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updateLinks="never" defaultThemeVersion="124226"/>
  <mc:AlternateContent xmlns:mc="http://schemas.openxmlformats.org/markup-compatibility/2006">
    <mc:Choice Requires="x15">
      <x15ac:absPath xmlns:x15ac="http://schemas.microsoft.com/office/spreadsheetml/2010/11/ac" url="P:\Darren\ILP Monthy Reports, A.08-06-001, -002, -003, A.11-03-001, -002, -003, and R.13-09-011   LM# 501620\Mar 20 2020\"/>
    </mc:Choice>
  </mc:AlternateContent>
  <xr:revisionPtr revIDLastSave="0" documentId="8_{BA9B4FCD-3260-4158-A1B6-73486E46CF76}" xr6:coauthVersionLast="41" xr6:coauthVersionMax="41" xr10:uidLastSave="{00000000-0000-0000-0000-000000000000}"/>
  <bookViews>
    <workbookView xWindow="-108" yWindow="-108" windowWidth="16608" windowHeight="8856" tabRatio="817" xr2:uid="{00000000-000D-0000-FFFF-FFFF00000000}"/>
  </bookViews>
  <sheets>
    <sheet name="Report Cover - Public" sheetId="76" r:id="rId1"/>
    <sheet name="Cover Page" sheetId="22" r:id="rId2"/>
    <sheet name="Program MW" sheetId="68" r:id="rId3"/>
    <sheet name="Ex Ante LI &amp; Eligibility Stats" sheetId="4" r:id="rId4"/>
    <sheet name="Ex Post LI &amp; Eligibility Stats" sheetId="3" r:id="rId5"/>
    <sheet name="TA-TI Distribution" sheetId="72" r:id="rId6"/>
    <sheet name="DREBA 2018-22" sheetId="73" r:id="rId7"/>
    <sheet name="2020 ILP Exp Carryover" sheetId="65" r:id="rId8"/>
    <sheet name="Event Summary" sheetId="87" r:id="rId9"/>
    <sheet name="Incentives 2018-22" sheetId="49" r:id="rId10"/>
    <sheet name="2020 ILP Incent Carryover" sheetId="59" r:id="rId11"/>
    <sheet name="ME&amp;O Actual Expenditures" sheetId="67" r:id="rId12"/>
    <sheet name="Fund Shift Log 2019" sheetId="50" r:id="rId13"/>
    <sheet name="DATAValid" sheetId="77"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RESswitchshoptestpercent" localSheetId="8">'[1]Cost Inputs'!#REF!</definedName>
    <definedName name="\RESswitchshoptestpercent" localSheetId="2">'[1]Cost Inputs'!#REF!</definedName>
    <definedName name="\RESswitchshoptestpercent" localSheetId="0">'[1]Cost Inputs'!#REF!</definedName>
    <definedName name="\RESswitchshoptestpercent">'[1]Cost Inputs'!#REF!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8</definedName>
    <definedName name="_AtRisk_SimSetting_MultipleCPUMode" hidden="1">2</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AT1" localSheetId="7">#REF!</definedName>
    <definedName name="_DAT1" localSheetId="10">#REF!</definedName>
    <definedName name="_DAT1" localSheetId="6">#REF!</definedName>
    <definedName name="_DAT1" localSheetId="8">#REF!</definedName>
    <definedName name="_DAT1" localSheetId="9">#REF!</definedName>
    <definedName name="_DAT1" localSheetId="11">#REF!</definedName>
    <definedName name="_DAT1" localSheetId="0">#REF!</definedName>
    <definedName name="_DAT1" localSheetId="5">#REF!</definedName>
    <definedName name="_DAT1">#REF!</definedName>
    <definedName name="_DAT10" localSheetId="7">#REF!</definedName>
    <definedName name="_DAT10" localSheetId="10">#REF!</definedName>
    <definedName name="_DAT10" localSheetId="6">#REF!</definedName>
    <definedName name="_DAT10" localSheetId="8">#REF!</definedName>
    <definedName name="_DAT10" localSheetId="9">#REF!</definedName>
    <definedName name="_DAT10" localSheetId="11">#REF!</definedName>
    <definedName name="_DAT10" localSheetId="0">#REF!</definedName>
    <definedName name="_DAT10" localSheetId="5">#REF!</definedName>
    <definedName name="_DAT10">#REF!</definedName>
    <definedName name="_DAT11" localSheetId="7">#REF!</definedName>
    <definedName name="_DAT11" localSheetId="10">#REF!</definedName>
    <definedName name="_DAT11" localSheetId="6">#REF!</definedName>
    <definedName name="_DAT11" localSheetId="8">#REF!</definedName>
    <definedName name="_DAT11" localSheetId="9">#REF!</definedName>
    <definedName name="_DAT11" localSheetId="11">#REF!</definedName>
    <definedName name="_DAT11" localSheetId="0">#REF!</definedName>
    <definedName name="_DAT11" localSheetId="5">#REF!</definedName>
    <definedName name="_DAT11">#REF!</definedName>
    <definedName name="_DAT12" localSheetId="7">#REF!</definedName>
    <definedName name="_DAT12" localSheetId="6">#REF!</definedName>
    <definedName name="_DAT12" localSheetId="8">#REF!</definedName>
    <definedName name="_DAT12" localSheetId="11">#REF!</definedName>
    <definedName name="_DAT12" localSheetId="0">#REF!</definedName>
    <definedName name="_DAT12" localSheetId="5">#REF!</definedName>
    <definedName name="_DAT12">#REF!</definedName>
    <definedName name="_DAT13" localSheetId="7">#REF!</definedName>
    <definedName name="_DAT13" localSheetId="6">#REF!</definedName>
    <definedName name="_DAT13" localSheetId="8">#REF!</definedName>
    <definedName name="_DAT13" localSheetId="11">#REF!</definedName>
    <definedName name="_DAT13" localSheetId="0">#REF!</definedName>
    <definedName name="_DAT13" localSheetId="5">#REF!</definedName>
    <definedName name="_DAT13">#REF!</definedName>
    <definedName name="_DAT14" localSheetId="7">#REF!</definedName>
    <definedName name="_DAT14" localSheetId="6">#REF!</definedName>
    <definedName name="_DAT14" localSheetId="8">#REF!</definedName>
    <definedName name="_DAT14" localSheetId="11">#REF!</definedName>
    <definedName name="_DAT14" localSheetId="0">#REF!</definedName>
    <definedName name="_DAT14" localSheetId="5">#REF!</definedName>
    <definedName name="_DAT14">#REF!</definedName>
    <definedName name="_DAT15" localSheetId="7">#REF!</definedName>
    <definedName name="_DAT15" localSheetId="6">#REF!</definedName>
    <definedName name="_DAT15" localSheetId="8">#REF!</definedName>
    <definedName name="_DAT15" localSheetId="11">#REF!</definedName>
    <definedName name="_DAT15" localSheetId="0">#REF!</definedName>
    <definedName name="_DAT15" localSheetId="5">#REF!</definedName>
    <definedName name="_DAT15">#REF!</definedName>
    <definedName name="_DAT16" localSheetId="7">#REF!</definedName>
    <definedName name="_DAT16" localSheetId="6">#REF!</definedName>
    <definedName name="_DAT16" localSheetId="8">#REF!</definedName>
    <definedName name="_DAT16" localSheetId="11">#REF!</definedName>
    <definedName name="_DAT16" localSheetId="0">#REF!</definedName>
    <definedName name="_DAT16" localSheetId="5">#REF!</definedName>
    <definedName name="_DAT16">#REF!</definedName>
    <definedName name="_DAT17" localSheetId="7">#REF!</definedName>
    <definedName name="_DAT17" localSheetId="6">#REF!</definedName>
    <definedName name="_DAT17" localSheetId="8">#REF!</definedName>
    <definedName name="_DAT17" localSheetId="11">#REF!</definedName>
    <definedName name="_DAT17" localSheetId="0">#REF!</definedName>
    <definedName name="_DAT17" localSheetId="5">#REF!</definedName>
    <definedName name="_DAT17">#REF!</definedName>
    <definedName name="_DAT2" localSheetId="7">#REF!</definedName>
    <definedName name="_DAT2" localSheetId="6">#REF!</definedName>
    <definedName name="_DAT2" localSheetId="8">#REF!</definedName>
    <definedName name="_DAT2" localSheetId="11">#REF!</definedName>
    <definedName name="_DAT2" localSheetId="0">#REF!</definedName>
    <definedName name="_DAT2" localSheetId="5">#REF!</definedName>
    <definedName name="_DAT2">#REF!</definedName>
    <definedName name="_DAT3" localSheetId="7">#REF!</definedName>
    <definedName name="_DAT3" localSheetId="6">#REF!</definedName>
    <definedName name="_DAT3" localSheetId="8">#REF!</definedName>
    <definedName name="_DAT3" localSheetId="11">#REF!</definedName>
    <definedName name="_DAT3" localSheetId="0">#REF!</definedName>
    <definedName name="_DAT3" localSheetId="5">#REF!</definedName>
    <definedName name="_DAT3">#REF!</definedName>
    <definedName name="_DAT4" localSheetId="7">#REF!</definedName>
    <definedName name="_DAT4" localSheetId="6">#REF!</definedName>
    <definedName name="_DAT4" localSheetId="8">#REF!</definedName>
    <definedName name="_DAT4" localSheetId="11">#REF!</definedName>
    <definedName name="_DAT4" localSheetId="0">#REF!</definedName>
    <definedName name="_DAT4" localSheetId="5">#REF!</definedName>
    <definedName name="_DAT4">#REF!</definedName>
    <definedName name="_DAT5" localSheetId="7">#REF!</definedName>
    <definedName name="_DAT5" localSheetId="6">#REF!</definedName>
    <definedName name="_DAT5" localSheetId="8">#REF!</definedName>
    <definedName name="_DAT5" localSheetId="11">#REF!</definedName>
    <definedName name="_DAT5" localSheetId="0">#REF!</definedName>
    <definedName name="_DAT5" localSheetId="5">#REF!</definedName>
    <definedName name="_DAT5">#REF!</definedName>
    <definedName name="_DAT6" localSheetId="7">#REF!</definedName>
    <definedName name="_DAT6" localSheetId="6">#REF!</definedName>
    <definedName name="_DAT6" localSheetId="8">#REF!</definedName>
    <definedName name="_DAT6" localSheetId="11">#REF!</definedName>
    <definedName name="_DAT6" localSheetId="0">#REF!</definedName>
    <definedName name="_DAT6" localSheetId="5">#REF!</definedName>
    <definedName name="_DAT6">#REF!</definedName>
    <definedName name="_DAT7" localSheetId="7">#REF!</definedName>
    <definedName name="_DAT7" localSheetId="6">#REF!</definedName>
    <definedName name="_DAT7" localSheetId="8">#REF!</definedName>
    <definedName name="_DAT7" localSheetId="11">#REF!</definedName>
    <definedName name="_DAT7" localSheetId="0">#REF!</definedName>
    <definedName name="_DAT7" localSheetId="5">#REF!</definedName>
    <definedName name="_DAT7">#REF!</definedName>
    <definedName name="_DAT8" localSheetId="7">#REF!</definedName>
    <definedName name="_DAT8" localSheetId="6">#REF!</definedName>
    <definedName name="_DAT8" localSheetId="8">#REF!</definedName>
    <definedName name="_DAT8" localSheetId="11">#REF!</definedName>
    <definedName name="_DAT8" localSheetId="0">#REF!</definedName>
    <definedName name="_DAT8" localSheetId="5">#REF!</definedName>
    <definedName name="_DAT8">#REF!</definedName>
    <definedName name="_DAT9" localSheetId="7">#REF!</definedName>
    <definedName name="_DAT9" localSheetId="6">#REF!</definedName>
    <definedName name="_DAT9" localSheetId="8">#REF!</definedName>
    <definedName name="_DAT9" localSheetId="11">#REF!</definedName>
    <definedName name="_DAT9" localSheetId="0">#REF!</definedName>
    <definedName name="_DAT9" localSheetId="5">#REF!</definedName>
    <definedName name="_DAT9">#REF!</definedName>
    <definedName name="_Fill" localSheetId="6" hidden="1">#REF!</definedName>
    <definedName name="_Fill" localSheetId="8" hidden="1">#REF!</definedName>
    <definedName name="_Fill" localSheetId="0" hidden="1">#REF!</definedName>
    <definedName name="_Fill" localSheetId="5" hidden="1">#REF!</definedName>
    <definedName name="_Fill" hidden="1">#REF!</definedName>
    <definedName name="_xlnm._FilterDatabase" localSheetId="8" hidden="1">'Event Summary'!$A$1:$L$14</definedName>
    <definedName name="_PT1" localSheetId="6">#REF!</definedName>
    <definedName name="_PT1" localSheetId="8">#REF!</definedName>
    <definedName name="_PT1" localSheetId="0">#REF!</definedName>
    <definedName name="_PT1" localSheetId="5">#REF!</definedName>
    <definedName name="_PT1">#REF!</definedName>
    <definedName name="_PT2" localSheetId="6">#REF!</definedName>
    <definedName name="_PT2" localSheetId="8">#REF!</definedName>
    <definedName name="_PT2" localSheetId="0">#REF!</definedName>
    <definedName name="_PT2" localSheetId="5">#REF!</definedName>
    <definedName name="_PT2">#REF!</definedName>
    <definedName name="_Regression_Int" hidden="1">1</definedName>
    <definedName name="aa" localSheetId="8">#REF!</definedName>
    <definedName name="aa" localSheetId="0">#REF!</definedName>
    <definedName name="aa">#REF!</definedName>
    <definedName name="acc_capacity" localSheetId="6">'[2]LOLPs and prices'!#REF!</definedName>
    <definedName name="acc_capacity" localSheetId="8">'[2]LOLPs and prices'!#REF!</definedName>
    <definedName name="acc_capacity" localSheetId="0">'[2]LOLPs and prices'!#REF!</definedName>
    <definedName name="acc_capacity" localSheetId="5">'[2]LOLPs and prices'!#REF!</definedName>
    <definedName name="acc_capacity">'[2]LOLPs and prices'!#REF!</definedName>
    <definedName name="acc_energy" localSheetId="6">'[2]LOLPs and prices'!#REF!</definedName>
    <definedName name="acc_energy" localSheetId="0">'[2]LOLPs and prices'!#REF!</definedName>
    <definedName name="acc_energy" localSheetId="5">'[2]LOLPs and prices'!#REF!</definedName>
    <definedName name="acc_energy">'[2]LOLPs and prices'!#REF!</definedName>
    <definedName name="acc_energy_CO2" localSheetId="0">'[2]LOLPs and prices'!#REF!</definedName>
    <definedName name="acc_energy_CO2">'[2]LOLPs and prices'!#REF!</definedName>
    <definedName name="acc_values" localSheetId="0">'[2]LOLPs and prices'!#REF!</definedName>
    <definedName name="acc_values">'[2]LOLPs and prices'!#REF!</definedName>
    <definedName name="acgrowth" localSheetId="0">[3]Inputs!#REF!</definedName>
    <definedName name="acgrowth">[3]Inputs!#REF!</definedName>
    <definedName name="Achieve_GRC" localSheetId="7">#REF!</definedName>
    <definedName name="Achieve_GRC" localSheetId="10">#REF!</definedName>
    <definedName name="Achieve_GRC" localSheetId="6">#REF!</definedName>
    <definedName name="Achieve_GRC" localSheetId="8">#REF!</definedName>
    <definedName name="Achieve_GRC" localSheetId="9">#REF!</definedName>
    <definedName name="Achieve_GRC" localSheetId="11">#REF!</definedName>
    <definedName name="Achieve_GRC" localSheetId="0">#REF!</definedName>
    <definedName name="Achieve_GRC" localSheetId="5">#REF!</definedName>
    <definedName name="Achieve_GRC">#REF!</definedName>
    <definedName name="Achieve_Service_Excellenc" localSheetId="7">#REF!</definedName>
    <definedName name="Achieve_Service_Excellenc" localSheetId="10">#REF!</definedName>
    <definedName name="Achieve_Service_Excellenc" localSheetId="6">#REF!</definedName>
    <definedName name="Achieve_Service_Excellenc" localSheetId="8">#REF!</definedName>
    <definedName name="Achieve_Service_Excellenc" localSheetId="9">#REF!</definedName>
    <definedName name="Achieve_Service_Excellenc" localSheetId="11">#REF!</definedName>
    <definedName name="Achieve_Service_Excellenc" localSheetId="0">#REF!</definedName>
    <definedName name="Achieve_Service_Excellenc" localSheetId="5">#REF!</definedName>
    <definedName name="Achieve_Service_Excellenc">#REF!</definedName>
    <definedName name="Achieve_Service_Excellence" localSheetId="7">#REF!</definedName>
    <definedName name="Achieve_Service_Excellence" localSheetId="10">#REF!</definedName>
    <definedName name="Achieve_Service_Excellence" localSheetId="6">#REF!</definedName>
    <definedName name="Achieve_Service_Excellence" localSheetId="8">#REF!</definedName>
    <definedName name="Achieve_Service_Excellence" localSheetId="9">#REF!</definedName>
    <definedName name="Achieve_Service_Excellence" localSheetId="11">#REF!</definedName>
    <definedName name="Achieve_Service_Excellence" localSheetId="0">#REF!</definedName>
    <definedName name="Achieve_Service_Excellence" localSheetId="5">#REF!</definedName>
    <definedName name="Achieve_Service_Excellence">#REF!</definedName>
    <definedName name="AMIandHAMintegration" localSheetId="6">'[1]Cost Inputs'!#REF!</definedName>
    <definedName name="AMIandHAMintegration" localSheetId="8">'[1]Cost Inputs'!#REF!</definedName>
    <definedName name="AMIandHAMintegration" localSheetId="0">'[1]Cost Inputs'!#REF!</definedName>
    <definedName name="AMIandHAMintegration" localSheetId="5">'[1]Cost Inputs'!#REF!</definedName>
    <definedName name="AMIandHAMintegration">'[1]Cost Inputs'!#REF!</definedName>
    <definedName name="AMIandHANintegration" localSheetId="6">'[1]Cost Inputs'!#REF!</definedName>
    <definedName name="AMIandHANintegration" localSheetId="0">'[1]Cost Inputs'!#REF!</definedName>
    <definedName name="AMIandHANintegration" localSheetId="5">'[1]Cost Inputs'!#REF!</definedName>
    <definedName name="AMIandHANintegration">'[1]Cost Inputs'!#REF!</definedName>
    <definedName name="AMIplanned" localSheetId="6">'[1]Cost Inputs'!#REF!</definedName>
    <definedName name="AMIplanned" localSheetId="0">'[1]Cost Inputs'!#REF!</definedName>
    <definedName name="AMIplanned" localSheetId="5">'[1]Cost Inputs'!#REF!</definedName>
    <definedName name="AMIplanned">'[1]Cost Inputs'!#REF!</definedName>
    <definedName name="AmmHighYrs">[3]Inputs!$C$22</definedName>
    <definedName name="AmmLowYrs">[3]Inputs!$C$21</definedName>
    <definedName name="analysisperiod">[3]Inputs!$AM$12</definedName>
    <definedName name="annual_cap" localSheetId="6">#REF!</definedName>
    <definedName name="annual_cap" localSheetId="8">#REF!</definedName>
    <definedName name="annual_cap" localSheetId="0">#REF!</definedName>
    <definedName name="annual_cap" localSheetId="5">#REF!</definedName>
    <definedName name="annual_cap">#REF!</definedName>
    <definedName name="anscount" hidden="1">3</definedName>
    <definedName name="appendix_e" localSheetId="6">#REF!</definedName>
    <definedName name="appendix_e" localSheetId="8">#REF!</definedName>
    <definedName name="appendix_e" localSheetId="0">#REF!</definedName>
    <definedName name="appendix_e" localSheetId="5">#REF!</definedName>
    <definedName name="appendix_e">#REF!</definedName>
    <definedName name="appendix_i" localSheetId="6">#REF!</definedName>
    <definedName name="appendix_i" localSheetId="8">#REF!</definedName>
    <definedName name="appendix_i" localSheetId="0">#REF!</definedName>
    <definedName name="appendix_i" localSheetId="5">#REF!</definedName>
    <definedName name="appendix_i">#REF!</definedName>
    <definedName name="April" localSheetId="8" hidden="1">{#N/A,#N/A,FALSE,"CTC Summary - EOY";#N/A,#N/A,FALSE,"CTC Summary - Wtavg"}</definedName>
    <definedName name="April" localSheetId="2" hidden="1">{#N/A,#N/A,FALSE,"CTC Summary - EOY";#N/A,#N/A,FALSE,"CTC Summary - Wtavg"}</definedName>
    <definedName name="April" hidden="1">{#N/A,#N/A,FALSE,"CTC Summary - EOY";#N/A,#N/A,FALSE,"CTC Summary - Wtavg"}</definedName>
    <definedName name="AS2DocOpenMode" hidden="1">"AS2DocumentEdit"</definedName>
    <definedName name="attritionmoving" localSheetId="6">'[1]Cost Inputs'!#REF!</definedName>
    <definedName name="attritionmoving" localSheetId="8">'[1]Cost Inputs'!#REF!</definedName>
    <definedName name="attritionmoving" localSheetId="0">'[1]Cost Inputs'!#REF!</definedName>
    <definedName name="attritionmoving" localSheetId="5">'[1]Cost Inputs'!#REF!</definedName>
    <definedName name="attritionmoving">'[1]Cost Inputs'!#REF!</definedName>
    <definedName name="attritionoptout">'[1]Cost Inputs'!$E$42</definedName>
    <definedName name="Aug" localSheetId="6" hidden="1">{#N/A,#N/A,FALSE,"CTC Summary - EOY";#N/A,#N/A,FALSE,"CTC Summary - Wtavg"}</definedName>
    <definedName name="Aug" localSheetId="8" hidden="1">{#N/A,#N/A,FALSE,"CTC Summary - EOY";#N/A,#N/A,FALSE,"CTC Summary - Wtavg"}</definedName>
    <definedName name="Aug" localSheetId="5" hidden="1">{#N/A,#N/A,FALSE,"CTC Summary - EOY";#N/A,#N/A,FALSE,"CTC Summary - Wtavg"}</definedName>
    <definedName name="Aug" hidden="1">{#N/A,#N/A,FALSE,"CTC Summary - EOY";#N/A,#N/A,FALSE,"CTC Summary - Wtavg"}</definedName>
    <definedName name="August" localSheetId="8" hidden="1">{#N/A,#N/A,FALSE,"CTC Summary - EOY";#N/A,#N/A,FALSE,"CTC Summary - Wtavg"}</definedName>
    <definedName name="August" localSheetId="2" hidden="1">{#N/A,#N/A,FALSE,"CTC Summary - EOY";#N/A,#N/A,FALSE,"CTC Summary - Wtavg"}</definedName>
    <definedName name="August" hidden="1">{#N/A,#N/A,FALSE,"CTC Summary - EOY";#N/A,#N/A,FALSE,"CTC Summary - Wtavg"}</definedName>
    <definedName name="Author" localSheetId="6">#REF!</definedName>
    <definedName name="Author" localSheetId="8">#REF!</definedName>
    <definedName name="Author" localSheetId="0">#REF!</definedName>
    <definedName name="Author" localSheetId="5">#REF!</definedName>
    <definedName name="Author">#REF!</definedName>
    <definedName name="AvgHrlyPtable" localSheetId="6">#REF!</definedName>
    <definedName name="AvgHrlyPtable" localSheetId="8">#REF!</definedName>
    <definedName name="AvgHrlyPtable" localSheetId="0">#REF!</definedName>
    <definedName name="AvgHrlyPtable" localSheetId="5">#REF!</definedName>
    <definedName name="AvgHrlyPtable">#REF!</definedName>
    <definedName name="BaseInputs" localSheetId="6">#REF!</definedName>
    <definedName name="BaseInputs" localSheetId="8">#REF!</definedName>
    <definedName name="BaseInputs" localSheetId="0">#REF!</definedName>
    <definedName name="BaseInputs" localSheetId="5">#REF!</definedName>
    <definedName name="BaseInputs">#REF!</definedName>
    <definedName name="BaseInputsOpt" localSheetId="6">#REF!</definedName>
    <definedName name="BaseInputsOpt" localSheetId="8">#REF!</definedName>
    <definedName name="BaseInputsOpt" localSheetId="0">#REF!</definedName>
    <definedName name="BaseInputsOpt" localSheetId="5">#REF!</definedName>
    <definedName name="BaseInputsOpt">#REF!</definedName>
    <definedName name="BookName" localSheetId="6">#REF!</definedName>
    <definedName name="BookName" localSheetId="8">#REF!</definedName>
    <definedName name="BookName" localSheetId="0">#REF!</definedName>
    <definedName name="BookName" localSheetId="5">#REF!</definedName>
    <definedName name="BookName">#REF!</definedName>
    <definedName name="BPBtable" localSheetId="6">#REF!</definedName>
    <definedName name="BPBtable" localSheetId="8">#REF!</definedName>
    <definedName name="BPBtable" localSheetId="0">#REF!</definedName>
    <definedName name="BPBtable" localSheetId="5">#REF!</definedName>
    <definedName name="BPBtable">#REF!</definedName>
    <definedName name="CapValueMultiplier" localSheetId="6">#REF!</definedName>
    <definedName name="CapValueMultiplier" localSheetId="8">#REF!</definedName>
    <definedName name="CapValueMultiplier" localSheetId="0">#REF!</definedName>
    <definedName name="CapValueMultiplier" localSheetId="5">#REF!</definedName>
    <definedName name="CapValueMultiplier">#REF!</definedName>
    <definedName name="CapValueMultiplierM" localSheetId="6">#REF!</definedName>
    <definedName name="CapValueMultiplierM" localSheetId="8">#REF!</definedName>
    <definedName name="CapValueMultiplierM" localSheetId="0">#REF!</definedName>
    <definedName name="CapValueMultiplierM" localSheetId="5">#REF!</definedName>
    <definedName name="CapValueMultiplierM">#REF!</definedName>
    <definedName name="ChartChoice">"Sectors"</definedName>
    <definedName name="ChartOptionCategoreis" localSheetId="8">CHOOSE(MATCH(ChartChoice,{"Sectors","Industries"},0),'Event Summary'!Sectors,'Event Summary'!Industries)</definedName>
    <definedName name="ChartOptionCategoreis" localSheetId="2">CHOOSE(MATCH(ChartChoice,{"Sectors","Industries"},0),Sectors,Industries)</definedName>
    <definedName name="ChartOptionCategoreis" localSheetId="0">CHOOSE(MATCH([0]!ChartChoice,{"Sectors","Industries"},0),'Report Cover - Public'!Sectors,'Report Cover - Public'!Industries)</definedName>
    <definedName name="ChartOptionCategoreis">CHOOSE(MATCH(ChartChoice,{"Sectors","Industries"},0),Sectors,Industries)</definedName>
    <definedName name="ChartOptionTitle" localSheetId="8">CHOOSE(MATCH(ChartChoice,{"Sectors","Industries"},0),"Portfolio Sectors","Portfolio Industries")</definedName>
    <definedName name="ChartOptionTitle" localSheetId="2">CHOOSE(MATCH(ChartChoice,{"Sectors","Industries"},0),"Portfolio Sectors","Portfolio Industries")</definedName>
    <definedName name="ChartOptionTitle">CHOOSE(MATCH(ChartChoice,{"Sectors","Industries"},0),"Portfolio Sectors","Portfolio Industries")</definedName>
    <definedName name="ChartOptionValues" localSheetId="8">CHOOSE(MATCH(ChartChoice,{"Sectors","Industries"},0),'Event Summary'!SectorValues,'Event Summary'!IndustryValues)</definedName>
    <definedName name="ChartOptionValues" localSheetId="2">CHOOSE(MATCH(ChartChoice,{"Sectors","Industries"},0),SectorValues,IndustryValues)</definedName>
    <definedName name="ChartOptionValues" localSheetId="0">CHOOSE(MATCH([0]!ChartChoice,{"Sectors","Industries"},0),'Report Cover - Public'!SectorValues,'Report Cover - Public'!IndustryValues)</definedName>
    <definedName name="ChartOptionValues">CHOOSE(MATCH(ChartChoice,{"Sectors","Industries"},0),SectorValues,IndustryValues)</definedName>
    <definedName name="chosenDay" localSheetId="8">#REF!</definedName>
    <definedName name="chosenDay" localSheetId="2">#REF!</definedName>
    <definedName name="chosenDay" localSheetId="0">#REF!</definedName>
    <definedName name="chosenDay">#REF!</definedName>
    <definedName name="co2_table" localSheetId="8">#REF!</definedName>
    <definedName name="co2_table" localSheetId="2">#REF!</definedName>
    <definedName name="co2_table" localSheetId="0">#REF!</definedName>
    <definedName name="co2_table">#REF!</definedName>
    <definedName name="co3_table" localSheetId="6">#REF!</definedName>
    <definedName name="co3_table" localSheetId="8">#REF!</definedName>
    <definedName name="co3_table" localSheetId="0">#REF!</definedName>
    <definedName name="co3_table" localSheetId="5">#REF!</definedName>
    <definedName name="co3_table">#REF!</definedName>
    <definedName name="Collect_Revenue" localSheetId="7">#REF!</definedName>
    <definedName name="Collect_Revenue" localSheetId="6">#REF!</definedName>
    <definedName name="Collect_Revenue" localSheetId="8">#REF!</definedName>
    <definedName name="Collect_Revenue" localSheetId="11">#REF!</definedName>
    <definedName name="Collect_Revenue" localSheetId="0">#REF!</definedName>
    <definedName name="Collect_Revenue" localSheetId="5">#REF!</definedName>
    <definedName name="Collect_Revenue">#REF!</definedName>
    <definedName name="COM2011devices" localSheetId="6">[3]Inputs!#REF!</definedName>
    <definedName name="COM2011devices" localSheetId="8">[3]Inputs!#REF!</definedName>
    <definedName name="COM2011devices" localSheetId="0">[3]Inputs!#REF!</definedName>
    <definedName name="COM2011devices" localSheetId="5">[3]Inputs!#REF!</definedName>
    <definedName name="COM2011devices">[3]Inputs!#REF!</definedName>
    <definedName name="COM2011PCTs" localSheetId="6">[3]Inputs!#REF!</definedName>
    <definedName name="COM2011PCTs" localSheetId="0">[3]Inputs!#REF!</definedName>
    <definedName name="COM2011PCTs" localSheetId="5">[3]Inputs!#REF!</definedName>
    <definedName name="COM2011PCTs">[3]Inputs!#REF!</definedName>
    <definedName name="COM2011switches" localSheetId="6">[3]Inputs!#REF!</definedName>
    <definedName name="COM2011switches" localSheetId="0">[3]Inputs!#REF!</definedName>
    <definedName name="COM2011switches" localSheetId="5">[3]Inputs!#REF!</definedName>
    <definedName name="COM2011switches">[3]Inputs!#REF!</definedName>
    <definedName name="COMacqcostPCT" localSheetId="6">'[1]Cost Inputs'!#REF!</definedName>
    <definedName name="COMacqcostPCT" localSheetId="0">'[1]Cost Inputs'!#REF!</definedName>
    <definedName name="COMacqcostPCT" localSheetId="5">'[1]Cost Inputs'!#REF!</definedName>
    <definedName name="COMacqcostPCT">'[1]Cost Inputs'!#REF!</definedName>
    <definedName name="COMacqcostswitch" localSheetId="0">'[1]Cost Inputs'!#REF!</definedName>
    <definedName name="COMacqcostswitch">'[1]Cost Inputs'!#REF!</definedName>
    <definedName name="COMcurrentinstalleddevices" localSheetId="0">'[1]Cost Inputs'!#REF!</definedName>
    <definedName name="COMcurrentinstalleddevices">'[1]Cost Inputs'!#REF!</definedName>
    <definedName name="COMcurrentPCTs" localSheetId="0">'[1]Cost Inputs'!#REF!</definedName>
    <definedName name="COMcurrentPCTs">'[1]Cost Inputs'!#REF!</definedName>
    <definedName name="COMcurrentswitches" localSheetId="0">'[1]Cost Inputs'!#REF!</definedName>
    <definedName name="COMcurrentswitches">'[1]Cost Inputs'!#REF!</definedName>
    <definedName name="COMdevicesperparticipant" localSheetId="0">'[1]Cost Inputs'!#REF!</definedName>
    <definedName name="COMdevicesperparticipant">'[1]Cost Inputs'!#REF!</definedName>
    <definedName name="Company" localSheetId="6">#REF!</definedName>
    <definedName name="Company" localSheetId="8">#REF!</definedName>
    <definedName name="Company" localSheetId="0">#REF!</definedName>
    <definedName name="Company" localSheetId="5">#REF!</definedName>
    <definedName name="Company">#REF!</definedName>
    <definedName name="comPCT1stinstallcost" localSheetId="6">'[1]Cost Inputs'!#REF!</definedName>
    <definedName name="comPCT1stinstallcost" localSheetId="0">'[1]Cost Inputs'!#REF!</definedName>
    <definedName name="comPCT1stinstallcost" localSheetId="5">'[1]Cost Inputs'!#REF!</definedName>
    <definedName name="comPCT1stinstallcost">'[1]Cost Inputs'!#REF!</definedName>
    <definedName name="COMPCT2ndinstallcost" localSheetId="0">'[1]Cost Inputs'!#REF!</definedName>
    <definedName name="COMPCT2ndinstallcost">'[1]Cost Inputs'!#REF!</definedName>
    <definedName name="COMPCTacqcost" localSheetId="0">'[1]Cost Inputs'!#REF!</definedName>
    <definedName name="COMPCTacqcost">'[1]Cost Inputs'!#REF!</definedName>
    <definedName name="COMPCTacqincentive" localSheetId="0">'[1]Cost Inputs'!#REF!</definedName>
    <definedName name="COMPCTacqincentive">'[1]Cost Inputs'!#REF!</definedName>
    <definedName name="COMPCTappointmentpercent" localSheetId="0">'[1]Cost Inputs'!#REF!</definedName>
    <definedName name="COMPCTappointmentpercent">'[1]Cost Inputs'!#REF!</definedName>
    <definedName name="COMPCTCCcostperenroll" localSheetId="0">'[1]Cost Inputs'!#REF!</definedName>
    <definedName name="COMPCTCCcostperenroll">'[1]Cost Inputs'!#REF!</definedName>
    <definedName name="COMPCTCCpercentperenroll" localSheetId="0">'[1]Cost Inputs'!#REF!</definedName>
    <definedName name="COMPCTCCpercentperenroll">'[1]Cost Inputs'!#REF!</definedName>
    <definedName name="COMPCTcostperappointment" localSheetId="0">'[1]Cost Inputs'!#REF!</definedName>
    <definedName name="COMPCTcostperappointment">'[1]Cost Inputs'!#REF!</definedName>
    <definedName name="COMPCTcostperinspection" localSheetId="0">'[1]Cost Inputs'!#REF!</definedName>
    <definedName name="COMPCTcostperinspection">'[1]Cost Inputs'!#REF!</definedName>
    <definedName name="COMPCTequipcost" localSheetId="0">'[1]Cost Inputs'!#REF!</definedName>
    <definedName name="COMPCTequipcost">'[1]Cost Inputs'!#REF!</definedName>
    <definedName name="COMPCTincentive" localSheetId="0">'[1]Cost Inputs'!#REF!</definedName>
    <definedName name="COMPCTincentive">'[1]Cost Inputs'!#REF!</definedName>
    <definedName name="COMPCTinspectioncost" localSheetId="0">'[1]Cost Inputs'!#REF!</definedName>
    <definedName name="COMPCTinspectioncost">'[1]Cost Inputs'!#REF!</definedName>
    <definedName name="COMPCTinspectionpct" localSheetId="0">'[1]Cost Inputs'!#REF!</definedName>
    <definedName name="COMPCTinspectionpct">'[1]Cost Inputs'!#REF!</definedName>
    <definedName name="COMPCTinspectionpercent" localSheetId="0">'[1]Cost Inputs'!#REF!</definedName>
    <definedName name="COMPCTinspectionpercent">'[1]Cost Inputs'!#REF!</definedName>
    <definedName name="comPCTinstallcost" localSheetId="0">'[1]Cost Inputs'!#REF!</definedName>
    <definedName name="comPCTinstallcost">'[1]Cost Inputs'!#REF!</definedName>
    <definedName name="COMPCTMandRcost" localSheetId="0">'[1]Cost Inputs'!#REF!</definedName>
    <definedName name="COMPCTMandRcost">'[1]Cost Inputs'!#REF!</definedName>
    <definedName name="COMPCTMandRrate" localSheetId="0">'[1]Cost Inputs'!#REF!</definedName>
    <definedName name="COMPCTMandRrate">'[1]Cost Inputs'!#REF!</definedName>
    <definedName name="COMpctoftotaldevices" localSheetId="0">[3]Inputs!#REF!</definedName>
    <definedName name="COMpctoftotaldevices">[3]Inputs!#REF!</definedName>
    <definedName name="comPCTpctexisting" localSheetId="0">'[1]Cost Inputs'!#REF!</definedName>
    <definedName name="comPCTpctexisting">'[1]Cost Inputs'!#REF!</definedName>
    <definedName name="comPCTpercent" localSheetId="0">'[1]Cost Inputs'!#REF!</definedName>
    <definedName name="comPCTpercent">'[1]Cost Inputs'!#REF!</definedName>
    <definedName name="COMPCTpercentwappointments" localSheetId="0">'[1]Cost Inputs'!#REF!</definedName>
    <definedName name="COMPCTpercentwappointments">'[1]Cost Inputs'!#REF!</definedName>
    <definedName name="COMPCTrecoverycost" localSheetId="0">'[1]Cost Inputs'!#REF!</definedName>
    <definedName name="COMPCTrecoverycost">'[1]Cost Inputs'!#REF!</definedName>
    <definedName name="COMPCTrecoverypct" localSheetId="0">'[1]Cost Inputs'!#REF!</definedName>
    <definedName name="COMPCTrecoverypct">'[1]Cost Inputs'!#REF!</definedName>
    <definedName name="COMpctshippingcost" localSheetId="0">'[1]Cost Inputs'!#REF!</definedName>
    <definedName name="COMpctshippingcost">'[1]Cost Inputs'!#REF!</definedName>
    <definedName name="COMPCTshoptestcost" localSheetId="0">'[1]Cost Inputs'!#REF!</definedName>
    <definedName name="COMPCTshoptestcost">'[1]Cost Inputs'!#REF!</definedName>
    <definedName name="COMPCTshoptestpercent" localSheetId="0">'[1]Cost Inputs'!#REF!</definedName>
    <definedName name="COMPCTshoptestpercent">'[1]Cost Inputs'!#REF!</definedName>
    <definedName name="COMPCTshuntcost" localSheetId="0">'[1]Cost Inputs'!#REF!</definedName>
    <definedName name="COMPCTshuntcost">'[1]Cost Inputs'!#REF!</definedName>
    <definedName name="COMPCTshuntpercent" localSheetId="0">'[1]Cost Inputs'!#REF!</definedName>
    <definedName name="COMPCTshuntpercent">'[1]Cost Inputs'!#REF!</definedName>
    <definedName name="COMPCTwallplatecost" localSheetId="0">'[1]Cost Inputs'!#REF!</definedName>
    <definedName name="COMPCTwallplatecost">'[1]Cost Inputs'!#REF!</definedName>
    <definedName name="COMPCTwallplatepercent" localSheetId="0">'[1]Cost Inputs'!#REF!</definedName>
    <definedName name="COMPCTwallplatepercent">'[1]Cost Inputs'!#REF!</definedName>
    <definedName name="COMPCTwiresavercost" localSheetId="0">'[1]Cost Inputs'!#REF!</definedName>
    <definedName name="COMPCTwiresavercost">'[1]Cost Inputs'!#REF!</definedName>
    <definedName name="COMPCTwiresaverpercent" localSheetId="0">'[1]Cost Inputs'!#REF!</definedName>
    <definedName name="COMPCTwiresaverpercent">'[1]Cost Inputs'!#REF!</definedName>
    <definedName name="COMswitch1stinstallcost" localSheetId="0">'[1]Cost Inputs'!#REF!</definedName>
    <definedName name="COMswitch1stinstallcost">'[1]Cost Inputs'!#REF!</definedName>
    <definedName name="COMswitch2ndinstallcost" localSheetId="0">'[1]Cost Inputs'!#REF!</definedName>
    <definedName name="COMswitch2ndinstallcost">'[1]Cost Inputs'!#REF!</definedName>
    <definedName name="COMswitchacqcost" localSheetId="0">'[1]Cost Inputs'!#REF!</definedName>
    <definedName name="COMswitchacqcost">'[1]Cost Inputs'!#REF!</definedName>
    <definedName name="COMswitchacqincentive" localSheetId="0">'[1]Cost Inputs'!#REF!</definedName>
    <definedName name="COMswitchacqincentive">'[1]Cost Inputs'!#REF!</definedName>
    <definedName name="COMswitchappointmentpercent" localSheetId="0">'[1]Cost Inputs'!#REF!</definedName>
    <definedName name="COMswitchappointmentpercent">'[1]Cost Inputs'!#REF!</definedName>
    <definedName name="COMswitchCCcostperenroll" localSheetId="0">'[1]Cost Inputs'!#REF!</definedName>
    <definedName name="COMswitchCCcostperenroll">'[1]Cost Inputs'!#REF!</definedName>
    <definedName name="COMswitchCCpercentperenroll" localSheetId="0">'[1]Cost Inputs'!#REF!</definedName>
    <definedName name="COMswitchCCpercentperenroll">'[1]Cost Inputs'!#REF!</definedName>
    <definedName name="COMswitchcostperappointment" localSheetId="0">'[1]Cost Inputs'!#REF!</definedName>
    <definedName name="COMswitchcostperappointment">'[1]Cost Inputs'!#REF!</definedName>
    <definedName name="COMswitchcostperinspection" localSheetId="0">'[1]Cost Inputs'!#REF!</definedName>
    <definedName name="COMswitchcostperinspection">'[1]Cost Inputs'!#REF!</definedName>
    <definedName name="COMswitchequipcost" localSheetId="0">'[1]Cost Inputs'!#REF!</definedName>
    <definedName name="COMswitchequipcost">'[1]Cost Inputs'!#REF!</definedName>
    <definedName name="COMswitchincentive" localSheetId="0">'[1]Cost Inputs'!#REF!</definedName>
    <definedName name="COMswitchincentive">'[1]Cost Inputs'!#REF!</definedName>
    <definedName name="COMswitchinspectioncost" localSheetId="0">'[1]Cost Inputs'!#REF!</definedName>
    <definedName name="COMswitchinspectioncost">'[1]Cost Inputs'!#REF!</definedName>
    <definedName name="COMswitchinspectionpct" localSheetId="0">'[1]Cost Inputs'!#REF!</definedName>
    <definedName name="COMswitchinspectionpct">'[1]Cost Inputs'!#REF!</definedName>
    <definedName name="COMswitchinspectionpercent" localSheetId="0">'[1]Cost Inputs'!#REF!</definedName>
    <definedName name="COMswitchinspectionpercent">'[1]Cost Inputs'!#REF!</definedName>
    <definedName name="COMswitchinstallcost" localSheetId="0">'[1]Cost Inputs'!#REF!</definedName>
    <definedName name="COMswitchinstallcost">'[1]Cost Inputs'!#REF!</definedName>
    <definedName name="COMswitchMandRcost" localSheetId="0">'[1]Cost Inputs'!#REF!</definedName>
    <definedName name="COMswitchMandRcost">'[1]Cost Inputs'!#REF!</definedName>
    <definedName name="COMswitchMandRrate" localSheetId="0">'[1]Cost Inputs'!#REF!</definedName>
    <definedName name="COMswitchMandRrate">'[1]Cost Inputs'!#REF!</definedName>
    <definedName name="comSWITCHpctexisting" localSheetId="0">'[1]Cost Inputs'!#REF!</definedName>
    <definedName name="comSWITCHpctexisting">'[1]Cost Inputs'!#REF!</definedName>
    <definedName name="comSWITCHpercent" localSheetId="0">'[1]Cost Inputs'!#REF!</definedName>
    <definedName name="comSWITCHpercent">'[1]Cost Inputs'!#REF!</definedName>
    <definedName name="COMswitchpercentwappointments" localSheetId="0">'[1]Cost Inputs'!#REF!</definedName>
    <definedName name="COMswitchpercentwappointments">'[1]Cost Inputs'!#REF!</definedName>
    <definedName name="COMswitchrecoverycost" localSheetId="0">'[1]Cost Inputs'!#REF!</definedName>
    <definedName name="COMswitchrecoverycost">'[1]Cost Inputs'!#REF!</definedName>
    <definedName name="COMswitchrecoverypct" localSheetId="0">'[1]Cost Inputs'!#REF!</definedName>
    <definedName name="COMswitchrecoverypct">'[1]Cost Inputs'!#REF!</definedName>
    <definedName name="COMswitchshippingcost" localSheetId="0">'[1]Cost Inputs'!#REF!</definedName>
    <definedName name="COMswitchshippingcost">'[1]Cost Inputs'!#REF!</definedName>
    <definedName name="COMswitchshoptestcost" localSheetId="0">'[1]Cost Inputs'!#REF!</definedName>
    <definedName name="COMswitchshoptestcost">'[1]Cost Inputs'!#REF!</definedName>
    <definedName name="COMswitchshoptestpercent" localSheetId="0">'[1]Cost Inputs'!#REF!</definedName>
    <definedName name="COMswitchshoptestpercent">'[1]Cost Inputs'!#REF!</definedName>
    <definedName name="contigency2009" localSheetId="0">[3]Inputs!#REF!</definedName>
    <definedName name="contigency2009">[3]Inputs!#REF!</definedName>
    <definedName name="contigency2010" localSheetId="0">[3]Inputs!#REF!</definedName>
    <definedName name="contigency2010">[3]Inputs!#REF!</definedName>
    <definedName name="contingency2009" localSheetId="0">[3]Inputs!#REF!</definedName>
    <definedName name="contingency2009">[3]Inputs!#REF!</definedName>
    <definedName name="contingency2010" localSheetId="0">[3]Inputs!#REF!</definedName>
    <definedName name="contingency2010">[3]Inputs!#REF!</definedName>
    <definedName name="contingencypercent">'[1]Cost Inputs'!$E$30</definedName>
    <definedName name="count" localSheetId="6">#REF!</definedName>
    <definedName name="count" localSheetId="8">#REF!</definedName>
    <definedName name="count" localSheetId="0">#REF!</definedName>
    <definedName name="count" localSheetId="5">#REF!</definedName>
    <definedName name="count">#REF!</definedName>
    <definedName name="coveredDay" localSheetId="6">#REF!</definedName>
    <definedName name="coveredDay" localSheetId="8">#REF!</definedName>
    <definedName name="coveredDay" localSheetId="0">#REF!</definedName>
    <definedName name="coveredDay" localSheetId="5">#REF!</definedName>
    <definedName name="coveredDay">#REF!</definedName>
    <definedName name="CoverMonth" localSheetId="6">#REF!</definedName>
    <definedName name="CoverMonth" localSheetId="8">#REF!</definedName>
    <definedName name="CoverMonth" localSheetId="0">#REF!</definedName>
    <definedName name="CoverMonth" localSheetId="5">#REF!</definedName>
    <definedName name="CoverMonth">#REF!</definedName>
    <definedName name="CoverMonthReporting" localSheetId="6">#REF!</definedName>
    <definedName name="CoverMonthReporting" localSheetId="8">#REF!</definedName>
    <definedName name="CoverMonthReporting" localSheetId="0">#REF!</definedName>
    <definedName name="CoverMonthReporting" localSheetId="5">#REF!</definedName>
    <definedName name="CoverMonthReporting">#REF!</definedName>
    <definedName name="CoverTitles" localSheetId="6">#REF!</definedName>
    <definedName name="CoverTitles" localSheetId="8">#REF!</definedName>
    <definedName name="CoverTitles" localSheetId="0">#REF!</definedName>
    <definedName name="CoverTitles" localSheetId="5">#REF!</definedName>
    <definedName name="CoverTitles">#REF!</definedName>
    <definedName name="CTDerate" localSheetId="6">[3]Inputs!#REF!</definedName>
    <definedName name="CTDerate" localSheetId="8">[3]Inputs!#REF!</definedName>
    <definedName name="CTDerate" localSheetId="0">[3]Inputs!#REF!</definedName>
    <definedName name="CTDerate" localSheetId="5">[3]Inputs!#REF!</definedName>
    <definedName name="CTDerate">[3]Inputs!#REF!</definedName>
    <definedName name="currentinstalleddevices" localSheetId="6">'[1]Cost Inputs'!#REF!</definedName>
    <definedName name="currentinstalleddevices" localSheetId="0">'[1]Cost Inputs'!#REF!</definedName>
    <definedName name="currentinstalleddevices" localSheetId="5">'[1]Cost Inputs'!#REF!</definedName>
    <definedName name="currentinstalleddevices">'[1]Cost Inputs'!#REF!</definedName>
    <definedName name="currentpart" localSheetId="6">'[1]Cost Inputs'!#REF!</definedName>
    <definedName name="currentpart" localSheetId="0">'[1]Cost Inputs'!#REF!</definedName>
    <definedName name="currentpart" localSheetId="5">'[1]Cost Inputs'!#REF!</definedName>
    <definedName name="currentpart">'[1]Cost Inputs'!#REF!</definedName>
    <definedName name="d" localSheetId="8" hidden="1">{#N/A,#N/A,FALSE,"CTC Summary - EOY";#N/A,#N/A,FALSE,"CTC Summary - Wtavg"}</definedName>
    <definedName name="d" localSheetId="2" hidden="1">{#N/A,#N/A,FALSE,"CTC Summary - EOY";#N/A,#N/A,FALSE,"CTC Summary - Wtavg"}</definedName>
    <definedName name="d" hidden="1">{#N/A,#N/A,FALSE,"CTC Summary - EOY";#N/A,#N/A,FALSE,"CTC Summary - Wtavg"}</definedName>
    <definedName name="DATA1" localSheetId="7">#REF!</definedName>
    <definedName name="DATA1" localSheetId="6">#REF!</definedName>
    <definedName name="DATA1" localSheetId="8">#REF!</definedName>
    <definedName name="DATA1" localSheetId="11">#REF!</definedName>
    <definedName name="DATA1" localSheetId="0">#REF!</definedName>
    <definedName name="DATA1" localSheetId="5">#REF!</definedName>
    <definedName name="DATA1">#REF!</definedName>
    <definedName name="DATA10" localSheetId="7">#REF!</definedName>
    <definedName name="DATA10" localSheetId="6">#REF!</definedName>
    <definedName name="DATA10" localSheetId="8">#REF!</definedName>
    <definedName name="DATA10" localSheetId="11">#REF!</definedName>
    <definedName name="DATA10" localSheetId="0">#REF!</definedName>
    <definedName name="DATA10" localSheetId="5">#REF!</definedName>
    <definedName name="DATA10">#REF!</definedName>
    <definedName name="DATA11" localSheetId="7">#REF!</definedName>
    <definedName name="DATA11" localSheetId="6">#REF!</definedName>
    <definedName name="DATA11" localSheetId="8">#REF!</definedName>
    <definedName name="DATA11" localSheetId="11">#REF!</definedName>
    <definedName name="DATA11" localSheetId="0">#REF!</definedName>
    <definedName name="DATA11" localSheetId="5">#REF!</definedName>
    <definedName name="DATA11">#REF!</definedName>
    <definedName name="DATA12" localSheetId="7">#REF!</definedName>
    <definedName name="DATA12" localSheetId="6">#REF!</definedName>
    <definedName name="DATA12" localSheetId="8">#REF!</definedName>
    <definedName name="DATA12" localSheetId="11">#REF!</definedName>
    <definedName name="DATA12" localSheetId="0">#REF!</definedName>
    <definedName name="DATA12" localSheetId="5">#REF!</definedName>
    <definedName name="DATA12">#REF!</definedName>
    <definedName name="DATA13" localSheetId="7">#REF!</definedName>
    <definedName name="DATA13" localSheetId="6">#REF!</definedName>
    <definedName name="DATA13" localSheetId="8">#REF!</definedName>
    <definedName name="DATA13" localSheetId="11">#REF!</definedName>
    <definedName name="DATA13" localSheetId="0">#REF!</definedName>
    <definedName name="DATA13" localSheetId="5">#REF!</definedName>
    <definedName name="DATA13">#REF!</definedName>
    <definedName name="DATA14" localSheetId="7">#REF!</definedName>
    <definedName name="DATA14" localSheetId="6">#REF!</definedName>
    <definedName name="DATA14" localSheetId="8">#REF!</definedName>
    <definedName name="DATA14" localSheetId="11">#REF!</definedName>
    <definedName name="DATA14" localSheetId="0">#REF!</definedName>
    <definedName name="DATA14" localSheetId="5">#REF!</definedName>
    <definedName name="DATA14">#REF!</definedName>
    <definedName name="DATA15" localSheetId="7">#REF!</definedName>
    <definedName name="DATA15" localSheetId="6">#REF!</definedName>
    <definedName name="DATA15" localSheetId="8">#REF!</definedName>
    <definedName name="DATA15" localSheetId="11">#REF!</definedName>
    <definedName name="DATA15" localSheetId="0">#REF!</definedName>
    <definedName name="DATA15" localSheetId="5">#REF!</definedName>
    <definedName name="DATA15">#REF!</definedName>
    <definedName name="DATA16" localSheetId="7">#REF!</definedName>
    <definedName name="DATA16" localSheetId="6">#REF!</definedName>
    <definedName name="DATA16" localSheetId="8">#REF!</definedName>
    <definedName name="DATA16" localSheetId="11">#REF!</definedName>
    <definedName name="DATA16" localSheetId="0">#REF!</definedName>
    <definedName name="DATA16" localSheetId="5">#REF!</definedName>
    <definedName name="DATA16">#REF!</definedName>
    <definedName name="DATA17" localSheetId="7">#REF!</definedName>
    <definedName name="DATA17" localSheetId="6">#REF!</definedName>
    <definedName name="DATA17" localSheetId="8">#REF!</definedName>
    <definedName name="DATA17" localSheetId="11">#REF!</definedName>
    <definedName name="DATA17" localSheetId="0">#REF!</definedName>
    <definedName name="DATA17" localSheetId="5">#REF!</definedName>
    <definedName name="DATA17">#REF!</definedName>
    <definedName name="DATA18" localSheetId="7">#REF!</definedName>
    <definedName name="DATA18" localSheetId="6">#REF!</definedName>
    <definedName name="DATA18" localSheetId="8">#REF!</definedName>
    <definedName name="DATA18" localSheetId="11">#REF!</definedName>
    <definedName name="DATA18" localSheetId="0">#REF!</definedName>
    <definedName name="DATA18" localSheetId="5">#REF!</definedName>
    <definedName name="DATA18">#REF!</definedName>
    <definedName name="DATA19" localSheetId="7">#REF!</definedName>
    <definedName name="DATA19" localSheetId="6">#REF!</definedName>
    <definedName name="DATA19" localSheetId="8">#REF!</definedName>
    <definedName name="DATA19" localSheetId="11">#REF!</definedName>
    <definedName name="DATA19" localSheetId="0">#REF!</definedName>
    <definedName name="DATA19" localSheetId="5">#REF!</definedName>
    <definedName name="DATA19">#REF!</definedName>
    <definedName name="DATA2" localSheetId="7">#REF!</definedName>
    <definedName name="DATA2" localSheetId="6">#REF!</definedName>
    <definedName name="DATA2" localSheetId="8">#REF!</definedName>
    <definedName name="DATA2" localSheetId="11">#REF!</definedName>
    <definedName name="DATA2" localSheetId="0">#REF!</definedName>
    <definedName name="DATA2" localSheetId="5">#REF!</definedName>
    <definedName name="DATA2">#REF!</definedName>
    <definedName name="DATA20" localSheetId="7">#REF!</definedName>
    <definedName name="DATA20" localSheetId="6">#REF!</definedName>
    <definedName name="DATA20" localSheetId="8">#REF!</definedName>
    <definedName name="DATA20" localSheetId="11">#REF!</definedName>
    <definedName name="DATA20" localSheetId="0">#REF!</definedName>
    <definedName name="DATA20" localSheetId="5">#REF!</definedName>
    <definedName name="DATA20">#REF!</definedName>
    <definedName name="DATA3" localSheetId="7">#REF!</definedName>
    <definedName name="DATA3" localSheetId="6">#REF!</definedName>
    <definedName name="DATA3" localSheetId="8">#REF!</definedName>
    <definedName name="DATA3" localSheetId="11">#REF!</definedName>
    <definedName name="DATA3" localSheetId="0">#REF!</definedName>
    <definedName name="DATA3" localSheetId="5">#REF!</definedName>
    <definedName name="DATA3">#REF!</definedName>
    <definedName name="DATA4" localSheetId="7">#REF!</definedName>
    <definedName name="DATA4" localSheetId="6">#REF!</definedName>
    <definedName name="DATA4" localSheetId="8">#REF!</definedName>
    <definedName name="DATA4" localSheetId="11">#REF!</definedName>
    <definedName name="DATA4" localSheetId="0">#REF!</definedName>
    <definedName name="DATA4" localSheetId="5">#REF!</definedName>
    <definedName name="DATA4">#REF!</definedName>
    <definedName name="DATA5" localSheetId="7">#REF!</definedName>
    <definedName name="DATA5" localSheetId="6">#REF!</definedName>
    <definedName name="DATA5" localSheetId="8">#REF!</definedName>
    <definedName name="DATA5" localSheetId="11">#REF!</definedName>
    <definedName name="DATA5" localSheetId="0">#REF!</definedName>
    <definedName name="DATA5" localSheetId="5">#REF!</definedName>
    <definedName name="DATA5">#REF!</definedName>
    <definedName name="data5000">'[4]ACTMA Detail'!$N$2:$N$102</definedName>
    <definedName name="DATA6" localSheetId="7">#REF!</definedName>
    <definedName name="DATA6" localSheetId="10">#REF!</definedName>
    <definedName name="DATA6" localSheetId="6">#REF!</definedName>
    <definedName name="DATA6" localSheetId="8">#REF!</definedName>
    <definedName name="DATA6" localSheetId="9">#REF!</definedName>
    <definedName name="DATA6" localSheetId="11">#REF!</definedName>
    <definedName name="DATA6" localSheetId="0">#REF!</definedName>
    <definedName name="DATA6" localSheetId="5">#REF!</definedName>
    <definedName name="DATA6">#REF!</definedName>
    <definedName name="DATA7" localSheetId="7">#REF!</definedName>
    <definedName name="DATA7" localSheetId="10">#REF!</definedName>
    <definedName name="DATA7" localSheetId="6">#REF!</definedName>
    <definedName name="DATA7" localSheetId="8">#REF!</definedName>
    <definedName name="DATA7" localSheetId="9">#REF!</definedName>
    <definedName name="DATA7" localSheetId="11">#REF!</definedName>
    <definedName name="DATA7" localSheetId="0">#REF!</definedName>
    <definedName name="DATA7" localSheetId="5">#REF!</definedName>
    <definedName name="DATA7">#REF!</definedName>
    <definedName name="DATA8" localSheetId="7">#REF!</definedName>
    <definedName name="DATA8" localSheetId="10">#REF!</definedName>
    <definedName name="DATA8" localSheetId="6">#REF!</definedName>
    <definedName name="DATA8" localSheetId="8">#REF!</definedName>
    <definedName name="DATA8" localSheetId="9">#REF!</definedName>
    <definedName name="DATA8" localSheetId="11">#REF!</definedName>
    <definedName name="DATA8" localSheetId="0">#REF!</definedName>
    <definedName name="DATA8" localSheetId="5">#REF!</definedName>
    <definedName name="DATA8">#REF!</definedName>
    <definedName name="DATA9" localSheetId="7">#REF!</definedName>
    <definedName name="DATA9" localSheetId="6">#REF!</definedName>
    <definedName name="DATA9" localSheetId="8">#REF!</definedName>
    <definedName name="DATA9" localSheetId="11">#REF!</definedName>
    <definedName name="DATA9" localSheetId="0">#REF!</definedName>
    <definedName name="DATA9" localSheetId="5">#REF!</definedName>
    <definedName name="DATA9">#REF!</definedName>
    <definedName name="DaytypeBase" localSheetId="6">#REF!</definedName>
    <definedName name="DaytypeBase" localSheetId="8">#REF!</definedName>
    <definedName name="DaytypeBase" localSheetId="0">#REF!</definedName>
    <definedName name="DaytypeBase" localSheetId="5">#REF!</definedName>
    <definedName name="DaytypeBase">#REF!</definedName>
    <definedName name="dec_var" localSheetId="6">#REF!</definedName>
    <definedName name="dec_var" localSheetId="8">#REF!</definedName>
    <definedName name="dec_var" localSheetId="0">#REF!</definedName>
    <definedName name="dec_var" localSheetId="5">#REF!</definedName>
    <definedName name="dec_var">#REF!</definedName>
    <definedName name="DecVar2" localSheetId="6">#REF!</definedName>
    <definedName name="DecVar2" localSheetId="8">#REF!</definedName>
    <definedName name="DecVar2" localSheetId="0">#REF!</definedName>
    <definedName name="DecVar2" localSheetId="5">#REF!</definedName>
    <definedName name="DecVar2">#REF!</definedName>
    <definedName name="delivRanks">'[5]r - SupplyCurve'!$H$1</definedName>
    <definedName name="delivRAZone" localSheetId="8">OFFSET('[5]r - SupplyCurve'!$O$4,1,0,delivRanks,1)</definedName>
    <definedName name="delivRAZone" localSheetId="2">OFFSET('[5]r - SupplyCurve'!$O$4,1,0,delivRanks,1)</definedName>
    <definedName name="delivRAZone">OFFSET('[5]r - SupplyCurve'!$O$4,1,0,delivRanks,1)</definedName>
    <definedName name="delivTypeID" localSheetId="8">OFFSET('[5]r - SupplyCurve'!$C$4,1,0,delivRanks,1)</definedName>
    <definedName name="delivTypeID" localSheetId="2">OFFSET('[5]r - SupplyCurve'!$C$4,1,0,delivRanks,1)</definedName>
    <definedName name="delivTypeID">OFFSET('[5]r - SupplyCurve'!$C$4,1,0,delivRanks,1)</definedName>
    <definedName name="delivYear" localSheetId="8">OFFSET('[5]r - SupplyCurve'!$BT$4,1,0,delivRanks,1)</definedName>
    <definedName name="delivYear" localSheetId="2">OFFSET('[5]r - SupplyCurve'!$BT$4,1,0,delivRanks,1)</definedName>
    <definedName name="delivYear">OFFSET('[5]r - SupplyCurve'!$BT$4,1,0,delivRanks,1)</definedName>
    <definedName name="dependMW" localSheetId="8">OFFSET('[5]r - SupplyCurve'!$BQ$4,1,0,delivRanks,1)</definedName>
    <definedName name="dependMW" localSheetId="2">OFFSET('[5]r - SupplyCurve'!$BQ$4,1,0,delivRanks,1)</definedName>
    <definedName name="dependMW">OFFSET('[5]r - SupplyCurve'!$BQ$4,1,0,delivRanks,1)</definedName>
    <definedName name="devicesperparticipantcurrent" localSheetId="6">'[1]Cost Inputs'!#REF!</definedName>
    <definedName name="devicesperparticipantcurrent" localSheetId="8">'[1]Cost Inputs'!#REF!</definedName>
    <definedName name="devicesperparticipantcurrent" localSheetId="0">'[1]Cost Inputs'!#REF!</definedName>
    <definedName name="devicesperparticipantcurrent" localSheetId="5">'[1]Cost Inputs'!#REF!</definedName>
    <definedName name="devicesperparticipantcurrent">'[1]Cost Inputs'!#REF!</definedName>
    <definedName name="devicesperparticipantnew" localSheetId="6">'[1]Cost Inputs'!#REF!</definedName>
    <definedName name="devicesperparticipantnew" localSheetId="0">'[1]Cost Inputs'!#REF!</definedName>
    <definedName name="devicesperparticipantnew" localSheetId="5">'[1]Cost Inputs'!#REF!</definedName>
    <definedName name="devicesperparticipantnew">'[1]Cost Inputs'!#REF!</definedName>
    <definedName name="DiscFactors">[3]Inputs!$I$56:$K$56</definedName>
    <definedName name="Discountrate">'[1]Cost Inputs'!$E$15</definedName>
    <definedName name="DLosses">[3]Inputs!$J$25</definedName>
    <definedName name="DREBA2012" localSheetId="7">#REF!</definedName>
    <definedName name="DREBA2012" localSheetId="10">#REF!</definedName>
    <definedName name="DREBA2012" localSheetId="6">#REF!</definedName>
    <definedName name="DREBA2012" localSheetId="8">#REF!</definedName>
    <definedName name="DREBA2012" localSheetId="12">#REF!</definedName>
    <definedName name="DREBA2012" localSheetId="9">#REF!</definedName>
    <definedName name="DREBA2012" localSheetId="11">#REF!</definedName>
    <definedName name="DREBA2012" localSheetId="0">#REF!</definedName>
    <definedName name="DREBA2012" localSheetId="5">#REF!</definedName>
    <definedName name="DREBA2012">#REF!</definedName>
    <definedName name="dualcurrent" localSheetId="6">#REF!</definedName>
    <definedName name="dualcurrent" localSheetId="8">#REF!</definedName>
    <definedName name="dualcurrent" localSheetId="0">#REF!</definedName>
    <definedName name="dualcurrent" localSheetId="5">#REF!</definedName>
    <definedName name="dualcurrent">#REF!</definedName>
    <definedName name="dualnew" localSheetId="6">#REF!</definedName>
    <definedName name="dualnew" localSheetId="8">#REF!</definedName>
    <definedName name="dualnew" localSheetId="0">#REF!</definedName>
    <definedName name="dualnew" localSheetId="5">#REF!</definedName>
    <definedName name="dualnew">#REF!</definedName>
    <definedName name="e" localSheetId="8" hidden="1">{#N/A,#N/A,FALSE,"CTC Summary - EOY";#N/A,#N/A,FALSE,"CTC Summary - Wtavg"}</definedName>
    <definedName name="e" localSheetId="2" hidden="1">{#N/A,#N/A,FALSE,"CTC Summary - EOY";#N/A,#N/A,FALSE,"CTC Summary - Wtavg"}</definedName>
    <definedName name="e" hidden="1">{#N/A,#N/A,FALSE,"CTC Summary - EOY";#N/A,#N/A,FALSE,"CTC Summary - Wtavg"}</definedName>
    <definedName name="ee" localSheetId="8" hidden="1">{"PI_Data",#N/A,TRUE,"P&amp;I Data"}</definedName>
    <definedName name="ee" localSheetId="2" hidden="1">{"PI_Data",#N/A,TRUE,"P&amp;I Data"}</definedName>
    <definedName name="ee" hidden="1">{"PI_Data",#N/A,TRUE,"P&amp;I Data"}</definedName>
    <definedName name="EndMonth">'[6]Program Overview &amp; Inputs'!$C$9</definedName>
    <definedName name="EndYear">'[6]Program Overview &amp; Inputs'!$C$7</definedName>
    <definedName name="EnergyValueResult" localSheetId="6">#REF!</definedName>
    <definedName name="EnergyValueResult" localSheetId="8">#REF!</definedName>
    <definedName name="EnergyValueResult" localSheetId="0">#REF!</definedName>
    <definedName name="EnergyValueResult" localSheetId="5">#REF!</definedName>
    <definedName name="EnergyValueResult">#REF!</definedName>
    <definedName name="EnergyValueResult2" localSheetId="6">#REF!</definedName>
    <definedName name="EnergyValueResult2" localSheetId="8">#REF!</definedName>
    <definedName name="EnergyValueResult2" localSheetId="0">#REF!</definedName>
    <definedName name="EnergyValueResult2" localSheetId="5">#REF!</definedName>
    <definedName name="EnergyValueResult2">#REF!</definedName>
    <definedName name="EngyValueNom" localSheetId="6">#REF!</definedName>
    <definedName name="EngyValueNom" localSheetId="8">#REF!</definedName>
    <definedName name="EngyValueNom" localSheetId="0">#REF!</definedName>
    <definedName name="EngyValueNom" localSheetId="5">#REF!</definedName>
    <definedName name="EngyValueNom">#REF!</definedName>
    <definedName name="EngyValuePV" localSheetId="6">#REF!</definedName>
    <definedName name="EngyValuePV" localSheetId="8">#REF!</definedName>
    <definedName name="EngyValuePV" localSheetId="0">#REF!</definedName>
    <definedName name="EngyValuePV" localSheetId="5">#REF!</definedName>
    <definedName name="EngyValuePV">#REF!</definedName>
    <definedName name="Enhance_Delivery_Channels" localSheetId="7">#REF!</definedName>
    <definedName name="Enhance_Delivery_Channels" localSheetId="6">#REF!</definedName>
    <definedName name="Enhance_Delivery_Channels" localSheetId="8">#REF!</definedName>
    <definedName name="Enhance_Delivery_Channels" localSheetId="11">#REF!</definedName>
    <definedName name="Enhance_Delivery_Channels" localSheetId="0">#REF!</definedName>
    <definedName name="Enhance_Delivery_Channels" localSheetId="5">#REF!</definedName>
    <definedName name="Enhance_Delivery_Channels">#REF!</definedName>
    <definedName name="EnrollmentRampTable" localSheetId="6">[3]Inputs!#REF!</definedName>
    <definedName name="EnrollmentRampTable" localSheetId="8">[3]Inputs!#REF!</definedName>
    <definedName name="EnrollmentRampTable" localSheetId="0">[3]Inputs!#REF!</definedName>
    <definedName name="EnrollmentRampTable" localSheetId="5">[3]Inputs!#REF!</definedName>
    <definedName name="EnrollmentRampTable">[3]Inputs!#REF!</definedName>
    <definedName name="Ethics_and_Compliance" localSheetId="7">#REF!</definedName>
    <definedName name="Ethics_and_Compliance" localSheetId="6">#REF!</definedName>
    <definedName name="Ethics_and_Compliance" localSheetId="8">#REF!</definedName>
    <definedName name="Ethics_and_Compliance" localSheetId="11">#REF!</definedName>
    <definedName name="Ethics_and_Compliance" localSheetId="0">#REF!</definedName>
    <definedName name="Ethics_and_Compliance" localSheetId="5">#REF!</definedName>
    <definedName name="Ethics_and_Compliance">#REF!</definedName>
    <definedName name="EULpct" localSheetId="6">'[1]Cost Inputs'!#REF!</definedName>
    <definedName name="EULpct" localSheetId="8">'[1]Cost Inputs'!#REF!</definedName>
    <definedName name="EULpct" localSheetId="0">'[1]Cost Inputs'!#REF!</definedName>
    <definedName name="EULpct" localSheetId="5">'[1]Cost Inputs'!#REF!</definedName>
    <definedName name="EULpct">'[1]Cost Inputs'!#REF!</definedName>
    <definedName name="EULswitch" localSheetId="6">'[1]Cost Inputs'!#REF!</definedName>
    <definedName name="EULswitch" localSheetId="0">'[1]Cost Inputs'!#REF!</definedName>
    <definedName name="EULswitch" localSheetId="5">'[1]Cost Inputs'!#REF!</definedName>
    <definedName name="EULswitch">'[1]Cost Inputs'!#REF!</definedName>
    <definedName name="existDepend" localSheetId="8">OFFSET('[5]n - ExistingTx'!$I$5,1,0,existRanks,1)</definedName>
    <definedName name="existDepend" localSheetId="2">OFFSET('[5]n - ExistingTx'!$I$5,1,0,existRanks,1)</definedName>
    <definedName name="existDepend">OFFSET('[5]n - ExistingTx'!$I$5,1,0,existRanks,1)</definedName>
    <definedName name="existRanks">'[5]n - ExistingTx'!$E$1</definedName>
    <definedName name="existRAZone" localSheetId="8">OFFSET('[5]n - ExistingTx'!$N$5,1,0,existRanks,1)</definedName>
    <definedName name="existRAZone" localSheetId="2">OFFSET('[5]n - ExistingTx'!$N$5,1,0,existRanks,1)</definedName>
    <definedName name="existRAZone">OFFSET('[5]n - ExistingTx'!$N$5,1,0,existRanks,1)</definedName>
    <definedName name="existUpgTime" localSheetId="8">OFFSET('[5]n - ExistingTx'!$CR$5,1,0,existRanks,1)</definedName>
    <definedName name="existUpgTime" localSheetId="2">OFFSET('[5]n - ExistingTx'!$CR$5,1,0,existRanks,1)</definedName>
    <definedName name="existUpgTime">OFFSET('[5]n - ExistingTx'!$CR$5,1,0,existRanks,1)</definedName>
    <definedName name="FactorHighPct">[3]Inputs!$C$28</definedName>
    <definedName name="FactorLowPct">[3]Inputs!$C$27</definedName>
    <definedName name="FirstProgram" localSheetId="6">[3]Summary!#REF!</definedName>
    <definedName name="FirstProgram" localSheetId="8">[3]Summary!#REF!</definedName>
    <definedName name="FirstProgram" localSheetId="0">[3]Summary!#REF!</definedName>
    <definedName name="FirstProgram" localSheetId="5">[3]Summary!#REF!</definedName>
    <definedName name="FirstProgram">[3]Summary!#REF!</definedName>
    <definedName name="FixedAnnualCosts" localSheetId="6">'[1]Cost Inputs'!#REF!</definedName>
    <definedName name="FixedAnnualCosts" localSheetId="0">'[1]Cost Inputs'!#REF!</definedName>
    <definedName name="FixedAnnualCosts" localSheetId="5">'[1]Cost Inputs'!#REF!</definedName>
    <definedName name="FixedAnnualCosts">'[1]Cost Inputs'!#REF!</definedName>
    <definedName name="forwards" localSheetId="6">#REF!</definedName>
    <definedName name="forwards" localSheetId="8">#REF!</definedName>
    <definedName name="forwards" localSheetId="0">#REF!</definedName>
    <definedName name="forwards" localSheetId="5">#REF!</definedName>
    <definedName name="forwards">#REF!</definedName>
    <definedName name="FTCcost" localSheetId="6">[3]Inputs!#REF!</definedName>
    <definedName name="FTCcost" localSheetId="0">[3]Inputs!#REF!</definedName>
    <definedName name="FTCcost" localSheetId="5">[3]Inputs!#REF!</definedName>
    <definedName name="FTCcost">[3]Inputs!#REF!</definedName>
    <definedName name="FTEper50000" localSheetId="6">'[1]Cost Inputs'!#REF!</definedName>
    <definedName name="FTEper50000" localSheetId="0">'[1]Cost Inputs'!#REF!</definedName>
    <definedName name="FTEper50000" localSheetId="5">'[1]Cost Inputs'!#REF!</definedName>
    <definedName name="FTEper50000">'[1]Cost Inputs'!#REF!</definedName>
    <definedName name="FTEper50k" localSheetId="6">'[1]Cost Inputs'!#REF!</definedName>
    <definedName name="FTEper50k" localSheetId="0">'[1]Cost Inputs'!#REF!</definedName>
    <definedName name="FTEper50k" localSheetId="5">'[1]Cost Inputs'!#REF!</definedName>
    <definedName name="FTEper50k">'[1]Cost Inputs'!#REF!</definedName>
    <definedName name="FwdPTable" localSheetId="6">#REF!</definedName>
    <definedName name="FwdPTable" localSheetId="8">#REF!</definedName>
    <definedName name="FwdPTable" localSheetId="0">#REF!</definedName>
    <definedName name="FwdPTable" localSheetId="5">#REF!</definedName>
    <definedName name="FwdPTable">#REF!</definedName>
    <definedName name="fwdstart" localSheetId="6">#REF!</definedName>
    <definedName name="fwdstart" localSheetId="8">#REF!</definedName>
    <definedName name="fwdstart" localSheetId="0">#REF!</definedName>
    <definedName name="fwdstart" localSheetId="5">#REF!</definedName>
    <definedName name="fwdstart">#REF!</definedName>
    <definedName name="GenHighPct">[3]Inputs!$C$16</definedName>
    <definedName name="GenLowPct">[3]Inputs!$C$15</definedName>
    <definedName name="growthyears" localSheetId="6">[3]Inputs!#REF!</definedName>
    <definedName name="growthyears" localSheetId="8">[3]Inputs!#REF!</definedName>
    <definedName name="growthyears" localSheetId="0">[3]Inputs!#REF!</definedName>
    <definedName name="growthyears" localSheetId="5">[3]Inputs!#REF!</definedName>
    <definedName name="growthyears">[3]Inputs!#REF!</definedName>
    <definedName name="Header" localSheetId="6">#REF!</definedName>
    <definedName name="Header" localSheetId="8">#REF!</definedName>
    <definedName name="Header" localSheetId="0">#REF!</definedName>
    <definedName name="Header" localSheetId="5">#REF!</definedName>
    <definedName name="Header">#REF!</definedName>
    <definedName name="header_e" localSheetId="6">#REF!</definedName>
    <definedName name="header_e" localSheetId="8">#REF!</definedName>
    <definedName name="header_e" localSheetId="0">#REF!</definedName>
    <definedName name="header_e" localSheetId="5">#REF!</definedName>
    <definedName name="header_e">#REF!</definedName>
    <definedName name="header_i" localSheetId="6">#REF!</definedName>
    <definedName name="header_i" localSheetId="8">#REF!</definedName>
    <definedName name="header_i" localSheetId="0">#REF!</definedName>
    <definedName name="header_i" localSheetId="5">#REF!</definedName>
    <definedName name="header_i">#REF!</definedName>
    <definedName name="holidays" localSheetId="6">#REF!</definedName>
    <definedName name="holidays" localSheetId="8">#REF!</definedName>
    <definedName name="holidays" localSheetId="0">#REF!</definedName>
    <definedName name="holidays" localSheetId="5">#REF!</definedName>
    <definedName name="holidays">#REF!</definedName>
    <definedName name="hostedASP" localSheetId="6">'[1]Cost Inputs'!#REF!</definedName>
    <definedName name="hostedASP" localSheetId="8">'[1]Cost Inputs'!#REF!</definedName>
    <definedName name="hostedASP" localSheetId="0">'[1]Cost Inputs'!#REF!</definedName>
    <definedName name="hostedASP" localSheetId="5">'[1]Cost Inputs'!#REF!</definedName>
    <definedName name="hostedASP">'[1]Cost Inputs'!#REF!</definedName>
    <definedName name="HRrefyear" localSheetId="6">#REF!</definedName>
    <definedName name="HRrefyear" localSheetId="8">#REF!</definedName>
    <definedName name="HRrefyear" localSheetId="0">#REF!</definedName>
    <definedName name="HRrefyear" localSheetId="5">#REF!</definedName>
    <definedName name="HRrefyear">#REF!</definedName>
    <definedName name="HRtable">[7]tables!$F$5:$N$16</definedName>
    <definedName name="ImpactHighPct">[3]Inputs!$C$25</definedName>
    <definedName name="ImpactLowPct">[3]Inputs!$C$24</definedName>
    <definedName name="Inception">'[8]BW Inception'!$E:$F</definedName>
    <definedName name="include">'[9]Include column'!$A$2:$A$193</definedName>
    <definedName name="Include?" localSheetId="6">#REF!</definedName>
    <definedName name="Include?" localSheetId="8">#REF!</definedName>
    <definedName name="Include?" localSheetId="0">#REF!</definedName>
    <definedName name="Include?" localSheetId="5">#REF!</definedName>
    <definedName name="Include?">#REF!</definedName>
    <definedName name="includepls">'[9]Include column'!$N$2:$N$21</definedName>
    <definedName name="includeres" localSheetId="6">#REF!</definedName>
    <definedName name="includeres" localSheetId="8">#REF!</definedName>
    <definedName name="includeres" localSheetId="0">#REF!</definedName>
    <definedName name="includeres" localSheetId="5">#REF!</definedName>
    <definedName name="includeres">#REF!</definedName>
    <definedName name="IncludeWeekends" localSheetId="6">#REF!</definedName>
    <definedName name="IncludeWeekends" localSheetId="8">#REF!</definedName>
    <definedName name="IncludeWeekends" localSheetId="0">#REF!</definedName>
    <definedName name="IncludeWeekends" localSheetId="5">#REF!</definedName>
    <definedName name="IncludeWeekends">#REF!</definedName>
    <definedName name="indexCZ">[10]Dropdowns!$E$4</definedName>
    <definedName name="indexNS">[10]Dropdowns!$E$6</definedName>
    <definedName name="indexUtility">[10]Dropdowns!$E$7</definedName>
    <definedName name="Industries" localSheetId="6">OFFSET(#REF!,,,#REF!)</definedName>
    <definedName name="Industries" localSheetId="8">OFFSET(#REF!,,,#REF!)</definedName>
    <definedName name="Industries" localSheetId="0">OFFSET(#REF!,,,#REF!)</definedName>
    <definedName name="Industries" localSheetId="5">OFFSET(#REF!,,,#REF!)</definedName>
    <definedName name="Industries">OFFSET(#REF!,,,#REF!)</definedName>
    <definedName name="IndustryValues" localSheetId="6">OFFSET(#REF!,,,#REF!)</definedName>
    <definedName name="IndustryValues" localSheetId="8">OFFSET(#REF!,,,#REF!)</definedName>
    <definedName name="IndustryValues" localSheetId="0">OFFSET(#REF!,,,#REF!)</definedName>
    <definedName name="IndustryValues" localSheetId="5">OFFSET(#REF!,,,#REF!)</definedName>
    <definedName name="IndustryValues">OFFSET(#REF!,,,#REF!)</definedName>
    <definedName name="Inflationrate" localSheetId="6">'[1]Cost Inputs'!#REF!</definedName>
    <definedName name="Inflationrate" localSheetId="8">'[1]Cost Inputs'!#REF!</definedName>
    <definedName name="Inflationrate" localSheetId="0">'[1]Cost Inputs'!#REF!</definedName>
    <definedName name="Inflationrate" localSheetId="5">'[1]Cost Inputs'!#REF!</definedName>
    <definedName name="Inflationrate">'[1]Cost Inputs'!#REF!</definedName>
    <definedName name="inlcudepls" localSheetId="6">#REF!</definedName>
    <definedName name="inlcudepls" localSheetId="8">#REF!</definedName>
    <definedName name="inlcudepls" localSheetId="0">#REF!</definedName>
    <definedName name="inlcudepls" localSheetId="5">#REF!</definedName>
    <definedName name="inlcudepls">#REF!</definedName>
    <definedName name="Inputs">[11]Inputs!$C$4:$CH$47</definedName>
    <definedName name="July" localSheetId="8" hidden="1">{#N/A,#N/A,FALSE,"CTC Summary - EOY";#N/A,#N/A,FALSE,"CTC Summary - Wtavg"}</definedName>
    <definedName name="July" localSheetId="2" hidden="1">{#N/A,#N/A,FALSE,"CTC Summary - EOY";#N/A,#N/A,FALSE,"CTC Summary - Wtavg"}</definedName>
    <definedName name="July" hidden="1">{#N/A,#N/A,FALSE,"CTC Summary - EOY";#N/A,#N/A,FALSE,"CTC Summary - Wtavg"}</definedName>
    <definedName name="June" localSheetId="8" hidden="1">{#N/A,#N/A,FALSE,"CTC Summary - EOY";#N/A,#N/A,FALSE,"CTC Summary - Wtavg"}</definedName>
    <definedName name="June" localSheetId="2" hidden="1">{#N/A,#N/A,FALSE,"CTC Summary - EOY";#N/A,#N/A,FALSE,"CTC Summary - Wtavg"}</definedName>
    <definedName name="June" hidden="1">{#N/A,#N/A,FALSE,"CTC Summary - EOY";#N/A,#N/A,FALSE,"CTC Summary - Wtavg"}</definedName>
    <definedName name="junk" hidden="1">"S:\23150\06RET\Transformation\"</definedName>
    <definedName name="junk1" hidden="1">"Will Kane"</definedName>
    <definedName name="L" localSheetId="8" hidden="1">{"PI_Data",#N/A,TRUE,"P&amp;I Data"}</definedName>
    <definedName name="L" localSheetId="2" hidden="1">{"PI_Data",#N/A,TRUE,"P&amp;I Data"}</definedName>
    <definedName name="L" hidden="1">{"PI_Data",#N/A,TRUE,"P&amp;I Data"}</definedName>
    <definedName name="laborcostBGUgrowth" localSheetId="0">'[1]Cost Inputs'!#REF!</definedName>
    <definedName name="laborcostBGUgrowth">'[1]Cost Inputs'!#REF!</definedName>
    <definedName name="laborcostNBGUgrowth" localSheetId="0">'[1]Cost Inputs'!#REF!</definedName>
    <definedName name="laborcostNBGUgrowth">'[1]Cost Inputs'!#REF!</definedName>
    <definedName name="Laborescalation" localSheetId="0">'[1]Cost Inputs'!#REF!</definedName>
    <definedName name="Laborescalation">'[1]Cost Inputs'!#REF!</definedName>
    <definedName name="LastProgram" localSheetId="0">[3]Summary!#REF!</definedName>
    <definedName name="LastProgram">[3]Summary!#REF!</definedName>
    <definedName name="Launch_Refine_Market" localSheetId="7">#REF!</definedName>
    <definedName name="Launch_Refine_Market" localSheetId="10">#REF!</definedName>
    <definedName name="Launch_Refine_Market" localSheetId="6">#REF!</definedName>
    <definedName name="Launch_Refine_Market" localSheetId="8">#REF!</definedName>
    <definedName name="Launch_Refine_Market" localSheetId="11">#REF!</definedName>
    <definedName name="Launch_Refine_Market" localSheetId="0">#REF!</definedName>
    <definedName name="Launch_Refine_Market" localSheetId="5">#REF!</definedName>
    <definedName name="Launch_Refine_Market">#REF!</definedName>
    <definedName name="lcachoose" localSheetId="6">#REF!</definedName>
    <definedName name="lcachoose" localSheetId="8">#REF!</definedName>
    <definedName name="lcachoose" localSheetId="0">#REF!</definedName>
    <definedName name="lcachoose" localSheetId="5">#REF!</definedName>
    <definedName name="lcachoose">#REF!</definedName>
    <definedName name="lcas" localSheetId="6">#REF!</definedName>
    <definedName name="lcas" localSheetId="8">#REF!</definedName>
    <definedName name="lcas" localSheetId="0">#REF!</definedName>
    <definedName name="lcas" localSheetId="5">#REF!</definedName>
    <definedName name="lcas">#REF!</definedName>
    <definedName name="lcastart" localSheetId="6">#REF!</definedName>
    <definedName name="lcastart" localSheetId="8">#REF!</definedName>
    <definedName name="lcastart" localSheetId="0">#REF!</definedName>
    <definedName name="lcastart" localSheetId="5">#REF!</definedName>
    <definedName name="lcastart">#REF!</definedName>
    <definedName name="Life" localSheetId="6">[3]Inputs!#REF!</definedName>
    <definedName name="Life" localSheetId="8">[3]Inputs!#REF!</definedName>
    <definedName name="Life" localSheetId="0">[3]Inputs!#REF!</definedName>
    <definedName name="Life" localSheetId="5">[3]Inputs!#REF!</definedName>
    <definedName name="Life">[3]Inputs!#REF!</definedName>
    <definedName name="limcount" hidden="1">3</definedName>
    <definedName name="lolp_sum" localSheetId="6">#REF!</definedName>
    <definedName name="lolp_sum" localSheetId="8">#REF!</definedName>
    <definedName name="lolp_sum" localSheetId="0">#REF!</definedName>
    <definedName name="lolp_sum" localSheetId="5">#REF!</definedName>
    <definedName name="lolp_sum">#REF!</definedName>
    <definedName name="LOLPsimBase" localSheetId="6">#REF!</definedName>
    <definedName name="LOLPsimBase" localSheetId="8">#REF!</definedName>
    <definedName name="LOLPsimBase" localSheetId="0">#REF!</definedName>
    <definedName name="LOLPsimBase" localSheetId="5">#REF!</definedName>
    <definedName name="LOLPsimBase">#REF!</definedName>
    <definedName name="Losses">[3]Inputs!$I$25</definedName>
    <definedName name="m" localSheetId="8" hidden="1">{"PI_Data",#N/A,TRUE,"P&amp;I Data"}</definedName>
    <definedName name="m" localSheetId="2" hidden="1">{"PI_Data",#N/A,TRUE,"P&amp;I Data"}</definedName>
    <definedName name="m" hidden="1">{"PI_Data",#N/A,TRUE,"P&amp;I Data"}</definedName>
    <definedName name="MA" localSheetId="6">#REF!</definedName>
    <definedName name="MA" localSheetId="8">#REF!</definedName>
    <definedName name="MA" localSheetId="0">#REF!</definedName>
    <definedName name="MA" localSheetId="5">#REF!</definedName>
    <definedName name="MA">#REF!</definedName>
    <definedName name="Manage_AMI" localSheetId="7">#REF!</definedName>
    <definedName name="Manage_AMI" localSheetId="6">#REF!</definedName>
    <definedName name="Manage_AMI" localSheetId="8">#REF!</definedName>
    <definedName name="Manage_AMI" localSheetId="11">#REF!</definedName>
    <definedName name="Manage_AMI" localSheetId="0">#REF!</definedName>
    <definedName name="Manage_AMI" localSheetId="5">#REF!</definedName>
    <definedName name="Manage_AMI">#REF!</definedName>
    <definedName name="MASTERORDER" localSheetId="6">#REF!</definedName>
    <definedName name="MASTERORDER" localSheetId="8">#REF!</definedName>
    <definedName name="MASTERORDER" localSheetId="0">#REF!</definedName>
    <definedName name="MASTERORDER" localSheetId="5">#REF!</definedName>
    <definedName name="MASTERORDER">#REF!</definedName>
    <definedName name="May" localSheetId="8" hidden="1">{#N/A,#N/A,FALSE,"CTC Summary - EOY";#N/A,#N/A,FALSE,"CTC Summary - Wtavg"}</definedName>
    <definedName name="May" localSheetId="2" hidden="1">{#N/A,#N/A,FALSE,"CTC Summary - EOY";#N/A,#N/A,FALSE,"CTC Summary - Wtavg"}</definedName>
    <definedName name="May" hidden="1">{#N/A,#N/A,FALSE,"CTC Summary - EOY";#N/A,#N/A,FALSE,"CTC Summary - Wtavg"}</definedName>
    <definedName name="MEDdevicesperparticipantcurrent" localSheetId="6">#REF!</definedName>
    <definedName name="MEDdevicesperparticipantcurrent" localSheetId="8">#REF!</definedName>
    <definedName name="MEDdevicesperparticipantcurrent" localSheetId="0">#REF!</definedName>
    <definedName name="MEDdevicesperparticipantcurrent" localSheetId="5">#REF!</definedName>
    <definedName name="MEDdevicesperparticipantcurrent">#REF!</definedName>
    <definedName name="MEDdevicesperparticipantnew" localSheetId="6">#REF!</definedName>
    <definedName name="MEDdevicesperparticipantnew" localSheetId="8">#REF!</definedName>
    <definedName name="MEDdevicesperparticipantnew" localSheetId="0">#REF!</definedName>
    <definedName name="MEDdevicesperparticipantnew" localSheetId="5">#REF!</definedName>
    <definedName name="MEDdevicesperparticipantnew">#REF!</definedName>
    <definedName name="MEDpctimpactcurrent" localSheetId="6">#REF!</definedName>
    <definedName name="MEDpctimpactcurrent" localSheetId="8">#REF!</definedName>
    <definedName name="MEDpctimpactcurrent" localSheetId="0">#REF!</definedName>
    <definedName name="MEDpctimpactcurrent" localSheetId="5">#REF!</definedName>
    <definedName name="MEDpctimpactcurrent">#REF!</definedName>
    <definedName name="MEDpctimpactnew" localSheetId="6">#REF!</definedName>
    <definedName name="MEDpctimpactnew" localSheetId="8">#REF!</definedName>
    <definedName name="MEDpctimpactnew" localSheetId="0">#REF!</definedName>
    <definedName name="MEDpctimpactnew" localSheetId="5">#REF!</definedName>
    <definedName name="MEDpctimpactnew">#REF!</definedName>
    <definedName name="MEDswitchimpactcurrent" localSheetId="6">#REF!</definedName>
    <definedName name="MEDswitchimpactcurrent" localSheetId="8">#REF!</definedName>
    <definedName name="MEDswitchimpactcurrent" localSheetId="0">#REF!</definedName>
    <definedName name="MEDswitchimpactcurrent" localSheetId="5">#REF!</definedName>
    <definedName name="MEDswitchimpactcurrent">#REF!</definedName>
    <definedName name="MEDswitchimpactnew" localSheetId="6">#REF!</definedName>
    <definedName name="MEDswitchimpactnew" localSheetId="8">#REF!</definedName>
    <definedName name="MEDswitchimpactnew" localSheetId="0">#REF!</definedName>
    <definedName name="MEDswitchimpactnew" localSheetId="5">#REF!</definedName>
    <definedName name="MEDswitchimpactnew">#REF!</definedName>
    <definedName name="Meet_Financial_Targets" localSheetId="7">#REF!</definedName>
    <definedName name="Meet_Financial_Targets" localSheetId="6">#REF!</definedName>
    <definedName name="Meet_Financial_Targets" localSheetId="8">#REF!</definedName>
    <definedName name="Meet_Financial_Targets" localSheetId="11">#REF!</definedName>
    <definedName name="Meet_Financial_Targets" localSheetId="0">#REF!</definedName>
    <definedName name="Meet_Financial_Targets" localSheetId="5">#REF!</definedName>
    <definedName name="Meet_Financial_Targets">#REF!</definedName>
    <definedName name="minUpgFlag" localSheetId="8">OFFSET('[5]t - BundleSupplySortCalcs'!$E$13,1,0,existRanks,1)</definedName>
    <definedName name="minUpgFlag" localSheetId="2">OFFSET('[5]t - BundleSupplySortCalcs'!$E$13,1,0,existRanks,1)</definedName>
    <definedName name="minUpgFlag">OFFSET('[5]t - BundleSupplySortCalcs'!$E$13,1,0,existRanks,1)</definedName>
    <definedName name="Monthlies" localSheetId="6">#REF!</definedName>
    <definedName name="Monthlies" localSheetId="8">#REF!</definedName>
    <definedName name="Monthlies" localSheetId="0">#REF!</definedName>
    <definedName name="Monthlies" localSheetId="5">#REF!</definedName>
    <definedName name="Monthlies">#REF!</definedName>
    <definedName name="MonthliesPower" localSheetId="6">#REF!</definedName>
    <definedName name="MonthliesPower" localSheetId="8">#REF!</definedName>
    <definedName name="MonthliesPower" localSheetId="0">#REF!</definedName>
    <definedName name="MonthliesPower" localSheetId="5">#REF!</definedName>
    <definedName name="MonthliesPower">#REF!</definedName>
    <definedName name="monthlyCGshape">[7]tables!$P$5:$Q$16</definedName>
    <definedName name="MPR">[7]tables!$A$5:$B$25</definedName>
    <definedName name="multiplier" localSheetId="6">'[1]Cost Inputs'!#REF!</definedName>
    <definedName name="multiplier" localSheetId="8">'[1]Cost Inputs'!#REF!</definedName>
    <definedName name="multiplier" localSheetId="0">'[1]Cost Inputs'!#REF!</definedName>
    <definedName name="multiplier" localSheetId="5">'[1]Cost Inputs'!#REF!</definedName>
    <definedName name="multiplier">'[1]Cost Inputs'!#REF!</definedName>
    <definedName name="New" localSheetId="8" hidden="1">{#N/A,#N/A,FALSE,"CTC Summary - EOY";#N/A,#N/A,FALSE,"CTC Summary - Wtavg"}</definedName>
    <definedName name="New" localSheetId="2" hidden="1">{#N/A,#N/A,FALSE,"CTC Summary - EOY";#N/A,#N/A,FALSE,"CTC Summary - Wtavg"}</definedName>
    <definedName name="New" hidden="1">{#N/A,#N/A,FALSE,"CTC Summary - EOY";#N/A,#N/A,FALSE,"CTC Summary - Wtavg"}</definedName>
    <definedName name="newenrollmentpct" localSheetId="6">#REF!</definedName>
    <definedName name="newenrollmentpct" localSheetId="8">#REF!</definedName>
    <definedName name="newenrollmentpct" localSheetId="0">#REF!</definedName>
    <definedName name="newenrollmentpct" localSheetId="5">#REF!</definedName>
    <definedName name="newenrollmentpct">#REF!</definedName>
    <definedName name="newenrollmentswitch" localSheetId="6">#REF!</definedName>
    <definedName name="newenrollmentswitch" localSheetId="8">#REF!</definedName>
    <definedName name="newenrollmentswitch" localSheetId="0">#REF!</definedName>
    <definedName name="newenrollmentswitch" localSheetId="5">#REF!</definedName>
    <definedName name="newenrollmentswitch">#REF!</definedName>
    <definedName name="newRanks">'[5]o - NewTx'!$E$1</definedName>
    <definedName name="newTx1Flag" localSheetId="8">OFFSET('[5]t - BundleSupplySortCalcs'!$J$13,1,0,newRanks,1)</definedName>
    <definedName name="newTx1Flag" localSheetId="2">OFFSET('[5]t - BundleSupplySortCalcs'!$J$13,1,0,newRanks,1)</definedName>
    <definedName name="newTx1Flag">OFFSET('[5]t - BundleSupplySortCalcs'!$J$13,1,0,newRanks,1)</definedName>
    <definedName name="newTx2Flag" localSheetId="8">OFFSET('[5]t - BundleSupplySortCalcs'!$K$13,1,0,newRanks,1)</definedName>
    <definedName name="newTx2Flag" localSheetId="2">OFFSET('[5]t - BundleSupplySortCalcs'!$K$13,1,0,newRanks,1)</definedName>
    <definedName name="newTx2Flag">OFFSET('[5]t - BundleSupplySortCalcs'!$K$13,1,0,newRanks,1)</definedName>
    <definedName name="newTxDepend" localSheetId="8">OFFSET('[5]o - NewTx'!$J$5,1,0,newRanks,1)</definedName>
    <definedName name="newTxDepend" localSheetId="2">OFFSET('[5]o - NewTx'!$J$5,1,0,newRanks,1)</definedName>
    <definedName name="newTxDepend">OFFSET('[5]o - NewTx'!$J$5,1,0,newRanks,1)</definedName>
    <definedName name="newTxLosses" localSheetId="8">OFFSET('[5]o - NewTx'!$Q$5,1,0,newRanks,1)</definedName>
    <definedName name="newTxLosses" localSheetId="2">OFFSET('[5]o - NewTx'!$Q$5,1,0,newRanks,1)</definedName>
    <definedName name="newTxLosses">OFFSET('[5]o - NewTx'!$Q$5,1,0,newRanks,1)</definedName>
    <definedName name="newTxRAZones" localSheetId="8">OFFSET('[5]o - NewTx'!$O$5,1,0,newRanks,1)</definedName>
    <definedName name="newTxRAZones" localSheetId="2">OFFSET('[5]o - NewTx'!$O$5,1,0,newRanks,1)</definedName>
    <definedName name="newTxRAZones">OFFSET('[5]o - NewTx'!$O$5,1,0,newRanks,1)</definedName>
    <definedName name="nnnnnn">'[4]ACTMA Detail'!$P$2:$P$102</definedName>
    <definedName name="nRow" localSheetId="6">#REF!</definedName>
    <definedName name="nRow" localSheetId="8">#REF!</definedName>
    <definedName name="nRow" localSheetId="0">#REF!</definedName>
    <definedName name="nRow" localSheetId="5">#REF!</definedName>
    <definedName name="nRow">#REF!</definedName>
    <definedName name="objvalue" localSheetId="6">#REF!</definedName>
    <definedName name="objvalue" localSheetId="8">#REF!</definedName>
    <definedName name="objvalue" localSheetId="0">#REF!</definedName>
    <definedName name="objvalue" localSheetId="5">#REF!</definedName>
    <definedName name="objvalue">#REF!</definedName>
    <definedName name="Objvalue2" localSheetId="6">#REF!</definedName>
    <definedName name="Objvalue2" localSheetId="8">#REF!</definedName>
    <definedName name="Objvalue2" localSheetId="0">#REF!</definedName>
    <definedName name="Objvalue2" localSheetId="5">#REF!</definedName>
    <definedName name="Objvalue2">#REF!</definedName>
    <definedName name="Orders" localSheetId="7">'[12]ORDERS BW'!$C:$H</definedName>
    <definedName name="Orders" localSheetId="6">'[12]ORDERS BW'!$C:$H</definedName>
    <definedName name="Orders">'[12]ORDERS BW'!$C:$H</definedName>
    <definedName name="ORDERS2012" localSheetId="6">#REF!</definedName>
    <definedName name="ORDERS2012" localSheetId="8">#REF!</definedName>
    <definedName name="ORDERS2012" localSheetId="0">#REF!</definedName>
    <definedName name="ORDERS2012" localSheetId="5">#REF!</definedName>
    <definedName name="ORDERS2012">#REF!</definedName>
    <definedName name="p" localSheetId="8" hidden="1">{"PI_Data",#N/A,TRUE,"P&amp;I Data"}</definedName>
    <definedName name="p" localSheetId="2" hidden="1">{"PI_Data",#N/A,TRUE,"P&amp;I Data"}</definedName>
    <definedName name="p" hidden="1">{"PI_Data",#N/A,TRUE,"P&amp;I Data"}</definedName>
    <definedName name="Pal_Workbook_GUID" hidden="1">"SMP21VB18GJR45T4S167142C"</definedName>
    <definedName name="pctimpactcurrent" localSheetId="6">#REF!</definedName>
    <definedName name="pctimpactcurrent" localSheetId="8">#REF!</definedName>
    <definedName name="pctimpactcurrent" localSheetId="0">#REF!</definedName>
    <definedName name="pctimpactcurrent" localSheetId="5">#REF!</definedName>
    <definedName name="pctimpactcurrent">#REF!</definedName>
    <definedName name="pctimpactfinal" localSheetId="6">#REF!</definedName>
    <definedName name="pctimpactfinal" localSheetId="8">#REF!</definedName>
    <definedName name="pctimpactfinal" localSheetId="0">#REF!</definedName>
    <definedName name="pctimpactfinal" localSheetId="5">#REF!</definedName>
    <definedName name="pctimpactfinal">#REF!</definedName>
    <definedName name="pctimpactnew" localSheetId="6">#REF!</definedName>
    <definedName name="pctimpactnew" localSheetId="8">#REF!</definedName>
    <definedName name="pctimpactnew" localSheetId="0">#REF!</definedName>
    <definedName name="pctimpactnew" localSheetId="5">#REF!</definedName>
    <definedName name="pctimpactnew">#REF!</definedName>
    <definedName name="Period" localSheetId="6">#REF!</definedName>
    <definedName name="Period" localSheetId="8">#REF!</definedName>
    <definedName name="Period" localSheetId="0">#REF!</definedName>
    <definedName name="Period" localSheetId="5">#REF!</definedName>
    <definedName name="Period">#REF!</definedName>
    <definedName name="PLSAmmHighYrs" localSheetId="6">#REF!</definedName>
    <definedName name="PLSAmmHighYrs" localSheetId="8">#REF!</definedName>
    <definedName name="PLSAmmHighYrs" localSheetId="0">#REF!</definedName>
    <definedName name="PLSAmmHighYrs" localSheetId="5">#REF!</definedName>
    <definedName name="PLSAmmHighYrs">#REF!</definedName>
    <definedName name="PLSAmmLowYrs" localSheetId="6">#REF!</definedName>
    <definedName name="PLSAmmLowYrs" localSheetId="8">#REF!</definedName>
    <definedName name="PLSAmmLowYrs" localSheetId="0">#REF!</definedName>
    <definedName name="PLSAmmLowYrs" localSheetId="5">#REF!</definedName>
    <definedName name="PLSAmmLowYrs">#REF!</definedName>
    <definedName name="PLSAmYears" localSheetId="6">#REF!</definedName>
    <definedName name="PLSAmYears" localSheetId="8">#REF!</definedName>
    <definedName name="PLSAmYears" localSheetId="0">#REF!</definedName>
    <definedName name="PLSAmYears" localSheetId="5">#REF!</definedName>
    <definedName name="PLSAmYears">#REF!</definedName>
    <definedName name="PLSEquipmentCost" localSheetId="6">#REF!</definedName>
    <definedName name="PLSEquipmentCost" localSheetId="8">#REF!</definedName>
    <definedName name="PLSEquipmentCost" localSheetId="0">#REF!</definedName>
    <definedName name="PLSEquipmentCost" localSheetId="5">#REF!</definedName>
    <definedName name="PLSEquipmentCost">#REF!</definedName>
    <definedName name="PLSIncentive" localSheetId="6">#REF!</definedName>
    <definedName name="PLSIncentive" localSheetId="8">#REF!</definedName>
    <definedName name="PLSIncentive" localSheetId="0">#REF!</definedName>
    <definedName name="PLSIncentive" localSheetId="5">#REF!</definedName>
    <definedName name="PLSIncentive">#REF!</definedName>
    <definedName name="PLSIncentiveHigh" localSheetId="6">#REF!</definedName>
    <definedName name="PLSIncentiveHigh" localSheetId="8">#REF!</definedName>
    <definedName name="PLSIncentiveHigh" localSheetId="0">#REF!</definedName>
    <definedName name="PLSIncentiveHigh" localSheetId="5">#REF!</definedName>
    <definedName name="PLSIncentiveHigh">#REF!</definedName>
    <definedName name="PLSIncentiveLow" localSheetId="6">#REF!</definedName>
    <definedName name="PLSIncentiveLow" localSheetId="8">#REF!</definedName>
    <definedName name="PLSIncentiveLow" localSheetId="0">#REF!</definedName>
    <definedName name="PLSIncentiveLow" localSheetId="5">#REF!</definedName>
    <definedName name="PLSIncentiveLow">#REF!</definedName>
    <definedName name="popgrowth" localSheetId="6">[3]Inputs!#REF!</definedName>
    <definedName name="popgrowth" localSheetId="8">[3]Inputs!#REF!</definedName>
    <definedName name="popgrowth" localSheetId="0">[3]Inputs!#REF!</definedName>
    <definedName name="popgrowth" localSheetId="5">[3]Inputs!#REF!</definedName>
    <definedName name="popgrowth">[3]Inputs!#REF!</definedName>
    <definedName name="portfoliotype" localSheetId="6">#REF!</definedName>
    <definedName name="portfoliotype" localSheetId="8">#REF!</definedName>
    <definedName name="portfoliotype" localSheetId="0">#REF!</definedName>
    <definedName name="portfoliotype" localSheetId="5">#REF!</definedName>
    <definedName name="portfoliotype">#REF!</definedName>
    <definedName name="PositionsTitle" localSheetId="6">#REF!</definedName>
    <definedName name="PositionsTitle" localSheetId="8">#REF!</definedName>
    <definedName name="PositionsTitle" localSheetId="0">#REF!</definedName>
    <definedName name="PositionsTitle" localSheetId="5">#REF!</definedName>
    <definedName name="PositionsTitle">#REF!</definedName>
    <definedName name="pricecount" localSheetId="6">#REF!</definedName>
    <definedName name="pricecount" localSheetId="8">#REF!</definedName>
    <definedName name="pricecount" localSheetId="0">#REF!</definedName>
    <definedName name="pricecount" localSheetId="5">#REF!</definedName>
    <definedName name="pricecount">#REF!</definedName>
    <definedName name="priceout" localSheetId="6">#REF!</definedName>
    <definedName name="priceout" localSheetId="8">#REF!</definedName>
    <definedName name="priceout" localSheetId="0">#REF!</definedName>
    <definedName name="priceout" localSheetId="5">#REF!</definedName>
    <definedName name="priceout">#REF!</definedName>
    <definedName name="prices" localSheetId="6">#REF!</definedName>
    <definedName name="prices" localSheetId="8">#REF!</definedName>
    <definedName name="prices" localSheetId="0">#REF!</definedName>
    <definedName name="prices" localSheetId="5">#REF!</definedName>
    <definedName name="prices">#REF!</definedName>
    <definedName name="PriceTable" localSheetId="6">#REF!</definedName>
    <definedName name="PriceTable" localSheetId="8">#REF!</definedName>
    <definedName name="PriceTable" localSheetId="0">#REF!</definedName>
    <definedName name="PriceTable" localSheetId="5">#REF!</definedName>
    <definedName name="PriceTable">#REF!</definedName>
    <definedName name="PriceTable2" localSheetId="6">#REF!</definedName>
    <definedName name="PriceTable2" localSheetId="8">#REF!</definedName>
    <definedName name="PriceTable2" localSheetId="0">#REF!</definedName>
    <definedName name="PriceTable2" localSheetId="5">#REF!</definedName>
    <definedName name="PriceTable2">#REF!</definedName>
    <definedName name="_xlnm.Print_Area" localSheetId="7">'2020 ILP Exp Carryover'!$B$1:$O$66</definedName>
    <definedName name="_xlnm.Print_Area" localSheetId="10">'2020 ILP Incent Carryover'!$A$1:$N$25</definedName>
    <definedName name="_xlnm.Print_Area" localSheetId="1">'Cover Page'!$A$1:$K$33</definedName>
    <definedName name="_xlnm.Print_Area" localSheetId="6">'DREBA 2018-22'!$B$1:$U$63</definedName>
    <definedName name="_xlnm.Print_Area" localSheetId="8">'Event Summary'!$A$1:$L$14</definedName>
    <definedName name="_xlnm.Print_Area" localSheetId="3">'Ex Ante LI &amp; Eligibility Stats'!$A$1:$O$18</definedName>
    <definedName name="_xlnm.Print_Area" localSheetId="4">'Ex Post LI &amp; Eligibility Stats'!$A$1:$O$18</definedName>
    <definedName name="_xlnm.Print_Area" localSheetId="12">'Fund Shift Log 2019'!$A$1:$E$21</definedName>
    <definedName name="_xlnm.Print_Area" localSheetId="9">'Incentives 2018-22'!$A$1:$Q$20</definedName>
    <definedName name="_xlnm.Print_Area" localSheetId="11">'ME&amp;O Actual Expenditures'!$A$1:$S$60</definedName>
    <definedName name="_xlnm.Print_Area" localSheetId="2">'Program MW'!$A$1:$T$65</definedName>
    <definedName name="_xlnm.Print_Area" localSheetId="0">'Report Cover - Public'!$A$1:$K$39</definedName>
    <definedName name="_xlnm.Print_Area" localSheetId="5">'TA-TI Distribution'!$A$1:$Y$68</definedName>
    <definedName name="Proglife" localSheetId="6">[3]Inputs!#REF!</definedName>
    <definedName name="Proglife" localSheetId="8">[3]Inputs!#REF!</definedName>
    <definedName name="Proglife" localSheetId="0">[3]Inputs!#REF!</definedName>
    <definedName name="Proglife" localSheetId="5">[3]Inputs!#REF!</definedName>
    <definedName name="Proglife">[3]Inputs!#REF!</definedName>
    <definedName name="ProgramRow" localSheetId="6">[3]Summary!#REF!</definedName>
    <definedName name="ProgramRow" localSheetId="0">[3]Summary!#REF!</definedName>
    <definedName name="ProgramRow" localSheetId="5">[3]Summary!#REF!</definedName>
    <definedName name="ProgramRow">[3]Summary!#REF!</definedName>
    <definedName name="Projectedenrollment" localSheetId="6">'[1]Cost Inputs'!#REF!</definedName>
    <definedName name="Projectedenrollment" localSheetId="0">'[1]Cost Inputs'!#REF!</definedName>
    <definedName name="Projectedenrollment" localSheetId="5">'[1]Cost Inputs'!#REF!</definedName>
    <definedName name="Projectedenrollment">'[1]Cost Inputs'!#REF!</definedName>
    <definedName name="Projectedpart" localSheetId="6">'[1]Cost Inputs'!#REF!</definedName>
    <definedName name="Projectedpart" localSheetId="0">'[1]Cost Inputs'!#REF!</definedName>
    <definedName name="Projectedpart" localSheetId="5">'[1]Cost Inputs'!#REF!</definedName>
    <definedName name="Projectedpart">'[1]Cost Inputs'!#REF!</definedName>
    <definedName name="PTable">'[13]Market Data Pasted'!$A$7:$D$367</definedName>
    <definedName name="qwer" localSheetId="8" hidden="1">{"PI_Data",#N/A,TRUE,"P&amp;I Data"}</definedName>
    <definedName name="qwer" localSheetId="2" hidden="1">{"PI_Data",#N/A,TRUE,"P&amp;I Data"}</definedName>
    <definedName name="qwer" hidden="1">{"PI_Data",#N/A,TRUE,"P&amp;I Data"}</definedName>
    <definedName name="Reliability_Expectations" localSheetId="7">#REF!</definedName>
    <definedName name="Reliability_Expectations" localSheetId="10">#REF!</definedName>
    <definedName name="Reliability_Expectations" localSheetId="6">#REF!</definedName>
    <definedName name="Reliability_Expectations" localSheetId="8">#REF!</definedName>
    <definedName name="Reliability_Expectations" localSheetId="9">#REF!</definedName>
    <definedName name="Reliability_Expectations" localSheetId="11">#REF!</definedName>
    <definedName name="Reliability_Expectations" localSheetId="0">#REF!</definedName>
    <definedName name="Reliability_Expectations" localSheetId="5">#REF!</definedName>
    <definedName name="Reliability_Expectations">#REF!</definedName>
    <definedName name="replenishyears" localSheetId="6">'[1]Cost Inputs'!#REF!</definedName>
    <definedName name="replenishyears" localSheetId="8">'[1]Cost Inputs'!#REF!</definedName>
    <definedName name="replenishyears" localSheetId="0">'[1]Cost Inputs'!#REF!</definedName>
    <definedName name="replenishyears" localSheetId="5">'[1]Cost Inputs'!#REF!</definedName>
    <definedName name="replenishyears">'[1]Cost Inputs'!#REF!</definedName>
    <definedName name="ReportCoverPublic">'[1]Cost Inputs'!#REF!</definedName>
    <definedName name="RESacqcostPCT" localSheetId="6">'[1]Cost Inputs'!#REF!</definedName>
    <definedName name="RESacqcostPCT" localSheetId="0">'[1]Cost Inputs'!#REF!</definedName>
    <definedName name="RESacqcostPCT" localSheetId="5">'[1]Cost Inputs'!#REF!</definedName>
    <definedName name="RESacqcostPCT">'[1]Cost Inputs'!#REF!</definedName>
    <definedName name="RESacqcostswitch" localSheetId="6">'[1]Cost Inputs'!#REF!</definedName>
    <definedName name="RESacqcostswitch" localSheetId="0">'[1]Cost Inputs'!#REF!</definedName>
    <definedName name="RESacqcostswitch" localSheetId="5">'[1]Cost Inputs'!#REF!</definedName>
    <definedName name="RESacqcostswitch">'[1]Cost Inputs'!#REF!</definedName>
    <definedName name="RESdevicesperparticipantcurrent" localSheetId="6">'[1]Cost Inputs'!#REF!</definedName>
    <definedName name="RESdevicesperparticipantcurrent" localSheetId="0">'[1]Cost Inputs'!#REF!</definedName>
    <definedName name="RESdevicesperparticipantcurrent" localSheetId="5">'[1]Cost Inputs'!#REF!</definedName>
    <definedName name="RESdevicesperparticipantcurrent">'[1]Cost Inputs'!#REF!</definedName>
    <definedName name="RESdevicesperparticipantnew" localSheetId="0">'[1]Cost Inputs'!#REF!</definedName>
    <definedName name="RESdevicesperparticipantnew">'[1]Cost Inputs'!#REF!</definedName>
    <definedName name="RESdualcurrent" localSheetId="6">#REF!</definedName>
    <definedName name="RESdualcurrent" localSheetId="8">#REF!</definedName>
    <definedName name="RESdualcurrent" localSheetId="0">#REF!</definedName>
    <definedName name="RESdualcurrent" localSheetId="5">#REF!</definedName>
    <definedName name="RESdualcurrent">#REF!</definedName>
    <definedName name="RESdualnew" localSheetId="6">#REF!</definedName>
    <definedName name="RESdualnew" localSheetId="8">#REF!</definedName>
    <definedName name="RESdualnew" localSheetId="0">#REF!</definedName>
    <definedName name="RESdualnew" localSheetId="5">#REF!</definedName>
    <definedName name="RESdualnew">#REF!</definedName>
    <definedName name="ReserveMargin">[3]Inputs!$I$28</definedName>
    <definedName name="RESPCT1stinstallcost" localSheetId="6">'[1]Cost Inputs'!#REF!</definedName>
    <definedName name="RESPCT1stinstallcost" localSheetId="8">'[1]Cost Inputs'!#REF!</definedName>
    <definedName name="RESPCT1stinstallcost" localSheetId="0">'[1]Cost Inputs'!#REF!</definedName>
    <definedName name="RESPCT1stinstallcost" localSheetId="5">'[1]Cost Inputs'!#REF!</definedName>
    <definedName name="RESPCT1stinstallcost">'[1]Cost Inputs'!#REF!</definedName>
    <definedName name="RESPCT2ndinstallcost" localSheetId="6">'[1]Cost Inputs'!#REF!</definedName>
    <definedName name="RESPCT2ndinstallcost" localSheetId="0">'[1]Cost Inputs'!#REF!</definedName>
    <definedName name="RESPCT2ndinstallcost" localSheetId="5">'[1]Cost Inputs'!#REF!</definedName>
    <definedName name="RESPCT2ndinstallcost">'[1]Cost Inputs'!#REF!</definedName>
    <definedName name="RESPCTacqcost" localSheetId="6">'[1]Cost Inputs'!#REF!</definedName>
    <definedName name="RESPCTacqcost" localSheetId="0">'[1]Cost Inputs'!#REF!</definedName>
    <definedName name="RESPCTacqcost" localSheetId="5">'[1]Cost Inputs'!#REF!</definedName>
    <definedName name="RESPCTacqcost">'[1]Cost Inputs'!#REF!</definedName>
    <definedName name="RESPCTacqincentive">[14]Inputs!$D$37</definedName>
    <definedName name="RESPCTappointmentpercent" localSheetId="6">'[1]Cost Inputs'!#REF!</definedName>
    <definedName name="RESPCTappointmentpercent" localSheetId="8">'[1]Cost Inputs'!#REF!</definedName>
    <definedName name="RESPCTappointmentpercent" localSheetId="0">'[1]Cost Inputs'!#REF!</definedName>
    <definedName name="RESPCTappointmentpercent" localSheetId="5">'[1]Cost Inputs'!#REF!</definedName>
    <definedName name="RESPCTappointmentpercent">'[1]Cost Inputs'!#REF!</definedName>
    <definedName name="RESPCTCCcostperenroll" localSheetId="6">'[1]Cost Inputs'!#REF!</definedName>
    <definedName name="RESPCTCCcostperenroll" localSheetId="0">'[1]Cost Inputs'!#REF!</definedName>
    <definedName name="RESPCTCCcostperenroll" localSheetId="5">'[1]Cost Inputs'!#REF!</definedName>
    <definedName name="RESPCTCCcostperenroll">'[1]Cost Inputs'!#REF!</definedName>
    <definedName name="RESPCTCCpercentperenroll" localSheetId="6">'[1]Cost Inputs'!#REF!</definedName>
    <definedName name="RESPCTCCpercentperenroll" localSheetId="0">'[1]Cost Inputs'!#REF!</definedName>
    <definedName name="RESPCTCCpercentperenroll" localSheetId="5">'[1]Cost Inputs'!#REF!</definedName>
    <definedName name="RESPCTCCpercentperenroll">'[1]Cost Inputs'!#REF!</definedName>
    <definedName name="RESPCTcostperappointment" localSheetId="6">'[1]Cost Inputs'!#REF!</definedName>
    <definedName name="RESPCTcostperappointment" localSheetId="0">'[1]Cost Inputs'!#REF!</definedName>
    <definedName name="RESPCTcostperappointment" localSheetId="5">'[1]Cost Inputs'!#REF!</definedName>
    <definedName name="RESPCTcostperappointment">'[1]Cost Inputs'!#REF!</definedName>
    <definedName name="RESPCTcostperinspection" localSheetId="0">'[1]Cost Inputs'!#REF!</definedName>
    <definedName name="RESPCTcostperinspection">'[1]Cost Inputs'!#REF!</definedName>
    <definedName name="RESPCTequipcost" localSheetId="0">'[1]Cost Inputs'!#REF!</definedName>
    <definedName name="RESPCTequipcost">'[1]Cost Inputs'!#REF!</definedName>
    <definedName name="RESpctimpactcurrent" localSheetId="6">#REF!</definedName>
    <definedName name="RESpctimpactcurrent" localSheetId="8">#REF!</definedName>
    <definedName name="RESpctimpactcurrent" localSheetId="0">#REF!</definedName>
    <definedName name="RESpctimpactcurrent" localSheetId="5">#REF!</definedName>
    <definedName name="RESpctimpactcurrent">#REF!</definedName>
    <definedName name="RESpctimpactnew" localSheetId="6">#REF!</definedName>
    <definedName name="RESpctimpactnew" localSheetId="8">#REF!</definedName>
    <definedName name="RESpctimpactnew" localSheetId="0">#REF!</definedName>
    <definedName name="RESpctimpactnew" localSheetId="5">#REF!</definedName>
    <definedName name="RESpctimpactnew">#REF!</definedName>
    <definedName name="RESPCTincentive" localSheetId="6">'[1]Cost Inputs'!#REF!</definedName>
    <definedName name="RESPCTincentive" localSheetId="8">'[1]Cost Inputs'!#REF!</definedName>
    <definedName name="RESPCTincentive" localSheetId="0">'[1]Cost Inputs'!#REF!</definedName>
    <definedName name="RESPCTincentive" localSheetId="5">'[1]Cost Inputs'!#REF!</definedName>
    <definedName name="RESPCTincentive">'[1]Cost Inputs'!#REF!</definedName>
    <definedName name="RESPCTinspectioncost" localSheetId="6">'[1]Cost Inputs'!#REF!</definedName>
    <definedName name="RESPCTinspectioncost" localSheetId="0">'[1]Cost Inputs'!#REF!</definedName>
    <definedName name="RESPCTinspectioncost" localSheetId="5">'[1]Cost Inputs'!#REF!</definedName>
    <definedName name="RESPCTinspectioncost">'[1]Cost Inputs'!#REF!</definedName>
    <definedName name="RESPCTinspectionpct" localSheetId="0">'[1]Cost Inputs'!#REF!</definedName>
    <definedName name="RESPCTinspectionpct">'[1]Cost Inputs'!#REF!</definedName>
    <definedName name="RESPCTinspectionpercent" localSheetId="0">'[1]Cost Inputs'!#REF!</definedName>
    <definedName name="RESPCTinspectionpercent">'[1]Cost Inputs'!#REF!</definedName>
    <definedName name="RESPCTinstallcost" localSheetId="0">'[1]Cost Inputs'!#REF!</definedName>
    <definedName name="RESPCTinstallcost">'[1]Cost Inputs'!#REF!</definedName>
    <definedName name="RESPCTMandRcost" localSheetId="0">'[1]Cost Inputs'!#REF!</definedName>
    <definedName name="RESPCTMandRcost">'[1]Cost Inputs'!#REF!</definedName>
    <definedName name="RESPCTMandRrate" localSheetId="0">'[1]Cost Inputs'!#REF!</definedName>
    <definedName name="RESPCTMandRrate">'[1]Cost Inputs'!#REF!</definedName>
    <definedName name="resPCTpercent" localSheetId="0">'[1]Cost Inputs'!#REF!</definedName>
    <definedName name="resPCTpercent">'[1]Cost Inputs'!#REF!</definedName>
    <definedName name="RESPCTpercentwappointments" localSheetId="0">'[1]Cost Inputs'!#REF!</definedName>
    <definedName name="RESPCTpercentwappointments">'[1]Cost Inputs'!#REF!</definedName>
    <definedName name="RESPCTrecoverycost" localSheetId="0">'[1]Cost Inputs'!#REF!</definedName>
    <definedName name="RESPCTrecoverycost">'[1]Cost Inputs'!#REF!</definedName>
    <definedName name="RESPCTrecoverypct" localSheetId="0">'[1]Cost Inputs'!#REF!</definedName>
    <definedName name="RESPCTrecoverypct">'[1]Cost Inputs'!#REF!</definedName>
    <definedName name="resPCTresSWITCHpctexisting" localSheetId="0">'[1]Cost Inputs'!#REF!</definedName>
    <definedName name="resPCTresSWITCHpctexisting">'[1]Cost Inputs'!#REF!</definedName>
    <definedName name="RESPCTshippingcost" localSheetId="0">'[1]Cost Inputs'!#REF!</definedName>
    <definedName name="RESPCTshippingcost">'[1]Cost Inputs'!#REF!</definedName>
    <definedName name="RESPCTshoptestcost" localSheetId="0">'[1]Cost Inputs'!#REF!</definedName>
    <definedName name="RESPCTshoptestcost">'[1]Cost Inputs'!#REF!</definedName>
    <definedName name="RESPCTshoptestpercent" localSheetId="0">'[1]Cost Inputs'!#REF!</definedName>
    <definedName name="RESPCTshoptestpercent">'[1]Cost Inputs'!#REF!</definedName>
    <definedName name="RESPCTshuntcost" localSheetId="0">'[1]Cost Inputs'!#REF!</definedName>
    <definedName name="RESPCTshuntcost">'[1]Cost Inputs'!#REF!</definedName>
    <definedName name="RESPCTshuntpercent" localSheetId="0">'[1]Cost Inputs'!#REF!</definedName>
    <definedName name="RESPCTshuntpercent">'[1]Cost Inputs'!#REF!</definedName>
    <definedName name="RESPCTwallplatecost" localSheetId="0">'[1]Cost Inputs'!#REF!</definedName>
    <definedName name="RESPCTwallplatecost">'[1]Cost Inputs'!#REF!</definedName>
    <definedName name="RESPCTwallplatepercent" localSheetId="0">'[1]Cost Inputs'!#REF!</definedName>
    <definedName name="RESPCTwallplatepercent">'[1]Cost Inputs'!#REF!</definedName>
    <definedName name="RESPCTwiresavercost" localSheetId="0">'[1]Cost Inputs'!#REF!</definedName>
    <definedName name="RESPCTwiresavercost">'[1]Cost Inputs'!#REF!</definedName>
    <definedName name="RESPCTwiresaverpercent" localSheetId="0">'[1]Cost Inputs'!#REF!</definedName>
    <definedName name="RESPCTwiresaverpercent">'[1]Cost Inputs'!#REF!</definedName>
    <definedName name="RESswitch1stinstallcost" localSheetId="0">'[1]Cost Inputs'!#REF!</definedName>
    <definedName name="RESswitch1stinstallcost">'[1]Cost Inputs'!#REF!</definedName>
    <definedName name="RESswitch2ndinstallcost" localSheetId="0">'[1]Cost Inputs'!#REF!</definedName>
    <definedName name="RESswitch2ndinstallcost">'[1]Cost Inputs'!#REF!</definedName>
    <definedName name="RESswitchacqcost" localSheetId="0">'[1]Cost Inputs'!#REF!</definedName>
    <definedName name="RESswitchacqcost">'[1]Cost Inputs'!#REF!</definedName>
    <definedName name="RESswitchacqincentive">[14]Inputs!$C$37</definedName>
    <definedName name="RESswitchappointmentpercent" localSheetId="6">'[1]Cost Inputs'!#REF!</definedName>
    <definedName name="RESswitchappointmentpercent" localSheetId="8">'[1]Cost Inputs'!#REF!</definedName>
    <definedName name="RESswitchappointmentpercent" localSheetId="0">'[1]Cost Inputs'!#REF!</definedName>
    <definedName name="RESswitchappointmentpercent" localSheetId="5">'[1]Cost Inputs'!#REF!</definedName>
    <definedName name="RESswitchappointmentpercent">'[1]Cost Inputs'!#REF!</definedName>
    <definedName name="RESswitchCCcostperenroll" localSheetId="6">'[1]Cost Inputs'!#REF!</definedName>
    <definedName name="RESswitchCCcostperenroll" localSheetId="0">'[1]Cost Inputs'!#REF!</definedName>
    <definedName name="RESswitchCCcostperenroll" localSheetId="5">'[1]Cost Inputs'!#REF!</definedName>
    <definedName name="RESswitchCCcostperenroll">'[1]Cost Inputs'!#REF!</definedName>
    <definedName name="RESswitchCCpercentperenroll" localSheetId="6">'[1]Cost Inputs'!#REF!</definedName>
    <definedName name="RESswitchCCpercentperenroll" localSheetId="0">'[1]Cost Inputs'!#REF!</definedName>
    <definedName name="RESswitchCCpercentperenroll" localSheetId="5">'[1]Cost Inputs'!#REF!</definedName>
    <definedName name="RESswitchCCpercentperenroll">'[1]Cost Inputs'!#REF!</definedName>
    <definedName name="RESswitchcostperappointment" localSheetId="6">'[1]Cost Inputs'!#REF!</definedName>
    <definedName name="RESswitchcostperappointment" localSheetId="0">'[1]Cost Inputs'!#REF!</definedName>
    <definedName name="RESswitchcostperappointment" localSheetId="5">'[1]Cost Inputs'!#REF!</definedName>
    <definedName name="RESswitchcostperappointment">'[1]Cost Inputs'!#REF!</definedName>
    <definedName name="RESswitchcostperinspection" localSheetId="0">'[1]Cost Inputs'!#REF!</definedName>
    <definedName name="RESswitchcostperinspection">'[1]Cost Inputs'!#REF!</definedName>
    <definedName name="RESswitchequipcost" localSheetId="0">'[1]Cost Inputs'!#REF!</definedName>
    <definedName name="RESswitchequipcost">'[1]Cost Inputs'!#REF!</definedName>
    <definedName name="RESswitchimpactcurrent" localSheetId="6">#REF!</definedName>
    <definedName name="RESswitchimpactcurrent" localSheetId="8">#REF!</definedName>
    <definedName name="RESswitchimpactcurrent" localSheetId="0">#REF!</definedName>
    <definedName name="RESswitchimpactcurrent" localSheetId="5">#REF!</definedName>
    <definedName name="RESswitchimpactcurrent">#REF!</definedName>
    <definedName name="RESswitchimpactnew" localSheetId="6">#REF!</definedName>
    <definedName name="RESswitchimpactnew" localSheetId="8">#REF!</definedName>
    <definedName name="RESswitchimpactnew" localSheetId="0">#REF!</definedName>
    <definedName name="RESswitchimpactnew" localSheetId="5">#REF!</definedName>
    <definedName name="RESswitchimpactnew">#REF!</definedName>
    <definedName name="RESswitchincentive" localSheetId="6">'[1]Cost Inputs'!#REF!</definedName>
    <definedName name="RESswitchincentive" localSheetId="8">'[1]Cost Inputs'!#REF!</definedName>
    <definedName name="RESswitchincentive" localSheetId="0">'[1]Cost Inputs'!#REF!</definedName>
    <definedName name="RESswitchincentive" localSheetId="5">'[1]Cost Inputs'!#REF!</definedName>
    <definedName name="RESswitchincentive">'[1]Cost Inputs'!#REF!</definedName>
    <definedName name="RESswitchinspectioncost" localSheetId="6">'[1]Cost Inputs'!#REF!</definedName>
    <definedName name="RESswitchinspectioncost" localSheetId="0">'[1]Cost Inputs'!#REF!</definedName>
    <definedName name="RESswitchinspectioncost" localSheetId="5">'[1]Cost Inputs'!#REF!</definedName>
    <definedName name="RESswitchinspectioncost">'[1]Cost Inputs'!#REF!</definedName>
    <definedName name="RESswitchinspectionpct" localSheetId="0">'[1]Cost Inputs'!#REF!</definedName>
    <definedName name="RESswitchinspectionpct">'[1]Cost Inputs'!#REF!</definedName>
    <definedName name="RESswitchinspectionpercent" localSheetId="0">'[1]Cost Inputs'!#REF!</definedName>
    <definedName name="RESswitchinspectionpercent">'[1]Cost Inputs'!#REF!</definedName>
    <definedName name="RESswitchinstallcost" localSheetId="0">'[1]Cost Inputs'!#REF!</definedName>
    <definedName name="RESswitchinstallcost">'[1]Cost Inputs'!#REF!</definedName>
    <definedName name="RESswitchMandRcost" localSheetId="0">'[1]Cost Inputs'!#REF!</definedName>
    <definedName name="RESswitchMandRcost">'[1]Cost Inputs'!#REF!</definedName>
    <definedName name="RESswitchMandRrate" localSheetId="0">'[1]Cost Inputs'!#REF!</definedName>
    <definedName name="RESswitchMandRrate">'[1]Cost Inputs'!#REF!</definedName>
    <definedName name="resSWITCHpctexisting" localSheetId="0">'[1]Cost Inputs'!#REF!</definedName>
    <definedName name="resSWITCHpctexisting">'[1]Cost Inputs'!#REF!</definedName>
    <definedName name="resSWITCHpercent" localSheetId="0">'[1]Cost Inputs'!#REF!</definedName>
    <definedName name="resSWITCHpercent">'[1]Cost Inputs'!#REF!</definedName>
    <definedName name="RESswitchpercentwappointments" localSheetId="0">'[1]Cost Inputs'!#REF!</definedName>
    <definedName name="RESswitchpercentwappointments">'[1]Cost Inputs'!#REF!</definedName>
    <definedName name="RESswitchrecoverycost" localSheetId="0">'[1]Cost Inputs'!#REF!</definedName>
    <definedName name="RESswitchrecoverycost">'[1]Cost Inputs'!#REF!</definedName>
    <definedName name="RESswitchrecoverypct" localSheetId="0">'[1]Cost Inputs'!#REF!</definedName>
    <definedName name="RESswitchrecoverypct">'[1]Cost Inputs'!#REF!</definedName>
    <definedName name="RESswitchshippingcost" localSheetId="0">'[1]Cost Inputs'!#REF!</definedName>
    <definedName name="RESswitchshippingcost">'[1]Cost Inputs'!#REF!</definedName>
    <definedName name="RESswitchshoptestcost" localSheetId="0">'[1]Cost Inputs'!#REF!</definedName>
    <definedName name="RESswitchshoptestcost">'[1]Cost Inputs'!#REF!</definedName>
    <definedName name="RESswitchshoptestpercent" localSheetId="0">'[1]Cost Inputs'!#REF!</definedName>
    <definedName name="RESswitchshoptestpercent">'[1]Cost Inputs'!#REF!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ngTitle" localSheetId="6">#REF!</definedName>
    <definedName name="rngTitle" localSheetId="8">#REF!</definedName>
    <definedName name="rngTitle" localSheetId="0">#REF!</definedName>
    <definedName name="rngTitle" localSheetId="5">#REF!</definedName>
    <definedName name="rngTitle">#REF!</definedName>
    <definedName name="s">'[1]Cost Inputs'!#REF!</definedName>
    <definedName name="SAPBEXhrIndnt" hidden="1">1</definedName>
    <definedName name="SAPBEXrevision" hidden="1">1</definedName>
    <definedName name="SAPBEXsysID" hidden="1">"BPR"</definedName>
    <definedName name="SAPBEXwbID" hidden="1">"4A0EOS2A54LDHQ8HAAMV1Z7LH"</definedName>
    <definedName name="SAPBEXwbID2" hidden="1">"43PJT8J5QINLSBNFYJLE3ZU45"</definedName>
    <definedName name="Saved" localSheetId="6">#REF!</definedName>
    <definedName name="Saved" localSheetId="8">#REF!</definedName>
    <definedName name="Saved" localSheetId="0">#REF!</definedName>
    <definedName name="Saved" localSheetId="5">#REF!</definedName>
    <definedName name="Saved">#REF!</definedName>
    <definedName name="Scenario" localSheetId="6">[3]Inputs!#REF!</definedName>
    <definedName name="Scenario" localSheetId="8">[3]Inputs!#REF!</definedName>
    <definedName name="Scenario" localSheetId="0">[3]Inputs!#REF!</definedName>
    <definedName name="Scenario" localSheetId="5">[3]Inputs!#REF!</definedName>
    <definedName name="Scenario">[3]Inputs!#REF!</definedName>
    <definedName name="ScenarioInputsTable" localSheetId="6">#REF!</definedName>
    <definedName name="ScenarioInputsTable" localSheetId="8">#REF!</definedName>
    <definedName name="ScenarioInputsTable" localSheetId="0">#REF!</definedName>
    <definedName name="ScenarioInputsTable" localSheetId="5">#REF!</definedName>
    <definedName name="ScenarioInputsTable">#REF!</definedName>
    <definedName name="ScenarioList" localSheetId="6">#REF!</definedName>
    <definedName name="ScenarioList" localSheetId="8">#REF!</definedName>
    <definedName name="ScenarioList" localSheetId="0">#REF!</definedName>
    <definedName name="ScenarioList" localSheetId="5">#REF!</definedName>
    <definedName name="ScenarioList">#REF!</definedName>
    <definedName name="Sectors" localSheetId="6">OFFSET(#REF!,,,#REF!)</definedName>
    <definedName name="Sectors" localSheetId="8">OFFSET(#REF!,,,#REF!)</definedName>
    <definedName name="Sectors" localSheetId="0">OFFSET(#REF!,,,#REF!)</definedName>
    <definedName name="Sectors" localSheetId="5">OFFSET(#REF!,,,#REF!)</definedName>
    <definedName name="Sectors">OFFSET(#REF!,,,#REF!)</definedName>
    <definedName name="SectorValues" localSheetId="6">OFFSET(#REF!,,,#REF!)</definedName>
    <definedName name="SectorValues" localSheetId="8">OFFSET(#REF!,,,#REF!)</definedName>
    <definedName name="SectorValues" localSheetId="0">OFFSET(#REF!,,,#REF!)</definedName>
    <definedName name="SectorValues" localSheetId="5">OFFSET(#REF!,,,#REF!)</definedName>
    <definedName name="SectorValues">OFFSET(#REF!,,,#REF!)</definedName>
    <definedName name="seg1Losses" localSheetId="8">OFFSET('[5]n - ExistingTx'!$O$5,1,0,existRanks,1)</definedName>
    <definedName name="seg1Losses" localSheetId="2">OFFSET('[5]n - ExistingTx'!$O$5,1,0,existRanks,1)</definedName>
    <definedName name="seg1Losses">OFFSET('[5]n - ExistingTx'!$O$5,1,0,existRanks,1)</definedName>
    <definedName name="seg2Losses" localSheetId="8">OFFSET('[5]n - ExistingTx'!$Q$5,1,0,existRanks,1)</definedName>
    <definedName name="seg2Losses" localSheetId="2">OFFSET('[5]n - ExistingTx'!$Q$5,1,0,existRanks,1)</definedName>
    <definedName name="seg2Losses">OFFSET('[5]n - ExistingTx'!$Q$5,1,0,existRanks,1)</definedName>
    <definedName name="sencount" hidden="1">3</definedName>
    <definedName name="SMLdevicesperparticipantcurrent" localSheetId="6">#REF!</definedName>
    <definedName name="SMLdevicesperparticipantcurrent" localSheetId="8">#REF!</definedName>
    <definedName name="SMLdevicesperparticipantcurrent" localSheetId="0">#REF!</definedName>
    <definedName name="SMLdevicesperparticipantcurrent" localSheetId="5">#REF!</definedName>
    <definedName name="SMLdevicesperparticipantcurrent">#REF!</definedName>
    <definedName name="SMLdevicesperparticipantnew" localSheetId="6">#REF!</definedName>
    <definedName name="SMLdevicesperparticipantnew" localSheetId="8">#REF!</definedName>
    <definedName name="SMLdevicesperparticipantnew" localSheetId="0">#REF!</definedName>
    <definedName name="SMLdevicesperparticipantnew" localSheetId="5">#REF!</definedName>
    <definedName name="SMLdevicesperparticipantnew">#REF!</definedName>
    <definedName name="SMLpctimpactcurrent" localSheetId="6">#REF!</definedName>
    <definedName name="SMLpctimpactcurrent" localSheetId="8">#REF!</definedName>
    <definedName name="SMLpctimpactcurrent" localSheetId="0">#REF!</definedName>
    <definedName name="SMLpctimpactcurrent" localSheetId="5">#REF!</definedName>
    <definedName name="SMLpctimpactcurrent">#REF!</definedName>
    <definedName name="SMLpctimpactnew" localSheetId="6">#REF!</definedName>
    <definedName name="SMLpctimpactnew" localSheetId="8">#REF!</definedName>
    <definedName name="SMLpctimpactnew" localSheetId="0">#REF!</definedName>
    <definedName name="SMLpctimpactnew" localSheetId="5">#REF!</definedName>
    <definedName name="SMLpctimpactnew">#REF!</definedName>
    <definedName name="SMLswitchimpactcurrent" localSheetId="6">#REF!</definedName>
    <definedName name="SMLswitchimpactcurrent" localSheetId="8">#REF!</definedName>
    <definedName name="SMLswitchimpactcurrent" localSheetId="0">#REF!</definedName>
    <definedName name="SMLswitchimpactcurrent" localSheetId="5">#REF!</definedName>
    <definedName name="SMLswitchimpactcurrent">#REF!</definedName>
    <definedName name="SMLswitchimpactnew" localSheetId="6">#REF!</definedName>
    <definedName name="SMLswitchimpactnew" localSheetId="8">#REF!</definedName>
    <definedName name="SMLswitchimpactnew" localSheetId="0">#REF!</definedName>
    <definedName name="SMLswitchimpactnew" localSheetId="5">#REF!</definedName>
    <definedName name="SMLswitchimpactnew">#REF!</definedName>
    <definedName name="softwaremaintenance" localSheetId="6">'[1]Cost Inputs'!#REF!</definedName>
    <definedName name="softwaremaintenance" localSheetId="8">'[1]Cost Inputs'!#REF!</definedName>
    <definedName name="softwaremaintenance" localSheetId="0">'[1]Cost Inputs'!#REF!</definedName>
    <definedName name="softwaremaintenance" localSheetId="5">'[1]Cost Inputs'!#REF!</definedName>
    <definedName name="softwaremaintenance">'[1]Cost Inputs'!#REF!</definedName>
    <definedName name="solver_lin" hidden="1">0</definedName>
    <definedName name="solver_num" hidden="1">0</definedName>
    <definedName name="solver_typ" hidden="1">1</definedName>
    <definedName name="solver_val" hidden="1">0</definedName>
    <definedName name="ss" localSheetId="8">#REF!</definedName>
    <definedName name="ss" localSheetId="0">#REF!</definedName>
    <definedName name="ss">#REF!</definedName>
    <definedName name="sss" localSheetId="8" hidden="1">{"PI_Data",#N/A,TRUE,"P&amp;I Data"}</definedName>
    <definedName name="sss" hidden="1">{"PI_Data",#N/A,TRUE,"P&amp;I Data"}</definedName>
    <definedName name="Stabilization_Customer_Base" localSheetId="7">#REF!</definedName>
    <definedName name="Stabilization_Customer_Base" localSheetId="10">#REF!</definedName>
    <definedName name="Stabilization_Customer_Base" localSheetId="6">#REF!</definedName>
    <definedName name="Stabilization_Customer_Base" localSheetId="8">#REF!</definedName>
    <definedName name="Stabilization_Customer_Base" localSheetId="9">#REF!</definedName>
    <definedName name="Stabilization_Customer_Base" localSheetId="11">#REF!</definedName>
    <definedName name="Stabilization_Customer_Base" localSheetId="0">#REF!</definedName>
    <definedName name="Stabilization_Customer_Base" localSheetId="5">#REF!</definedName>
    <definedName name="Stabilization_Customer_Base">#REF!</definedName>
    <definedName name="start" localSheetId="6">[3]Inputs!#REF!</definedName>
    <definedName name="start" localSheetId="8">[3]Inputs!#REF!</definedName>
    <definedName name="start" localSheetId="0">[3]Inputs!#REF!</definedName>
    <definedName name="start" localSheetId="5">[3]Inputs!#REF!</definedName>
    <definedName name="start">[3]Inputs!#REF!</definedName>
    <definedName name="StartMonth">'[6]Program Overview &amp; Inputs'!$C$8</definedName>
    <definedName name="StartYear">'[6]Program Overview &amp; Inputs'!$C$6</definedName>
    <definedName name="Stocks" localSheetId="6">OFFSET(#REF!,,,#REF!)</definedName>
    <definedName name="Stocks" localSheetId="8">OFFSET(#REF!,,,#REF!)</definedName>
    <definedName name="Stocks" localSheetId="0">OFFSET(#REF!,,,#REF!)</definedName>
    <definedName name="Stocks" localSheetId="5">OFFSET(#REF!,,,#REF!)</definedName>
    <definedName name="Stocks">OFFSET(#REF!,,,#REF!)</definedName>
    <definedName name="StockValues" localSheetId="6">OFFSET(#REF!,,,#REF!)</definedName>
    <definedName name="StockValues" localSheetId="8">OFFSET(#REF!,,,#REF!)</definedName>
    <definedName name="StockValues" localSheetId="0">OFFSET(#REF!,,,#REF!)</definedName>
    <definedName name="StockValues" localSheetId="5">OFFSET(#REF!,,,#REF!)</definedName>
    <definedName name="StockValues">OFFSET(#REF!,,,#REF!)</definedName>
    <definedName name="Submital" localSheetId="6">#REF!</definedName>
    <definedName name="Submital" localSheetId="8">#REF!</definedName>
    <definedName name="Submital" localSheetId="0">#REF!</definedName>
    <definedName name="Submital" localSheetId="5">#REF!</definedName>
    <definedName name="Submital">#REF!</definedName>
    <definedName name="switchimpactcurrent" localSheetId="6">#REF!</definedName>
    <definedName name="switchimpactcurrent" localSheetId="8">#REF!</definedName>
    <definedName name="switchimpactcurrent" localSheetId="0">#REF!</definedName>
    <definedName name="switchimpactcurrent" localSheetId="5">#REF!</definedName>
    <definedName name="switchimpactcurrent">#REF!</definedName>
    <definedName name="switchimpactfinal" localSheetId="6">#REF!</definedName>
    <definedName name="switchimpactfinal" localSheetId="8">#REF!</definedName>
    <definedName name="switchimpactfinal" localSheetId="0">#REF!</definedName>
    <definedName name="switchimpactfinal" localSheetId="5">#REF!</definedName>
    <definedName name="switchimpactfinal">#REF!</definedName>
    <definedName name="switchimpactnew" localSheetId="6">#REF!</definedName>
    <definedName name="switchimpactnew" localSheetId="8">#REF!</definedName>
    <definedName name="switchimpactnew" localSheetId="0">#REF!</definedName>
    <definedName name="switchimpactnew" localSheetId="5">#REF!</definedName>
    <definedName name="switchimpactnew">#REF!</definedName>
    <definedName name="swithimpactcurrent" localSheetId="6">#REF!</definedName>
    <definedName name="swithimpactcurrent" localSheetId="8">#REF!</definedName>
    <definedName name="swithimpactcurrent" localSheetId="0">#REF!</definedName>
    <definedName name="swithimpactcurrent" localSheetId="5">#REF!</definedName>
    <definedName name="swithimpactcurrent">#REF!</definedName>
    <definedName name="Systemcommunication" localSheetId="6">'[1]Cost Inputs'!#REF!</definedName>
    <definedName name="Systemcommunication" localSheetId="8">'[1]Cost Inputs'!#REF!</definedName>
    <definedName name="Systemcommunication" localSheetId="0">'[1]Cost Inputs'!#REF!</definedName>
    <definedName name="Systemcommunication" localSheetId="5">'[1]Cost Inputs'!#REF!</definedName>
    <definedName name="Systemcommunication">'[1]Cost Inputs'!#REF!</definedName>
    <definedName name="TandDHighPct">[3]Inputs!$C$19</definedName>
    <definedName name="TandDLowPct">[3]Inputs!$C$18</definedName>
    <definedName name="TDList">[3]Inputs!$M$52:$M$54</definedName>
    <definedName name="TEST0" localSheetId="7">#REF!</definedName>
    <definedName name="TEST0" localSheetId="10">#REF!</definedName>
    <definedName name="TEST0" localSheetId="6">#REF!</definedName>
    <definedName name="TEST0" localSheetId="8">#REF!</definedName>
    <definedName name="TEST0" localSheetId="9">#REF!</definedName>
    <definedName name="TEST0" localSheetId="11">#REF!</definedName>
    <definedName name="TEST0" localSheetId="0">#REF!</definedName>
    <definedName name="TEST0" localSheetId="5">#REF!</definedName>
    <definedName name="TEST0">#REF!</definedName>
    <definedName name="TEST1" localSheetId="7">#REF!</definedName>
    <definedName name="TEST1" localSheetId="10">#REF!</definedName>
    <definedName name="TEST1" localSheetId="6">#REF!</definedName>
    <definedName name="TEST1" localSheetId="8">#REF!</definedName>
    <definedName name="TEST1" localSheetId="9">#REF!</definedName>
    <definedName name="TEST1" localSheetId="11">#REF!</definedName>
    <definedName name="TEST1" localSheetId="0">#REF!</definedName>
    <definedName name="TEST1" localSheetId="5">#REF!</definedName>
    <definedName name="TEST1">#REF!</definedName>
    <definedName name="TEST10" localSheetId="7">#REF!</definedName>
    <definedName name="TEST10" localSheetId="6">#REF!</definedName>
    <definedName name="TEST10" localSheetId="8">#REF!</definedName>
    <definedName name="TEST10" localSheetId="11">#REF!</definedName>
    <definedName name="TEST10" localSheetId="0">#REF!</definedName>
    <definedName name="TEST10" localSheetId="5">#REF!</definedName>
    <definedName name="TEST10">#REF!</definedName>
    <definedName name="TEST11" localSheetId="7">#REF!</definedName>
    <definedName name="TEST11" localSheetId="6">#REF!</definedName>
    <definedName name="TEST11" localSheetId="8">#REF!</definedName>
    <definedName name="TEST11" localSheetId="11">#REF!</definedName>
    <definedName name="TEST11" localSheetId="0">#REF!</definedName>
    <definedName name="TEST11" localSheetId="5">#REF!</definedName>
    <definedName name="TEST11">#REF!</definedName>
    <definedName name="TEST12" localSheetId="7">#REF!</definedName>
    <definedName name="TEST12" localSheetId="6">#REF!</definedName>
    <definedName name="TEST12" localSheetId="8">#REF!</definedName>
    <definedName name="TEST12" localSheetId="11">#REF!</definedName>
    <definedName name="TEST12" localSheetId="0">#REF!</definedName>
    <definedName name="TEST12" localSheetId="5">#REF!</definedName>
    <definedName name="TEST12">#REF!</definedName>
    <definedName name="TEST13" localSheetId="7">#REF!</definedName>
    <definedName name="TEST13" localSheetId="6">#REF!</definedName>
    <definedName name="TEST13" localSheetId="8">#REF!</definedName>
    <definedName name="TEST13" localSheetId="11">#REF!</definedName>
    <definedName name="TEST13" localSheetId="0">#REF!</definedName>
    <definedName name="TEST13" localSheetId="5">#REF!</definedName>
    <definedName name="TEST13">#REF!</definedName>
    <definedName name="TEST14" localSheetId="7">#REF!</definedName>
    <definedName name="TEST14" localSheetId="6">#REF!</definedName>
    <definedName name="TEST14" localSheetId="8">#REF!</definedName>
    <definedName name="TEST14" localSheetId="11">#REF!</definedName>
    <definedName name="TEST14" localSheetId="0">#REF!</definedName>
    <definedName name="TEST14" localSheetId="5">#REF!</definedName>
    <definedName name="TEST14">#REF!</definedName>
    <definedName name="TEST15" localSheetId="7">#REF!</definedName>
    <definedName name="TEST15" localSheetId="6">#REF!</definedName>
    <definedName name="TEST15" localSheetId="8">#REF!</definedName>
    <definedName name="TEST15" localSheetId="11">#REF!</definedName>
    <definedName name="TEST15" localSheetId="0">#REF!</definedName>
    <definedName name="TEST15" localSheetId="5">#REF!</definedName>
    <definedName name="TEST15">#REF!</definedName>
    <definedName name="TEST16" localSheetId="7">#REF!</definedName>
    <definedName name="TEST16" localSheetId="6">#REF!</definedName>
    <definedName name="TEST16" localSheetId="8">#REF!</definedName>
    <definedName name="TEST16" localSheetId="11">#REF!</definedName>
    <definedName name="TEST16" localSheetId="0">#REF!</definedName>
    <definedName name="TEST16" localSheetId="5">#REF!</definedName>
    <definedName name="TEST16">#REF!</definedName>
    <definedName name="TEST17" localSheetId="7">#REF!</definedName>
    <definedName name="TEST17" localSheetId="6">#REF!</definedName>
    <definedName name="TEST17" localSheetId="8">#REF!</definedName>
    <definedName name="TEST17" localSheetId="11">#REF!</definedName>
    <definedName name="TEST17" localSheetId="0">#REF!</definedName>
    <definedName name="TEST17" localSheetId="5">#REF!</definedName>
    <definedName name="TEST17">#REF!</definedName>
    <definedName name="TEST18" localSheetId="7">#REF!</definedName>
    <definedName name="TEST18" localSheetId="6">#REF!</definedName>
    <definedName name="TEST18" localSheetId="8">#REF!</definedName>
    <definedName name="TEST18" localSheetId="11">#REF!</definedName>
    <definedName name="TEST18" localSheetId="0">#REF!</definedName>
    <definedName name="TEST18" localSheetId="5">#REF!</definedName>
    <definedName name="TEST18">#REF!</definedName>
    <definedName name="TEST19" localSheetId="7">#REF!</definedName>
    <definedName name="TEST19" localSheetId="6">#REF!</definedName>
    <definedName name="TEST19" localSheetId="8">#REF!</definedName>
    <definedName name="TEST19" localSheetId="11">#REF!</definedName>
    <definedName name="TEST19" localSheetId="0">#REF!</definedName>
    <definedName name="TEST19" localSheetId="5">#REF!</definedName>
    <definedName name="TEST19">#REF!</definedName>
    <definedName name="TEST2" localSheetId="7">#REF!</definedName>
    <definedName name="TEST2" localSheetId="6">#REF!</definedName>
    <definedName name="TEST2" localSheetId="8">#REF!</definedName>
    <definedName name="TEST2" localSheetId="11">#REF!</definedName>
    <definedName name="TEST2" localSheetId="0">#REF!</definedName>
    <definedName name="TEST2" localSheetId="5">#REF!</definedName>
    <definedName name="TEST2">#REF!</definedName>
    <definedName name="TEST20" localSheetId="7">#REF!</definedName>
    <definedName name="TEST20" localSheetId="6">#REF!</definedName>
    <definedName name="TEST20" localSheetId="8">#REF!</definedName>
    <definedName name="TEST20" localSheetId="11">#REF!</definedName>
    <definedName name="TEST20" localSheetId="0">#REF!</definedName>
    <definedName name="TEST20" localSheetId="5">#REF!</definedName>
    <definedName name="TEST20">#REF!</definedName>
    <definedName name="TEST21" localSheetId="7">#REF!</definedName>
    <definedName name="TEST21" localSheetId="6">#REF!</definedName>
    <definedName name="TEST21" localSheetId="8">#REF!</definedName>
    <definedName name="TEST21" localSheetId="11">#REF!</definedName>
    <definedName name="TEST21" localSheetId="0">#REF!</definedName>
    <definedName name="TEST21" localSheetId="5">#REF!</definedName>
    <definedName name="TEST21">#REF!</definedName>
    <definedName name="TEST22" localSheetId="7">#REF!</definedName>
    <definedName name="TEST22" localSheetId="6">#REF!</definedName>
    <definedName name="TEST22" localSheetId="8">#REF!</definedName>
    <definedName name="TEST22" localSheetId="11">#REF!</definedName>
    <definedName name="TEST22" localSheetId="0">#REF!</definedName>
    <definedName name="TEST22" localSheetId="5">#REF!</definedName>
    <definedName name="TEST22">#REF!</definedName>
    <definedName name="TEST23" localSheetId="7">#REF!</definedName>
    <definedName name="TEST23" localSheetId="6">#REF!</definedName>
    <definedName name="TEST23" localSheetId="8">#REF!</definedName>
    <definedName name="TEST23" localSheetId="11">#REF!</definedName>
    <definedName name="TEST23" localSheetId="0">#REF!</definedName>
    <definedName name="TEST23" localSheetId="5">#REF!</definedName>
    <definedName name="TEST23">#REF!</definedName>
    <definedName name="TEST24" localSheetId="7">#REF!</definedName>
    <definedName name="TEST24" localSheetId="6">#REF!</definedName>
    <definedName name="TEST24" localSheetId="8">#REF!</definedName>
    <definedName name="TEST24" localSheetId="11">#REF!</definedName>
    <definedName name="TEST24" localSheetId="0">#REF!</definedName>
    <definedName name="TEST24" localSheetId="5">#REF!</definedName>
    <definedName name="TEST24">#REF!</definedName>
    <definedName name="TEST25" localSheetId="7">#REF!</definedName>
    <definedName name="TEST25" localSheetId="6">#REF!</definedName>
    <definedName name="TEST25" localSheetId="8">#REF!</definedName>
    <definedName name="TEST25" localSheetId="11">#REF!</definedName>
    <definedName name="TEST25" localSheetId="0">#REF!</definedName>
    <definedName name="TEST25" localSheetId="5">#REF!</definedName>
    <definedName name="TEST25">#REF!</definedName>
    <definedName name="TEST26" localSheetId="7">#REF!</definedName>
    <definedName name="TEST26" localSheetId="6">#REF!</definedName>
    <definedName name="TEST26" localSheetId="8">#REF!</definedName>
    <definedName name="TEST26" localSheetId="11">#REF!</definedName>
    <definedName name="TEST26" localSheetId="0">#REF!</definedName>
    <definedName name="TEST26" localSheetId="5">#REF!</definedName>
    <definedName name="TEST26">#REF!</definedName>
    <definedName name="TEST27" localSheetId="7">#REF!</definedName>
    <definedName name="TEST27" localSheetId="6">#REF!</definedName>
    <definedName name="TEST27" localSheetId="8">#REF!</definedName>
    <definedName name="TEST27" localSheetId="11">#REF!</definedName>
    <definedName name="TEST27" localSheetId="0">#REF!</definedName>
    <definedName name="TEST27" localSheetId="5">#REF!</definedName>
    <definedName name="TEST27">#REF!</definedName>
    <definedName name="TEST28" localSheetId="7">#REF!</definedName>
    <definedName name="TEST28" localSheetId="6">#REF!</definedName>
    <definedName name="TEST28" localSheetId="8">#REF!</definedName>
    <definedName name="TEST28" localSheetId="11">#REF!</definedName>
    <definedName name="TEST28" localSheetId="0">#REF!</definedName>
    <definedName name="TEST28" localSheetId="5">#REF!</definedName>
    <definedName name="TEST28">#REF!</definedName>
    <definedName name="TEST3" localSheetId="7">#REF!</definedName>
    <definedName name="TEST3" localSheetId="6">#REF!</definedName>
    <definedName name="TEST3" localSheetId="8">#REF!</definedName>
    <definedName name="TEST3" localSheetId="11">#REF!</definedName>
    <definedName name="TEST3" localSheetId="0">#REF!</definedName>
    <definedName name="TEST3" localSheetId="5">#REF!</definedName>
    <definedName name="TEST3">#REF!</definedName>
    <definedName name="TEST4" localSheetId="7">#REF!</definedName>
    <definedName name="TEST4" localSheetId="6">#REF!</definedName>
    <definedName name="TEST4" localSheetId="8">#REF!</definedName>
    <definedName name="TEST4" localSheetId="11">#REF!</definedName>
    <definedName name="TEST4" localSheetId="0">#REF!</definedName>
    <definedName name="TEST4" localSheetId="5">#REF!</definedName>
    <definedName name="TEST4">#REF!</definedName>
    <definedName name="TEST5" localSheetId="7">#REF!</definedName>
    <definedName name="TEST5" localSheetId="6">#REF!</definedName>
    <definedName name="TEST5" localSheetId="8">#REF!</definedName>
    <definedName name="TEST5" localSheetId="11">#REF!</definedName>
    <definedName name="TEST5" localSheetId="0">#REF!</definedName>
    <definedName name="TEST5" localSheetId="5">#REF!</definedName>
    <definedName name="TEST5">#REF!</definedName>
    <definedName name="TEST6" localSheetId="7">#REF!</definedName>
    <definedName name="TEST6" localSheetId="6">#REF!</definedName>
    <definedName name="TEST6" localSheetId="8">#REF!</definedName>
    <definedName name="TEST6" localSheetId="11">#REF!</definedName>
    <definedName name="TEST6" localSheetId="0">#REF!</definedName>
    <definedName name="TEST6" localSheetId="5">#REF!</definedName>
    <definedName name="TEST6">#REF!</definedName>
    <definedName name="TEST7" localSheetId="7">#REF!</definedName>
    <definedName name="TEST7" localSheetId="6">#REF!</definedName>
    <definedName name="TEST7" localSheetId="8">#REF!</definedName>
    <definedName name="TEST7" localSheetId="11">#REF!</definedName>
    <definedName name="TEST7" localSheetId="0">#REF!</definedName>
    <definedName name="TEST7" localSheetId="5">#REF!</definedName>
    <definedName name="TEST7">#REF!</definedName>
    <definedName name="TEST8" localSheetId="7">#REF!</definedName>
    <definedName name="TEST8" localSheetId="6">#REF!</definedName>
    <definedName name="TEST8" localSheetId="8">#REF!</definedName>
    <definedName name="TEST8" localSheetId="11">#REF!</definedName>
    <definedName name="TEST8" localSheetId="0">#REF!</definedName>
    <definedName name="TEST8" localSheetId="5">#REF!</definedName>
    <definedName name="TEST8">#REF!</definedName>
    <definedName name="TEST9" localSheetId="7">#REF!</definedName>
    <definedName name="TEST9" localSheetId="6">#REF!</definedName>
    <definedName name="TEST9" localSheetId="8">#REF!</definedName>
    <definedName name="TEST9" localSheetId="11">#REF!</definedName>
    <definedName name="TEST9" localSheetId="0">#REF!</definedName>
    <definedName name="TEST9" localSheetId="5">#REF!</definedName>
    <definedName name="TEST9">#REF!</definedName>
    <definedName name="TESTHKEY" localSheetId="7">#REF!</definedName>
    <definedName name="TESTHKEY" localSheetId="6">#REF!</definedName>
    <definedName name="TESTHKEY" localSheetId="8">#REF!</definedName>
    <definedName name="TESTHKEY" localSheetId="11">#REF!</definedName>
    <definedName name="TESTHKEY" localSheetId="0">#REF!</definedName>
    <definedName name="TESTHKEY" localSheetId="5">#REF!</definedName>
    <definedName name="TESTHKEY">#REF!</definedName>
    <definedName name="TESTKEYS" localSheetId="7">#REF!</definedName>
    <definedName name="TESTKEYS" localSheetId="6">#REF!</definedName>
    <definedName name="TESTKEYS" localSheetId="8">#REF!</definedName>
    <definedName name="TESTKEYS" localSheetId="11">#REF!</definedName>
    <definedName name="TESTKEYS" localSheetId="0">#REF!</definedName>
    <definedName name="TESTKEYS" localSheetId="5">#REF!</definedName>
    <definedName name="TESTKEYS">#REF!</definedName>
    <definedName name="TESTVKEY" localSheetId="7">#REF!</definedName>
    <definedName name="TESTVKEY" localSheetId="6">#REF!</definedName>
    <definedName name="TESTVKEY" localSheetId="8">#REF!</definedName>
    <definedName name="TESTVKEY" localSheetId="11">#REF!</definedName>
    <definedName name="TESTVKEY" localSheetId="0">#REF!</definedName>
    <definedName name="TESTVKEY" localSheetId="5">#REF!</definedName>
    <definedName name="TESTVKEY">#REF!</definedName>
    <definedName name="text">"($ in '000s)"</definedName>
    <definedName name="text_e" localSheetId="6">#REF!</definedName>
    <definedName name="text_e" localSheetId="8">#REF!</definedName>
    <definedName name="text_e" localSheetId="0">#REF!</definedName>
    <definedName name="text_e" localSheetId="5">#REF!</definedName>
    <definedName name="text_e">#REF!</definedName>
    <definedName name="text_i" localSheetId="6">#REF!</definedName>
    <definedName name="text_i" localSheetId="8">#REF!</definedName>
    <definedName name="text_i" localSheetId="0">#REF!</definedName>
    <definedName name="text_i" localSheetId="5">#REF!</definedName>
    <definedName name="text_i">#REF!</definedName>
    <definedName name="TotalCoveredHours" localSheetId="6">#REF!</definedName>
    <definedName name="TotalCoveredHours" localSheetId="8">#REF!</definedName>
    <definedName name="TotalCoveredHours" localSheetId="0">#REF!</definedName>
    <definedName name="TotalCoveredHours" localSheetId="5">#REF!</definedName>
    <definedName name="TotalCoveredHours">#REF!</definedName>
    <definedName name="totalEvents" localSheetId="6">#REF!</definedName>
    <definedName name="totalEvents" localSheetId="8">#REF!</definedName>
    <definedName name="totalEvents" localSheetId="0">#REF!</definedName>
    <definedName name="totalEvents" localSheetId="5">#REF!</definedName>
    <definedName name="totalEvents">#REF!</definedName>
    <definedName name="totalEvents2" localSheetId="6">#REF!</definedName>
    <definedName name="totalEvents2" localSheetId="8">#REF!</definedName>
    <definedName name="totalEvents2" localSheetId="0">#REF!</definedName>
    <definedName name="totalEvents2" localSheetId="5">#REF!</definedName>
    <definedName name="totalEvents2">#REF!</definedName>
    <definedName name="TotalEventsM" localSheetId="6">#REF!</definedName>
    <definedName name="TotalEventsM" localSheetId="8">#REF!</definedName>
    <definedName name="TotalEventsM" localSheetId="0">#REF!</definedName>
    <definedName name="TotalEventsM" localSheetId="5">#REF!</definedName>
    <definedName name="TotalEventsM">#REF!</definedName>
    <definedName name="totalEventsM2" localSheetId="6">#REF!</definedName>
    <definedName name="totalEventsM2" localSheetId="8">#REF!</definedName>
    <definedName name="totalEventsM2" localSheetId="0">#REF!</definedName>
    <definedName name="totalEventsM2" localSheetId="5">#REF!</definedName>
    <definedName name="totalEventsM2">#REF!</definedName>
    <definedName name="totalHours" localSheetId="6">#REF!</definedName>
    <definedName name="totalHours" localSheetId="8">#REF!</definedName>
    <definedName name="totalHours" localSheetId="0">#REF!</definedName>
    <definedName name="totalHours" localSheetId="5">#REF!</definedName>
    <definedName name="totalHours">#REF!</definedName>
    <definedName name="TotalHours2" localSheetId="6">#REF!</definedName>
    <definedName name="TotalHours2" localSheetId="8">#REF!</definedName>
    <definedName name="TotalHours2" localSheetId="0">#REF!</definedName>
    <definedName name="TotalHours2" localSheetId="5">#REF!</definedName>
    <definedName name="TotalHours2">#REF!</definedName>
    <definedName name="totalHoursM" localSheetId="6">#REF!</definedName>
    <definedName name="totalHoursM" localSheetId="8">#REF!</definedName>
    <definedName name="totalHoursM" localSheetId="0">#REF!</definedName>
    <definedName name="totalHoursM" localSheetId="5">#REF!</definedName>
    <definedName name="totalHoursM">#REF!</definedName>
    <definedName name="TotalHoursM2" localSheetId="6">#REF!</definedName>
    <definedName name="TotalHoursM2" localSheetId="8">#REF!</definedName>
    <definedName name="TotalHoursM2" localSheetId="0">#REF!</definedName>
    <definedName name="TotalHoursM2" localSheetId="5">#REF!</definedName>
    <definedName name="TotalHoursM2">#REF!</definedName>
    <definedName name="TotalTitle" localSheetId="6">"Total Value of Portfolio: " &amp; TEXT(SUM(#REF!),"$#,##0.00_)")</definedName>
    <definedName name="TotalTitle" localSheetId="8">"Total Value of Portfolio: " &amp; TEXT(SUM(#REF!),"$#,##0.00_)")</definedName>
    <definedName name="TotalTitle" localSheetId="0">"Total Value of Portfolio: " &amp; TEXT(SUM(#REF!),"$#,##0.00_)")</definedName>
    <definedName name="TotalTitle" localSheetId="5">"Total Value of Portfolio: " &amp; TEXT(SUM(#REF!),"$#,##0.00_)")</definedName>
    <definedName name="TotalTitle">"Total Value of Portfolio: " &amp; TEXT(SUM(#REF!),"$#,##0.00_)")</definedName>
    <definedName name="toteligibleaccts" localSheetId="6">'[1]Cost Inputs'!#REF!</definedName>
    <definedName name="toteligibleaccts" localSheetId="8">'[1]Cost Inputs'!#REF!</definedName>
    <definedName name="toteligibleaccts" localSheetId="0">'[1]Cost Inputs'!#REF!</definedName>
    <definedName name="toteligibleaccts" localSheetId="5">'[1]Cost Inputs'!#REF!</definedName>
    <definedName name="toteligibleaccts">'[1]Cost Inputs'!#REF!</definedName>
    <definedName name="totnewacct2011" localSheetId="6">'[1]Cost Inputs'!#REF!</definedName>
    <definedName name="totnewacct2011" localSheetId="0">'[1]Cost Inputs'!#REF!</definedName>
    <definedName name="totnewacct2011" localSheetId="5">'[1]Cost Inputs'!#REF!</definedName>
    <definedName name="totnewacct2011">'[1]Cost Inputs'!#REF!</definedName>
    <definedName name="tou_lookup" localSheetId="6">#REF!</definedName>
    <definedName name="tou_lookup" localSheetId="8">#REF!</definedName>
    <definedName name="tou_lookup" localSheetId="0">#REF!</definedName>
    <definedName name="tou_lookup" localSheetId="5">#REF!</definedName>
    <definedName name="tou_lookup">#REF!</definedName>
    <definedName name="TP_Footer_Path" hidden="1">"S:\23150\05RET\exec calcs\Chinn\"</definedName>
    <definedName name="TP_Footer_User" hidden="1">"CORBINP"</definedName>
    <definedName name="TP_Footer_Version" hidden="1">"v3.00"</definedName>
    <definedName name="TRCIncBasePct">[3]Inputs!$C$12</definedName>
    <definedName name="TRCIncLow2Pct">[3]Inputs!$C$13</definedName>
    <definedName name="tx1Time" localSheetId="8">OFFSET('[5]o - NewTx'!$BR$5,1,0,newRanks,1)</definedName>
    <definedName name="tx1Time" localSheetId="2">OFFSET('[5]o - NewTx'!$BR$5,1,0,newRanks,1)</definedName>
    <definedName name="tx1Time">OFFSET('[5]o - NewTx'!$BR$5,1,0,newRanks,1)</definedName>
    <definedName name="tx2Time" localSheetId="8">OFFSET('[5]o - NewTx'!$BS$5,1,0,newRanks,1)</definedName>
    <definedName name="tx2Time" localSheetId="2">OFFSET('[5]o - NewTx'!$BS$5,1,0,newRanks,1)</definedName>
    <definedName name="tx2Time">OFFSET('[5]o - NewTx'!$BS$5,1,0,newRanks,1)</definedName>
    <definedName name="Types" localSheetId="6">OFFSET(#REF!,,,#REF!)</definedName>
    <definedName name="Types" localSheetId="8">OFFSET(#REF!,,,#REF!)</definedName>
    <definedName name="Types" localSheetId="0">OFFSET(#REF!,,,#REF!)</definedName>
    <definedName name="Types" localSheetId="5">OFFSET(#REF!,,,#REF!)</definedName>
    <definedName name="Types">OFFSET(#REF!,,,#REF!)</definedName>
    <definedName name="TypeValues" localSheetId="6">OFFSET(#REF!,,,#REF!)</definedName>
    <definedName name="TypeValues" localSheetId="8">OFFSET(#REF!,,,#REF!)</definedName>
    <definedName name="TypeValues" localSheetId="0">OFFSET(#REF!,,,#REF!)</definedName>
    <definedName name="TypeValues" localSheetId="5">OFFSET(#REF!,,,#REF!)</definedName>
    <definedName name="TypeValues">OFFSET(#REF!,,,#REF!)</definedName>
    <definedName name="Updated" localSheetId="6">#REF!</definedName>
    <definedName name="Updated" localSheetId="8">#REF!</definedName>
    <definedName name="Updated" localSheetId="0">#REF!</definedName>
    <definedName name="Updated" localSheetId="5">#REF!</definedName>
    <definedName name="Updated">#REF!</definedName>
    <definedName name="Valued_Service_Provider" localSheetId="7">#REF!</definedName>
    <definedName name="Valued_Service_Provider" localSheetId="10">#REF!</definedName>
    <definedName name="Valued_Service_Provider" localSheetId="6">#REF!</definedName>
    <definedName name="Valued_Service_Provider" localSheetId="8">#REF!</definedName>
    <definedName name="Valued_Service_Provider" localSheetId="9">#REF!</definedName>
    <definedName name="Valued_Service_Provider" localSheetId="11">#REF!</definedName>
    <definedName name="Valued_Service_Provider" localSheetId="0">#REF!</definedName>
    <definedName name="Valued_Service_Provider" localSheetId="5">#REF!</definedName>
    <definedName name="Valued_Service_Provider">#REF!</definedName>
    <definedName name="Voice_of_Customer" localSheetId="7">#REF!</definedName>
    <definedName name="Voice_of_Customer" localSheetId="10">#REF!</definedName>
    <definedName name="Voice_of_Customer" localSheetId="6">#REF!</definedName>
    <definedName name="Voice_of_Customer" localSheetId="8">#REF!</definedName>
    <definedName name="Voice_of_Customer" localSheetId="9">#REF!</definedName>
    <definedName name="Voice_of_Customer" localSheetId="11">#REF!</definedName>
    <definedName name="Voice_of_Customer" localSheetId="0">#REF!</definedName>
    <definedName name="Voice_of_Customer" localSheetId="5">#REF!</definedName>
    <definedName name="Voice_of_Customer">#REF!</definedName>
    <definedName name="WACC">[3]Inputs!$R$25</definedName>
    <definedName name="withinperiod" localSheetId="6">#REF!</definedName>
    <definedName name="withinperiod" localSheetId="8">#REF!</definedName>
    <definedName name="withinperiod" localSheetId="0">#REF!</definedName>
    <definedName name="withinperiod" localSheetId="5">#REF!</definedName>
    <definedName name="withinperiod">#REF!</definedName>
    <definedName name="wrn.Accelerated." localSheetId="8" hidden="1">{#N/A,#N/A,FALSE,"CTC Summary - EOY";#N/A,#N/A,FALSE,"CTC Summary - Wtavg"}</definedName>
    <definedName name="wrn.Accelerated." localSheetId="2" hidden="1">{#N/A,#N/A,FALSE,"CTC Summary - EOY";#N/A,#N/A,FALSE,"CTC Summary - Wtavg"}</definedName>
    <definedName name="wrn.Accelerated." hidden="1">{#N/A,#N/A,FALSE,"CTC Summary - EOY";#N/A,#N/A,FALSE,"CTC Summary - Wtavg"}</definedName>
    <definedName name="wrn.accellerated1" localSheetId="8" hidden="1">{#N/A,#N/A,FALSE,"CTC Summary - EOY";#N/A,#N/A,FALSE,"CTC Summary - Wtavg"}</definedName>
    <definedName name="wrn.accellerated1" localSheetId="2" hidden="1">{#N/A,#N/A,FALSE,"CTC Summary - EOY";#N/A,#N/A,FALSE,"CTC Summary - Wtavg"}</definedName>
    <definedName name="wrn.accellerated1" hidden="1">{#N/A,#N/A,FALSE,"CTC Summary - EOY";#N/A,#N/A,FALSE,"CTC Summary - Wtavg"}</definedName>
    <definedName name="wrn.JE9DOLLARS." localSheetId="8" hidden="1">{"JE9DOLLARS",#N/A,FALSE,"JE9"}</definedName>
    <definedName name="wrn.JE9DOLLARS." localSheetId="2" hidden="1">{"JE9DOLLARS",#N/A,FALSE,"JE9"}</definedName>
    <definedName name="wrn.JE9DOLLARS." hidden="1">{"JE9DOLLARS",#N/A,FALSE,"JE9"}</definedName>
    <definedName name="wrn.JE9DTHS." localSheetId="8" hidden="1">{"JE9DTHS",#N/A,FALSE,"JE9"}</definedName>
    <definedName name="wrn.JE9DTHS." localSheetId="2" hidden="1">{"JE9DTHS",#N/A,FALSE,"JE9"}</definedName>
    <definedName name="wrn.JE9DTHS." hidden="1">{"JE9DTHS",#N/A,FALSE,"JE9"}</definedName>
    <definedName name="wrn.JE9MCF." localSheetId="8" hidden="1">{"JE9MCF",#N/A,FALSE,"JE9"}</definedName>
    <definedName name="wrn.JE9MCF." localSheetId="2" hidden="1">{"JE9MCF",#N/A,FALSE,"JE9"}</definedName>
    <definedName name="wrn.JE9MCF." hidden="1">{"JE9MCF",#N/A,FALSE,"JE9"}</definedName>
    <definedName name="wrn.PI_Report." localSheetId="8" hidden="1">{"PI_Data",#N/A,TRUE,"P&amp;I Data"}</definedName>
    <definedName name="wrn.PI_Report." localSheetId="2" hidden="1">{"PI_Data",#N/A,TRUE,"P&amp;I Data"}</definedName>
    <definedName name="wrn.PI_Report." hidden="1">{"PI_Data",#N/A,TRUE,"P&amp;I Data"}</definedName>
    <definedName name="x" localSheetId="8" hidden="1">{#N/A,#N/A,FALSE,"CTC Summary - EOY";#N/A,#N/A,FALSE,"CTC Summary - Wtavg"}</definedName>
    <definedName name="x" localSheetId="2" hidden="1">{#N/A,#N/A,FALSE,"CTC Summary - EOY";#N/A,#N/A,FALSE,"CTC Summary - Wtavg"}</definedName>
    <definedName name="x" hidden="1">{#N/A,#N/A,FALSE,"CTC Summary - EOY";#N/A,#N/A,FALSE,"CTC Summary - Wtavg"}</definedName>
    <definedName name="xx" localSheetId="8">#REF!</definedName>
    <definedName name="xx" localSheetId="0">#REF!</definedName>
    <definedName name="xx">#REF!</definedName>
    <definedName name="xxxx" localSheetId="6">#REF!</definedName>
    <definedName name="xxxx" localSheetId="8">#REF!</definedName>
    <definedName name="xxxx" localSheetId="0">#REF!</definedName>
    <definedName name="xxxx" localSheetId="5">#REF!</definedName>
    <definedName name="xxxx">#REF!</definedName>
    <definedName name="Year" localSheetId="6">#REF!</definedName>
    <definedName name="Year" localSheetId="8">#REF!</definedName>
    <definedName name="Year" localSheetId="0">#REF!</definedName>
    <definedName name="Year" localSheetId="5">#REF!</definedName>
    <definedName name="Year">#REF!</definedName>
    <definedName name="Year1Disc" localSheetId="6">#REF!</definedName>
    <definedName name="Year1Disc" localSheetId="8">#REF!</definedName>
    <definedName name="Year1Disc" localSheetId="0">#REF!</definedName>
    <definedName name="Year1Disc" localSheetId="5">#REF!</definedName>
    <definedName name="Year1Disc">#REF!</definedName>
    <definedName name="Year2Disc" localSheetId="6">#REF!</definedName>
    <definedName name="Year2Disc" localSheetId="8">#REF!</definedName>
    <definedName name="Year2Disc" localSheetId="0">#REF!</definedName>
    <definedName name="Year2Disc" localSheetId="5">#REF!</definedName>
    <definedName name="Year2Disc">#REF!</definedName>
    <definedName name="Year3Disc" localSheetId="6">#REF!</definedName>
    <definedName name="Year3Disc" localSheetId="8">#REF!</definedName>
    <definedName name="Year3Disc" localSheetId="0">#REF!</definedName>
    <definedName name="Year3Disc" localSheetId="5">#REF!</definedName>
    <definedName name="Year3Disc">#REF!</definedName>
    <definedName name="yeartype" localSheetId="6">#REF!</definedName>
    <definedName name="yeartype" localSheetId="8">#REF!</definedName>
    <definedName name="yeartype" localSheetId="0">#REF!</definedName>
    <definedName name="yeartype" localSheetId="5">#REF!</definedName>
    <definedName name="yeartype">#REF!</definedName>
    <definedName name="YrRunning" localSheetId="6">#REF!</definedName>
    <definedName name="YrRunning" localSheetId="8">#REF!</definedName>
    <definedName name="YrRunning" localSheetId="0">#REF!</definedName>
    <definedName name="YrRunning" localSheetId="5">#REF!</definedName>
    <definedName name="YrRunning">#REF!</definedName>
    <definedName name="zzzzz" localSheetId="6">#REF!</definedName>
    <definedName name="zzzzz" localSheetId="8">#REF!</definedName>
    <definedName name="zzzzz" localSheetId="0">#REF!</definedName>
    <definedName name="zzzzz" localSheetId="5">#REF!</definedName>
    <definedName name="zz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67" l="1"/>
  <c r="C17" i="59" l="1"/>
  <c r="E14" i="49"/>
  <c r="D61" i="65"/>
  <c r="D59" i="65"/>
  <c r="D51" i="65"/>
  <c r="D46" i="65"/>
  <c r="D39" i="65"/>
  <c r="D33" i="65"/>
  <c r="D28" i="65"/>
  <c r="D23" i="65"/>
  <c r="D14" i="65"/>
  <c r="D9" i="65"/>
  <c r="F45" i="73" l="1"/>
  <c r="F26" i="73"/>
  <c r="F54" i="73"/>
  <c r="F11" i="73"/>
  <c r="F16" i="73"/>
  <c r="F21" i="73"/>
  <c r="F32" i="73"/>
  <c r="F37" i="73"/>
  <c r="F55" i="73" l="1"/>
  <c r="G13" i="72"/>
  <c r="I18" i="72" l="1"/>
  <c r="I17" i="72"/>
  <c r="I16" i="72"/>
  <c r="I15" i="72"/>
  <c r="I14" i="72"/>
  <c r="I13" i="72"/>
  <c r="I7" i="72"/>
  <c r="G19" i="72"/>
  <c r="I19" i="72" s="1"/>
  <c r="C27" i="68" l="1"/>
  <c r="S27" i="68"/>
  <c r="R27" i="68"/>
  <c r="S26" i="68"/>
  <c r="R26" i="68"/>
  <c r="S25" i="68"/>
  <c r="R25" i="68"/>
  <c r="S24" i="68"/>
  <c r="R24" i="68"/>
  <c r="S23" i="68"/>
  <c r="R23" i="68"/>
  <c r="S21" i="68"/>
  <c r="R21" i="68"/>
  <c r="S20" i="68"/>
  <c r="R20" i="68"/>
  <c r="S19" i="68"/>
  <c r="R19" i="68"/>
  <c r="S18" i="68"/>
  <c r="R18" i="68"/>
  <c r="S17" i="68"/>
  <c r="R17" i="68"/>
  <c r="S16" i="68"/>
  <c r="R16" i="68"/>
  <c r="P27" i="68"/>
  <c r="O27" i="68"/>
  <c r="P26" i="68"/>
  <c r="O26" i="68"/>
  <c r="P25" i="68"/>
  <c r="O25" i="68"/>
  <c r="P24" i="68"/>
  <c r="O24" i="68"/>
  <c r="P23" i="68"/>
  <c r="O23" i="68"/>
  <c r="P20" i="68"/>
  <c r="O20" i="68"/>
  <c r="P19" i="68"/>
  <c r="O19" i="68"/>
  <c r="P18" i="68"/>
  <c r="O18" i="68"/>
  <c r="P17" i="68"/>
  <c r="O17" i="68"/>
  <c r="P16" i="68"/>
  <c r="P21" i="68" s="1"/>
  <c r="O16" i="68"/>
  <c r="O21" i="68" s="1"/>
  <c r="M27" i="68"/>
  <c r="L27" i="68"/>
  <c r="M26" i="68"/>
  <c r="L26" i="68"/>
  <c r="M25" i="68"/>
  <c r="L25" i="68"/>
  <c r="M24" i="68"/>
  <c r="L24" i="68"/>
  <c r="M23" i="68"/>
  <c r="L23" i="68"/>
  <c r="M20" i="68"/>
  <c r="L20" i="68"/>
  <c r="M19" i="68"/>
  <c r="L19" i="68"/>
  <c r="M18" i="68"/>
  <c r="L18" i="68"/>
  <c r="M17" i="68"/>
  <c r="L17" i="68"/>
  <c r="M16" i="68"/>
  <c r="M21" i="68" s="1"/>
  <c r="L16" i="68"/>
  <c r="L21" i="68" s="1"/>
  <c r="J27" i="68"/>
  <c r="I27" i="68"/>
  <c r="J26" i="68"/>
  <c r="I26" i="68"/>
  <c r="J25" i="68"/>
  <c r="I25" i="68"/>
  <c r="J24" i="68"/>
  <c r="I24" i="68"/>
  <c r="J23" i="68"/>
  <c r="I23" i="68"/>
  <c r="I21" i="68"/>
  <c r="J20" i="68"/>
  <c r="I20" i="68"/>
  <c r="J19" i="68"/>
  <c r="I19" i="68"/>
  <c r="J18" i="68"/>
  <c r="I18" i="68"/>
  <c r="J17" i="68"/>
  <c r="I17" i="68"/>
  <c r="J16" i="68"/>
  <c r="J21" i="68" s="1"/>
  <c r="I16" i="68"/>
  <c r="G27" i="68"/>
  <c r="F27" i="68"/>
  <c r="G26" i="68"/>
  <c r="F26" i="68"/>
  <c r="G25" i="68"/>
  <c r="F25" i="68"/>
  <c r="G24" i="68"/>
  <c r="F24" i="68"/>
  <c r="G23" i="68"/>
  <c r="F23" i="68"/>
  <c r="G20" i="68"/>
  <c r="F20" i="68"/>
  <c r="G19" i="68"/>
  <c r="F19" i="68"/>
  <c r="G18" i="68"/>
  <c r="F18" i="68"/>
  <c r="G17" i="68"/>
  <c r="F17" i="68"/>
  <c r="G16" i="68"/>
  <c r="F16" i="68"/>
  <c r="C26" i="68"/>
  <c r="C25" i="68"/>
  <c r="C24" i="68"/>
  <c r="C23" i="68"/>
  <c r="C20" i="68"/>
  <c r="C19" i="68"/>
  <c r="C18" i="68"/>
  <c r="C17" i="68"/>
  <c r="C16" i="68"/>
  <c r="R10" i="73"/>
  <c r="Q8" i="73"/>
  <c r="R8" i="73"/>
  <c r="F21" i="68" l="1"/>
  <c r="G21" i="68"/>
  <c r="B58" i="67"/>
  <c r="B51" i="67"/>
  <c r="B43" i="67"/>
  <c r="C25" i="67"/>
  <c r="C61" i="65" l="1"/>
  <c r="B17" i="59" l="1"/>
  <c r="D14" i="49"/>
  <c r="C59" i="65"/>
  <c r="C39" i="65"/>
  <c r="C46" i="65"/>
  <c r="C51" i="65"/>
  <c r="C33" i="65"/>
  <c r="C28" i="65"/>
  <c r="C23" i="65"/>
  <c r="C14" i="65"/>
  <c r="C9" i="65"/>
  <c r="E54" i="73"/>
  <c r="D45" i="73"/>
  <c r="D55" i="73" s="1"/>
  <c r="E32" i="73"/>
  <c r="E45" i="73"/>
  <c r="E37" i="73"/>
  <c r="E26" i="73"/>
  <c r="E21" i="73"/>
  <c r="E16" i="73"/>
  <c r="E11" i="73"/>
  <c r="E55" i="73" l="1"/>
  <c r="E19" i="72"/>
  <c r="C19" i="72"/>
  <c r="E14" i="72"/>
  <c r="E15" i="72"/>
  <c r="E16" i="72"/>
  <c r="E17" i="72"/>
  <c r="E18" i="72"/>
  <c r="E13" i="72"/>
  <c r="E7" i="72"/>
  <c r="R41" i="73" l="1"/>
  <c r="R42" i="73"/>
  <c r="R43" i="73"/>
  <c r="R44" i="73"/>
  <c r="R48" i="73"/>
  <c r="R49" i="73"/>
  <c r="R50" i="73"/>
  <c r="R51" i="73"/>
  <c r="R54" i="73"/>
  <c r="R40" i="73"/>
  <c r="R36" i="73"/>
  <c r="R35" i="73"/>
  <c r="R30" i="73"/>
  <c r="R31" i="73"/>
  <c r="R29" i="73"/>
  <c r="R25" i="73"/>
  <c r="R24" i="73"/>
  <c r="R20" i="73"/>
  <c r="R19" i="73"/>
  <c r="R15" i="73"/>
  <c r="R14" i="73"/>
  <c r="R9" i="73"/>
  <c r="Q8" i="49"/>
  <c r="Q9" i="49"/>
  <c r="Q11" i="49"/>
  <c r="Q12" i="49"/>
  <c r="Q13" i="49"/>
  <c r="Q14" i="49"/>
  <c r="Q15" i="49"/>
  <c r="Q18" i="49"/>
  <c r="Q7" i="49"/>
  <c r="N28" i="68" l="1"/>
  <c r="P28" i="68"/>
  <c r="O28" i="68"/>
  <c r="N21" i="68"/>
  <c r="N29" i="68" s="1"/>
  <c r="K28" i="68"/>
  <c r="M28" i="68"/>
  <c r="L28" i="68"/>
  <c r="K21" i="68"/>
  <c r="K29" i="68" s="1"/>
  <c r="H28" i="68"/>
  <c r="J28" i="68"/>
  <c r="I28" i="68"/>
  <c r="H21" i="68"/>
  <c r="H29" i="68" s="1"/>
  <c r="E28" i="68"/>
  <c r="G28" i="68"/>
  <c r="G29" i="68" s="1"/>
  <c r="F28" i="68"/>
  <c r="E21" i="68"/>
  <c r="B28" i="68"/>
  <c r="B21" i="68"/>
  <c r="E29" i="68" l="1"/>
  <c r="J29" i="68"/>
  <c r="P29" i="68"/>
  <c r="M29" i="68"/>
  <c r="B29" i="68"/>
  <c r="O29" i="68"/>
  <c r="L29" i="68"/>
  <c r="I29" i="68"/>
  <c r="F29" i="68"/>
  <c r="L42" i="68" l="1"/>
  <c r="N8" i="59" l="1"/>
  <c r="N9" i="59"/>
  <c r="N13" i="59"/>
  <c r="N14" i="59"/>
  <c r="N15" i="59"/>
  <c r="N16" i="59"/>
  <c r="N7" i="59"/>
  <c r="E43" i="67" l="1"/>
  <c r="Q28" i="68" l="1"/>
  <c r="S28" i="68"/>
  <c r="R28" i="68"/>
  <c r="Q21" i="68"/>
  <c r="Q29" i="68" s="1"/>
  <c r="Q54" i="68"/>
  <c r="N54" i="68"/>
  <c r="K54" i="68"/>
  <c r="H54" i="68"/>
  <c r="E54" i="68"/>
  <c r="S53" i="68"/>
  <c r="R53" i="68"/>
  <c r="P53" i="68"/>
  <c r="O53" i="68"/>
  <c r="M53" i="68"/>
  <c r="L53" i="68"/>
  <c r="J53" i="68"/>
  <c r="I53" i="68"/>
  <c r="G53" i="68"/>
  <c r="F53" i="68"/>
  <c r="S52" i="68"/>
  <c r="R52" i="68"/>
  <c r="P52" i="68"/>
  <c r="O52" i="68"/>
  <c r="M52" i="68"/>
  <c r="L52" i="68"/>
  <c r="J52" i="68"/>
  <c r="I52" i="68"/>
  <c r="G52" i="68"/>
  <c r="F52" i="68"/>
  <c r="S51" i="68"/>
  <c r="R51" i="68"/>
  <c r="P51" i="68"/>
  <c r="O51" i="68"/>
  <c r="M51" i="68"/>
  <c r="L51" i="68"/>
  <c r="J51" i="68"/>
  <c r="I51" i="68"/>
  <c r="G51" i="68"/>
  <c r="F51" i="68"/>
  <c r="S50" i="68"/>
  <c r="R50" i="68"/>
  <c r="P50" i="68"/>
  <c r="O50" i="68"/>
  <c r="M50" i="68"/>
  <c r="L50" i="68"/>
  <c r="J50" i="68"/>
  <c r="I50" i="68"/>
  <c r="G50" i="68"/>
  <c r="F50" i="68"/>
  <c r="S49" i="68"/>
  <c r="S54" i="68" s="1"/>
  <c r="R49" i="68"/>
  <c r="R54" i="68" s="1"/>
  <c r="P49" i="68"/>
  <c r="P54" i="68" s="1"/>
  <c r="O49" i="68"/>
  <c r="O54" i="68" s="1"/>
  <c r="M49" i="68"/>
  <c r="M54" i="68" s="1"/>
  <c r="L49" i="68"/>
  <c r="L54" i="68" s="1"/>
  <c r="J49" i="68"/>
  <c r="J54" i="68" s="1"/>
  <c r="I49" i="68"/>
  <c r="I54" i="68" s="1"/>
  <c r="G49" i="68"/>
  <c r="G54" i="68" s="1"/>
  <c r="F49" i="68"/>
  <c r="F54" i="68" s="1"/>
  <c r="Q47" i="68"/>
  <c r="N47" i="68"/>
  <c r="K47" i="68"/>
  <c r="H47" i="68"/>
  <c r="E47" i="68"/>
  <c r="S46" i="68"/>
  <c r="R46" i="68"/>
  <c r="P46" i="68"/>
  <c r="O46" i="68"/>
  <c r="M46" i="68"/>
  <c r="L46" i="68"/>
  <c r="J46" i="68"/>
  <c r="I46" i="68"/>
  <c r="G46" i="68"/>
  <c r="F46" i="68"/>
  <c r="S45" i="68"/>
  <c r="R45" i="68"/>
  <c r="P45" i="68"/>
  <c r="O45" i="68"/>
  <c r="M45" i="68"/>
  <c r="L45" i="68"/>
  <c r="J45" i="68"/>
  <c r="I45" i="68"/>
  <c r="G45" i="68"/>
  <c r="F45" i="68"/>
  <c r="S44" i="68"/>
  <c r="R44" i="68"/>
  <c r="P44" i="68"/>
  <c r="O44" i="68"/>
  <c r="M44" i="68"/>
  <c r="L44" i="68"/>
  <c r="J44" i="68"/>
  <c r="I44" i="68"/>
  <c r="G44" i="68"/>
  <c r="F44" i="68"/>
  <c r="S43" i="68"/>
  <c r="R43" i="68"/>
  <c r="P43" i="68"/>
  <c r="O43" i="68"/>
  <c r="M43" i="68"/>
  <c r="L43" i="68"/>
  <c r="J43" i="68"/>
  <c r="I43" i="68"/>
  <c r="G43" i="68"/>
  <c r="F43" i="68"/>
  <c r="S42" i="68"/>
  <c r="S47" i="68" s="1"/>
  <c r="R42" i="68"/>
  <c r="R47" i="68" s="1"/>
  <c r="P42" i="68"/>
  <c r="P47" i="68" s="1"/>
  <c r="O42" i="68"/>
  <c r="O47" i="68" s="1"/>
  <c r="M42" i="68"/>
  <c r="M47" i="68" s="1"/>
  <c r="L47" i="68"/>
  <c r="J42" i="68"/>
  <c r="J47" i="68" s="1"/>
  <c r="I42" i="68"/>
  <c r="I47" i="68" s="1"/>
  <c r="G42" i="68"/>
  <c r="G47" i="68" s="1"/>
  <c r="F42" i="68"/>
  <c r="F47" i="68" s="1"/>
  <c r="B54" i="68"/>
  <c r="B47" i="68"/>
  <c r="S29" i="68" l="1"/>
  <c r="Q55" i="68"/>
  <c r="E55" i="68"/>
  <c r="I55" i="68"/>
  <c r="O55" i="68"/>
  <c r="R55" i="68"/>
  <c r="F55" i="68"/>
  <c r="L55" i="68"/>
  <c r="K55" i="68"/>
  <c r="B55" i="68"/>
  <c r="G55" i="68"/>
  <c r="M55" i="68"/>
  <c r="S55" i="68"/>
  <c r="N55" i="68"/>
  <c r="H55" i="68"/>
  <c r="J55" i="68"/>
  <c r="P55" i="68"/>
  <c r="R29" i="68"/>
  <c r="D51" i="67"/>
  <c r="C58" i="67" l="1"/>
  <c r="C51" i="67"/>
  <c r="C43" i="67"/>
  <c r="C52" i="73" l="1"/>
  <c r="R52" i="73" s="1"/>
  <c r="C45" i="73"/>
  <c r="R45" i="73" s="1"/>
  <c r="C37" i="73"/>
  <c r="R37" i="73" s="1"/>
  <c r="C32" i="73"/>
  <c r="R32" i="73" s="1"/>
  <c r="C26" i="73"/>
  <c r="R26" i="73" s="1"/>
  <c r="C21" i="73"/>
  <c r="R21" i="73" s="1"/>
  <c r="C16" i="73"/>
  <c r="R16" i="73" s="1"/>
  <c r="C11" i="73"/>
  <c r="P8" i="49"/>
  <c r="P9" i="49"/>
  <c r="P11" i="49"/>
  <c r="P12" i="49"/>
  <c r="P13" i="49"/>
  <c r="P7" i="49"/>
  <c r="P18" i="49"/>
  <c r="B14" i="49"/>
  <c r="C55" i="73" l="1"/>
  <c r="R55" i="73" s="1"/>
  <c r="R11" i="73"/>
  <c r="P14" i="49"/>
  <c r="P20" i="67"/>
  <c r="Q20" i="67" s="1"/>
  <c r="P22" i="67"/>
  <c r="Q22" i="67" s="1"/>
  <c r="M51" i="67" l="1"/>
  <c r="Q50" i="73" l="1"/>
  <c r="Q51" i="73"/>
  <c r="U50" i="73" l="1"/>
  <c r="F51" i="67" l="1"/>
  <c r="T54" i="73" l="1"/>
  <c r="Q54" i="73"/>
  <c r="T52" i="73"/>
  <c r="Q49" i="73"/>
  <c r="Q48" i="73"/>
  <c r="T45" i="73"/>
  <c r="Q44" i="73"/>
  <c r="Q43" i="73"/>
  <c r="Q42" i="73"/>
  <c r="Q41" i="73"/>
  <c r="Q40" i="73"/>
  <c r="T37" i="73"/>
  <c r="Q36" i="73"/>
  <c r="Q35" i="73"/>
  <c r="T32" i="73"/>
  <c r="Q31" i="73"/>
  <c r="Q30" i="73"/>
  <c r="Q29" i="73"/>
  <c r="T26" i="73"/>
  <c r="Q25" i="73"/>
  <c r="Q24" i="73"/>
  <c r="T21" i="73"/>
  <c r="Q20" i="73"/>
  <c r="Q19" i="73"/>
  <c r="T16" i="73"/>
  <c r="Q15" i="73"/>
  <c r="Q14" i="73"/>
  <c r="T11" i="73"/>
  <c r="Q10" i="73"/>
  <c r="Q9" i="73"/>
  <c r="U36" i="73" l="1"/>
  <c r="U41" i="73"/>
  <c r="U20" i="73"/>
  <c r="U42" i="73"/>
  <c r="U43" i="73"/>
  <c r="U35" i="73"/>
  <c r="U44" i="73"/>
  <c r="U51" i="73"/>
  <c r="Q52" i="73"/>
  <c r="T55" i="73"/>
  <c r="Q37" i="73"/>
  <c r="Q32" i="73"/>
  <c r="Q26" i="73"/>
  <c r="Q16" i="73"/>
  <c r="Q11" i="73"/>
  <c r="U11" i="73" s="1"/>
  <c r="Q45" i="73"/>
  <c r="Q21" i="73"/>
  <c r="U26" i="73" l="1"/>
  <c r="U49" i="73"/>
  <c r="U32" i="73"/>
  <c r="U16" i="73"/>
  <c r="U45" i="73"/>
  <c r="U19" i="73"/>
  <c r="U40" i="73"/>
  <c r="U25" i="73"/>
  <c r="U21" i="73"/>
  <c r="U14" i="73"/>
  <c r="Q55" i="73"/>
  <c r="U37" i="73" l="1"/>
  <c r="U52" i="73"/>
  <c r="O56" i="65"/>
  <c r="O57" i="65"/>
  <c r="U55" i="73" l="1"/>
  <c r="O58" i="67" l="1"/>
  <c r="N58" i="67"/>
  <c r="M58" i="67"/>
  <c r="L58" i="67"/>
  <c r="K58" i="67"/>
  <c r="J58" i="67"/>
  <c r="I58" i="67"/>
  <c r="H58" i="67"/>
  <c r="G58" i="67"/>
  <c r="F58" i="67"/>
  <c r="E58" i="67"/>
  <c r="D58" i="67"/>
  <c r="P57" i="67"/>
  <c r="Q57" i="67" s="1"/>
  <c r="P56" i="67"/>
  <c r="Q56" i="67" s="1"/>
  <c r="P55" i="67"/>
  <c r="Q55" i="67" s="1"/>
  <c r="P54" i="67"/>
  <c r="Q54" i="67" s="1"/>
  <c r="O51" i="67"/>
  <c r="N51" i="67"/>
  <c r="L51" i="67"/>
  <c r="K51" i="67"/>
  <c r="J51" i="67"/>
  <c r="I51" i="67"/>
  <c r="H51" i="67"/>
  <c r="G51" i="67"/>
  <c r="E51" i="67"/>
  <c r="P50" i="67"/>
  <c r="Q50" i="67" s="1"/>
  <c r="P49" i="67"/>
  <c r="Q49" i="67" s="1"/>
  <c r="P48" i="67"/>
  <c r="Q48" i="67" s="1"/>
  <c r="P47" i="67"/>
  <c r="Q47" i="67" s="1"/>
  <c r="P46" i="67"/>
  <c r="Q46" i="67" s="1"/>
  <c r="O43" i="67"/>
  <c r="P30" i="67"/>
  <c r="Q30" i="67" s="1"/>
  <c r="P29" i="67"/>
  <c r="Q29" i="67" s="1"/>
  <c r="P28" i="67"/>
  <c r="Q28" i="67" s="1"/>
  <c r="P27" i="67"/>
  <c r="Q27" i="67" s="1"/>
  <c r="P26" i="67"/>
  <c r="Q26" i="67" s="1"/>
  <c r="N43" i="67"/>
  <c r="M43" i="67"/>
  <c r="L43" i="67"/>
  <c r="K43" i="67"/>
  <c r="J43" i="67"/>
  <c r="H43" i="67"/>
  <c r="G43" i="67"/>
  <c r="F43" i="67"/>
  <c r="D25" i="67"/>
  <c r="D43" i="67" s="1"/>
  <c r="P17" i="67"/>
  <c r="Q17" i="67" s="1"/>
  <c r="P15" i="67"/>
  <c r="Q15" i="67" s="1"/>
  <c r="P13" i="67"/>
  <c r="Q13" i="67" s="1"/>
  <c r="U29" i="73"/>
  <c r="U8" i="73"/>
  <c r="U30" i="73"/>
  <c r="U10" i="73"/>
  <c r="U9" i="73"/>
  <c r="U24" i="73"/>
  <c r="O58" i="65"/>
  <c r="O55" i="65"/>
  <c r="O54" i="65"/>
  <c r="O50" i="65"/>
  <c r="O49" i="65"/>
  <c r="O45" i="65"/>
  <c r="O44" i="65"/>
  <c r="O43" i="65"/>
  <c r="O42" i="65"/>
  <c r="O38" i="65"/>
  <c r="O37" i="65"/>
  <c r="O36" i="65"/>
  <c r="O32" i="65"/>
  <c r="O31" i="65"/>
  <c r="O27" i="65"/>
  <c r="O26" i="65"/>
  <c r="O22" i="65"/>
  <c r="O17" i="65"/>
  <c r="O18" i="65" s="1"/>
  <c r="O13" i="65"/>
  <c r="O12" i="65"/>
  <c r="O8" i="65"/>
  <c r="O7" i="65"/>
  <c r="Q58" i="67" l="1"/>
  <c r="Q51" i="67"/>
  <c r="P51" i="67"/>
  <c r="P58" i="67"/>
  <c r="P25" i="67"/>
  <c r="Q25" i="67" s="1"/>
  <c r="O9" i="65"/>
  <c r="O28" i="65"/>
  <c r="O33" i="65"/>
  <c r="O59" i="65"/>
  <c r="O14" i="65"/>
  <c r="O46" i="65"/>
  <c r="O51" i="65"/>
  <c r="O21" i="65"/>
  <c r="O23" i="65" s="1"/>
  <c r="O39" i="65"/>
  <c r="I43" i="67"/>
  <c r="N17" i="59"/>
  <c r="O61" i="65" l="1"/>
  <c r="P43" i="67"/>
  <c r="Q43" i="67"/>
  <c r="C31" i="68" l="1"/>
  <c r="F4" i="68"/>
  <c r="D4" i="68"/>
  <c r="D24" i="68" l="1"/>
  <c r="D18" i="68"/>
  <c r="D27" i="68"/>
  <c r="D25" i="68"/>
  <c r="D23" i="68"/>
  <c r="D19" i="68"/>
  <c r="D17" i="68"/>
  <c r="D26" i="68"/>
  <c r="D20" i="68"/>
  <c r="D16" i="68"/>
  <c r="C45" i="68"/>
  <c r="C43" i="68"/>
  <c r="C53" i="68"/>
  <c r="C51" i="68"/>
  <c r="C49" i="68"/>
  <c r="C54" i="68" s="1"/>
  <c r="C46" i="68"/>
  <c r="C44" i="68"/>
  <c r="C42" i="68"/>
  <c r="C47" i="68" s="1"/>
  <c r="C52" i="68"/>
  <c r="C50" i="68"/>
  <c r="G4" i="68"/>
  <c r="D31" i="68"/>
  <c r="I4" i="68"/>
  <c r="F31" i="68"/>
  <c r="B21" i="50"/>
  <c r="C28" i="68" l="1"/>
  <c r="C21" i="68"/>
  <c r="C55" i="68"/>
  <c r="D46" i="68"/>
  <c r="D44" i="68"/>
  <c r="D42" i="68"/>
  <c r="D47" i="68" s="1"/>
  <c r="D52" i="68"/>
  <c r="D50" i="68"/>
  <c r="D45" i="68"/>
  <c r="D43" i="68"/>
  <c r="D53" i="68"/>
  <c r="D51" i="68"/>
  <c r="D49" i="68"/>
  <c r="D54" i="68" s="1"/>
  <c r="G31" i="68"/>
  <c r="J4" i="68"/>
  <c r="I31" i="68"/>
  <c r="L4" i="68"/>
  <c r="C29" i="68" l="1"/>
  <c r="D21" i="68"/>
  <c r="D28" i="68"/>
  <c r="D55" i="68"/>
  <c r="J31" i="68"/>
  <c r="L31" i="68"/>
  <c r="O4" i="68"/>
  <c r="M4" i="68"/>
  <c r="D29" i="68" l="1"/>
  <c r="P4" i="68"/>
  <c r="R4" i="68"/>
  <c r="O31" i="68"/>
  <c r="M31" i="68"/>
  <c r="P31" i="68" l="1"/>
  <c r="R31" i="68"/>
  <c r="S4" i="68"/>
  <c r="S31" i="68" l="1"/>
</calcChain>
</file>

<file path=xl/sharedStrings.xml><?xml version="1.0" encoding="utf-8"?>
<sst xmlns="http://schemas.openxmlformats.org/spreadsheetml/2006/main" count="1048" uniqueCount="378">
  <si>
    <t>Pacific Gas and Electric Company Monthly Report On Interruptible Load and Demand Response</t>
  </si>
  <si>
    <t xml:space="preserve">http://www.pge.com/mybusiness/energysavingsrebates/demandresponse/cs/ </t>
  </si>
  <si>
    <t xml:space="preserve"> </t>
  </si>
  <si>
    <t>UTILITY NAME: Pacific Gas and Electric Company</t>
  </si>
  <si>
    <t>Monthly Program Enrollment and Estimated Load Impacts</t>
  </si>
  <si>
    <t>January</t>
  </si>
  <si>
    <t>February</t>
  </si>
  <si>
    <t>March</t>
  </si>
  <si>
    <t>April</t>
  </si>
  <si>
    <t>May</t>
  </si>
  <si>
    <t>June</t>
  </si>
  <si>
    <t>BIP - Day Of</t>
  </si>
  <si>
    <t>OBMC</t>
  </si>
  <si>
    <t>N/A</t>
  </si>
  <si>
    <t>SLRP</t>
  </si>
  <si>
    <r>
      <t>SmartAC</t>
    </r>
    <r>
      <rPr>
        <vertAlign val="superscript"/>
        <sz val="10"/>
        <rFont val="Arial"/>
        <family val="2"/>
      </rPr>
      <t>TM</t>
    </r>
    <r>
      <rPr>
        <sz val="10"/>
        <rFont val="Arial"/>
        <family val="2"/>
      </rPr>
      <t xml:space="preserve"> - Commercial</t>
    </r>
  </si>
  <si>
    <r>
      <t>SmartAC</t>
    </r>
    <r>
      <rPr>
        <vertAlign val="superscript"/>
        <sz val="10"/>
        <rFont val="Arial"/>
        <family val="2"/>
      </rPr>
      <t>TM</t>
    </r>
    <r>
      <rPr>
        <sz val="10"/>
        <rFont val="Arial"/>
        <family val="2"/>
      </rPr>
      <t xml:space="preserve"> - Residential</t>
    </r>
  </si>
  <si>
    <t xml:space="preserve">  Sub-Total Interruptible</t>
  </si>
  <si>
    <t>CBP - Day Ahead</t>
  </si>
  <si>
    <t>PDP (200 kW or above)</t>
  </si>
  <si>
    <t>PDP (above 20 kW &amp; below 200 kW)</t>
  </si>
  <si>
    <t>PDP (20 kW or below)</t>
  </si>
  <si>
    <r>
      <t>SmartRate</t>
    </r>
    <r>
      <rPr>
        <vertAlign val="superscript"/>
        <sz val="10"/>
        <rFont val="Arial"/>
        <family val="2"/>
      </rPr>
      <t>TM</t>
    </r>
    <r>
      <rPr>
        <sz val="10"/>
        <rFont val="Arial"/>
        <family val="2"/>
      </rPr>
      <t xml:space="preserve"> - Residential</t>
    </r>
  </si>
  <si>
    <t>Not Available</t>
  </si>
  <si>
    <t xml:space="preserve">  Sub-Total Price Response</t>
  </si>
  <si>
    <t>Total All Programs</t>
  </si>
  <si>
    <t>July</t>
  </si>
  <si>
    <t>August</t>
  </si>
  <si>
    <t>September</t>
  </si>
  <si>
    <t>October</t>
  </si>
  <si>
    <t>November</t>
  </si>
  <si>
    <t>December</t>
  </si>
  <si>
    <t>BIP - Day of</t>
  </si>
  <si>
    <t>Average Ex Ante Load Impact kW / Customer</t>
  </si>
  <si>
    <t xml:space="preserve">August </t>
  </si>
  <si>
    <t xml:space="preserve">September </t>
  </si>
  <si>
    <t xml:space="preserve">November </t>
  </si>
  <si>
    <t>Eligibility Criteria (Refer to tariff for specifics)</t>
  </si>
  <si>
    <t>Bundled, DA and CCA non-residential customer accounts with interval meters that must be able to reduce electric load such that the entire load on the PG&amp;E circuit or dedicated substation that provides service to that customer is reduced to or below Maximum Load Levels (MLLs) for the entire duration of each and every RO operation.</t>
  </si>
  <si>
    <t>Residential customers taking service under applicable rate schedules equipped with central or packaged DX air conditioning equipment.</t>
  </si>
  <si>
    <t xml:space="preserve">A voluntary rate supplement to residential customers' otherwise applicable schedule. Available to Bundled-Service customers served on a single family residential electric rate schedule. </t>
  </si>
  <si>
    <t>Average Ex Post Load Impact kW / Customer</t>
  </si>
  <si>
    <t xml:space="preserve">Bundled, DA and CCA non-residential customer service accounts that have at least an average monthly demand of 100 kW. </t>
  </si>
  <si>
    <t>TA Identified MWs</t>
  </si>
  <si>
    <t>TI Verified MWs</t>
  </si>
  <si>
    <t>Total Technology MWs</t>
  </si>
  <si>
    <t>PDP</t>
  </si>
  <si>
    <t>SmartRate™ - Residential</t>
  </si>
  <si>
    <t>SmartAC™ - Commercial</t>
  </si>
  <si>
    <t>SmartAC™ - Residential</t>
  </si>
  <si>
    <t>Total</t>
  </si>
  <si>
    <t>TA (may also be enrolled in TI and AutoDR)</t>
  </si>
  <si>
    <t>Cost Item</t>
  </si>
  <si>
    <t>Category 1:  Reliability Programs</t>
  </si>
  <si>
    <t>BASEINTERRUP</t>
  </si>
  <si>
    <t>Base Interruptible Program (BIP)</t>
  </si>
  <si>
    <t>OBMC/SLRP</t>
  </si>
  <si>
    <t>Optional Bidding Mandatory Curtailment / 
   Scheduled Load Reduction (OBMC / SLRP)</t>
  </si>
  <si>
    <t xml:space="preserve"> Budget Category 1 Total</t>
  </si>
  <si>
    <t>Category 2:  Price-Responsive Programs</t>
  </si>
  <si>
    <t>CAPACIT BIDD</t>
  </si>
  <si>
    <t>Capacity Bidding Program (CBP)</t>
  </si>
  <si>
    <t xml:space="preserve"> Budget Category 2 Total</t>
  </si>
  <si>
    <t>Category 3:  DR Provider/Aggregator Managed Programs</t>
  </si>
  <si>
    <t>AGGR MAN PFO</t>
  </si>
  <si>
    <t>Aggregator Managed Portfolio (AMP)</t>
  </si>
  <si>
    <t xml:space="preserve"> Budget Category 3 Total</t>
  </si>
  <si>
    <t>Category 4: Emerging &amp; Enabling Programs</t>
  </si>
  <si>
    <t>AUTO DR</t>
  </si>
  <si>
    <t>EMRGTEK</t>
  </si>
  <si>
    <t>DR Emerging Technology</t>
  </si>
  <si>
    <t xml:space="preserve"> Budget Category 4 Total</t>
  </si>
  <si>
    <t>Category 5:  Pilots</t>
  </si>
  <si>
    <t>C&amp;I INTM RSC</t>
  </si>
  <si>
    <t>Supply Side Pilot</t>
  </si>
  <si>
    <t>PHEV/EV PILO</t>
  </si>
  <si>
    <t>Excess Supply</t>
  </si>
  <si>
    <t xml:space="preserve"> Budget Category 5 Total</t>
  </si>
  <si>
    <t xml:space="preserve">Category 6:  Evaluation, Measurement and Verification </t>
  </si>
  <si>
    <t>EM&amp;V_01</t>
  </si>
  <si>
    <t>DRMEC</t>
  </si>
  <si>
    <t xml:space="preserve"> Budget Category 6 Total</t>
  </si>
  <si>
    <t>Category 7:  Marketing, Education and Outreach</t>
  </si>
  <si>
    <t>DR CORE MKT</t>
  </si>
  <si>
    <t>DR CORE E&amp;T</t>
  </si>
  <si>
    <t>Education and Training</t>
  </si>
  <si>
    <t xml:space="preserve"> Budget Category 7 Total</t>
  </si>
  <si>
    <t>Category 8:  DR System Support Activities</t>
  </si>
  <si>
    <t>INTERACT</t>
  </si>
  <si>
    <t>InterAct / DR Forecasting Tool</t>
  </si>
  <si>
    <t>DR ONLN EROL</t>
  </si>
  <si>
    <t>Notifications</t>
  </si>
  <si>
    <t>DR Integration Policy &amp; Planning</t>
  </si>
  <si>
    <t xml:space="preserve"> Budget Category 8 Total</t>
  </si>
  <si>
    <r>
      <t>Category 9:  Integrated Programs and Activities
  (Including Technical Assistance)</t>
    </r>
    <r>
      <rPr>
        <b/>
        <vertAlign val="superscript"/>
        <sz val="9"/>
        <rFont val="Arial"/>
        <family val="2"/>
      </rPr>
      <t xml:space="preserve"> </t>
    </r>
  </si>
  <si>
    <t>TECHNOL INCV</t>
  </si>
  <si>
    <t>INTG ENE AUD</t>
  </si>
  <si>
    <t xml:space="preserve"> Budget Category 9 Total</t>
  </si>
  <si>
    <t>Category 10:  Special Projects</t>
  </si>
  <si>
    <t>PERM LOAD_01</t>
  </si>
  <si>
    <t>Permanent Load Shifting</t>
  </si>
  <si>
    <t xml:space="preserve"> Budget Category 10 Total</t>
  </si>
  <si>
    <t>Recovery of DR-related capital costs prior to 2009 (for interval metering as authorized in D.06-03-024/D.06-11-049); and, additionally, for the HAN Integration project (as authorized in D.12-04-045).</t>
  </si>
  <si>
    <t>Program Category</t>
  </si>
  <si>
    <t>Month</t>
  </si>
  <si>
    <t>Event Date</t>
  </si>
  <si>
    <t>Program Type</t>
  </si>
  <si>
    <t>Trigger</t>
  </si>
  <si>
    <t># of Accounts</t>
  </si>
  <si>
    <t>Event Start Time (PDT)</t>
  </si>
  <si>
    <t>Event End Time (PDT)</t>
  </si>
  <si>
    <t>Program Tolled Hours</t>
  </si>
  <si>
    <t>SmartAC</t>
  </si>
  <si>
    <t>Program Incentives</t>
  </si>
  <si>
    <t>Automatic Demand Response (AutoDR)</t>
  </si>
  <si>
    <t>Excess Supply Pilot</t>
  </si>
  <si>
    <r>
      <t>SmartAC</t>
    </r>
    <r>
      <rPr>
        <vertAlign val="superscript"/>
        <sz val="10"/>
        <rFont val="Arial"/>
        <family val="2"/>
      </rPr>
      <t>TM</t>
    </r>
  </si>
  <si>
    <t xml:space="preserve">  Total Cost of Incentives</t>
  </si>
  <si>
    <t xml:space="preserve"> PG&amp;E's ME&amp;O Actual Expenditures</t>
  </si>
  <si>
    <t>I. STATEWIDE MARKETING</t>
  </si>
  <si>
    <t>IOU Administrative Costs</t>
  </si>
  <si>
    <t>Statewide ME&amp;O contract</t>
  </si>
  <si>
    <t xml:space="preserve">I. TOTAL STATEWIDE MARKETING </t>
  </si>
  <si>
    <r>
      <t>II. UTILITY MARKETING BY ACTIVITY</t>
    </r>
    <r>
      <rPr>
        <b/>
        <vertAlign val="superscript"/>
        <sz val="12"/>
        <rFont val="Calibri"/>
        <family val="2"/>
      </rPr>
      <t>1</t>
    </r>
  </si>
  <si>
    <t>Integrated Demand Side Marketing</t>
  </si>
  <si>
    <t>Marketing My Account/Energy and Integrated Online Audit Tools</t>
  </si>
  <si>
    <t>Critical Peak Pricing &gt; 200 kW</t>
  </si>
  <si>
    <r>
      <t>Demand Bidding Program</t>
    </r>
    <r>
      <rPr>
        <vertAlign val="superscript"/>
        <sz val="10"/>
        <rFont val="Calibri"/>
        <family val="2"/>
      </rPr>
      <t xml:space="preserve"> </t>
    </r>
  </si>
  <si>
    <t>Real Time Pricing</t>
  </si>
  <si>
    <t>Circuit Savers</t>
  </si>
  <si>
    <r>
      <t>Enabling Technologies (e.g., AutoDR, TI)</t>
    </r>
    <r>
      <rPr>
        <vertAlign val="superscript"/>
        <sz val="10"/>
        <rFont val="Calibri"/>
        <family val="2"/>
      </rPr>
      <t xml:space="preserve"> </t>
    </r>
  </si>
  <si>
    <t>PeakChoice</t>
  </si>
  <si>
    <t>Customer Awareness, Education and Outreach</t>
  </si>
  <si>
    <t xml:space="preserve">PROGRAMS &amp; RATES WHICH REQUIRE ITEMIZED ACCOUNTING   </t>
  </si>
  <si>
    <t>Customer Research</t>
  </si>
  <si>
    <t>Collateral- Development, Printing, Distribution etc. (all non-labor costs)</t>
  </si>
  <si>
    <t xml:space="preserve">Labor </t>
  </si>
  <si>
    <t>Paid Media</t>
  </si>
  <si>
    <t>Other Costs</t>
  </si>
  <si>
    <t>Peak Time Rebate (RYU/SPD)</t>
  </si>
  <si>
    <t>Labor</t>
  </si>
  <si>
    <t xml:space="preserve">Critical Peak Pricing &lt; 200kW </t>
  </si>
  <si>
    <t>II. TOTAL UTILITY MARKETING BY ACTIVITY</t>
  </si>
  <si>
    <t xml:space="preserve">III. UTILITY MARKETING BY ITEMIZED COST </t>
  </si>
  <si>
    <t xml:space="preserve">III. TOTAL UTILITY MARKETING BY ITEMIZED COST </t>
  </si>
  <si>
    <t>Agricultural</t>
  </si>
  <si>
    <t>Large Commercial and Industrial</t>
  </si>
  <si>
    <t>Small and Medium Commercial</t>
  </si>
  <si>
    <t>Residential</t>
  </si>
  <si>
    <t>IV. TOTAL UTILITY MARKETING BY CUSTOMER SEGMENT</t>
  </si>
  <si>
    <r>
      <rPr>
        <vertAlign val="superscript"/>
        <sz val="10"/>
        <rFont val="Calibri"/>
        <family val="2"/>
      </rPr>
      <t>1</t>
    </r>
    <r>
      <rPr>
        <sz val="10"/>
        <rFont val="Calibri"/>
        <family val="2"/>
      </rPr>
      <t xml:space="preserve">Utility Marketing includes all activities to market individual utility programs or rates, demand response concepts, and customer tools, that were approved or directed by Decision 14-05-025,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r>
  </si>
  <si>
    <t>FUND SHIFTING DOCUMENTATION PER DECISION 12-04-045 ORDERING PARAGRAPH 4</t>
  </si>
  <si>
    <t>OP 4:</t>
  </si>
  <si>
    <t>Pacific Gas and Electric Company, San Diego Gas &amp; Electric Company, and Southern California Edison Company:</t>
  </si>
  <si>
    <t>May not shift funds between categories with two exceptions as stated in Ordering Paragraphs 4 and 5;</t>
  </si>
  <si>
    <t>May continue to shift up to 50 percent of a Demand Response program's funds to another program within the same budget category, with proper monthly reporting;</t>
  </si>
  <si>
    <t>Shall not shift funds within the "Pilots" or "Special Projects" categories without submitting a Tier 2 Advice Letter filing;</t>
  </si>
  <si>
    <t>May shift funds for pilots in the Enabling or Emerging Technologies category;</t>
  </si>
  <si>
    <t>Shall continue to submit a Tier 2 Advice Letter to eliminate a Demand Response program;</t>
  </si>
  <si>
    <t>Shall not eliminate a program through multiple fund shifting events or for any other reason without prior authorization from the Commission; and</t>
  </si>
  <si>
    <t>Shall submit a Tier 2 Advice Letter before shifting more than 50 percent of a program's funds to a different program within the same budget category.</t>
  </si>
  <si>
    <t>Fund Shift Amount</t>
  </si>
  <si>
    <t>Programs Impacted</t>
  </si>
  <si>
    <t>Date</t>
  </si>
  <si>
    <t>Rationale for Fundshift</t>
  </si>
  <si>
    <t>Capacity Bidding Program</t>
  </si>
  <si>
    <t>Permanent Load Shift</t>
  </si>
  <si>
    <t>IV. UTILITY MARKETING BY CUSTOMER SEGMENT</t>
  </si>
  <si>
    <r>
      <t>SmartAC</t>
    </r>
    <r>
      <rPr>
        <vertAlign val="superscript"/>
        <sz val="9"/>
        <rFont val="Arial"/>
        <family val="2"/>
      </rPr>
      <t>TM</t>
    </r>
  </si>
  <si>
    <t>Auto DR</t>
  </si>
  <si>
    <t>DR Research Studies</t>
  </si>
  <si>
    <t>DR Core Marketing and Outreach</t>
  </si>
  <si>
    <r>
      <t>SmartAC</t>
    </r>
    <r>
      <rPr>
        <vertAlign val="superscript"/>
        <sz val="9"/>
        <rFont val="Arial"/>
        <family val="2"/>
      </rPr>
      <t>TM</t>
    </r>
    <r>
      <rPr>
        <sz val="9"/>
        <rFont val="Arial"/>
        <family val="2"/>
      </rPr>
      <t xml:space="preserve"> ME&amp;O</t>
    </r>
  </si>
  <si>
    <t>Technology Incentives - IDSM</t>
  </si>
  <si>
    <t>Integrated Energy Audits</t>
  </si>
  <si>
    <t>Total Incremental Cost</t>
  </si>
  <si>
    <t>Technical Assistance &amp; Technology Incentives (TA&amp;TI) Identified as of December 2014.</t>
  </si>
  <si>
    <r>
      <t xml:space="preserve">Cost Item </t>
    </r>
    <r>
      <rPr>
        <b/>
        <vertAlign val="superscript"/>
        <sz val="10"/>
        <rFont val="Arial"/>
        <family val="2"/>
      </rPr>
      <t>1</t>
    </r>
  </si>
  <si>
    <t>Revenues from Penalties</t>
  </si>
  <si>
    <t xml:space="preserve">January </t>
  </si>
  <si>
    <t xml:space="preserve">February </t>
  </si>
  <si>
    <t xml:space="preserve">Technology Incentives - IDSM </t>
  </si>
  <si>
    <t>Rule 24 O&amp;M</t>
  </si>
  <si>
    <t>Demand Response Auction Mechanism Pilot Phase 1</t>
  </si>
  <si>
    <t>Demand Response Auction Mechanism Pilot Phase 2</t>
  </si>
  <si>
    <r>
      <t>SmartAC</t>
    </r>
    <r>
      <rPr>
        <vertAlign val="superscript"/>
        <sz val="10"/>
        <rFont val="Arial"/>
        <family val="2"/>
      </rPr>
      <t xml:space="preserve">TM </t>
    </r>
  </si>
  <si>
    <t>Fund shift Adjustments</t>
  </si>
  <si>
    <t xml:space="preserve">PROGRAMS, RATES &amp; ACTIVITES WHICH DO NOT REQUIRE ITEMIZED ACCOUNTING </t>
  </si>
  <si>
    <r>
      <t xml:space="preserve">DRAM Phase 1 </t>
    </r>
    <r>
      <rPr>
        <vertAlign val="superscript"/>
        <sz val="10"/>
        <rFont val="Arial"/>
        <family val="2"/>
      </rPr>
      <t>2</t>
    </r>
  </si>
  <si>
    <r>
      <t xml:space="preserve">DRAM Phase 2 </t>
    </r>
    <r>
      <rPr>
        <vertAlign val="superscript"/>
        <sz val="10"/>
        <rFont val="Arial"/>
        <family val="2"/>
      </rPr>
      <t>2</t>
    </r>
  </si>
  <si>
    <r>
      <t>Cost Item</t>
    </r>
    <r>
      <rPr>
        <sz val="9"/>
        <rFont val="Arial"/>
        <family val="2"/>
      </rPr>
      <t xml:space="preserve"> </t>
    </r>
    <r>
      <rPr>
        <vertAlign val="superscript"/>
        <sz val="9"/>
        <rFont val="Arial"/>
        <family val="2"/>
      </rPr>
      <t>1</t>
    </r>
  </si>
  <si>
    <t>SmartRateTM - Residential</t>
  </si>
  <si>
    <r>
      <t xml:space="preserve">2 </t>
    </r>
    <r>
      <rPr>
        <sz val="10"/>
        <rFont val="Cambria"/>
        <family val="1"/>
      </rPr>
      <t xml:space="preserve">DRAM incentives are confidential and redacted for the public version. The MWs under contract are known, and the costs are being paid under the contracts that won in the RFO.  </t>
    </r>
  </si>
  <si>
    <r>
      <t>Program Eligibility and Ex Ante Average Load Impacts</t>
    </r>
    <r>
      <rPr>
        <b/>
        <vertAlign val="superscript"/>
        <sz val="10"/>
        <rFont val="Arial"/>
        <family val="2"/>
      </rPr>
      <t xml:space="preserve"> 1</t>
    </r>
  </si>
  <si>
    <r>
      <t xml:space="preserve">Program Eligibility and Ex Post Average Load Impacts </t>
    </r>
    <r>
      <rPr>
        <b/>
        <vertAlign val="superscript"/>
        <sz val="10"/>
        <rFont val="Arial"/>
        <family val="2"/>
      </rPr>
      <t>1</t>
    </r>
  </si>
  <si>
    <t>JUNE</t>
  </si>
  <si>
    <t>MAY</t>
  </si>
  <si>
    <t xml:space="preserve">5 Program budgets have been updated to include employee benefits costs approved in the GRC (D.17-05-013) - Decision Authorizing Pacific Gas and Electric Company's General Rate Case Revenue Requirement for 2017-2019, issue date of May 11, 2017.  </t>
  </si>
  <si>
    <t>TOTAL TECHNOLOGY MWs</t>
  </si>
  <si>
    <t>TOTAL TA MWs</t>
  </si>
  <si>
    <t>FEBRUARY</t>
  </si>
  <si>
    <t>MARCH</t>
  </si>
  <si>
    <t>APRIL</t>
  </si>
  <si>
    <t>JANUARY</t>
  </si>
  <si>
    <t>NOTES:</t>
  </si>
  <si>
    <t>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</si>
  <si>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Service Accounts</t>
  </si>
  <si>
    <t>INTERUPTIBLE RELIABILITY PROGRAMS</t>
  </si>
  <si>
    <t>PRICE-RESPONSIVE PROGRAMS</t>
  </si>
  <si>
    <t>GENERAL PROGRAM</t>
  </si>
  <si>
    <t>PROGRAM</t>
  </si>
  <si>
    <t>Category 1: Supply‐Side DR Programs</t>
  </si>
  <si>
    <t>Category 2: Load Modifying DR Programs</t>
  </si>
  <si>
    <t>Category 3: DRAM and Rule 24/32</t>
  </si>
  <si>
    <t xml:space="preserve">Category 4: Emerging and Enabling Technology </t>
  </si>
  <si>
    <t>Category 5: Pilots</t>
  </si>
  <si>
    <t>Category 6: Marketing, Education, and Outreach (ME&amp;O)</t>
  </si>
  <si>
    <t>Category 7: Portfolio Support (includes EM&amp;V, Systems Support, and Notifications)</t>
  </si>
  <si>
    <r>
      <t>2018-22</t>
    </r>
    <r>
      <rPr>
        <b/>
        <sz val="12"/>
        <color rgb="FFC00000"/>
        <rFont val="Calibri"/>
        <family val="2"/>
      </rPr>
      <t xml:space="preserve"> </t>
    </r>
    <r>
      <rPr>
        <b/>
        <sz val="12"/>
        <rFont val="Calibri"/>
        <family val="2"/>
      </rPr>
      <t>Funding Cycle Customer Communication, Marketing, and Outreach</t>
    </r>
  </si>
  <si>
    <t>2018-22 Authorized Budget (if Applicable)</t>
  </si>
  <si>
    <t>TOTAL AUTHORIZED UTILITY MARKETING BUDGET</t>
  </si>
  <si>
    <r>
      <t xml:space="preserve">DRAM Phase 3 </t>
    </r>
    <r>
      <rPr>
        <vertAlign val="superscript"/>
        <sz val="10"/>
        <rFont val="Arial"/>
        <family val="2"/>
      </rPr>
      <t>2</t>
    </r>
  </si>
  <si>
    <r>
      <t>Base Interruptible Program (BIP)</t>
    </r>
    <r>
      <rPr>
        <vertAlign val="superscript"/>
        <sz val="10"/>
        <rFont val="Arial"/>
        <family val="2"/>
      </rPr>
      <t xml:space="preserve"> </t>
    </r>
  </si>
  <si>
    <r>
      <t xml:space="preserve">Capacity Bidding Program (CBP) </t>
    </r>
    <r>
      <rPr>
        <vertAlign val="superscript"/>
        <sz val="10"/>
        <rFont val="Arial"/>
        <family val="2"/>
      </rPr>
      <t>1</t>
    </r>
  </si>
  <si>
    <t>Demand Response Auction Mechanism Pilot Phase 3</t>
  </si>
  <si>
    <r>
      <rPr>
        <vertAlign val="superscript"/>
        <sz val="10"/>
        <rFont val="Cambria"/>
        <family val="1"/>
      </rPr>
      <t>1</t>
    </r>
    <r>
      <rPr>
        <sz val="10"/>
        <rFont val="Cambria"/>
        <family val="1"/>
      </rPr>
      <t xml:space="preserve"> The expenditures listed are in support of PG&amp;E's DR programs for large commercial, industrial and agricultural customers. </t>
    </r>
  </si>
  <si>
    <r>
      <t xml:space="preserve">Total Incremental Cost </t>
    </r>
    <r>
      <rPr>
        <vertAlign val="superscript"/>
        <sz val="9"/>
        <rFont val="Arial"/>
        <family val="2"/>
      </rPr>
      <t>3</t>
    </r>
  </si>
  <si>
    <t>AC Cycling: Smart AC</t>
  </si>
  <si>
    <t>OMBC/SLRP</t>
  </si>
  <si>
    <t>Permanent Load Shifting (PLS)</t>
  </si>
  <si>
    <t>DRAM Phase 4</t>
  </si>
  <si>
    <t>Local Capacity Planning Areas and
Disadvantaged Communities Pilot</t>
  </si>
  <si>
    <t>DR Core Marketing &amp; Outreach</t>
  </si>
  <si>
    <t>Support for Market Activities</t>
  </si>
  <si>
    <t>DR Potential Study</t>
  </si>
  <si>
    <t>Program</t>
  </si>
  <si>
    <r>
      <t xml:space="preserve">Category 8:  Integrated Programs and Activities
  (Including Technical Assistance) </t>
    </r>
    <r>
      <rPr>
        <b/>
        <vertAlign val="superscript"/>
        <sz val="9"/>
        <rFont val="Arial"/>
        <family val="2"/>
      </rPr>
      <t>2</t>
    </r>
  </si>
  <si>
    <r>
      <t xml:space="preserve">DR Enrollment &amp; Support </t>
    </r>
    <r>
      <rPr>
        <vertAlign val="superscript"/>
        <sz val="9"/>
        <rFont val="Arial"/>
        <family val="2"/>
      </rPr>
      <t>2</t>
    </r>
  </si>
  <si>
    <r>
      <rPr>
        <vertAlign val="superscript"/>
        <sz val="10"/>
        <rFont val="Cambria"/>
        <family val="1"/>
      </rPr>
      <t>2</t>
    </r>
    <r>
      <rPr>
        <sz val="10"/>
        <rFont val="Cambria"/>
        <family val="1"/>
      </rPr>
      <t xml:space="preserve"> January credit for DR Enrollment &amp; Support is due to the reversal of an accrual and reversal of a prior month incorrect charge.</t>
    </r>
  </si>
  <si>
    <t>PILOT PROGRAMS</t>
  </si>
  <si>
    <t>XSP (Load Increase)</t>
  </si>
  <si>
    <t>SSP II (Load Decrease)</t>
  </si>
  <si>
    <t>PROGRAMS</t>
  </si>
  <si>
    <t>Non-Residential</t>
  </si>
  <si>
    <r>
      <t xml:space="preserve">Auto DR Verified MWs </t>
    </r>
    <r>
      <rPr>
        <vertAlign val="superscript"/>
        <sz val="9"/>
        <rFont val="Arial"/>
        <family val="2"/>
      </rPr>
      <t>1</t>
    </r>
  </si>
  <si>
    <t>JULY</t>
  </si>
  <si>
    <t>AUGUST</t>
  </si>
  <si>
    <t>SEPTEMBER</t>
  </si>
  <si>
    <t>OCTOBER</t>
  </si>
  <si>
    <t>NOVEMBER</t>
  </si>
  <si>
    <t>DECEMBER</t>
  </si>
  <si>
    <r>
      <t>DRAM</t>
    </r>
    <r>
      <rPr>
        <vertAlign val="superscript"/>
        <sz val="9"/>
        <rFont val="Arial"/>
        <family val="2"/>
      </rPr>
      <t xml:space="preserve"> 2</t>
    </r>
  </si>
  <si>
    <t xml:space="preserve"> Provided to Commission staff pursuant to General Order 66-D.</t>
  </si>
  <si>
    <t>Category 8: Integrated Programs and Activities</t>
  </si>
  <si>
    <t xml:space="preserve">Bundled-service customers taking service under Schedules A-10, E-19 or E-20 &amp; minimum average monthly demand of 100 kilowatts (kW).
Customers must commit to minimum 15% of baseline usage, with a minimum load reduction of 100 kW. </t>
  </si>
  <si>
    <t xml:space="preserve">Default beginning on: May 1, 2010 for bundled C&amp;I Customers &gt;200kW Maximum Demand; February 1st, 2011 for large bundled Ag customers; November 2014 for bundled C&amp;I Customers with &lt;200 kW Maximum Demand and 12 consecutive months of interval data.  </t>
  </si>
  <si>
    <t>Small and medium business customers taking service under applicable rate schedules equipped with central or packaged DX air conditioning equipment. Closed to new enrollment.</t>
  </si>
  <si>
    <r>
      <t>Programs</t>
    </r>
    <r>
      <rPr>
        <b/>
        <vertAlign val="superscript"/>
        <sz val="10"/>
        <rFont val="Arial"/>
        <family val="2"/>
      </rPr>
      <t/>
    </r>
  </si>
  <si>
    <t>Small and medium business customers taking service under applicable rate schedules equipped with central or packaged DX air conditioning equipment. Closed.</t>
  </si>
  <si>
    <t xml:space="preserve">  </t>
  </si>
  <si>
    <t>Central Coast</t>
  </si>
  <si>
    <t>PGCC</t>
  </si>
  <si>
    <t>East Bay (Bay Area)</t>
  </si>
  <si>
    <t>PGEB</t>
  </si>
  <si>
    <t>Fresno</t>
  </si>
  <si>
    <t>PGF1</t>
  </si>
  <si>
    <t>Geysers</t>
  </si>
  <si>
    <t>PGFG</t>
  </si>
  <si>
    <t>Humboldt</t>
  </si>
  <si>
    <t>PGHB</t>
  </si>
  <si>
    <t>Kern</t>
  </si>
  <si>
    <t>PGKN</t>
  </si>
  <si>
    <t>North Bay</t>
  </si>
  <si>
    <t>PGNB</t>
  </si>
  <si>
    <t>North Coast</t>
  </si>
  <si>
    <t>PGNC</t>
  </si>
  <si>
    <t>North of Path 15</t>
  </si>
  <si>
    <t>PGNP</t>
  </si>
  <si>
    <t>Peninsula (Bay Area)</t>
  </si>
  <si>
    <t>PGP2</t>
  </si>
  <si>
    <t>San Francisco (Bay Area)</t>
  </si>
  <si>
    <t>PGSF</t>
  </si>
  <si>
    <t>Sierra</t>
  </si>
  <si>
    <t>PGSI</t>
  </si>
  <si>
    <t>South Bay (Bay Area)</t>
  </si>
  <si>
    <t>PGSB</t>
  </si>
  <si>
    <t>Stockton</t>
  </si>
  <si>
    <t>PGST</t>
  </si>
  <si>
    <t>ZP26</t>
  </si>
  <si>
    <t>PGZP</t>
  </si>
  <si>
    <t>Central Coast PGCC</t>
  </si>
  <si>
    <t xml:space="preserve">East Bay (Bay Area) PGEB </t>
  </si>
  <si>
    <t xml:space="preserve">Fresno PGF1 </t>
  </si>
  <si>
    <t xml:space="preserve">Geysers PGFG </t>
  </si>
  <si>
    <t xml:space="preserve">Humboldt PGHB </t>
  </si>
  <si>
    <t xml:space="preserve">Kern PGKN </t>
  </si>
  <si>
    <t xml:space="preserve">North Bay PGNB  </t>
  </si>
  <si>
    <t xml:space="preserve">North Coast PGNC  </t>
  </si>
  <si>
    <t xml:space="preserve">North of Path 15 PGNP  </t>
  </si>
  <si>
    <t xml:space="preserve">Peninsula (Bay Area) PGP2 </t>
  </si>
  <si>
    <t xml:space="preserve">San Francisco (Bay Area) PGSF </t>
  </si>
  <si>
    <t xml:space="preserve">Sierra PGSI  </t>
  </si>
  <si>
    <t xml:space="preserve">South Bay (Bay Area) PGSB  </t>
  </si>
  <si>
    <t xml:space="preserve">Stockton PGST  </t>
  </si>
  <si>
    <t xml:space="preserve">ZP26 PGZP  </t>
  </si>
  <si>
    <t>SubLap/Zones (15) : Central Coast PGCC ; East Bay (Bay Area) PGEB ; Fresno PGF1 ; Geysers PGFG ; Humboldt PGHB ; Kern PGKN ; North Bay PGNB ; North Coast PGNC ; North of Path 15 PGNP ; Peninsula (Bay Area) PGP2 ; San Francisco (Bay Area) PGSF ; Sierra PGSI ; South Bay (Bay Area) PGSB ; Stockton PGST ; ZP26 PGZP</t>
  </si>
  <si>
    <t>Program Name</t>
  </si>
  <si>
    <t>Residential IDSM</t>
  </si>
  <si>
    <t>Non Residential IDSM</t>
  </si>
  <si>
    <r>
      <rPr>
        <vertAlign val="superscript"/>
        <sz val="10"/>
        <rFont val="Cambria"/>
        <family val="1"/>
        <scheme val="major"/>
      </rPr>
      <t xml:space="preserve">2 </t>
    </r>
    <r>
      <rPr>
        <sz val="10"/>
        <rFont val="Cambria"/>
        <family val="1"/>
        <scheme val="major"/>
      </rPr>
      <t>Additional funding for Technology Incentives and Integrated Energy Audits was approved in Energy Efficiency Decision 14-10-046.  This funding was to continue through 2025 unless the Commission issues a superseding funding decision. On May 31 2018, the Commission issued a superseding decision via the EE Business Plan which allocated $9m to PG&amp;E for IDSM projects ($1m to Residential and $8m to non-Residential). Since the funding was approved after the cycle had started, PG&amp;E incurred some costs for Integrated Enegy Audits prior to the decision being issued - those funds have now been redirected as per the EE Business Plan decision.</t>
    </r>
  </si>
  <si>
    <r>
      <t>Percent Funding</t>
    </r>
    <r>
      <rPr>
        <b/>
        <vertAlign val="superscript"/>
        <sz val="9"/>
        <rFont val="Arial"/>
        <family val="2"/>
      </rPr>
      <t xml:space="preserve"> 3</t>
    </r>
  </si>
  <si>
    <r>
      <rPr>
        <vertAlign val="superscript"/>
        <sz val="10"/>
        <rFont val="Cambria"/>
        <family val="1"/>
      </rPr>
      <t>3</t>
    </r>
    <r>
      <rPr>
        <sz val="10"/>
        <rFont val="Cambria"/>
        <family val="1"/>
      </rPr>
      <t xml:space="preserve"> Total Incremental Cost excludes incentives (only Admin costs are reported here).  Incentives are reported on Table I-5. </t>
    </r>
  </si>
  <si>
    <t>2018-22 Funding and Percent Funding includes incentives (reported on Table I-5) to accurately show budget used.</t>
  </si>
  <si>
    <r>
      <rPr>
        <vertAlign val="superscript"/>
        <sz val="10"/>
        <rFont val="Cambria"/>
        <family val="1"/>
      </rPr>
      <t xml:space="preserve">1 </t>
    </r>
    <r>
      <rPr>
        <sz val="10"/>
        <rFont val="Cambria"/>
        <family val="1"/>
      </rPr>
      <t xml:space="preserve">Incentives reported are net of penalties paid by the aggregators. </t>
    </r>
  </si>
  <si>
    <t>Small Commercial Technology Deployment</t>
  </si>
  <si>
    <r>
      <t xml:space="preserve">DRAM </t>
    </r>
    <r>
      <rPr>
        <vertAlign val="superscript"/>
        <sz val="9"/>
        <rFont val="Arial"/>
        <family val="2"/>
      </rPr>
      <t>2</t>
    </r>
  </si>
  <si>
    <t>NOTE:  Readers should exercise caution in interpreting or using the estimated MW values found in this report in either the Ex Post or Ex Ante columns. Ex post estimates reflect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1 pm and 6pm during a specific DR program’s operating season, based on 1-in-2 (normal) weather conditions if all DR programs were called simultaneously on the system peak day.  In either case, MW estimates in this report will vary from estimates filed in the PG&amp;E’s annual April Compliance Filing pursuant to Decision 08-04-050 and reporting documents that may be supplied to other agencies e.g. CAISO, FERC, NERC, etc. MW estimates found in the Monthly ILP Report are not used by PG&amp;E for operational reporting, resource planning, and cost effectiveness analysis or in developing regulatory filings.</t>
  </si>
  <si>
    <t>SmartRate</t>
  </si>
  <si>
    <t>Peak Day Pricing</t>
  </si>
  <si>
    <t>Optional Bidding Mandatory Curtailment (OBMC) /
Scheduled Load Reduction (SLRP)</t>
  </si>
  <si>
    <t>Base Interruptible Program</t>
  </si>
  <si>
    <t>Category 1: Reliability Programs</t>
  </si>
  <si>
    <r>
      <t>Event No.</t>
    </r>
    <r>
      <rPr>
        <sz val="10"/>
        <rFont val="Calibri"/>
        <family val="2"/>
        <scheme val="minor"/>
      </rPr>
      <t xml:space="preserve"> </t>
    </r>
    <r>
      <rPr>
        <sz val="8"/>
        <rFont val="Calibri"/>
        <family val="2"/>
        <scheme val="minor"/>
      </rPr>
      <t>(by Program Type)</t>
    </r>
  </si>
  <si>
    <r>
      <t xml:space="preserve">DRAM Phase 4 </t>
    </r>
    <r>
      <rPr>
        <vertAlign val="superscript"/>
        <sz val="10"/>
        <rFont val="Arial"/>
        <family val="2"/>
      </rPr>
      <t>2</t>
    </r>
  </si>
  <si>
    <r>
      <t xml:space="preserve">3 </t>
    </r>
    <r>
      <rPr>
        <sz val="10"/>
        <rFont val="Cambria"/>
        <family val="1"/>
      </rPr>
      <t xml:space="preserve">Revenues from Penalties denote penalty/default payments made by aggregators and charges to direct enrolled customers enrolled in BIP programs. </t>
    </r>
  </si>
  <si>
    <r>
      <t xml:space="preserve">Revenues from Penalties </t>
    </r>
    <r>
      <rPr>
        <vertAlign val="superscript"/>
        <sz val="10"/>
        <rFont val="Arial"/>
        <family val="2"/>
      </rPr>
      <t>3</t>
    </r>
  </si>
  <si>
    <t>2018 Expenditures</t>
  </si>
  <si>
    <t xml:space="preserve"> 2018 Expenditures</t>
  </si>
  <si>
    <t>Total Funding Cycle expenditures to date</t>
  </si>
  <si>
    <t>2019 Authorized Budget (if Applicable)</t>
  </si>
  <si>
    <r>
      <rPr>
        <vertAlign val="superscript"/>
        <sz val="10"/>
        <rFont val="Cambria"/>
        <family val="1"/>
      </rPr>
      <t>1</t>
    </r>
    <r>
      <rPr>
        <sz val="10"/>
        <rFont val="Cambria"/>
        <family val="1"/>
      </rPr>
      <t xml:space="preserve"> Expenditures on this page reflect expenses incurred in 2019 from all prior funding cycles</t>
    </r>
  </si>
  <si>
    <r>
      <t>1</t>
    </r>
    <r>
      <rPr>
        <sz val="10"/>
        <rFont val="Cambria"/>
        <family val="1"/>
      </rPr>
      <t xml:space="preserve"> Incentives on this page reflect incentives paid in 2019 from all prior funding cycles.</t>
    </r>
  </si>
  <si>
    <r>
      <rPr>
        <vertAlign val="superscript"/>
        <sz val="10"/>
        <rFont val="Cambria"/>
        <family val="1"/>
        <scheme val="major"/>
      </rPr>
      <t>2</t>
    </r>
    <r>
      <rPr>
        <sz val="10"/>
        <rFont val="Cambria"/>
        <family val="1"/>
        <scheme val="major"/>
      </rPr>
      <t>As approved in the disposition letter issued September 24, 2015 to advice letter 4618-E-A, customers participating in DRAM are eligible to receive ADR incentives but PG&amp;E is unable to determine the capacity associated with these ADR-enabled devices.</t>
    </r>
  </si>
  <si>
    <t>CBP</t>
  </si>
  <si>
    <r>
      <rPr>
        <vertAlign val="superscript"/>
        <sz val="10"/>
        <rFont val="Cambria"/>
        <family val="1"/>
        <scheme val="major"/>
      </rPr>
      <t>1</t>
    </r>
    <r>
      <rPr>
        <sz val="10"/>
        <rFont val="Cambria"/>
        <family val="1"/>
        <scheme val="major"/>
      </rPr>
      <t>ADR Non-Residential MWs are verified after installation of the equipment and customers have been paid 60% incentive for customers &gt;200 kW.  Actual performance is measured after the first full year of DR program participation and the remaining 40% incentive is paid based on performance values. Office and Retail &lt;499 kW excepted and paid at 100%.  Unable to verify Residential MWs.</t>
    </r>
  </si>
  <si>
    <t>5.4 Million</t>
  </si>
  <si>
    <t>PG&amp;E customers receiving bundled service, Community Choice Aggregation (CCA) service, or Direct Access (DA) service and being billed on a PG&amp;E residential, commercial, industrial, or agricultural electric rate schedule.</t>
  </si>
  <si>
    <t xml:space="preserve">The average ex ante load impacts per customer are based on the load impacts filing on April 2, 2019 (R.13-09-011). Estimated Average Ex Ante Load Impact kW/Customer = Average kW / Customer, under 1-in-2 weather conditions, of an event that would occur at 4 - 9 pm on the PG&amp;E system peak day of the month. </t>
  </si>
  <si>
    <t>The average ex post load impacts per customer are based on the load impacts filing on April 2, 2019 (R.13-09-011). Estimated Average Ex Post Load Impact kW / Customer = Average kW / Customer service account from the typical event for the preceeding year if events occurred. Some programs may experience no events or few events while other programs may operate regularly depending on event triggers. For existing programs, the average ex post load impact per customer SA_ID remains constant across all months. The average load impact is "N/A" for programs having no prior events.</t>
  </si>
  <si>
    <t>Ex Ante Estimated MW</t>
  </si>
  <si>
    <t>Ex Post Estimated MW</t>
  </si>
  <si>
    <r>
      <rPr>
        <vertAlign val="superscript"/>
        <sz val="10"/>
        <rFont val="Cambria"/>
        <family val="1"/>
      </rPr>
      <t>1</t>
    </r>
    <r>
      <rPr>
        <sz val="10"/>
        <rFont val="Cambria"/>
        <family val="1"/>
      </rPr>
      <t xml:space="preserve"> For Pilot Program SSP II (Load Decrease) and XSP Pilot Program (Load Increase), in the absence of a formal load impact evaluation, PG&amp;E estimates SSP 950 kW and XSP 2860 kW.</t>
    </r>
  </si>
  <si>
    <r>
      <t xml:space="preserve">PILOT PROGRAMS </t>
    </r>
    <r>
      <rPr>
        <b/>
        <vertAlign val="superscript"/>
        <sz val="10"/>
        <rFont val="Arial"/>
        <family val="2"/>
      </rPr>
      <t>1</t>
    </r>
  </si>
  <si>
    <r>
      <rPr>
        <vertAlign val="superscript"/>
        <sz val="10"/>
        <rFont val="Cambria"/>
        <family val="1"/>
      </rPr>
      <t xml:space="preserve">2 </t>
    </r>
    <r>
      <rPr>
        <sz val="10"/>
        <rFont val="Cambria"/>
        <family val="1"/>
      </rPr>
      <t>There are some SmartRate</t>
    </r>
    <r>
      <rPr>
        <vertAlign val="superscript"/>
        <sz val="10"/>
        <rFont val="Cambria"/>
        <family val="1"/>
      </rPr>
      <t>TM</t>
    </r>
    <r>
      <rPr>
        <sz val="10"/>
        <rFont val="Cambria"/>
        <family val="1"/>
      </rPr>
      <t xml:space="preserve"> Residential customers (&lt;.05%) not reflected in the summary or rate code count as program eligibility is being confirmed.</t>
    </r>
  </si>
  <si>
    <r>
      <t xml:space="preserve">PRICE-RESPONSIVE PROGRAMS </t>
    </r>
    <r>
      <rPr>
        <b/>
        <vertAlign val="superscript"/>
        <sz val="10"/>
        <rFont val="Arial"/>
        <family val="2"/>
      </rPr>
      <t>2</t>
    </r>
  </si>
  <si>
    <r>
      <rPr>
        <vertAlign val="superscript"/>
        <sz val="10"/>
        <rFont val="Cambria"/>
        <family val="1"/>
        <scheme val="major"/>
      </rPr>
      <t>3</t>
    </r>
    <r>
      <rPr>
        <sz val="10"/>
        <rFont val="Cambria"/>
        <family val="1"/>
        <scheme val="major"/>
      </rPr>
      <t xml:space="preserve"> BIP customers that dual participate in PDP are not counted towards the 300 MW BIP cap. The BIP program actual capacity is below the 300 MW cap.</t>
    </r>
  </si>
  <si>
    <r>
      <t xml:space="preserve">INTERUPTIBLE RELIABILITY PROGRAMS </t>
    </r>
    <r>
      <rPr>
        <b/>
        <vertAlign val="superscript"/>
        <sz val="10"/>
        <rFont val="Arial"/>
        <family val="2"/>
      </rPr>
      <t>3</t>
    </r>
  </si>
  <si>
    <t>Ex Post Estimated MW = In compliance with Decision 08-04-050, the values presented herein are based on the April 2, 2019 (R.13-09-011) Load Impact Report for Demand Response. The values reported are calculated by using the annual Ex Post average load impact per customer multiplied by the number of currently enrolled service accounts for the reporting month, where the Ex Post load impact per customer is the average load impact per customer for those customers that may have participated in an event(s) during all actual event hours in the preceding year when or if events occurred. New programs report "n/a", as there were no prior events.</t>
  </si>
  <si>
    <t>Ex Ante Estimated MW = In compliance with Decision 08-04-050, the values presented herein are based on the April 2, 2019 (R.13-09-011) Load Impact Report for Demand Response. The values reported are calculated by using the monthly Ex Ante average load impact per customer multiplied by the number of currently enrolled service accounts for the reporting month, where the Ex Ante average load impact is the average hourly load impact for an event that would occur from 1 - 6 pm on the system peak day of the month. The Ex Ante Estimated MW value for the aggregator program, e.g., CBP are the monthly nominated MW during the event season May through October and Zero non-event season months November through April.</t>
  </si>
  <si>
    <t>Load Reduction MW (Max Hourly)</t>
  </si>
  <si>
    <t>Zones</t>
  </si>
  <si>
    <r>
      <t xml:space="preserve">Ex Ante Estimated MW </t>
    </r>
    <r>
      <rPr>
        <b/>
        <vertAlign val="superscript"/>
        <sz val="9"/>
        <rFont val="Arial"/>
        <family val="2"/>
      </rPr>
      <t>6</t>
    </r>
  </si>
  <si>
    <t>Eligible Accounts as of Jan 1, 2020</t>
  </si>
  <si>
    <t>2020 Detailed Breakdown of MWs To Date in TA/Auto DR/TI Programs</t>
  </si>
  <si>
    <t>2019 Expenditures</t>
  </si>
  <si>
    <t>Carry-Over Expenditures incurred in 2020</t>
  </si>
  <si>
    <t>Carry-Over Incentives incurred in 2020</t>
  </si>
  <si>
    <t xml:space="preserve">Non-Residential </t>
  </si>
  <si>
    <t xml:space="preserve">Service Accounts </t>
  </si>
  <si>
    <r>
      <t>DR Measurement and Evaluation (DRMEC)</t>
    </r>
    <r>
      <rPr>
        <vertAlign val="superscript"/>
        <sz val="9"/>
        <rFont val="Arial"/>
        <family val="2"/>
      </rPr>
      <t>4</t>
    </r>
  </si>
  <si>
    <r>
      <t>Support for Retail &amp; Customer Facing Activities</t>
    </r>
    <r>
      <rPr>
        <vertAlign val="superscript"/>
        <sz val="9"/>
        <rFont val="Arial"/>
        <family val="2"/>
      </rPr>
      <t>4</t>
    </r>
  </si>
  <si>
    <r>
      <rPr>
        <vertAlign val="superscript"/>
        <sz val="10"/>
        <rFont val="Cambria"/>
        <family val="1"/>
      </rPr>
      <t>4</t>
    </r>
    <r>
      <rPr>
        <sz val="10"/>
        <rFont val="Cambria"/>
        <family val="1"/>
      </rPr>
      <t xml:space="preserve"> Adjustment 2019 Actuals for IT Mananged Services from 2019 December ILP. Reduced expenditures $307,432</t>
    </r>
  </si>
  <si>
    <t xml:space="preserve"> 2019 Expenditures</t>
  </si>
  <si>
    <r>
      <t xml:space="preserve">Eligible Accounts as of Jan 1, 2020 </t>
    </r>
    <r>
      <rPr>
        <b/>
        <vertAlign val="superscript"/>
        <sz val="10"/>
        <rFont val="Arial"/>
        <family val="2"/>
      </rPr>
      <t>4</t>
    </r>
  </si>
  <si>
    <r>
      <rPr>
        <vertAlign val="superscript"/>
        <sz val="10"/>
        <rFont val="Cambria"/>
        <family val="1"/>
      </rPr>
      <t>4</t>
    </r>
    <r>
      <rPr>
        <sz val="10"/>
        <rFont val="Cambria"/>
        <family val="1"/>
      </rPr>
      <t xml:space="preserve"> The current number of eligible accounts for January 2020 are from the load impact filing from April 2019. Eligible account numbers will be updated following the 2020 load impact filing. </t>
    </r>
  </si>
  <si>
    <r>
      <t>2020 Program Expenditures</t>
    </r>
    <r>
      <rPr>
        <vertAlign val="superscript"/>
        <sz val="9"/>
        <rFont val="Arial"/>
        <family val="2"/>
      </rPr>
      <t xml:space="preserve"> 1</t>
    </r>
  </si>
  <si>
    <r>
      <t xml:space="preserve">2018-22  Authorized Funding </t>
    </r>
    <r>
      <rPr>
        <b/>
        <vertAlign val="superscript"/>
        <sz val="9"/>
        <rFont val="Arial"/>
        <family val="2"/>
      </rPr>
      <t>3</t>
    </r>
  </si>
  <si>
    <t>Total Funding Cycle  Expenditures to Date</t>
  </si>
  <si>
    <t>Total Funding Cycle Expenditures to date</t>
  </si>
  <si>
    <t>Year-to-Date  Expenditures</t>
  </si>
  <si>
    <t>Year-to-Date Expenditures</t>
  </si>
  <si>
    <t>Program-to-Date Total Expenditures</t>
  </si>
  <si>
    <t>Annual Total Expenditures</t>
  </si>
  <si>
    <t>Programs for February 2020</t>
  </si>
  <si>
    <r>
      <t xml:space="preserve">            Pacific Gas and Electric Company (“PG&amp;E”) hereby submits this report on Interruptible Load and Demand Response Programs for February 2020. This report is being sent to the Energy Division via EnergyDivisionCentralFiles@cpuc.ca.gov and served on the service list for A.11-03-001 </t>
    </r>
    <r>
      <rPr>
        <strike/>
        <sz val="12"/>
        <rFont val="Arial"/>
        <family val="2"/>
      </rPr>
      <t xml:space="preserve"> </t>
    </r>
  </si>
  <si>
    <t>Technical Assistance &amp; Technology Incentives (TA&amp;TI) Identified as of February 2020</t>
  </si>
  <si>
    <t>Public</t>
  </si>
  <si>
    <t>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</si>
</sst>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_);[Red]\(#,##0.0\)"/>
    <numFmt numFmtId="165" formatCode="#,##0.0"/>
    <numFmt numFmtId="166" formatCode="0.0"/>
    <numFmt numFmtId="167" formatCode="_(* #,##0_);_(* \(#,##0\);_(* &quot;-&quot;??_);_(@_)"/>
    <numFmt numFmtId="168" formatCode="0.0%"/>
    <numFmt numFmtId="169" formatCode="m/d/yyyy;@"/>
    <numFmt numFmtId="170" formatCode="&quot;$&quot;#,##0.0_);[Red]\(&quot;$&quot;#,##0.0\)"/>
    <numFmt numFmtId="171" formatCode="&quot;$&quot;#,##0"/>
    <numFmt numFmtId="172" formatCode="_(&quot;$&quot;* #,##0_);_(&quot;$&quot;* \(#,##0\);_(&quot;$&quot;* &quot;-&quot;??_);_(@_)"/>
    <numFmt numFmtId="173" formatCode="[$-F400]h:mm:ss\ AM/PM"/>
    <numFmt numFmtId="174" formatCode="[$-409]h:mm\ AM/PM;@"/>
    <numFmt numFmtId="175" formatCode="[=0]\ 0;[&lt;0.95]\ 0.#;#,###"/>
    <numFmt numFmtId="176" formatCode="m/d/yy;@"/>
    <numFmt numFmtId="177" formatCode="[$-409]m/d/yy\ h:mm\ AM/PM;@"/>
    <numFmt numFmtId="178" formatCode="mmmddyyyy"/>
    <numFmt numFmtId="179" formatCode="#,##0;\(#,##0\)"/>
    <numFmt numFmtId="180" formatCode="m\-d\-yy"/>
    <numFmt numFmtId="181" formatCode="0.0%;_(* &quot;-&quot;_)"/>
    <numFmt numFmtId="182" formatCode="0.0000000000"/>
    <numFmt numFmtId="183" formatCode="#,##0.0,,,&quot;bn&quot;"/>
    <numFmt numFmtId="184" formatCode="#,##0;\-#,##0;&quot;-&quot;"/>
    <numFmt numFmtId="185" formatCode="&quot;$&quot;#,\);\(&quot;$&quot;#,##0\)"/>
    <numFmt numFmtId="186" formatCode="hh:mm"/>
    <numFmt numFmtId="187" formatCode="00000"/>
    <numFmt numFmtId="188" formatCode="&quot;$&quot;#,##0.00_);\-&quot;$&quot;#,##0.00_)"/>
    <numFmt numFmtId="189" formatCode="&quot;$&quot;#,##0\ ;\(&quot;$&quot;#,##0\)"/>
    <numFmt numFmtId="190" formatCode="&quot;$&quot;\ #,##0.00_);\(&quot;$&quot;\ #,##0.00\)"/>
    <numFmt numFmtId="191" formatCode="m/d"/>
    <numFmt numFmtId="192" formatCode="#,##0.00;[Red]#,##0.00"/>
    <numFmt numFmtId="193" formatCode="_([$€-2]* #,##0.00_);_([$€-2]* \(#,##0.00\);_([$€-2]* &quot;-&quot;??_)"/>
    <numFmt numFmtId="194" formatCode="\€#,##0.00"/>
    <numFmt numFmtId="195" formatCode="\€#,##0.0,,,&quot;bn&quot;"/>
    <numFmt numFmtId="196" formatCode="\€#,##0.0,,&quot;m&quot;"/>
    <numFmt numFmtId="197" formatCode="\€#,##0.0,&quot;k&quot;"/>
    <numFmt numFmtId="198" formatCode="_-* #,##0.0_-;\-* #,##0.0_-;_-* &quot;-&quot;??_-;_-@_-"/>
    <numFmt numFmtId="199" formatCode="yyyy"/>
    <numFmt numFmtId="200" formatCode="\£#,##0.00"/>
    <numFmt numFmtId="201" formatCode="\£#,##0.0,,,&quot;bn&quot;"/>
    <numFmt numFmtId="202" formatCode="\£#,##0.0,,&quot;m&quot;"/>
    <numFmt numFmtId="203" formatCode="\£#,##0.0,&quot;k&quot;"/>
    <numFmt numFmtId="204" formatCode="#,##0.00&quot; $&quot;;\-#,##0.00&quot; $&quot;"/>
    <numFmt numFmtId="205" formatCode=";;;"/>
    <numFmt numFmtId="206" formatCode="General_)"/>
    <numFmt numFmtId="207" formatCode="@*."/>
    <numFmt numFmtId="208" formatCode="_ * #,##0_ ;_ * \-#,##0_ ;_ * &quot;-&quot;_ ;_ @_ "/>
    <numFmt numFmtId="209" formatCode="_ * #,##0.00_ ;_ * \-#,##0.00_ ;_ * &quot;-&quot;??_ ;_ @_ "/>
    <numFmt numFmtId="210" formatCode="#,##0.0,,&quot;m&quot;"/>
    <numFmt numFmtId="211" formatCode="0.00_)"/>
    <numFmt numFmtId="212" formatCode="0.0%;_(&quot;-&quot;_)"/>
    <numFmt numFmtId="213" formatCode="0.000000"/>
    <numFmt numFmtId="214" formatCode="0.00%_);\-0.00%_)"/>
    <numFmt numFmtId="215" formatCode="0.0000%"/>
    <numFmt numFmtId="216" formatCode="mmm\-yyyy"/>
    <numFmt numFmtId="217" formatCode="#,###,##0,&quot;k&quot;"/>
    <numFmt numFmtId="218" formatCode="#,##0,_);\(#,##0,\)"/>
    <numFmt numFmtId="219" formatCode="[$$-409]#,##0.00"/>
    <numFmt numFmtId="220" formatCode="\$#,##0.0,,,&quot;bn&quot;"/>
    <numFmt numFmtId="221" formatCode="\$#,##0.0,,&quot;m&quot;"/>
    <numFmt numFmtId="222" formatCode="\$#,##0.0,&quot;k&quot;"/>
    <numFmt numFmtId="223" formatCode="[$-409]mmmm\ d\,\ yyyy;@"/>
  </numFmts>
  <fonts count="23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b/>
      <sz val="14"/>
      <name val="Arial"/>
      <family val="2"/>
    </font>
    <font>
      <u/>
      <sz val="10"/>
      <color indexed="12"/>
      <name val="Arial"/>
      <family val="2"/>
    </font>
    <font>
      <sz val="10"/>
      <name val="Arial"/>
      <family val="2"/>
    </font>
    <font>
      <b/>
      <sz val="10"/>
      <name val="Arial"/>
      <family val="2"/>
    </font>
    <font>
      <sz val="8"/>
      <name val="Arial"/>
      <family val="2"/>
    </font>
    <font>
      <sz val="9"/>
      <color indexed="8"/>
      <name val="Arial"/>
      <family val="2"/>
    </font>
    <font>
      <sz val="9"/>
      <name val="Arial"/>
      <family val="2"/>
    </font>
    <font>
      <b/>
      <sz val="9"/>
      <name val="Arial"/>
      <family val="2"/>
    </font>
    <font>
      <strike/>
      <sz val="9"/>
      <name val="Arial"/>
      <family val="2"/>
    </font>
    <font>
      <b/>
      <sz val="8"/>
      <name val="Arial"/>
      <family val="2"/>
    </font>
    <font>
      <vertAlign val="superscript"/>
      <sz val="9"/>
      <name val="Arial"/>
      <family val="2"/>
    </font>
    <font>
      <sz val="10"/>
      <color theme="1"/>
      <name val="Arial"/>
      <family val="2"/>
    </font>
    <font>
      <b/>
      <sz val="8"/>
      <color indexed="8"/>
      <name val="Arial"/>
      <family val="2"/>
    </font>
    <font>
      <b/>
      <sz val="10"/>
      <color indexed="39"/>
      <name val="Arial"/>
      <family val="2"/>
    </font>
    <font>
      <b/>
      <sz val="11"/>
      <color indexed="9"/>
      <name val="Arial"/>
      <family val="2"/>
    </font>
    <font>
      <b/>
      <i/>
      <sz val="11"/>
      <color indexed="9"/>
      <name val="Arial"/>
      <family val="2"/>
    </font>
    <font>
      <b/>
      <sz val="12"/>
      <color indexed="8"/>
      <name val="Arial"/>
      <family val="2"/>
    </font>
    <font>
      <sz val="10"/>
      <color indexed="56"/>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u/>
      <sz val="11"/>
      <name val="Arial"/>
      <family val="2"/>
    </font>
    <font>
      <b/>
      <vertAlign val="superscript"/>
      <sz val="9"/>
      <name val="Arial"/>
      <family val="2"/>
    </font>
    <font>
      <vertAlign val="superscript"/>
      <sz val="10"/>
      <name val="Arial"/>
      <family val="2"/>
    </font>
    <font>
      <sz val="12"/>
      <name val="Arial"/>
      <family val="2"/>
    </font>
    <font>
      <b/>
      <sz val="12"/>
      <name val="Calibri"/>
      <family val="2"/>
    </font>
    <font>
      <b/>
      <sz val="10"/>
      <name val="Calibri"/>
      <family val="2"/>
    </font>
    <font>
      <sz val="10"/>
      <name val="Calibri"/>
      <family val="2"/>
    </font>
    <font>
      <b/>
      <sz val="10"/>
      <color indexed="8"/>
      <name val="Calibri"/>
      <family val="2"/>
    </font>
    <font>
      <vertAlign val="superscript"/>
      <sz val="10"/>
      <name val="Calibri"/>
      <family val="2"/>
    </font>
    <font>
      <b/>
      <sz val="9"/>
      <color indexed="8"/>
      <name val="Arial"/>
      <family val="2"/>
    </font>
    <font>
      <strike/>
      <sz val="10"/>
      <name val="Calibri"/>
      <family val="2"/>
    </font>
    <font>
      <sz val="10"/>
      <color rgb="FFC00000"/>
      <name val="Calibri"/>
      <family val="2"/>
    </font>
    <font>
      <sz val="11"/>
      <color theme="1"/>
      <name val="Calibri"/>
      <family val="2"/>
      <scheme val="minor"/>
    </font>
    <font>
      <sz val="8"/>
      <color theme="0" tint="-0.499984740745262"/>
      <name val="Arial"/>
      <family val="2"/>
    </font>
    <font>
      <sz val="14"/>
      <name val="Arial"/>
      <family val="2"/>
    </font>
    <font>
      <sz val="8"/>
      <name val="Arial Narrow"/>
      <family val="2"/>
    </font>
    <font>
      <b/>
      <vertAlign val="superscript"/>
      <sz val="10"/>
      <name val="Arial"/>
      <family val="2"/>
    </font>
    <font>
      <sz val="8"/>
      <name val="Calibri"/>
      <family val="2"/>
    </font>
    <font>
      <b/>
      <sz val="8"/>
      <name val="Arial Narrow"/>
      <family val="2"/>
    </font>
    <font>
      <b/>
      <vertAlign val="superscript"/>
      <sz val="12"/>
      <name val="Calibri"/>
      <family val="2"/>
    </font>
    <font>
      <b/>
      <sz val="18"/>
      <color theme="3"/>
      <name val="Cambria"/>
      <family val="2"/>
      <scheme val="major"/>
    </font>
    <font>
      <sz val="10"/>
      <color theme="0"/>
      <name val="times new roman"/>
      <family val="2"/>
    </font>
    <font>
      <sz val="11"/>
      <color indexed="8"/>
      <name val="Calibri"/>
      <family val="2"/>
    </font>
    <font>
      <sz val="11"/>
      <color indexed="9"/>
      <name val="Calibri"/>
      <family val="2"/>
    </font>
    <font>
      <sz val="10"/>
      <color rgb="FF9C0006"/>
      <name val="times new roman"/>
      <family val="2"/>
    </font>
    <font>
      <b/>
      <sz val="10"/>
      <color rgb="FFFA7D00"/>
      <name val="times new roman"/>
      <family val="2"/>
    </font>
    <font>
      <b/>
      <sz val="10"/>
      <color theme="0"/>
      <name val="times new roman"/>
      <family val="2"/>
    </font>
    <font>
      <b/>
      <sz val="11"/>
      <color indexed="8"/>
      <name val="Calibri"/>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indexed="62"/>
      <name val="Cambria"/>
      <family val="2"/>
    </font>
    <font>
      <b/>
      <sz val="10"/>
      <color theme="1"/>
      <name val="times new roman"/>
      <family val="2"/>
    </font>
    <font>
      <sz val="10"/>
      <color rgb="FFFF0000"/>
      <name val="times new roman"/>
      <family val="2"/>
    </font>
    <font>
      <sz val="10"/>
      <color rgb="FFC00000"/>
      <name val="Arial"/>
      <family val="2"/>
    </font>
    <font>
      <sz val="9"/>
      <color rgb="FFFF0000"/>
      <name val="Arial"/>
      <family val="2"/>
    </font>
    <font>
      <sz val="9"/>
      <color rgb="FFFF0000"/>
      <name val="Calibri"/>
      <family val="2"/>
    </font>
    <font>
      <b/>
      <sz val="9"/>
      <color theme="0"/>
      <name val="Arial"/>
      <family val="2"/>
    </font>
    <font>
      <sz val="9"/>
      <color theme="0"/>
      <name val="Arial"/>
      <family val="2"/>
    </font>
    <font>
      <b/>
      <sz val="10"/>
      <color rgb="FFC00000"/>
      <name val="Arial"/>
      <family val="2"/>
    </font>
    <font>
      <sz val="11"/>
      <name val="Arial"/>
      <family val="2"/>
    </font>
    <font>
      <u/>
      <sz val="10"/>
      <color theme="10"/>
      <name val="Arial"/>
      <family val="2"/>
    </font>
    <font>
      <b/>
      <sz val="12"/>
      <color rgb="FFC00000"/>
      <name val="Calibri"/>
      <family val="2"/>
    </font>
    <font>
      <b/>
      <sz val="10"/>
      <color theme="0"/>
      <name val="Arial"/>
      <family val="2"/>
    </font>
    <font>
      <sz val="10"/>
      <color theme="0"/>
      <name val="Arial"/>
      <family val="2"/>
    </font>
    <font>
      <strike/>
      <sz val="12"/>
      <name val="Arial"/>
      <family val="2"/>
    </font>
    <font>
      <sz val="10"/>
      <color theme="1"/>
      <name val="Calibri"/>
      <family val="2"/>
      <scheme val="minor"/>
    </font>
    <font>
      <b/>
      <sz val="10"/>
      <name val="Calibri"/>
      <family val="2"/>
      <scheme val="minor"/>
    </font>
    <font>
      <sz val="10"/>
      <name val="Calibri"/>
      <family val="2"/>
      <scheme val="minor"/>
    </font>
    <font>
      <sz val="11"/>
      <name val="Calibri"/>
      <family val="2"/>
    </font>
    <font>
      <sz val="10"/>
      <name val="MS Sans Serif"/>
      <family val="2"/>
    </font>
    <font>
      <b/>
      <sz val="10"/>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9"/>
      <color rgb="FF00B050"/>
      <name val="Arial"/>
      <family val="2"/>
    </font>
    <font>
      <sz val="10"/>
      <color rgb="FFFF0000"/>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2"/>
      <name val="???"/>
      <family val="1"/>
      <charset val="129"/>
    </font>
    <font>
      <sz val="10"/>
      <name val="Helv"/>
      <charset val="204"/>
    </font>
    <font>
      <sz val="10"/>
      <name val="Times New Roman"/>
      <family val="1"/>
    </font>
    <font>
      <sz val="10"/>
      <name val="Geneva"/>
    </font>
    <font>
      <sz val="9"/>
      <color rgb="FF9C0006"/>
      <name val="Arial"/>
      <family val="2"/>
    </font>
    <font>
      <sz val="11"/>
      <color indexed="20"/>
      <name val="Calibri"/>
      <family val="2"/>
    </font>
    <font>
      <sz val="10"/>
      <color rgb="FF9C0006"/>
      <name val="Arial"/>
      <family val="2"/>
    </font>
    <font>
      <sz val="9"/>
      <name val="Helv"/>
    </font>
    <font>
      <b/>
      <sz val="11"/>
      <color indexed="52"/>
      <name val="Calibri"/>
      <family val="2"/>
    </font>
    <font>
      <b/>
      <sz val="9"/>
      <color rgb="FFFA7D00"/>
      <name val="Arial"/>
      <family val="2"/>
    </font>
    <font>
      <b/>
      <sz val="11"/>
      <color indexed="53"/>
      <name val="Calibri"/>
      <family val="2"/>
    </font>
    <font>
      <b/>
      <sz val="10"/>
      <color rgb="FFFA7D00"/>
      <name val="Arial"/>
      <family val="2"/>
    </font>
    <font>
      <sz val="10"/>
      <color theme="3"/>
      <name val="Calibri"/>
      <family val="2"/>
      <scheme val="minor"/>
    </font>
    <font>
      <b/>
      <sz val="11"/>
      <color indexed="9"/>
      <name val="Calibri"/>
      <family val="2"/>
    </font>
    <font>
      <sz val="8"/>
      <color theme="1"/>
      <name val="Arial"/>
      <family val="2"/>
    </font>
    <font>
      <sz val="11"/>
      <color theme="1"/>
      <name val="Calibri"/>
      <family val="2"/>
    </font>
    <font>
      <sz val="10"/>
      <name val="MS Serif"/>
      <family val="1"/>
    </font>
    <font>
      <sz val="11"/>
      <name val="Book Antiqua"/>
      <family val="1"/>
    </font>
    <font>
      <sz val="12"/>
      <color theme="1"/>
      <name val="Calibri"/>
      <family val="2"/>
      <scheme val="minor"/>
    </font>
    <font>
      <sz val="10"/>
      <color indexed="12"/>
      <name val="Times New Roman"/>
      <family val="1"/>
    </font>
    <font>
      <sz val="11"/>
      <name val="??"/>
      <family val="3"/>
      <charset val="129"/>
    </font>
    <font>
      <sz val="10"/>
      <name val="Helv"/>
    </font>
    <font>
      <sz val="10"/>
      <color indexed="16"/>
      <name val="MS Serif"/>
      <family val="1"/>
    </font>
    <font>
      <i/>
      <sz val="9"/>
      <color rgb="FF7F7F7F"/>
      <name val="Arial"/>
      <family val="2"/>
    </font>
    <font>
      <i/>
      <sz val="11"/>
      <color indexed="23"/>
      <name val="Calibri"/>
      <family val="2"/>
    </font>
    <font>
      <i/>
      <sz val="10"/>
      <color rgb="FF7F7F7F"/>
      <name val="Arial"/>
      <family val="2"/>
    </font>
    <font>
      <sz val="6"/>
      <name val="Arial"/>
      <family val="2"/>
    </font>
    <font>
      <sz val="9"/>
      <color rgb="FF006100"/>
      <name val="Arial"/>
      <family val="2"/>
    </font>
    <font>
      <sz val="11"/>
      <color indexed="17"/>
      <name val="Calibri"/>
      <family val="2"/>
    </font>
    <font>
      <sz val="10"/>
      <color rgb="FF006100"/>
      <name val="Arial"/>
      <family val="2"/>
    </font>
    <font>
      <b/>
      <u/>
      <sz val="11"/>
      <color indexed="37"/>
      <name val="Arial"/>
      <family val="2"/>
    </font>
    <font>
      <b/>
      <sz val="12"/>
      <name val="Arial"/>
      <family val="2"/>
    </font>
    <font>
      <b/>
      <sz val="18"/>
      <name val="Arial"/>
      <family val="2"/>
    </font>
    <font>
      <b/>
      <sz val="15"/>
      <color theme="3"/>
      <name val="Arial"/>
      <family val="2"/>
    </font>
    <font>
      <b/>
      <sz val="15"/>
      <color indexed="62"/>
      <name val="Calibri"/>
      <family val="2"/>
    </font>
    <font>
      <b/>
      <sz val="15"/>
      <color indexed="56"/>
      <name val="Calibri"/>
      <family val="2"/>
    </font>
    <font>
      <b/>
      <sz val="13"/>
      <color theme="3"/>
      <name val="Arial"/>
      <family val="2"/>
    </font>
    <font>
      <b/>
      <sz val="13"/>
      <color indexed="62"/>
      <name val="Calibri"/>
      <family val="2"/>
    </font>
    <font>
      <b/>
      <sz val="13"/>
      <color indexed="56"/>
      <name val="Calibri"/>
      <family val="2"/>
    </font>
    <font>
      <b/>
      <sz val="11"/>
      <color theme="3"/>
      <name val="Arial"/>
      <family val="2"/>
    </font>
    <font>
      <b/>
      <sz val="11"/>
      <color indexed="62"/>
      <name val="Calibri"/>
      <family val="2"/>
    </font>
    <font>
      <b/>
      <sz val="11"/>
      <color indexed="56"/>
      <name val="Calibri"/>
      <family val="2"/>
    </font>
    <font>
      <sz val="10"/>
      <color indexed="12"/>
      <name val="Arial"/>
      <family val="2"/>
    </font>
    <font>
      <sz val="7"/>
      <color indexed="12"/>
      <name val="Arial"/>
      <family val="2"/>
    </font>
    <font>
      <u/>
      <sz val="9"/>
      <color theme="10"/>
      <name val="Arial"/>
      <family val="2"/>
    </font>
    <font>
      <sz val="11"/>
      <color indexed="62"/>
      <name val="Calibri"/>
      <family val="2"/>
    </font>
    <font>
      <sz val="9"/>
      <color rgb="FF3F3F76"/>
      <name val="Arial"/>
      <family val="2"/>
    </font>
    <font>
      <sz val="10"/>
      <color rgb="FF3F3F76"/>
      <name val="Arial"/>
      <family val="2"/>
    </font>
    <font>
      <sz val="11"/>
      <color indexed="52"/>
      <name val="Calibri"/>
      <family val="2"/>
    </font>
    <font>
      <sz val="9"/>
      <color rgb="FFFA7D00"/>
      <name val="Arial"/>
      <family val="2"/>
    </font>
    <font>
      <sz val="11"/>
      <color indexed="53"/>
      <name val="Calibri"/>
      <family val="2"/>
    </font>
    <font>
      <sz val="10"/>
      <color rgb="FFFA7D00"/>
      <name val="Arial"/>
      <family val="2"/>
    </font>
    <font>
      <sz val="9"/>
      <color rgb="FF9C6500"/>
      <name val="Arial"/>
      <family val="2"/>
    </font>
    <font>
      <sz val="11"/>
      <color indexed="60"/>
      <name val="Calibri"/>
      <family val="2"/>
    </font>
    <font>
      <sz val="10"/>
      <color rgb="FF9C6500"/>
      <name val="Arial"/>
      <family val="2"/>
    </font>
    <font>
      <sz val="7"/>
      <name val="Small Fonts"/>
      <family val="2"/>
    </font>
    <font>
      <b/>
      <i/>
      <sz val="16"/>
      <name val="Helv"/>
    </font>
    <font>
      <sz val="11"/>
      <name val="Tms Rmn"/>
    </font>
    <font>
      <b/>
      <sz val="11"/>
      <color indexed="63"/>
      <name val="Calibri"/>
      <family val="2"/>
    </font>
    <font>
      <b/>
      <sz val="9"/>
      <color rgb="FF3F3F3F"/>
      <name val="Arial"/>
      <family val="2"/>
    </font>
    <font>
      <b/>
      <sz val="10"/>
      <color rgb="FF3F3F3F"/>
      <name val="Arial"/>
      <family val="2"/>
    </font>
    <font>
      <sz val="22"/>
      <name val="UBSHeadline"/>
      <family val="1"/>
    </font>
    <font>
      <sz val="10"/>
      <color indexed="10"/>
      <name val="Geneva"/>
    </font>
    <font>
      <sz val="10"/>
      <color indexed="14"/>
      <name val="Arial"/>
      <family val="2"/>
    </font>
    <font>
      <sz val="8"/>
      <name val="Helv"/>
    </font>
    <font>
      <b/>
      <sz val="16"/>
      <color indexed="23"/>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0"/>
      <name val="Tahoma"/>
      <family val="2"/>
    </font>
    <font>
      <b/>
      <sz val="11"/>
      <color indexed="43"/>
      <name val="Arial"/>
      <family val="2"/>
    </font>
    <font>
      <b/>
      <sz val="8"/>
      <color indexed="8"/>
      <name val="Helv"/>
    </font>
    <font>
      <sz val="11"/>
      <color theme="0"/>
      <name val="Cambria"/>
      <family val="2"/>
      <scheme val="major"/>
    </font>
    <font>
      <sz val="10"/>
      <name val="Frutiger 45 Light"/>
      <family val="2"/>
    </font>
    <font>
      <sz val="24"/>
      <color theme="0"/>
      <name val="Cambria"/>
      <family val="2"/>
      <scheme val="major"/>
    </font>
    <font>
      <b/>
      <sz val="18"/>
      <color indexed="56"/>
      <name val="Cambria"/>
      <family val="2"/>
    </font>
    <font>
      <b/>
      <sz val="9"/>
      <color theme="1"/>
      <name val="Arial"/>
      <family val="2"/>
    </font>
    <font>
      <b/>
      <sz val="10"/>
      <color theme="0"/>
      <name val="Cambria"/>
      <family val="2"/>
      <scheme val="major"/>
    </font>
    <font>
      <sz val="8"/>
      <color indexed="12"/>
      <name val="Arial"/>
      <family val="2"/>
    </font>
    <font>
      <sz val="12"/>
      <name val="Arial Black"/>
      <family val="2"/>
    </font>
    <font>
      <sz val="11"/>
      <color indexed="10"/>
      <name val="Calibri"/>
      <family val="2"/>
    </font>
    <font>
      <b/>
      <sz val="10"/>
      <name val="Times New Roman"/>
      <family val="1"/>
    </font>
    <font>
      <sz val="10"/>
      <color indexed="8"/>
      <name val="楲污瑡潩⁮"/>
    </font>
    <font>
      <sz val="14"/>
      <color rgb="FFC00000"/>
      <name val="Arial"/>
      <family val="2"/>
    </font>
    <font>
      <sz val="14"/>
      <color rgb="FFFF0000"/>
      <name val="Arial"/>
      <family val="2"/>
    </font>
    <font>
      <sz val="10"/>
      <name val="Cambria"/>
      <family val="1"/>
    </font>
    <font>
      <vertAlign val="superscript"/>
      <sz val="10"/>
      <name val="Cambria"/>
      <family val="1"/>
    </font>
    <font>
      <strike/>
      <sz val="10"/>
      <name val="Cambria"/>
      <family val="1"/>
    </font>
    <font>
      <sz val="10"/>
      <color theme="1"/>
      <name val="Cambria"/>
      <family val="1"/>
    </font>
    <font>
      <sz val="10"/>
      <name val="Cambria"/>
      <family val="1"/>
      <scheme val="major"/>
    </font>
    <font>
      <vertAlign val="superscript"/>
      <sz val="10"/>
      <name val="Cambria"/>
      <family val="1"/>
      <scheme val="major"/>
    </font>
    <font>
      <sz val="10"/>
      <color indexed="9"/>
      <name val="Arial"/>
      <family val="2"/>
    </font>
    <font>
      <sz val="11"/>
      <color indexed="16"/>
      <name val="Calibri"/>
      <family val="2"/>
    </font>
    <font>
      <i/>
      <sz val="10"/>
      <color indexed="23"/>
      <name val="Arial"/>
      <family val="2"/>
    </font>
    <font>
      <sz val="11"/>
      <color indexed="48"/>
      <name val="Calibri"/>
      <family val="2"/>
    </font>
    <font>
      <sz val="19"/>
      <color indexed="48"/>
      <name val="Arial"/>
      <family val="2"/>
    </font>
    <font>
      <sz val="10"/>
      <color indexed="8"/>
      <name val="times new roman"/>
      <family val="2"/>
    </font>
    <font>
      <sz val="10"/>
      <color theme="1"/>
      <name val="times new roman"/>
      <family val="2"/>
    </font>
    <font>
      <sz val="10"/>
      <color theme="0"/>
      <name val="Calibri"/>
      <family val="2"/>
    </font>
    <font>
      <sz val="8"/>
      <name val="Calibri"/>
      <family val="2"/>
      <scheme val="minor"/>
    </font>
    <font>
      <sz val="14"/>
      <color theme="1"/>
      <name val="Arial"/>
      <family val="2"/>
    </font>
    <font>
      <sz val="8"/>
      <color rgb="FF1F497D"/>
      <name val="Arial"/>
      <family val="2"/>
    </font>
    <font>
      <sz val="8"/>
      <color theme="1"/>
      <name val="Calibri"/>
      <family val="2"/>
      <scheme val="minor"/>
    </font>
    <font>
      <i/>
      <sz val="8"/>
      <color indexed="8"/>
      <name val="Arial"/>
      <family val="2"/>
    </font>
    <font>
      <sz val="9"/>
      <name val="Arial Narrow"/>
      <family val="2"/>
    </font>
    <font>
      <b/>
      <sz val="10"/>
      <color theme="1"/>
      <name val="Calibri"/>
      <family val="2"/>
      <scheme val="minor"/>
    </font>
    <font>
      <sz val="10"/>
      <color theme="1"/>
      <name val="Calibri"/>
      <family val="2"/>
    </font>
  </fonts>
  <fills count="133">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bgColor indexed="43"/>
      </patternFill>
    </fill>
    <fill>
      <patternFill patternType="solid">
        <fgColor indexed="43"/>
        <bgColor indexed="64"/>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22"/>
      </patternFill>
    </fill>
    <fill>
      <patternFill patternType="solid">
        <fgColor indexed="22"/>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41"/>
      </patternFill>
    </fill>
    <fill>
      <patternFill patternType="solid">
        <fgColor indexed="10"/>
        <bgColor indexed="64"/>
      </patternFill>
    </fill>
    <fill>
      <patternFill patternType="solid">
        <fgColor indexed="22"/>
        <bgColor indexed="40"/>
      </patternFill>
    </fill>
    <fill>
      <patternFill patternType="solid">
        <fgColor indexed="30"/>
        <bgColor indexed="40"/>
      </patternFill>
    </fill>
    <fill>
      <patternFill patternType="solid">
        <fgColor rgb="FFFF99CC"/>
        <bgColor indexed="64"/>
      </patternFill>
    </fill>
    <fill>
      <patternFill patternType="solid">
        <fgColor indexed="8"/>
        <bgColor indexed="64"/>
      </patternFill>
    </fill>
    <fill>
      <patternFill patternType="solid">
        <fgColor theme="2" tint="-9.9978637043366805E-2"/>
        <bgColor indexed="64"/>
      </patternFill>
    </fill>
    <fill>
      <patternFill patternType="mediumGray"/>
    </fill>
    <fill>
      <patternFill patternType="solid">
        <fgColor indexed="23"/>
        <bgColor indexed="64"/>
      </patternFill>
    </fill>
    <fill>
      <patternFill patternType="solid">
        <fgColor theme="0" tint="-0.499984740745262"/>
        <bgColor indexed="64"/>
      </patternFill>
    </fill>
    <fill>
      <patternFill patternType="mediumGray">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4"/>
      </patternFill>
    </fill>
    <fill>
      <patternFill patternType="solid">
        <fgColor theme="3"/>
        <bgColor indexed="64"/>
      </patternFill>
    </fill>
    <fill>
      <patternFill patternType="solid">
        <fgColor indexed="23"/>
      </patternFill>
    </fill>
    <fill>
      <patternFill patternType="solid">
        <fgColor indexed="22"/>
        <bgColor indexed="64"/>
      </patternFill>
    </fill>
    <fill>
      <patternFill patternType="solid">
        <fgColor indexed="43"/>
      </patternFill>
    </fill>
    <fill>
      <patternFill patternType="solid">
        <fgColor indexed="31"/>
        <bgColor indexed="43"/>
      </patternFill>
    </fill>
    <fill>
      <patternFill patternType="solid">
        <fgColor indexed="9"/>
        <bgColor indexed="43"/>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1"/>
        <bgColor indexed="64"/>
      </patternFill>
    </fill>
    <fill>
      <patternFill patternType="solid">
        <fgColor indexed="9"/>
        <bgColor indexed="54"/>
      </patternFill>
    </fill>
    <fill>
      <patternFill patternType="solid">
        <fgColor indexed="31"/>
        <bgColor indexed="54"/>
      </patternFill>
    </fill>
    <fill>
      <patternFill patternType="solid">
        <fgColor indexed="9"/>
        <bgColor indexed="40"/>
      </patternFill>
    </fill>
    <fill>
      <patternFill patternType="solid">
        <fgColor indexed="35"/>
        <bgColor indexed="64"/>
      </patternFill>
    </fill>
    <fill>
      <patternFill patternType="solid">
        <fgColor indexed="14"/>
        <bgColor indexed="64"/>
      </patternFill>
    </fill>
    <fill>
      <patternFill patternType="solid">
        <fgColor indexed="13"/>
        <bgColor indexed="64"/>
      </patternFill>
    </fill>
    <fill>
      <patternFill patternType="mediumGray">
        <fgColor indexed="55"/>
        <bgColor indexed="54"/>
      </patternFill>
    </fill>
    <fill>
      <patternFill patternType="solid">
        <fgColor theme="6"/>
        <bgColor indexed="64"/>
      </patternFill>
    </fill>
    <fill>
      <patternFill patternType="solid">
        <fgColor theme="1"/>
        <bgColor indexed="64"/>
      </patternFill>
    </fill>
    <fill>
      <patternFill patternType="solid">
        <fgColor theme="7"/>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lightUp">
        <fgColor indexed="48"/>
        <bgColor indexed="41"/>
      </patternFill>
    </fill>
    <fill>
      <patternFill patternType="solid">
        <fgColor indexed="15"/>
      </patternFill>
    </fill>
  </fills>
  <borders count="373">
    <border>
      <left/>
      <right/>
      <top/>
      <bottom/>
      <diagonal/>
    </border>
    <border>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49"/>
      </bottom>
      <diagonal/>
    </border>
    <border>
      <left/>
      <right/>
      <top/>
      <bottom style="thick">
        <color indexed="62"/>
      </bottom>
      <diagonal/>
    </border>
    <border>
      <left/>
      <right/>
      <top/>
      <bottom style="thick">
        <color indexed="55"/>
      </bottom>
      <diagonal/>
    </border>
    <border>
      <left/>
      <right/>
      <top/>
      <bottom style="medium">
        <color indexed="55"/>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diagonalUp="1" diagonalDown="1">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double">
        <color indexed="0"/>
      </top>
      <bottom/>
      <diagonal/>
    </border>
    <border>
      <left/>
      <right/>
      <top style="thin">
        <color indexed="62"/>
      </top>
      <bottom style="double">
        <color indexed="62"/>
      </bottom>
      <diagonal/>
    </border>
    <border>
      <left/>
      <right/>
      <top style="thin">
        <color auto="1"/>
      </top>
      <bottom style="double">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double">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indexed="64"/>
      </left>
      <right/>
      <top style="thin">
        <color indexed="64"/>
      </top>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auto="1"/>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left/>
      <right style="thin">
        <color auto="1"/>
      </right>
      <top style="thin">
        <color auto="1"/>
      </top>
      <bottom style="medium">
        <color indexed="64"/>
      </bottom>
      <diagonal/>
    </border>
    <border>
      <left/>
      <right style="medium">
        <color indexed="64"/>
      </right>
      <top/>
      <bottom style="thin">
        <color indexed="64"/>
      </bottom>
      <diagonal/>
    </border>
  </borders>
  <cellStyleXfs count="25534">
    <xf numFmtId="0" fontId="0" fillId="0" borderId="0"/>
    <xf numFmtId="43" fontId="29"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4" fillId="0" borderId="0"/>
    <xf numFmtId="0" fontId="29" fillId="0" borderId="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4" fontId="30" fillId="18" borderId="3" applyNumberFormat="0" applyProtection="0">
      <alignment horizontal="right" vertical="center" wrapText="1"/>
    </xf>
    <xf numFmtId="4" fontId="31" fillId="19" borderId="20" applyNumberFormat="0" applyProtection="0">
      <alignment vertical="center"/>
    </xf>
    <xf numFmtId="4" fontId="32" fillId="20" borderId="21">
      <alignment vertical="center"/>
    </xf>
    <xf numFmtId="4" fontId="33" fillId="20" borderId="21">
      <alignment vertical="center"/>
    </xf>
    <xf numFmtId="4" fontId="32" fillId="21" borderId="21">
      <alignment vertical="center"/>
    </xf>
    <xf numFmtId="4" fontId="33" fillId="21" borderId="21">
      <alignment vertical="center"/>
    </xf>
    <xf numFmtId="4" fontId="30" fillId="18" borderId="3" applyNumberFormat="0" applyProtection="0">
      <alignment horizontal="left" vertical="center" indent="1"/>
    </xf>
    <xf numFmtId="0" fontId="17" fillId="19" borderId="20" applyNumberFormat="0" applyProtection="0">
      <alignment horizontal="left" vertical="top" indent="1"/>
    </xf>
    <xf numFmtId="4" fontId="25" fillId="22" borderId="3" applyNumberFormat="0" applyProtection="0">
      <alignment horizontal="left" vertical="center"/>
    </xf>
    <xf numFmtId="4" fontId="27" fillId="23" borderId="3" applyNumberFormat="0">
      <alignment horizontal="right" vertical="center"/>
    </xf>
    <xf numFmtId="4" fontId="16" fillId="24" borderId="20" applyNumberFormat="0" applyProtection="0">
      <alignment horizontal="right" vertical="center"/>
    </xf>
    <xf numFmtId="4" fontId="16" fillId="25" borderId="20" applyNumberFormat="0" applyProtection="0">
      <alignment horizontal="right" vertical="center"/>
    </xf>
    <xf numFmtId="4" fontId="16" fillId="26" borderId="20" applyNumberFormat="0" applyProtection="0">
      <alignment horizontal="right" vertical="center"/>
    </xf>
    <xf numFmtId="4" fontId="16" fillId="27" borderId="20" applyNumberFormat="0" applyProtection="0">
      <alignment horizontal="right" vertical="center"/>
    </xf>
    <xf numFmtId="4" fontId="16" fillId="28" borderId="20" applyNumberFormat="0" applyProtection="0">
      <alignment horizontal="right" vertical="center"/>
    </xf>
    <xf numFmtId="4" fontId="16" fillId="29" borderId="20" applyNumberFormat="0" applyProtection="0">
      <alignment horizontal="right" vertical="center"/>
    </xf>
    <xf numFmtId="4" fontId="16" fillId="30" borderId="20" applyNumberFormat="0" applyProtection="0">
      <alignment horizontal="right" vertical="center"/>
    </xf>
    <xf numFmtId="4" fontId="16" fillId="31" borderId="20" applyNumberFormat="0" applyProtection="0">
      <alignment horizontal="right" vertical="center"/>
    </xf>
    <xf numFmtId="4" fontId="16" fillId="32" borderId="20" applyNumberFormat="0" applyProtection="0">
      <alignment horizontal="right" vertical="center"/>
    </xf>
    <xf numFmtId="4" fontId="17" fillId="33" borderId="3" applyNumberFormat="0" applyProtection="0">
      <alignment horizontal="left" vertical="center" indent="1"/>
    </xf>
    <xf numFmtId="4" fontId="16" fillId="34" borderId="3" applyNumberFormat="0" applyProtection="0">
      <alignment horizontal="left" vertical="center" indent="1"/>
    </xf>
    <xf numFmtId="4" fontId="34" fillId="35" borderId="0" applyNumberFormat="0" applyProtection="0">
      <alignment horizontal="left" vertical="center" indent="1"/>
    </xf>
    <xf numFmtId="4" fontId="16" fillId="36" borderId="20" applyNumberFormat="0" applyProtection="0">
      <alignment horizontal="right" vertical="center"/>
    </xf>
    <xf numFmtId="4" fontId="35" fillId="37" borderId="22">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0" fontId="24" fillId="0" borderId="3" applyNumberFormat="0" applyProtection="0">
      <alignment horizontal="left" vertical="center" indent="2"/>
    </xf>
    <xf numFmtId="0" fontId="20" fillId="35" borderId="20" applyNumberFormat="0" applyProtection="0">
      <alignment horizontal="left" vertical="top" indent="1"/>
    </xf>
    <xf numFmtId="0" fontId="24" fillId="0" borderId="3" applyNumberFormat="0" applyProtection="0">
      <alignment horizontal="left" vertical="center" indent="2"/>
    </xf>
    <xf numFmtId="0" fontId="20" fillId="38" borderId="20" applyNumberFormat="0" applyProtection="0">
      <alignment horizontal="left" vertical="top" indent="1"/>
    </xf>
    <xf numFmtId="0" fontId="24" fillId="0" borderId="3" applyNumberFormat="0" applyProtection="0">
      <alignment horizontal="left" vertical="center" indent="2"/>
    </xf>
    <xf numFmtId="0" fontId="20" fillId="39" borderId="20" applyNumberFormat="0" applyProtection="0">
      <alignment horizontal="left" vertical="top" indent="1"/>
    </xf>
    <xf numFmtId="0" fontId="24" fillId="0" borderId="3" applyNumberFormat="0" applyProtection="0">
      <alignment horizontal="left" vertical="center" indent="2"/>
    </xf>
    <xf numFmtId="0" fontId="20" fillId="3" borderId="20" applyNumberFormat="0" applyProtection="0">
      <alignment horizontal="left" vertical="top" indent="1"/>
    </xf>
    <xf numFmtId="4" fontId="16" fillId="40" borderId="20" applyNumberFormat="0" applyProtection="0">
      <alignment vertical="center"/>
    </xf>
    <xf numFmtId="4" fontId="36" fillId="40" borderId="20" applyNumberFormat="0" applyProtection="0">
      <alignment vertical="center"/>
    </xf>
    <xf numFmtId="4" fontId="37" fillId="20" borderId="22">
      <alignment vertical="center"/>
    </xf>
    <xf numFmtId="4" fontId="38" fillId="20" borderId="22">
      <alignment vertical="center"/>
    </xf>
    <xf numFmtId="4" fontId="37" fillId="21" borderId="22">
      <alignment vertical="center"/>
    </xf>
    <xf numFmtId="4" fontId="38" fillId="21" borderId="22">
      <alignment vertical="center"/>
    </xf>
    <xf numFmtId="4" fontId="39" fillId="0" borderId="0" applyNumberFormat="0" applyProtection="0">
      <alignment horizontal="left" vertical="center" indent="1"/>
    </xf>
    <xf numFmtId="0" fontId="16" fillId="40" borderId="20" applyNumberFormat="0" applyProtection="0">
      <alignment horizontal="left" vertical="top" indent="1"/>
    </xf>
    <xf numFmtId="0" fontId="27" fillId="23" borderId="3" applyNumberFormat="0">
      <alignment horizontal="left" vertical="center"/>
    </xf>
    <xf numFmtId="4" fontId="22" fillId="0" borderId="3" applyNumberFormat="0" applyProtection="0">
      <alignment horizontal="left" vertical="center" indent="1"/>
    </xf>
    <xf numFmtId="4" fontId="39" fillId="0" borderId="0" applyNumberFormat="0" applyProtection="0">
      <alignment horizontal="right" vertical="center" wrapText="1"/>
    </xf>
    <xf numFmtId="4" fontId="23" fillId="0" borderId="3" applyNumberFormat="0" applyProtection="0">
      <alignment horizontal="right" vertical="center" wrapText="1"/>
    </xf>
    <xf numFmtId="4" fontId="36" fillId="41" borderId="20" applyNumberFormat="0" applyProtection="0">
      <alignment horizontal="right" vertical="center"/>
    </xf>
    <xf numFmtId="4" fontId="40" fillId="20" borderId="22">
      <alignment vertical="center"/>
    </xf>
    <xf numFmtId="4" fontId="41" fillId="20" borderId="22">
      <alignment vertical="center"/>
    </xf>
    <xf numFmtId="4" fontId="40" fillId="21" borderId="22">
      <alignment vertical="center"/>
    </xf>
    <xf numFmtId="4" fontId="41" fillId="42" borderId="22">
      <alignment vertical="center"/>
    </xf>
    <xf numFmtId="4" fontId="23" fillId="0" borderId="3" applyNumberFormat="0" applyProtection="0">
      <alignment horizontal="left" vertical="center" indent="1"/>
    </xf>
    <xf numFmtId="0" fontId="25" fillId="43" borderId="3" applyNumberFormat="0" applyProtection="0">
      <alignment horizontal="center" vertical="center" wrapTex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32" fillId="21" borderId="22">
      <alignment vertical="center"/>
    </xf>
    <xf numFmtId="4" fontId="33" fillId="21" borderId="22">
      <alignment vertical="center"/>
    </xf>
    <xf numFmtId="4" fontId="44" fillId="40" borderId="23">
      <alignment horizontal="left" vertical="center" indent="1"/>
    </xf>
    <xf numFmtId="4" fontId="18" fillId="0" borderId="0" applyNumberFormat="0" applyProtection="0">
      <alignment vertical="center"/>
    </xf>
    <xf numFmtId="4" fontId="45" fillId="41" borderId="20" applyNumberFormat="0" applyProtection="0">
      <alignment horizontal="right" vertical="center"/>
    </xf>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6" fillId="0" borderId="0"/>
    <xf numFmtId="0" fontId="58" fillId="0" borderId="0"/>
    <xf numFmtId="44" fontId="58" fillId="0" borderId="0" applyFont="0" applyFill="0" applyBorder="0" applyAlignment="0" applyProtection="0"/>
    <xf numFmtId="173" fontId="20" fillId="0" borderId="0"/>
    <xf numFmtId="173" fontId="20" fillId="0" borderId="0"/>
    <xf numFmtId="173" fontId="20" fillId="0" borderId="0"/>
    <xf numFmtId="43" fontId="20" fillId="0" borderId="0" applyFont="0" applyFill="0" applyBorder="0" applyAlignment="0" applyProtection="0"/>
    <xf numFmtId="0" fontId="67" fillId="59" borderId="0" applyNumberFormat="0" applyBorder="0" applyAlignment="0" applyProtection="0"/>
    <xf numFmtId="0" fontId="67" fillId="61" borderId="0" applyNumberFormat="0" applyBorder="0" applyAlignment="0" applyProtection="0"/>
    <xf numFmtId="0" fontId="67" fillId="63" borderId="0" applyNumberFormat="0" applyBorder="0" applyAlignment="0" applyProtection="0"/>
    <xf numFmtId="0" fontId="67" fillId="65" borderId="0" applyNumberFormat="0" applyBorder="0" applyAlignment="0" applyProtection="0"/>
    <xf numFmtId="0" fontId="67" fillId="67" borderId="0" applyNumberFormat="0" applyBorder="0" applyAlignment="0" applyProtection="0"/>
    <xf numFmtId="0" fontId="67" fillId="69"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2"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9" fillId="75"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9" fillId="78"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0" fontId="69" fillId="78"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8" fillId="70" borderId="0" applyNumberFormat="0" applyBorder="0" applyAlignment="0" applyProtection="0"/>
    <xf numFmtId="0" fontId="68" fillId="71" borderId="0" applyNumberFormat="0" applyBorder="0" applyAlignment="0" applyProtection="0"/>
    <xf numFmtId="0" fontId="69" fillId="71"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8" fillId="79" borderId="0" applyNumberFormat="0" applyBorder="0" applyAlignment="0" applyProtection="0"/>
    <xf numFmtId="0" fontId="68" fillId="74" borderId="0" applyNumberFormat="0" applyBorder="0" applyAlignment="0" applyProtection="0"/>
    <xf numFmtId="0" fontId="69" fillId="8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70" fillId="53" borderId="0" applyNumberFormat="0" applyBorder="0" applyAlignment="0" applyProtection="0"/>
    <xf numFmtId="0" fontId="71" fillId="56" borderId="36" applyNumberFormat="0" applyAlignment="0" applyProtection="0"/>
    <xf numFmtId="0" fontId="72" fillId="57" borderId="39" applyNumberFormat="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74" fillId="0" borderId="0" applyNumberFormat="0" applyFill="0" applyBorder="0" applyAlignment="0" applyProtection="0"/>
    <xf numFmtId="0" fontId="75" fillId="52" borderId="0" applyNumberFormat="0" applyBorder="0" applyAlignment="0" applyProtection="0"/>
    <xf numFmtId="0" fontId="76" fillId="0" borderId="33" applyNumberFormat="0" applyFill="0" applyAlignment="0" applyProtection="0"/>
    <xf numFmtId="0" fontId="77" fillId="0" borderId="34" applyNumberFormat="0" applyFill="0" applyAlignment="0" applyProtection="0"/>
    <xf numFmtId="0" fontId="78" fillId="0" borderId="35" applyNumberFormat="0" applyFill="0" applyAlignment="0" applyProtection="0"/>
    <xf numFmtId="0" fontId="78" fillId="0" borderId="0" applyNumberFormat="0" applyFill="0" applyBorder="0" applyAlignment="0" applyProtection="0"/>
    <xf numFmtId="0" fontId="79" fillId="55" borderId="36" applyNumberFormat="0" applyAlignment="0" applyProtection="0"/>
    <xf numFmtId="0" fontId="80" fillId="0" borderId="38" applyNumberFormat="0" applyFill="0" applyAlignment="0" applyProtection="0"/>
    <xf numFmtId="0" fontId="81" fillId="54" borderId="0" applyNumberFormat="0" applyBorder="0" applyAlignment="0" applyProtection="0"/>
    <xf numFmtId="0" fontId="82" fillId="56" borderId="37" applyNumberFormat="0" applyAlignment="0" applyProtection="0"/>
    <xf numFmtId="0" fontId="20" fillId="84" borderId="3" applyNumberFormat="0">
      <protection locked="0"/>
    </xf>
    <xf numFmtId="0" fontId="83" fillId="0" borderId="0" applyNumberFormat="0" applyFill="0" applyBorder="0" applyAlignment="0" applyProtection="0"/>
    <xf numFmtId="0" fontId="66" fillId="0" borderId="0" applyNumberFormat="0" applyFill="0" applyBorder="0" applyAlignment="0" applyProtection="0"/>
    <xf numFmtId="0" fontId="84" fillId="0" borderId="40" applyNumberFormat="0" applyFill="0" applyAlignment="0" applyProtection="0"/>
    <xf numFmtId="0" fontId="85" fillId="0" borderId="0" applyNumberFormat="0" applyFill="0" applyBorder="0" applyAlignment="0" applyProtection="0"/>
    <xf numFmtId="4" fontId="23" fillId="0" borderId="44" applyNumberFormat="0" applyProtection="0">
      <alignment horizontal="left" vertical="center" indent="1"/>
    </xf>
    <xf numFmtId="0" fontId="20" fillId="0" borderId="0">
      <alignment horizontal="left" wrapText="1"/>
    </xf>
    <xf numFmtId="0" fontId="93" fillId="0" borderId="0" applyNumberFormat="0" applyFill="0" applyBorder="0" applyAlignment="0" applyProtection="0">
      <alignment horizontal="left" wrapText="1"/>
    </xf>
    <xf numFmtId="0" fontId="20" fillId="0" borderId="0"/>
    <xf numFmtId="0" fontId="20" fillId="0" borderId="0">
      <alignment horizontal="left" wrapText="1"/>
    </xf>
    <xf numFmtId="0" fontId="20" fillId="0" borderId="0">
      <alignment horizontal="left" wrapText="1"/>
    </xf>
    <xf numFmtId="0" fontId="20" fillId="0" borderId="0">
      <alignment horizontal="left" wrapText="1"/>
    </xf>
    <xf numFmtId="0" fontId="20" fillId="0" borderId="0">
      <alignment horizontal="left" wrapText="1"/>
    </xf>
    <xf numFmtId="0" fontId="15" fillId="0" borderId="0"/>
    <xf numFmtId="0" fontId="14" fillId="0" borderId="0"/>
    <xf numFmtId="4" fontId="30" fillId="18" borderId="44" applyNumberFormat="0" applyProtection="0">
      <alignment horizontal="right" vertical="center" wrapText="1"/>
    </xf>
    <xf numFmtId="4" fontId="31" fillId="19" borderId="45" applyNumberFormat="0" applyProtection="0">
      <alignment vertical="center"/>
    </xf>
    <xf numFmtId="4" fontId="30" fillId="18" borderId="44" applyNumberFormat="0" applyProtection="0">
      <alignment horizontal="left" vertical="center" indent="1"/>
    </xf>
    <xf numFmtId="0" fontId="17" fillId="19" borderId="45" applyNumberFormat="0" applyProtection="0">
      <alignment horizontal="left" vertical="top" indent="1"/>
    </xf>
    <xf numFmtId="4" fontId="25" fillId="22" borderId="44" applyNumberFormat="0" applyProtection="0">
      <alignment horizontal="left" vertical="center"/>
    </xf>
    <xf numFmtId="4" fontId="16" fillId="24" borderId="45" applyNumberFormat="0" applyProtection="0">
      <alignment horizontal="right" vertical="center"/>
    </xf>
    <xf numFmtId="4" fontId="16" fillId="25" borderId="45" applyNumberFormat="0" applyProtection="0">
      <alignment horizontal="right" vertical="center"/>
    </xf>
    <xf numFmtId="4" fontId="16" fillId="26" borderId="45" applyNumberFormat="0" applyProtection="0">
      <alignment horizontal="right" vertical="center"/>
    </xf>
    <xf numFmtId="4" fontId="16" fillId="27" borderId="45" applyNumberFormat="0" applyProtection="0">
      <alignment horizontal="right" vertical="center"/>
    </xf>
    <xf numFmtId="4" fontId="16" fillId="28" borderId="45" applyNumberFormat="0" applyProtection="0">
      <alignment horizontal="right" vertical="center"/>
    </xf>
    <xf numFmtId="4" fontId="16" fillId="29" borderId="45" applyNumberFormat="0" applyProtection="0">
      <alignment horizontal="right" vertical="center"/>
    </xf>
    <xf numFmtId="4" fontId="16" fillId="30" borderId="45" applyNumberFormat="0" applyProtection="0">
      <alignment horizontal="right" vertical="center"/>
    </xf>
    <xf numFmtId="4" fontId="16" fillId="31" borderId="45" applyNumberFormat="0" applyProtection="0">
      <alignment horizontal="right" vertical="center"/>
    </xf>
    <xf numFmtId="4" fontId="16" fillId="32" borderId="45" applyNumberFormat="0" applyProtection="0">
      <alignment horizontal="right" vertical="center"/>
    </xf>
    <xf numFmtId="4" fontId="17" fillId="33" borderId="44" applyNumberFormat="0" applyProtection="0">
      <alignment horizontal="left" vertical="center" indent="1"/>
    </xf>
    <xf numFmtId="4" fontId="16" fillId="34" borderId="44" applyNumberFormat="0" applyProtection="0">
      <alignment horizontal="left" vertical="center" indent="1"/>
    </xf>
    <xf numFmtId="4" fontId="16" fillId="36" borderId="45" applyNumberFormat="0" applyProtection="0">
      <alignment horizontal="right" vertical="center"/>
    </xf>
    <xf numFmtId="0" fontId="24" fillId="0" borderId="44" applyNumberFormat="0" applyProtection="0">
      <alignment horizontal="left" vertical="center" indent="2"/>
    </xf>
    <xf numFmtId="0" fontId="20" fillId="35" borderId="45" applyNumberFormat="0" applyProtection="0">
      <alignment horizontal="left" vertical="top" indent="1"/>
    </xf>
    <xf numFmtId="0" fontId="24" fillId="0" borderId="44" applyNumberFormat="0" applyProtection="0">
      <alignment horizontal="left" vertical="center" indent="2"/>
    </xf>
    <xf numFmtId="0" fontId="20" fillId="38" borderId="45" applyNumberFormat="0" applyProtection="0">
      <alignment horizontal="left" vertical="top" indent="1"/>
    </xf>
    <xf numFmtId="0" fontId="24" fillId="0" borderId="44" applyNumberFormat="0" applyProtection="0">
      <alignment horizontal="left" vertical="center" indent="2"/>
    </xf>
    <xf numFmtId="0" fontId="20" fillId="39" borderId="45" applyNumberFormat="0" applyProtection="0">
      <alignment horizontal="left" vertical="top" indent="1"/>
    </xf>
    <xf numFmtId="0" fontId="24" fillId="0" borderId="44" applyNumberFormat="0" applyProtection="0">
      <alignment horizontal="left" vertical="center" indent="2"/>
    </xf>
    <xf numFmtId="0" fontId="20" fillId="3" borderId="45" applyNumberFormat="0" applyProtection="0">
      <alignment horizontal="left" vertical="top" indent="1"/>
    </xf>
    <xf numFmtId="4" fontId="16" fillId="40" borderId="45" applyNumberFormat="0" applyProtection="0">
      <alignment vertical="center"/>
    </xf>
    <xf numFmtId="4" fontId="36" fillId="40" borderId="45" applyNumberFormat="0" applyProtection="0">
      <alignment vertical="center"/>
    </xf>
    <xf numFmtId="0" fontId="16" fillId="40" borderId="45" applyNumberFormat="0" applyProtection="0">
      <alignment horizontal="left" vertical="top" indent="1"/>
    </xf>
    <xf numFmtId="4" fontId="23" fillId="0" borderId="44" applyNumberFormat="0" applyProtection="0">
      <alignment horizontal="right" vertical="center" wrapText="1"/>
    </xf>
    <xf numFmtId="4" fontId="36" fillId="41" borderId="45" applyNumberFormat="0" applyProtection="0">
      <alignment horizontal="right" vertical="center"/>
    </xf>
    <xf numFmtId="0" fontId="25" fillId="43" borderId="44" applyNumberFormat="0" applyProtection="0">
      <alignment horizontal="center" vertical="center" wrapText="1"/>
    </xf>
    <xf numFmtId="0" fontId="25" fillId="44" borderId="44" applyNumberFormat="0" applyProtection="0">
      <alignment horizontal="center" vertical="top" wrapText="1"/>
    </xf>
    <xf numFmtId="4" fontId="45" fillId="41" borderId="45" applyNumberFormat="0" applyProtection="0">
      <alignment horizontal="right" vertical="center"/>
    </xf>
    <xf numFmtId="0" fontId="13" fillId="0" borderId="0"/>
    <xf numFmtId="44" fontId="13" fillId="0" borderId="0" applyFont="0" applyFill="0" applyBorder="0" applyAlignment="0" applyProtection="0"/>
    <xf numFmtId="4" fontId="45" fillId="41" borderId="47" applyNumberFormat="0" applyProtection="0">
      <alignment horizontal="right" vertical="center"/>
    </xf>
    <xf numFmtId="4" fontId="36" fillId="41" borderId="47" applyNumberFormat="0" applyProtection="0">
      <alignment horizontal="right" vertical="center"/>
    </xf>
    <xf numFmtId="0" fontId="16" fillId="40" borderId="47" applyNumberFormat="0" applyProtection="0">
      <alignment horizontal="left" vertical="top" indent="1"/>
    </xf>
    <xf numFmtId="4" fontId="36" fillId="40" borderId="47" applyNumberFormat="0" applyProtection="0">
      <alignment vertical="center"/>
    </xf>
    <xf numFmtId="4" fontId="16" fillId="40" borderId="47" applyNumberFormat="0" applyProtection="0">
      <alignment vertical="center"/>
    </xf>
    <xf numFmtId="0" fontId="20" fillId="3" borderId="47" applyNumberFormat="0" applyProtection="0">
      <alignment horizontal="left" vertical="top" indent="1"/>
    </xf>
    <xf numFmtId="0" fontId="20" fillId="39" borderId="47" applyNumberFormat="0" applyProtection="0">
      <alignment horizontal="left" vertical="top" indent="1"/>
    </xf>
    <xf numFmtId="0" fontId="20" fillId="38" borderId="47" applyNumberFormat="0" applyProtection="0">
      <alignment horizontal="left" vertical="top" indent="1"/>
    </xf>
    <xf numFmtId="0" fontId="20" fillId="35" borderId="47" applyNumberFormat="0" applyProtection="0">
      <alignment horizontal="left" vertical="top" indent="1"/>
    </xf>
    <xf numFmtId="4" fontId="16" fillId="36" borderId="47" applyNumberFormat="0" applyProtection="0">
      <alignment horizontal="right" vertical="center"/>
    </xf>
    <xf numFmtId="4" fontId="16" fillId="32" borderId="47" applyNumberFormat="0" applyProtection="0">
      <alignment horizontal="right" vertical="center"/>
    </xf>
    <xf numFmtId="4" fontId="16" fillId="31" borderId="47" applyNumberFormat="0" applyProtection="0">
      <alignment horizontal="right" vertical="center"/>
    </xf>
    <xf numFmtId="4" fontId="16" fillId="30" borderId="47" applyNumberFormat="0" applyProtection="0">
      <alignment horizontal="right" vertical="center"/>
    </xf>
    <xf numFmtId="4" fontId="16" fillId="29" borderId="47" applyNumberFormat="0" applyProtection="0">
      <alignment horizontal="right" vertical="center"/>
    </xf>
    <xf numFmtId="4" fontId="16" fillId="28" borderId="47" applyNumberFormat="0" applyProtection="0">
      <alignment horizontal="right" vertical="center"/>
    </xf>
    <xf numFmtId="4" fontId="16" fillId="27" borderId="47" applyNumberFormat="0" applyProtection="0">
      <alignment horizontal="right" vertical="center"/>
    </xf>
    <xf numFmtId="4" fontId="16" fillId="26" borderId="47" applyNumberFormat="0" applyProtection="0">
      <alignment horizontal="right" vertical="center"/>
    </xf>
    <xf numFmtId="4" fontId="16" fillId="25" borderId="47" applyNumberFormat="0" applyProtection="0">
      <alignment horizontal="right" vertical="center"/>
    </xf>
    <xf numFmtId="4" fontId="16" fillId="24" borderId="47" applyNumberFormat="0" applyProtection="0">
      <alignment horizontal="right" vertical="center"/>
    </xf>
    <xf numFmtId="0" fontId="17" fillId="19" borderId="47" applyNumberFormat="0" applyProtection="0">
      <alignment horizontal="left" vertical="top" indent="1"/>
    </xf>
    <xf numFmtId="4" fontId="31" fillId="19" borderId="47" applyNumberFormat="0" applyProtection="0">
      <alignment vertical="center"/>
    </xf>
    <xf numFmtId="0" fontId="20" fillId="84" borderId="44" applyNumberFormat="0">
      <protection locked="0"/>
    </xf>
    <xf numFmtId="4" fontId="23" fillId="0" borderId="46" applyNumberFormat="0" applyProtection="0">
      <alignment horizontal="left" vertical="center" indent="1"/>
    </xf>
    <xf numFmtId="0" fontId="13" fillId="0" borderId="0"/>
    <xf numFmtId="0" fontId="13" fillId="0" borderId="0"/>
    <xf numFmtId="4" fontId="23" fillId="0" borderId="48" applyNumberFormat="0" applyProtection="0">
      <alignment horizontal="left" vertical="center" indent="1"/>
    </xf>
    <xf numFmtId="4" fontId="25" fillId="22" borderId="62" applyNumberFormat="0" applyProtection="0">
      <alignment horizontal="left" vertical="center"/>
    </xf>
    <xf numFmtId="0" fontId="24" fillId="0" borderId="53" applyNumberFormat="0" applyProtection="0">
      <alignment horizontal="left" vertical="center" indent="2"/>
    </xf>
    <xf numFmtId="4" fontId="30" fillId="18" borderId="53" applyNumberFormat="0" applyProtection="0">
      <alignment horizontal="right" vertical="center" wrapText="1"/>
    </xf>
    <xf numFmtId="4" fontId="16" fillId="31" borderId="63" applyNumberFormat="0" applyProtection="0">
      <alignment horizontal="right" vertical="center"/>
    </xf>
    <xf numFmtId="0" fontId="20" fillId="39" borderId="63" applyNumberFormat="0" applyProtection="0">
      <alignment horizontal="left" vertical="top" indent="1"/>
    </xf>
    <xf numFmtId="0" fontId="20" fillId="84" borderId="53" applyNumberFormat="0">
      <protection locked="0"/>
    </xf>
    <xf numFmtId="4" fontId="25" fillId="22" borderId="53" applyNumberFormat="0" applyProtection="0">
      <alignment horizontal="left" vertical="center"/>
    </xf>
    <xf numFmtId="4" fontId="30" fillId="18" borderId="53" applyNumberFormat="0" applyProtection="0">
      <alignment horizontal="right" vertical="center" wrapText="1"/>
    </xf>
    <xf numFmtId="0" fontId="17" fillId="19" borderId="63" applyNumberFormat="0" applyProtection="0">
      <alignment horizontal="left" vertical="top" indent="1"/>
    </xf>
    <xf numFmtId="4" fontId="31" fillId="19" borderId="63" applyNumberFormat="0" applyProtection="0">
      <alignment vertical="center"/>
    </xf>
    <xf numFmtId="0" fontId="12" fillId="0" borderId="0"/>
    <xf numFmtId="44" fontId="12" fillId="0" borderId="0" applyFont="0" applyFill="0" applyBorder="0" applyAlignment="0" applyProtection="0"/>
    <xf numFmtId="4" fontId="16" fillId="34" borderId="53" applyNumberFormat="0" applyProtection="0">
      <alignment horizontal="left" vertical="center" indent="1"/>
    </xf>
    <xf numFmtId="4" fontId="30" fillId="18" borderId="62" applyNumberFormat="0" applyProtection="0">
      <alignment horizontal="left" vertical="center" indent="1"/>
    </xf>
    <xf numFmtId="0" fontId="24" fillId="0" borderId="62" applyNumberFormat="0" applyProtection="0">
      <alignment horizontal="left" vertical="center" indent="2"/>
    </xf>
    <xf numFmtId="0" fontId="20" fillId="38" borderId="63" applyNumberFormat="0" applyProtection="0">
      <alignment horizontal="left" vertical="top" indent="1"/>
    </xf>
    <xf numFmtId="0" fontId="24" fillId="0" borderId="62" applyNumberFormat="0" applyProtection="0">
      <alignment horizontal="left" vertical="center" indent="2"/>
    </xf>
    <xf numFmtId="0" fontId="20" fillId="35" borderId="63" applyNumberFormat="0" applyProtection="0">
      <alignment horizontal="left" vertical="top" indent="1"/>
    </xf>
    <xf numFmtId="0" fontId="24" fillId="0" borderId="62" applyNumberFormat="0" applyProtection="0">
      <alignment horizontal="left" vertical="center" indent="2"/>
    </xf>
    <xf numFmtId="4" fontId="16" fillId="36" borderId="63" applyNumberFormat="0" applyProtection="0">
      <alignment horizontal="right" vertical="center"/>
    </xf>
    <xf numFmtId="4" fontId="16" fillId="34" borderId="62" applyNumberFormat="0" applyProtection="0">
      <alignment horizontal="left" vertical="center" indent="1"/>
    </xf>
    <xf numFmtId="4" fontId="17" fillId="33" borderId="62" applyNumberFormat="0" applyProtection="0">
      <alignment horizontal="left" vertical="center" indent="1"/>
    </xf>
    <xf numFmtId="4" fontId="16" fillId="32" borderId="63" applyNumberFormat="0" applyProtection="0">
      <alignment horizontal="right" vertical="center"/>
    </xf>
    <xf numFmtId="0" fontId="25" fillId="44" borderId="53" applyNumberFormat="0" applyProtection="0">
      <alignment horizontal="center" vertical="top" wrapText="1"/>
    </xf>
    <xf numFmtId="0" fontId="25" fillId="43" borderId="53" applyNumberFormat="0" applyProtection="0">
      <alignment horizontal="center" vertical="center" wrapText="1"/>
    </xf>
    <xf numFmtId="4" fontId="16" fillId="30" borderId="63" applyNumberFormat="0" applyProtection="0">
      <alignment horizontal="right" vertical="center"/>
    </xf>
    <xf numFmtId="4" fontId="16" fillId="29" borderId="63" applyNumberFormat="0" applyProtection="0">
      <alignment horizontal="right" vertical="center"/>
    </xf>
    <xf numFmtId="4" fontId="16" fillId="28" borderId="63" applyNumberFormat="0" applyProtection="0">
      <alignment horizontal="right" vertical="center"/>
    </xf>
    <xf numFmtId="4" fontId="16" fillId="27" borderId="63" applyNumberFormat="0" applyProtection="0">
      <alignment horizontal="right" vertical="center"/>
    </xf>
    <xf numFmtId="4" fontId="16" fillId="26" borderId="63" applyNumberFormat="0" applyProtection="0">
      <alignment horizontal="right" vertical="center"/>
    </xf>
    <xf numFmtId="4" fontId="16" fillId="25" borderId="63" applyNumberFormat="0" applyProtection="0">
      <alignment horizontal="right" vertical="center"/>
    </xf>
    <xf numFmtId="4" fontId="23" fillId="0" borderId="53" applyNumberFormat="0" applyProtection="0">
      <alignment horizontal="right" vertical="center" wrapText="1"/>
    </xf>
    <xf numFmtId="4" fontId="16" fillId="24" borderId="63" applyNumberFormat="0" applyProtection="0">
      <alignment horizontal="right" vertical="center"/>
    </xf>
    <xf numFmtId="4" fontId="30" fillId="18" borderId="62" applyNumberFormat="0" applyProtection="0">
      <alignment horizontal="right" vertical="center" wrapText="1"/>
    </xf>
    <xf numFmtId="0" fontId="24" fillId="0" borderId="53" applyNumberFormat="0" applyProtection="0">
      <alignment horizontal="left" vertical="center" indent="2"/>
    </xf>
    <xf numFmtId="0" fontId="24" fillId="0" borderId="53" applyNumberFormat="0" applyProtection="0">
      <alignment horizontal="left" vertical="center" indent="2"/>
    </xf>
    <xf numFmtId="0" fontId="24" fillId="0" borderId="53" applyNumberFormat="0" applyProtection="0">
      <alignment horizontal="left" vertical="center" indent="2"/>
    </xf>
    <xf numFmtId="4" fontId="30" fillId="18" borderId="53" applyNumberFormat="0" applyProtection="0">
      <alignment horizontal="left" vertical="center" indent="1"/>
    </xf>
    <xf numFmtId="4" fontId="17" fillId="33" borderId="53" applyNumberFormat="0" applyProtection="0">
      <alignment horizontal="left" vertical="center" indent="1"/>
    </xf>
    <xf numFmtId="0" fontId="12" fillId="0" borderId="0"/>
    <xf numFmtId="0" fontId="12" fillId="0" borderId="0"/>
    <xf numFmtId="4" fontId="31" fillId="19" borderId="50" applyNumberFormat="0" applyProtection="0">
      <alignment vertical="center"/>
    </xf>
    <xf numFmtId="0" fontId="17" fillId="19" borderId="50" applyNumberFormat="0" applyProtection="0">
      <alignment horizontal="left" vertical="top" indent="1"/>
    </xf>
    <xf numFmtId="4" fontId="16" fillId="24" borderId="50" applyNumberFormat="0" applyProtection="0">
      <alignment horizontal="right" vertical="center"/>
    </xf>
    <xf numFmtId="4" fontId="16" fillId="25" borderId="50" applyNumberFormat="0" applyProtection="0">
      <alignment horizontal="right" vertical="center"/>
    </xf>
    <xf numFmtId="4" fontId="16" fillId="26" borderId="50" applyNumberFormat="0" applyProtection="0">
      <alignment horizontal="right" vertical="center"/>
    </xf>
    <xf numFmtId="4" fontId="16" fillId="27" borderId="50" applyNumberFormat="0" applyProtection="0">
      <alignment horizontal="right" vertical="center"/>
    </xf>
    <xf numFmtId="4" fontId="16" fillId="28" borderId="50" applyNumberFormat="0" applyProtection="0">
      <alignment horizontal="right" vertical="center"/>
    </xf>
    <xf numFmtId="4" fontId="16" fillId="29" borderId="50" applyNumberFormat="0" applyProtection="0">
      <alignment horizontal="right" vertical="center"/>
    </xf>
    <xf numFmtId="4" fontId="16" fillId="30" borderId="50" applyNumberFormat="0" applyProtection="0">
      <alignment horizontal="right" vertical="center"/>
    </xf>
    <xf numFmtId="4" fontId="16" fillId="31" borderId="50" applyNumberFormat="0" applyProtection="0">
      <alignment horizontal="right" vertical="center"/>
    </xf>
    <xf numFmtId="4" fontId="16" fillId="32" borderId="50" applyNumberFormat="0" applyProtection="0">
      <alignment horizontal="right" vertical="center"/>
    </xf>
    <xf numFmtId="4" fontId="16" fillId="36" borderId="50" applyNumberFormat="0" applyProtection="0">
      <alignment horizontal="right" vertical="center"/>
    </xf>
    <xf numFmtId="0" fontId="20" fillId="35" borderId="50" applyNumberFormat="0" applyProtection="0">
      <alignment horizontal="left" vertical="top" indent="1"/>
    </xf>
    <xf numFmtId="0" fontId="20" fillId="38" borderId="50" applyNumberFormat="0" applyProtection="0">
      <alignment horizontal="left" vertical="top" indent="1"/>
    </xf>
    <xf numFmtId="0" fontId="20" fillId="39" borderId="50" applyNumberFormat="0" applyProtection="0">
      <alignment horizontal="left" vertical="top" indent="1"/>
    </xf>
    <xf numFmtId="0" fontId="20" fillId="3" borderId="50" applyNumberFormat="0" applyProtection="0">
      <alignment horizontal="left" vertical="top" indent="1"/>
    </xf>
    <xf numFmtId="4" fontId="16" fillId="40" borderId="50" applyNumberFormat="0" applyProtection="0">
      <alignment vertical="center"/>
    </xf>
    <xf numFmtId="4" fontId="36" fillId="40" borderId="50" applyNumberFormat="0" applyProtection="0">
      <alignment vertical="center"/>
    </xf>
    <xf numFmtId="0" fontId="16" fillId="40" borderId="50" applyNumberFormat="0" applyProtection="0">
      <alignment horizontal="left" vertical="top" indent="1"/>
    </xf>
    <xf numFmtId="4" fontId="36" fillId="41" borderId="50" applyNumberFormat="0" applyProtection="0">
      <alignment horizontal="right" vertical="center"/>
    </xf>
    <xf numFmtId="4" fontId="45" fillId="41" borderId="50" applyNumberFormat="0" applyProtection="0">
      <alignment horizontal="right" vertical="center"/>
    </xf>
    <xf numFmtId="0" fontId="12" fillId="0" borderId="0"/>
    <xf numFmtId="44" fontId="12" fillId="0" borderId="0" applyFont="0" applyFill="0" applyBorder="0" applyAlignment="0" applyProtection="0"/>
    <xf numFmtId="4" fontId="45" fillId="41" borderId="52" applyNumberFormat="0" applyProtection="0">
      <alignment horizontal="right" vertical="center"/>
    </xf>
    <xf numFmtId="4" fontId="36" fillId="41" borderId="52" applyNumberFormat="0" applyProtection="0">
      <alignment horizontal="right" vertical="center"/>
    </xf>
    <xf numFmtId="0" fontId="16" fillId="40" borderId="52" applyNumberFormat="0" applyProtection="0">
      <alignment horizontal="left" vertical="top" indent="1"/>
    </xf>
    <xf numFmtId="4" fontId="36" fillId="40" borderId="52" applyNumberFormat="0" applyProtection="0">
      <alignment vertical="center"/>
    </xf>
    <xf numFmtId="4" fontId="16" fillId="40" borderId="52" applyNumberFormat="0" applyProtection="0">
      <alignment vertical="center"/>
    </xf>
    <xf numFmtId="0" fontId="20" fillId="3" borderId="52" applyNumberFormat="0" applyProtection="0">
      <alignment horizontal="left" vertical="top" indent="1"/>
    </xf>
    <xf numFmtId="0" fontId="20" fillId="39" borderId="52" applyNumberFormat="0" applyProtection="0">
      <alignment horizontal="left" vertical="top" indent="1"/>
    </xf>
    <xf numFmtId="0" fontId="20" fillId="38" borderId="52" applyNumberFormat="0" applyProtection="0">
      <alignment horizontal="left" vertical="top" indent="1"/>
    </xf>
    <xf numFmtId="0" fontId="20" fillId="35" borderId="52" applyNumberFormat="0" applyProtection="0">
      <alignment horizontal="left" vertical="top" indent="1"/>
    </xf>
    <xf numFmtId="4" fontId="16" fillId="36" borderId="52" applyNumberFormat="0" applyProtection="0">
      <alignment horizontal="right" vertical="center"/>
    </xf>
    <xf numFmtId="4" fontId="16" fillId="32" borderId="52" applyNumberFormat="0" applyProtection="0">
      <alignment horizontal="right" vertical="center"/>
    </xf>
    <xf numFmtId="4" fontId="16" fillId="31" borderId="52" applyNumberFormat="0" applyProtection="0">
      <alignment horizontal="right" vertical="center"/>
    </xf>
    <xf numFmtId="4" fontId="16" fillId="30" borderId="52" applyNumberFormat="0" applyProtection="0">
      <alignment horizontal="right" vertical="center"/>
    </xf>
    <xf numFmtId="4" fontId="16" fillId="29" borderId="52" applyNumberFormat="0" applyProtection="0">
      <alignment horizontal="right" vertical="center"/>
    </xf>
    <xf numFmtId="4" fontId="16" fillId="28" borderId="52" applyNumberFormat="0" applyProtection="0">
      <alignment horizontal="right" vertical="center"/>
    </xf>
    <xf numFmtId="4" fontId="16" fillId="27" borderId="52" applyNumberFormat="0" applyProtection="0">
      <alignment horizontal="right" vertical="center"/>
    </xf>
    <xf numFmtId="4" fontId="16" fillId="26" borderId="52" applyNumberFormat="0" applyProtection="0">
      <alignment horizontal="right" vertical="center"/>
    </xf>
    <xf numFmtId="4" fontId="16" fillId="25" borderId="52" applyNumberFormat="0" applyProtection="0">
      <alignment horizontal="right" vertical="center"/>
    </xf>
    <xf numFmtId="4" fontId="16" fillId="24" borderId="52" applyNumberFormat="0" applyProtection="0">
      <alignment horizontal="right" vertical="center"/>
    </xf>
    <xf numFmtId="0" fontId="17" fillId="19" borderId="52" applyNumberFormat="0" applyProtection="0">
      <alignment horizontal="left" vertical="top" indent="1"/>
    </xf>
    <xf numFmtId="4" fontId="31" fillId="19" borderId="52" applyNumberFormat="0" applyProtection="0">
      <alignment vertical="center"/>
    </xf>
    <xf numFmtId="4" fontId="23" fillId="0" borderId="51" applyNumberFormat="0" applyProtection="0">
      <alignment horizontal="left" vertical="center" indent="1"/>
    </xf>
    <xf numFmtId="0" fontId="12" fillId="0" borderId="0"/>
    <xf numFmtId="0" fontId="12" fillId="0" borderId="0"/>
    <xf numFmtId="4" fontId="23" fillId="0" borderId="53" applyNumberFormat="0" applyProtection="0">
      <alignment horizontal="left" vertical="center" indent="1"/>
    </xf>
    <xf numFmtId="0" fontId="12" fillId="0" borderId="0"/>
    <xf numFmtId="44" fontId="12" fillId="0" borderId="0" applyFont="0" applyFill="0" applyBorder="0" applyAlignment="0" applyProtection="0"/>
    <xf numFmtId="4" fontId="16" fillId="24" borderId="54" applyNumberFormat="0" applyProtection="0">
      <alignment horizontal="right" vertical="center"/>
    </xf>
    <xf numFmtId="4" fontId="31" fillId="19" borderId="54" applyNumberFormat="0" applyProtection="0">
      <alignment vertical="center"/>
    </xf>
    <xf numFmtId="4" fontId="16" fillId="36" borderId="54" applyNumberFormat="0" applyProtection="0">
      <alignment horizontal="right" vertical="center"/>
    </xf>
    <xf numFmtId="0" fontId="20" fillId="35" borderId="54" applyNumberFormat="0" applyProtection="0">
      <alignment horizontal="left" vertical="top" indent="1"/>
    </xf>
    <xf numFmtId="0" fontId="20" fillId="38" borderId="54" applyNumberFormat="0" applyProtection="0">
      <alignment horizontal="left" vertical="top" indent="1"/>
    </xf>
    <xf numFmtId="0" fontId="20" fillId="39" borderId="54" applyNumberFormat="0" applyProtection="0">
      <alignment horizontal="left" vertical="top" indent="1"/>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36" fillId="41" borderId="54" applyNumberFormat="0" applyProtection="0">
      <alignment horizontal="right" vertical="center"/>
    </xf>
    <xf numFmtId="4" fontId="45" fillId="41" borderId="54" applyNumberFormat="0" applyProtection="0">
      <alignment horizontal="right" vertical="center"/>
    </xf>
    <xf numFmtId="4" fontId="16" fillId="30" borderId="54" applyNumberFormat="0" applyProtection="0">
      <alignment horizontal="right" vertical="center"/>
    </xf>
    <xf numFmtId="0" fontId="12" fillId="0" borderId="0"/>
    <xf numFmtId="44" fontId="12" fillId="0" borderId="0" applyFont="0" applyFill="0" applyBorder="0" applyAlignment="0" applyProtection="0"/>
    <xf numFmtId="4" fontId="16" fillId="32" borderId="54" applyNumberFormat="0" applyProtection="0">
      <alignment horizontal="right" vertical="center"/>
    </xf>
    <xf numFmtId="4" fontId="16" fillId="29" borderId="54" applyNumberFormat="0" applyProtection="0">
      <alignment horizontal="right" vertical="center"/>
    </xf>
    <xf numFmtId="4" fontId="16" fillId="25" borderId="54" applyNumberFormat="0" applyProtection="0">
      <alignment horizontal="right" vertical="center"/>
    </xf>
    <xf numFmtId="4" fontId="16" fillId="27" borderId="54" applyNumberFormat="0" applyProtection="0">
      <alignment horizontal="right" vertical="center"/>
    </xf>
    <xf numFmtId="0" fontId="17" fillId="19" borderId="54" applyNumberFormat="0" applyProtection="0">
      <alignment horizontal="left" vertical="top" indent="1"/>
    </xf>
    <xf numFmtId="0" fontId="12" fillId="0" borderId="0"/>
    <xf numFmtId="0" fontId="12" fillId="0" borderId="0"/>
    <xf numFmtId="4" fontId="16" fillId="28" borderId="54" applyNumberFormat="0" applyProtection="0">
      <alignment horizontal="right" vertical="center"/>
    </xf>
    <xf numFmtId="4" fontId="16" fillId="31" borderId="54" applyNumberFormat="0" applyProtection="0">
      <alignment horizontal="right" vertical="center"/>
    </xf>
    <xf numFmtId="4" fontId="16" fillId="26" borderId="54" applyNumberFormat="0" applyProtection="0">
      <alignment horizontal="right" vertical="center"/>
    </xf>
    <xf numFmtId="4" fontId="31" fillId="19" borderId="54" applyNumberFormat="0" applyProtection="0">
      <alignment vertical="center"/>
    </xf>
    <xf numFmtId="4" fontId="30" fillId="18" borderId="53" applyNumberFormat="0" applyProtection="0">
      <alignment horizontal="left" vertical="center" indent="1"/>
    </xf>
    <xf numFmtId="0" fontId="17" fillId="19" borderId="54" applyNumberFormat="0" applyProtection="0">
      <alignment horizontal="left" vertical="top" indent="1"/>
    </xf>
    <xf numFmtId="4" fontId="25" fillId="22" borderId="53" applyNumberFormat="0" applyProtection="0">
      <alignment horizontal="left" vertical="center"/>
    </xf>
    <xf numFmtId="4" fontId="16" fillId="24" borderId="54" applyNumberFormat="0" applyProtection="0">
      <alignment horizontal="right" vertical="center"/>
    </xf>
    <xf numFmtId="4" fontId="16" fillId="25" borderId="54" applyNumberFormat="0" applyProtection="0">
      <alignment horizontal="right" vertical="center"/>
    </xf>
    <xf numFmtId="4" fontId="16" fillId="26" borderId="54" applyNumberFormat="0" applyProtection="0">
      <alignment horizontal="right" vertical="center"/>
    </xf>
    <xf numFmtId="4" fontId="16" fillId="27" borderId="54" applyNumberFormat="0" applyProtection="0">
      <alignment horizontal="right" vertical="center"/>
    </xf>
    <xf numFmtId="4" fontId="16" fillId="28" borderId="54" applyNumberFormat="0" applyProtection="0">
      <alignment horizontal="right" vertical="center"/>
    </xf>
    <xf numFmtId="4" fontId="16" fillId="29" borderId="54" applyNumberFormat="0" applyProtection="0">
      <alignment horizontal="right" vertical="center"/>
    </xf>
    <xf numFmtId="4" fontId="16" fillId="30" borderId="54" applyNumberFormat="0" applyProtection="0">
      <alignment horizontal="right" vertical="center"/>
    </xf>
    <xf numFmtId="4" fontId="16" fillId="31" borderId="54" applyNumberFormat="0" applyProtection="0">
      <alignment horizontal="right" vertical="center"/>
    </xf>
    <xf numFmtId="4" fontId="16" fillId="32" borderId="54" applyNumberFormat="0" applyProtection="0">
      <alignment horizontal="right" vertical="center"/>
    </xf>
    <xf numFmtId="4" fontId="17" fillId="33" borderId="53" applyNumberFormat="0" applyProtection="0">
      <alignment horizontal="left" vertical="center" indent="1"/>
    </xf>
    <xf numFmtId="4" fontId="16" fillId="34" borderId="53" applyNumberFormat="0" applyProtection="0">
      <alignment horizontal="left" vertical="center" indent="1"/>
    </xf>
    <xf numFmtId="4" fontId="16" fillId="36" borderId="54" applyNumberFormat="0" applyProtection="0">
      <alignment horizontal="right" vertical="center"/>
    </xf>
    <xf numFmtId="0" fontId="24" fillId="0" borderId="53" applyNumberFormat="0" applyProtection="0">
      <alignment horizontal="left" vertical="center" indent="2"/>
    </xf>
    <xf numFmtId="0" fontId="20" fillId="35" borderId="54" applyNumberFormat="0" applyProtection="0">
      <alignment horizontal="left" vertical="top" indent="1"/>
    </xf>
    <xf numFmtId="0" fontId="24" fillId="0" borderId="53" applyNumberFormat="0" applyProtection="0">
      <alignment horizontal="left" vertical="center" indent="2"/>
    </xf>
    <xf numFmtId="0" fontId="20" fillId="38" borderId="54" applyNumberFormat="0" applyProtection="0">
      <alignment horizontal="left" vertical="top" indent="1"/>
    </xf>
    <xf numFmtId="0" fontId="24" fillId="0" borderId="53" applyNumberFormat="0" applyProtection="0">
      <alignment horizontal="left" vertical="center" indent="2"/>
    </xf>
    <xf numFmtId="0" fontId="20" fillId="39" borderId="54" applyNumberFormat="0" applyProtection="0">
      <alignment horizontal="left" vertical="top" indent="1"/>
    </xf>
    <xf numFmtId="0" fontId="24" fillId="0" borderId="53" applyNumberFormat="0" applyProtection="0">
      <alignment horizontal="left" vertical="center" indent="2"/>
    </xf>
    <xf numFmtId="0" fontId="20" fillId="3" borderId="54" applyNumberFormat="0" applyProtection="0">
      <alignment horizontal="left" vertical="top" indent="1"/>
    </xf>
    <xf numFmtId="4" fontId="16" fillId="40" borderId="54" applyNumberFormat="0" applyProtection="0">
      <alignment vertical="center"/>
    </xf>
    <xf numFmtId="4" fontId="36" fillId="40" borderId="54" applyNumberFormat="0" applyProtection="0">
      <alignment vertical="center"/>
    </xf>
    <xf numFmtId="0" fontId="16" fillId="40" borderId="54" applyNumberFormat="0" applyProtection="0">
      <alignment horizontal="left" vertical="top" indent="1"/>
    </xf>
    <xf numFmtId="4" fontId="23" fillId="0" borderId="53" applyNumberFormat="0" applyProtection="0">
      <alignment horizontal="right" vertical="center" wrapText="1"/>
    </xf>
    <xf numFmtId="4" fontId="36" fillId="41" borderId="54" applyNumberFormat="0" applyProtection="0">
      <alignment horizontal="right" vertical="center"/>
    </xf>
    <xf numFmtId="0" fontId="25" fillId="43" borderId="53" applyNumberFormat="0" applyProtection="0">
      <alignment horizontal="center" vertical="center" wrapText="1"/>
    </xf>
    <xf numFmtId="0" fontId="25" fillId="44" borderId="53" applyNumberFormat="0" applyProtection="0">
      <alignment horizontal="center" vertical="top" wrapText="1"/>
    </xf>
    <xf numFmtId="4" fontId="45" fillId="41" borderId="54" applyNumberFormat="0" applyProtection="0">
      <alignment horizontal="right" vertical="center"/>
    </xf>
    <xf numFmtId="4" fontId="45" fillId="41" borderId="56" applyNumberFormat="0" applyProtection="0">
      <alignment horizontal="right" vertical="center"/>
    </xf>
    <xf numFmtId="4" fontId="36" fillId="41" borderId="56" applyNumberFormat="0" applyProtection="0">
      <alignment horizontal="right" vertical="center"/>
    </xf>
    <xf numFmtId="0" fontId="16" fillId="40" borderId="56" applyNumberFormat="0" applyProtection="0">
      <alignment horizontal="left" vertical="top" indent="1"/>
    </xf>
    <xf numFmtId="4" fontId="36" fillId="40" borderId="56" applyNumberFormat="0" applyProtection="0">
      <alignment vertical="center"/>
    </xf>
    <xf numFmtId="4" fontId="16" fillId="40" borderId="56" applyNumberFormat="0" applyProtection="0">
      <alignment vertical="center"/>
    </xf>
    <xf numFmtId="0" fontId="20" fillId="3" borderId="56" applyNumberFormat="0" applyProtection="0">
      <alignment horizontal="left" vertical="top" indent="1"/>
    </xf>
    <xf numFmtId="0" fontId="20" fillId="39" borderId="56" applyNumberFormat="0" applyProtection="0">
      <alignment horizontal="left" vertical="top" indent="1"/>
    </xf>
    <xf numFmtId="0" fontId="20" fillId="38" borderId="56" applyNumberFormat="0" applyProtection="0">
      <alignment horizontal="left" vertical="top" indent="1"/>
    </xf>
    <xf numFmtId="0" fontId="20" fillId="35" borderId="56" applyNumberFormat="0" applyProtection="0">
      <alignment horizontal="left" vertical="top" indent="1"/>
    </xf>
    <xf numFmtId="4" fontId="16" fillId="36" borderId="56" applyNumberFormat="0" applyProtection="0">
      <alignment horizontal="right" vertical="center"/>
    </xf>
    <xf numFmtId="4" fontId="16" fillId="32" borderId="56" applyNumberFormat="0" applyProtection="0">
      <alignment horizontal="right" vertical="center"/>
    </xf>
    <xf numFmtId="4" fontId="16" fillId="31" borderId="56" applyNumberFormat="0" applyProtection="0">
      <alignment horizontal="right" vertical="center"/>
    </xf>
    <xf numFmtId="4" fontId="16" fillId="30" borderId="56" applyNumberFormat="0" applyProtection="0">
      <alignment horizontal="right" vertical="center"/>
    </xf>
    <xf numFmtId="4" fontId="16" fillId="29" borderId="56" applyNumberFormat="0" applyProtection="0">
      <alignment horizontal="right" vertical="center"/>
    </xf>
    <xf numFmtId="4" fontId="16" fillId="28" borderId="56" applyNumberFormat="0" applyProtection="0">
      <alignment horizontal="right" vertical="center"/>
    </xf>
    <xf numFmtId="4" fontId="16" fillId="27" borderId="56" applyNumberFormat="0" applyProtection="0">
      <alignment horizontal="right" vertical="center"/>
    </xf>
    <xf numFmtId="4" fontId="16" fillId="26" borderId="56" applyNumberFormat="0" applyProtection="0">
      <alignment horizontal="right" vertical="center"/>
    </xf>
    <xf numFmtId="4" fontId="16" fillId="25" borderId="56" applyNumberFormat="0" applyProtection="0">
      <alignment horizontal="right" vertical="center"/>
    </xf>
    <xf numFmtId="4" fontId="16" fillId="24" borderId="56" applyNumberFormat="0" applyProtection="0">
      <alignment horizontal="right" vertical="center"/>
    </xf>
    <xf numFmtId="0" fontId="17" fillId="19" borderId="56" applyNumberFormat="0" applyProtection="0">
      <alignment horizontal="left" vertical="top" indent="1"/>
    </xf>
    <xf numFmtId="4" fontId="31" fillId="19" borderId="56" applyNumberFormat="0" applyProtection="0">
      <alignment vertical="center"/>
    </xf>
    <xf numFmtId="0" fontId="20" fillId="84" borderId="53" applyNumberFormat="0">
      <protection locked="0"/>
    </xf>
    <xf numFmtId="4" fontId="23" fillId="0" borderId="55" applyNumberFormat="0" applyProtection="0">
      <alignment horizontal="left" vertical="center" indent="1"/>
    </xf>
    <xf numFmtId="4" fontId="23" fillId="0" borderId="57" applyNumberFormat="0" applyProtection="0">
      <alignment horizontal="left" vertical="center" indent="1"/>
    </xf>
    <xf numFmtId="4" fontId="16" fillId="24" borderId="56" applyNumberFormat="0" applyProtection="0">
      <alignment horizontal="right" vertical="center"/>
    </xf>
    <xf numFmtId="4" fontId="31" fillId="19" borderId="56" applyNumberFormat="0" applyProtection="0">
      <alignment vertical="center"/>
    </xf>
    <xf numFmtId="4" fontId="16" fillId="36" borderId="56" applyNumberFormat="0" applyProtection="0">
      <alignment horizontal="right" vertical="center"/>
    </xf>
    <xf numFmtId="0" fontId="20" fillId="35" borderId="56" applyNumberFormat="0" applyProtection="0">
      <alignment horizontal="left" vertical="top" indent="1"/>
    </xf>
    <xf numFmtId="0" fontId="20" fillId="38" borderId="56" applyNumberFormat="0" applyProtection="0">
      <alignment horizontal="left" vertical="top" indent="1"/>
    </xf>
    <xf numFmtId="0" fontId="20" fillId="39" borderId="56" applyNumberFormat="0" applyProtection="0">
      <alignment horizontal="left" vertical="top" indent="1"/>
    </xf>
    <xf numFmtId="0" fontId="20" fillId="3" borderId="56" applyNumberFormat="0" applyProtection="0">
      <alignment horizontal="left" vertical="top" indent="1"/>
    </xf>
    <xf numFmtId="4" fontId="16" fillId="40" borderId="56" applyNumberFormat="0" applyProtection="0">
      <alignment vertical="center"/>
    </xf>
    <xf numFmtId="4" fontId="36" fillId="40" borderId="56" applyNumberFormat="0" applyProtection="0">
      <alignment vertical="center"/>
    </xf>
    <xf numFmtId="0" fontId="16" fillId="40" borderId="56" applyNumberFormat="0" applyProtection="0">
      <alignment horizontal="left" vertical="top" indent="1"/>
    </xf>
    <xf numFmtId="4" fontId="36" fillId="41" borderId="56" applyNumberFormat="0" applyProtection="0">
      <alignment horizontal="right" vertical="center"/>
    </xf>
    <xf numFmtId="4" fontId="45" fillId="41" borderId="56" applyNumberFormat="0" applyProtection="0">
      <alignment horizontal="right" vertical="center"/>
    </xf>
    <xf numFmtId="4" fontId="16" fillId="30" borderId="56" applyNumberFormat="0" applyProtection="0">
      <alignment horizontal="right" vertical="center"/>
    </xf>
    <xf numFmtId="4" fontId="16" fillId="32" borderId="56" applyNumberFormat="0" applyProtection="0">
      <alignment horizontal="right" vertical="center"/>
    </xf>
    <xf numFmtId="4" fontId="16" fillId="29" borderId="56" applyNumberFormat="0" applyProtection="0">
      <alignment horizontal="right" vertical="center"/>
    </xf>
    <xf numFmtId="4" fontId="16" fillId="25" borderId="56" applyNumberFormat="0" applyProtection="0">
      <alignment horizontal="right" vertical="center"/>
    </xf>
    <xf numFmtId="4" fontId="16" fillId="27" borderId="56" applyNumberFormat="0" applyProtection="0">
      <alignment horizontal="right" vertical="center"/>
    </xf>
    <xf numFmtId="0" fontId="17" fillId="19" borderId="56" applyNumberFormat="0" applyProtection="0">
      <alignment horizontal="left" vertical="top" indent="1"/>
    </xf>
    <xf numFmtId="4" fontId="16" fillId="28" borderId="56" applyNumberFormat="0" applyProtection="0">
      <alignment horizontal="right" vertical="center"/>
    </xf>
    <xf numFmtId="4" fontId="16" fillId="31" borderId="56" applyNumberFormat="0" applyProtection="0">
      <alignment horizontal="right" vertical="center"/>
    </xf>
    <xf numFmtId="4" fontId="16" fillId="26" borderId="56" applyNumberFormat="0" applyProtection="0">
      <alignment horizontal="right" vertical="center"/>
    </xf>
    <xf numFmtId="4" fontId="31" fillId="19" borderId="59" applyNumberFormat="0" applyProtection="0">
      <alignment vertical="center"/>
    </xf>
    <xf numFmtId="0" fontId="17" fillId="19" borderId="59" applyNumberFormat="0" applyProtection="0">
      <alignment horizontal="left" vertical="top" indent="1"/>
    </xf>
    <xf numFmtId="4" fontId="16" fillId="24" borderId="59" applyNumberFormat="0" applyProtection="0">
      <alignment horizontal="right" vertical="center"/>
    </xf>
    <xf numFmtId="4" fontId="16" fillId="25" borderId="59" applyNumberFormat="0" applyProtection="0">
      <alignment horizontal="right" vertical="center"/>
    </xf>
    <xf numFmtId="4" fontId="16" fillId="26" borderId="59" applyNumberFormat="0" applyProtection="0">
      <alignment horizontal="right" vertical="center"/>
    </xf>
    <xf numFmtId="4" fontId="16" fillId="27" borderId="59" applyNumberFormat="0" applyProtection="0">
      <alignment horizontal="right" vertical="center"/>
    </xf>
    <xf numFmtId="4" fontId="16" fillId="28" borderId="59" applyNumberFormat="0" applyProtection="0">
      <alignment horizontal="right" vertical="center"/>
    </xf>
    <xf numFmtId="4" fontId="16" fillId="29" borderId="59" applyNumberFormat="0" applyProtection="0">
      <alignment horizontal="right" vertical="center"/>
    </xf>
    <xf numFmtId="4" fontId="16" fillId="30" borderId="59" applyNumberFormat="0" applyProtection="0">
      <alignment horizontal="right" vertical="center"/>
    </xf>
    <xf numFmtId="4" fontId="16" fillId="31" borderId="59" applyNumberFormat="0" applyProtection="0">
      <alignment horizontal="right" vertical="center"/>
    </xf>
    <xf numFmtId="4" fontId="16" fillId="32" borderId="59" applyNumberFormat="0" applyProtection="0">
      <alignment horizontal="right" vertical="center"/>
    </xf>
    <xf numFmtId="4" fontId="16" fillId="36" borderId="59" applyNumberFormat="0" applyProtection="0">
      <alignment horizontal="right" vertical="center"/>
    </xf>
    <xf numFmtId="0" fontId="20" fillId="35" borderId="59" applyNumberFormat="0" applyProtection="0">
      <alignment horizontal="left" vertical="top" indent="1"/>
    </xf>
    <xf numFmtId="0" fontId="20" fillId="38" borderId="59" applyNumberFormat="0" applyProtection="0">
      <alignment horizontal="left" vertical="top" indent="1"/>
    </xf>
    <xf numFmtId="0" fontId="20" fillId="39" borderId="59" applyNumberFormat="0" applyProtection="0">
      <alignment horizontal="left" vertical="top" indent="1"/>
    </xf>
    <xf numFmtId="0" fontId="20" fillId="3" borderId="59" applyNumberFormat="0" applyProtection="0">
      <alignment horizontal="left" vertical="top" indent="1"/>
    </xf>
    <xf numFmtId="4" fontId="16" fillId="40" borderId="59" applyNumberFormat="0" applyProtection="0">
      <alignment vertical="center"/>
    </xf>
    <xf numFmtId="4" fontId="36" fillId="40" borderId="59" applyNumberFormat="0" applyProtection="0">
      <alignment vertical="center"/>
    </xf>
    <xf numFmtId="0" fontId="16" fillId="40" borderId="59" applyNumberFormat="0" applyProtection="0">
      <alignment horizontal="left" vertical="top" indent="1"/>
    </xf>
    <xf numFmtId="4" fontId="36" fillId="41" borderId="59" applyNumberFormat="0" applyProtection="0">
      <alignment horizontal="right" vertical="center"/>
    </xf>
    <xf numFmtId="4" fontId="45" fillId="41" borderId="59" applyNumberFormat="0" applyProtection="0">
      <alignment horizontal="right" vertical="center"/>
    </xf>
    <xf numFmtId="4" fontId="45" fillId="41" borderId="61" applyNumberFormat="0" applyProtection="0">
      <alignment horizontal="right" vertical="center"/>
    </xf>
    <xf numFmtId="4" fontId="36" fillId="41" borderId="61" applyNumberFormat="0" applyProtection="0">
      <alignment horizontal="right" vertical="center"/>
    </xf>
    <xf numFmtId="0" fontId="16" fillId="40" borderId="61" applyNumberFormat="0" applyProtection="0">
      <alignment horizontal="left" vertical="top" indent="1"/>
    </xf>
    <xf numFmtId="4" fontId="36" fillId="40" borderId="61" applyNumberFormat="0" applyProtection="0">
      <alignment vertical="center"/>
    </xf>
    <xf numFmtId="4" fontId="16" fillId="40" borderId="61" applyNumberFormat="0" applyProtection="0">
      <alignment vertical="center"/>
    </xf>
    <xf numFmtId="0" fontId="20" fillId="3" borderId="61" applyNumberFormat="0" applyProtection="0">
      <alignment horizontal="left" vertical="top" indent="1"/>
    </xf>
    <xf numFmtId="0" fontId="20" fillId="39" borderId="61" applyNumberFormat="0" applyProtection="0">
      <alignment horizontal="left" vertical="top" indent="1"/>
    </xf>
    <xf numFmtId="0" fontId="20" fillId="38" borderId="61" applyNumberFormat="0" applyProtection="0">
      <alignment horizontal="left" vertical="top" indent="1"/>
    </xf>
    <xf numFmtId="0" fontId="20" fillId="35" borderId="61" applyNumberFormat="0" applyProtection="0">
      <alignment horizontal="left" vertical="top" indent="1"/>
    </xf>
    <xf numFmtId="4" fontId="16" fillId="36" borderId="61" applyNumberFormat="0" applyProtection="0">
      <alignment horizontal="right" vertical="center"/>
    </xf>
    <xf numFmtId="4" fontId="16" fillId="32" borderId="61" applyNumberFormat="0" applyProtection="0">
      <alignment horizontal="right" vertical="center"/>
    </xf>
    <xf numFmtId="4" fontId="16" fillId="31" borderId="61" applyNumberFormat="0" applyProtection="0">
      <alignment horizontal="right" vertical="center"/>
    </xf>
    <xf numFmtId="4" fontId="16" fillId="30" borderId="61" applyNumberFormat="0" applyProtection="0">
      <alignment horizontal="right" vertical="center"/>
    </xf>
    <xf numFmtId="4" fontId="16" fillId="29" borderId="61" applyNumberFormat="0" applyProtection="0">
      <alignment horizontal="right" vertical="center"/>
    </xf>
    <xf numFmtId="4" fontId="16" fillId="28" borderId="61" applyNumberFormat="0" applyProtection="0">
      <alignment horizontal="right" vertical="center"/>
    </xf>
    <xf numFmtId="4" fontId="16" fillId="27" borderId="61" applyNumberFormat="0" applyProtection="0">
      <alignment horizontal="right" vertical="center"/>
    </xf>
    <xf numFmtId="4" fontId="16" fillId="26" borderId="61" applyNumberFormat="0" applyProtection="0">
      <alignment horizontal="right" vertical="center"/>
    </xf>
    <xf numFmtId="4" fontId="16" fillId="25" borderId="61" applyNumberFormat="0" applyProtection="0">
      <alignment horizontal="right" vertical="center"/>
    </xf>
    <xf numFmtId="4" fontId="16" fillId="24" borderId="61" applyNumberFormat="0" applyProtection="0">
      <alignment horizontal="right" vertical="center"/>
    </xf>
    <xf numFmtId="0" fontId="17" fillId="19" borderId="61" applyNumberFormat="0" applyProtection="0">
      <alignment horizontal="left" vertical="top" indent="1"/>
    </xf>
    <xf numFmtId="4" fontId="31" fillId="19" borderId="61" applyNumberFormat="0" applyProtection="0">
      <alignment vertical="center"/>
    </xf>
    <xf numFmtId="4" fontId="23" fillId="0" borderId="60" applyNumberFormat="0" applyProtection="0">
      <alignment horizontal="left" vertical="center" indent="1"/>
    </xf>
    <xf numFmtId="4" fontId="23" fillId="0" borderId="62" applyNumberFormat="0" applyProtection="0">
      <alignment horizontal="left" vertical="center" indent="1"/>
    </xf>
    <xf numFmtId="4" fontId="16" fillId="24" borderId="61" applyNumberFormat="0" applyProtection="0">
      <alignment horizontal="right" vertical="center"/>
    </xf>
    <xf numFmtId="4" fontId="31" fillId="19" borderId="61" applyNumberFormat="0" applyProtection="0">
      <alignment vertical="center"/>
    </xf>
    <xf numFmtId="4" fontId="16" fillId="36" borderId="61" applyNumberFormat="0" applyProtection="0">
      <alignment horizontal="right" vertical="center"/>
    </xf>
    <xf numFmtId="0" fontId="20" fillId="35" borderId="61" applyNumberFormat="0" applyProtection="0">
      <alignment horizontal="left" vertical="top" indent="1"/>
    </xf>
    <xf numFmtId="0" fontId="20" fillId="38" borderId="61" applyNumberFormat="0" applyProtection="0">
      <alignment horizontal="left" vertical="top" indent="1"/>
    </xf>
    <xf numFmtId="0" fontId="20" fillId="39" borderId="61" applyNumberFormat="0" applyProtection="0">
      <alignment horizontal="left" vertical="top" indent="1"/>
    </xf>
    <xf numFmtId="0" fontId="20" fillId="3" borderId="61" applyNumberFormat="0" applyProtection="0">
      <alignment horizontal="left" vertical="top" indent="1"/>
    </xf>
    <xf numFmtId="4" fontId="16" fillId="40" borderId="61" applyNumberFormat="0" applyProtection="0">
      <alignment vertical="center"/>
    </xf>
    <xf numFmtId="4" fontId="36" fillId="40" borderId="61" applyNumberFormat="0" applyProtection="0">
      <alignment vertical="center"/>
    </xf>
    <xf numFmtId="0" fontId="16" fillId="40" borderId="61" applyNumberFormat="0" applyProtection="0">
      <alignment horizontal="left" vertical="top" indent="1"/>
    </xf>
    <xf numFmtId="4" fontId="36" fillId="41" borderId="61" applyNumberFormat="0" applyProtection="0">
      <alignment horizontal="right" vertical="center"/>
    </xf>
    <xf numFmtId="4" fontId="45" fillId="41" borderId="61" applyNumberFormat="0" applyProtection="0">
      <alignment horizontal="right" vertical="center"/>
    </xf>
    <xf numFmtId="4" fontId="16" fillId="30" borderId="61" applyNumberFormat="0" applyProtection="0">
      <alignment horizontal="right" vertical="center"/>
    </xf>
    <xf numFmtId="4" fontId="16" fillId="32" borderId="61" applyNumberFormat="0" applyProtection="0">
      <alignment horizontal="right" vertical="center"/>
    </xf>
    <xf numFmtId="4" fontId="16" fillId="29" borderId="61" applyNumberFormat="0" applyProtection="0">
      <alignment horizontal="right" vertical="center"/>
    </xf>
    <xf numFmtId="4" fontId="16" fillId="25" borderId="61" applyNumberFormat="0" applyProtection="0">
      <alignment horizontal="right" vertical="center"/>
    </xf>
    <xf numFmtId="4" fontId="16" fillId="27" borderId="61" applyNumberFormat="0" applyProtection="0">
      <alignment horizontal="right" vertical="center"/>
    </xf>
    <xf numFmtId="0" fontId="17" fillId="19" borderId="61" applyNumberFormat="0" applyProtection="0">
      <alignment horizontal="left" vertical="top" indent="1"/>
    </xf>
    <xf numFmtId="4" fontId="16" fillId="28" borderId="61" applyNumberFormat="0" applyProtection="0">
      <alignment horizontal="right" vertical="center"/>
    </xf>
    <xf numFmtId="4" fontId="16" fillId="31" borderId="61" applyNumberFormat="0" applyProtection="0">
      <alignment horizontal="right" vertical="center"/>
    </xf>
    <xf numFmtId="4" fontId="16" fillId="26" borderId="61" applyNumberFormat="0" applyProtection="0">
      <alignment horizontal="right" vertical="center"/>
    </xf>
    <xf numFmtId="0" fontId="24" fillId="0" borderId="62" applyNumberFormat="0" applyProtection="0">
      <alignment horizontal="left" vertical="center" indent="2"/>
    </xf>
    <xf numFmtId="0" fontId="20" fillId="3" borderId="63" applyNumberFormat="0" applyProtection="0">
      <alignment horizontal="left" vertical="top" indent="1"/>
    </xf>
    <xf numFmtId="4" fontId="16" fillId="40" borderId="63" applyNumberFormat="0" applyProtection="0">
      <alignment vertical="center"/>
    </xf>
    <xf numFmtId="4" fontId="36" fillId="40" borderId="63" applyNumberFormat="0" applyProtection="0">
      <alignment vertical="center"/>
    </xf>
    <xf numFmtId="0" fontId="16" fillId="40" borderId="63" applyNumberFormat="0" applyProtection="0">
      <alignment horizontal="left" vertical="top" indent="1"/>
    </xf>
    <xf numFmtId="4" fontId="23" fillId="0" borderId="62" applyNumberFormat="0" applyProtection="0">
      <alignment horizontal="right" vertical="center" wrapText="1"/>
    </xf>
    <xf numFmtId="4" fontId="36" fillId="41" borderId="63" applyNumberFormat="0" applyProtection="0">
      <alignment horizontal="right" vertical="center"/>
    </xf>
    <xf numFmtId="0" fontId="25" fillId="43" borderId="62" applyNumberFormat="0" applyProtection="0">
      <alignment horizontal="center" vertical="center" wrapText="1"/>
    </xf>
    <xf numFmtId="0" fontId="25" fillId="44" borderId="62" applyNumberFormat="0" applyProtection="0">
      <alignment horizontal="center" vertical="top" wrapText="1"/>
    </xf>
    <xf numFmtId="4" fontId="45" fillId="41" borderId="63" applyNumberFormat="0" applyProtection="0">
      <alignment horizontal="right" vertical="center"/>
    </xf>
    <xf numFmtId="4" fontId="45" fillId="41" borderId="65" applyNumberFormat="0" applyProtection="0">
      <alignment horizontal="right" vertical="center"/>
    </xf>
    <xf numFmtId="4" fontId="36" fillId="41" borderId="65" applyNumberFormat="0" applyProtection="0">
      <alignment horizontal="right" vertical="center"/>
    </xf>
    <xf numFmtId="0" fontId="16" fillId="40" borderId="65" applyNumberFormat="0" applyProtection="0">
      <alignment horizontal="left" vertical="top" indent="1"/>
    </xf>
    <xf numFmtId="4" fontId="36" fillId="40" borderId="65" applyNumberFormat="0" applyProtection="0">
      <alignment vertical="center"/>
    </xf>
    <xf numFmtId="4" fontId="16" fillId="40" borderId="65" applyNumberFormat="0" applyProtection="0">
      <alignment vertical="center"/>
    </xf>
    <xf numFmtId="0" fontId="20" fillId="3" borderId="65" applyNumberFormat="0" applyProtection="0">
      <alignment horizontal="left" vertical="top" indent="1"/>
    </xf>
    <xf numFmtId="0" fontId="20" fillId="39" borderId="65" applyNumberFormat="0" applyProtection="0">
      <alignment horizontal="left" vertical="top" indent="1"/>
    </xf>
    <xf numFmtId="0" fontId="20" fillId="38" borderId="65" applyNumberFormat="0" applyProtection="0">
      <alignment horizontal="left" vertical="top" indent="1"/>
    </xf>
    <xf numFmtId="0" fontId="20" fillId="35" borderId="65" applyNumberFormat="0" applyProtection="0">
      <alignment horizontal="left" vertical="top" indent="1"/>
    </xf>
    <xf numFmtId="4" fontId="16" fillId="36" borderId="65" applyNumberFormat="0" applyProtection="0">
      <alignment horizontal="right" vertical="center"/>
    </xf>
    <xf numFmtId="4" fontId="16" fillId="32" borderId="65" applyNumberFormat="0" applyProtection="0">
      <alignment horizontal="right" vertical="center"/>
    </xf>
    <xf numFmtId="4" fontId="16" fillId="31" borderId="65" applyNumberFormat="0" applyProtection="0">
      <alignment horizontal="right" vertical="center"/>
    </xf>
    <xf numFmtId="4" fontId="16" fillId="30" borderId="65" applyNumberFormat="0" applyProtection="0">
      <alignment horizontal="right" vertical="center"/>
    </xf>
    <xf numFmtId="4" fontId="16" fillId="29" borderId="65" applyNumberFormat="0" applyProtection="0">
      <alignment horizontal="right" vertical="center"/>
    </xf>
    <xf numFmtId="4" fontId="16" fillId="28" borderId="65" applyNumberFormat="0" applyProtection="0">
      <alignment horizontal="right" vertical="center"/>
    </xf>
    <xf numFmtId="4" fontId="16" fillId="27" borderId="65" applyNumberFormat="0" applyProtection="0">
      <alignment horizontal="right" vertical="center"/>
    </xf>
    <xf numFmtId="4" fontId="16" fillId="26" borderId="65" applyNumberFormat="0" applyProtection="0">
      <alignment horizontal="right" vertical="center"/>
    </xf>
    <xf numFmtId="4" fontId="16" fillId="25" borderId="65" applyNumberFormat="0" applyProtection="0">
      <alignment horizontal="right" vertical="center"/>
    </xf>
    <xf numFmtId="4" fontId="16" fillId="24" borderId="65" applyNumberFormat="0" applyProtection="0">
      <alignment horizontal="right" vertical="center"/>
    </xf>
    <xf numFmtId="0" fontId="17" fillId="19" borderId="65" applyNumberFormat="0" applyProtection="0">
      <alignment horizontal="left" vertical="top" indent="1"/>
    </xf>
    <xf numFmtId="4" fontId="31" fillId="19" borderId="65" applyNumberFormat="0" applyProtection="0">
      <alignment vertical="center"/>
    </xf>
    <xf numFmtId="0" fontId="20" fillId="84" borderId="62" applyNumberFormat="0">
      <protection locked="0"/>
    </xf>
    <xf numFmtId="4" fontId="23" fillId="0" borderId="64"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0" fontId="11" fillId="0" borderId="0"/>
    <xf numFmtId="4" fontId="23" fillId="0" borderId="57" applyNumberFormat="0" applyProtection="0">
      <alignment horizontal="left" vertical="center" indent="1"/>
    </xf>
    <xf numFmtId="0" fontId="102" fillId="0" borderId="0"/>
    <xf numFmtId="0" fontId="66" fillId="0" borderId="0" applyNumberFormat="0" applyFill="0" applyBorder="0" applyAlignment="0" applyProtection="0"/>
    <xf numFmtId="0" fontId="104" fillId="0" borderId="33" applyNumberFormat="0" applyFill="0" applyAlignment="0" applyProtection="0"/>
    <xf numFmtId="0" fontId="105" fillId="0" borderId="34" applyNumberFormat="0" applyFill="0" applyAlignment="0" applyProtection="0"/>
    <xf numFmtId="0" fontId="106" fillId="0" borderId="35" applyNumberFormat="0" applyFill="0" applyAlignment="0" applyProtection="0"/>
    <xf numFmtId="0" fontId="106" fillId="0" borderId="0" applyNumberFormat="0" applyFill="0" applyBorder="0" applyAlignment="0" applyProtection="0"/>
    <xf numFmtId="0" fontId="107" fillId="52" borderId="0" applyNumberFormat="0" applyBorder="0" applyAlignment="0" applyProtection="0"/>
    <xf numFmtId="0" fontId="108" fillId="53" borderId="0" applyNumberFormat="0" applyBorder="0" applyAlignment="0" applyProtection="0"/>
    <xf numFmtId="0" fontId="109" fillId="54" borderId="0" applyNumberFormat="0" applyBorder="0" applyAlignment="0" applyProtection="0"/>
    <xf numFmtId="0" fontId="110" fillId="55" borderId="36" applyNumberFormat="0" applyAlignment="0" applyProtection="0"/>
    <xf numFmtId="0" fontId="111" fillId="56" borderId="37" applyNumberFormat="0" applyAlignment="0" applyProtection="0"/>
    <xf numFmtId="0" fontId="112" fillId="56" borderId="36" applyNumberFormat="0" applyAlignment="0" applyProtection="0"/>
    <xf numFmtId="0" fontId="113" fillId="0" borderId="38" applyNumberFormat="0" applyFill="0" applyAlignment="0" applyProtection="0"/>
    <xf numFmtId="0" fontId="114" fillId="57" borderId="39" applyNumberForma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40" applyNumberFormat="0" applyFill="0" applyAlignment="0" applyProtection="0"/>
    <xf numFmtId="0" fontId="118" fillId="5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8" fillId="59" borderId="0" applyNumberFormat="0" applyBorder="0" applyAlignment="0" applyProtection="0"/>
    <xf numFmtId="0" fontId="118" fillId="6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18" fillId="61" borderId="0" applyNumberFormat="0" applyBorder="0" applyAlignment="0" applyProtection="0"/>
    <xf numFmtId="0" fontId="118" fillId="6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18" fillId="63" borderId="0" applyNumberFormat="0" applyBorder="0" applyAlignment="0" applyProtection="0"/>
    <xf numFmtId="0" fontId="118" fillId="6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8" fillId="65" borderId="0" applyNumberFormat="0" applyBorder="0" applyAlignment="0" applyProtection="0"/>
    <xf numFmtId="0" fontId="118" fillId="6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8" fillId="67" borderId="0" applyNumberFormat="0" applyBorder="0" applyAlignment="0" applyProtection="0"/>
    <xf numFmtId="0" fontId="118" fillId="68"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8" fillId="69" borderId="0" applyNumberFormat="0" applyBorder="0" applyAlignment="0" applyProtection="0"/>
    <xf numFmtId="0" fontId="20" fillId="0" borderId="0"/>
    <xf numFmtId="177" fontId="20" fillId="0" borderId="0"/>
    <xf numFmtId="0" fontId="20" fillId="0" borderId="0"/>
    <xf numFmtId="177" fontId="20" fillId="0" borderId="0"/>
    <xf numFmtId="0" fontId="20" fillId="0" borderId="0"/>
    <xf numFmtId="0" fontId="10" fillId="0" borderId="0"/>
    <xf numFmtId="9" fontId="20" fillId="0" borderId="0" applyFont="0" applyFill="0" applyBorder="0" applyAlignment="0" applyProtection="0"/>
    <xf numFmtId="43" fontId="20" fillId="0" borderId="0" applyFont="0" applyFill="0" applyBorder="0" applyAlignment="0" applyProtection="0"/>
    <xf numFmtId="0" fontId="10" fillId="0" borderId="0"/>
    <xf numFmtId="43" fontId="20" fillId="0" borderId="0" applyFont="0" applyFill="0" applyBorder="0" applyAlignment="0" applyProtection="0"/>
    <xf numFmtId="177" fontId="20" fillId="0" borderId="0"/>
    <xf numFmtId="177" fontId="20" fillId="0" borderId="0"/>
    <xf numFmtId="0" fontId="101" fillId="0" borderId="0"/>
    <xf numFmtId="43" fontId="101" fillId="0" borderId="0" applyFont="0" applyFill="0" applyBorder="0" applyAlignment="0" applyProtection="0"/>
    <xf numFmtId="0" fontId="10" fillId="0" borderId="0"/>
    <xf numFmtId="43" fontId="10" fillId="0" borderId="0" applyFont="0" applyFill="0" applyBorder="0" applyAlignment="0" applyProtection="0"/>
    <xf numFmtId="43" fontId="101" fillId="0" borderId="0" applyFont="0" applyFill="0" applyBorder="0" applyAlignment="0" applyProtection="0"/>
    <xf numFmtId="0" fontId="10" fillId="5" borderId="19" applyNumberFormat="0" applyFont="0" applyAlignment="0" applyProtection="0"/>
    <xf numFmtId="0" fontId="101" fillId="0" borderId="0"/>
    <xf numFmtId="9" fontId="10" fillId="0" borderId="0" applyFont="0" applyFill="0" applyBorder="0" applyAlignment="0" applyProtection="0"/>
    <xf numFmtId="43" fontId="102" fillId="0" borderId="0" applyFont="0" applyFill="0" applyBorder="0" applyAlignment="0" applyProtection="0"/>
    <xf numFmtId="9" fontId="102" fillId="0" borderId="0" applyFont="0" applyFill="0" applyBorder="0" applyAlignment="0" applyProtection="0"/>
    <xf numFmtId="0" fontId="101" fillId="0" borderId="0"/>
    <xf numFmtId="44" fontId="29" fillId="0" borderId="0" applyFont="0" applyFill="0" applyBorder="0" applyAlignment="0" applyProtection="0"/>
    <xf numFmtId="4" fontId="30" fillId="18" borderId="57" applyNumberFormat="0" applyProtection="0">
      <alignment horizontal="right" vertical="center" wrapText="1"/>
    </xf>
    <xf numFmtId="4" fontId="31" fillId="19" borderId="71" applyNumberFormat="0" applyProtection="0">
      <alignment vertical="center"/>
    </xf>
    <xf numFmtId="4" fontId="30" fillId="18" borderId="57" applyNumberFormat="0" applyProtection="0">
      <alignment horizontal="left" vertical="center" indent="1"/>
    </xf>
    <xf numFmtId="0" fontId="17" fillId="19" borderId="71" applyNumberFormat="0" applyProtection="0">
      <alignment horizontal="left" vertical="top" indent="1"/>
    </xf>
    <xf numFmtId="4" fontId="25" fillId="22" borderId="57" applyNumberFormat="0" applyProtection="0">
      <alignment horizontal="left" vertical="center"/>
    </xf>
    <xf numFmtId="4" fontId="16" fillId="24" borderId="71" applyNumberFormat="0" applyProtection="0">
      <alignment horizontal="right" vertical="center"/>
    </xf>
    <xf numFmtId="4" fontId="16" fillId="25" borderId="71" applyNumberFormat="0" applyProtection="0">
      <alignment horizontal="right" vertical="center"/>
    </xf>
    <xf numFmtId="4" fontId="16" fillId="26" borderId="71" applyNumberFormat="0" applyProtection="0">
      <alignment horizontal="right" vertical="center"/>
    </xf>
    <xf numFmtId="4" fontId="16" fillId="27" borderId="71" applyNumberFormat="0" applyProtection="0">
      <alignment horizontal="right" vertical="center"/>
    </xf>
    <xf numFmtId="4" fontId="16" fillId="28" borderId="71" applyNumberFormat="0" applyProtection="0">
      <alignment horizontal="right" vertical="center"/>
    </xf>
    <xf numFmtId="4" fontId="16" fillId="29" borderId="71" applyNumberFormat="0" applyProtection="0">
      <alignment horizontal="right" vertical="center"/>
    </xf>
    <xf numFmtId="4" fontId="16" fillId="30" borderId="71" applyNumberFormat="0" applyProtection="0">
      <alignment horizontal="right" vertical="center"/>
    </xf>
    <xf numFmtId="4" fontId="16" fillId="31" borderId="71" applyNumberFormat="0" applyProtection="0">
      <alignment horizontal="right" vertical="center"/>
    </xf>
    <xf numFmtId="4" fontId="16" fillId="32" borderId="71"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1" applyNumberFormat="0" applyProtection="0">
      <alignment horizontal="right" vertical="center"/>
    </xf>
    <xf numFmtId="0" fontId="24" fillId="0" borderId="57" applyNumberFormat="0" applyProtection="0">
      <alignment horizontal="left" vertical="center" indent="2"/>
    </xf>
    <xf numFmtId="0" fontId="20" fillId="35" borderId="71" applyNumberFormat="0" applyProtection="0">
      <alignment horizontal="left" vertical="top" indent="1"/>
    </xf>
    <xf numFmtId="0" fontId="24" fillId="0" borderId="57" applyNumberFormat="0" applyProtection="0">
      <alignment horizontal="left" vertical="center" indent="2"/>
    </xf>
    <xf numFmtId="0" fontId="20" fillId="38" borderId="71" applyNumberFormat="0" applyProtection="0">
      <alignment horizontal="left" vertical="top" indent="1"/>
    </xf>
    <xf numFmtId="0" fontId="24" fillId="0" borderId="57" applyNumberFormat="0" applyProtection="0">
      <alignment horizontal="left" vertical="center" indent="2"/>
    </xf>
    <xf numFmtId="0" fontId="20" fillId="39" borderId="71" applyNumberFormat="0" applyProtection="0">
      <alignment horizontal="left" vertical="top" indent="1"/>
    </xf>
    <xf numFmtId="0" fontId="24" fillId="0" borderId="57" applyNumberFormat="0" applyProtection="0">
      <alignment horizontal="left" vertical="center" indent="2"/>
    </xf>
    <xf numFmtId="0" fontId="20" fillId="3" borderId="71" applyNumberFormat="0" applyProtection="0">
      <alignment horizontal="left" vertical="top" indent="1"/>
    </xf>
    <xf numFmtId="4" fontId="16" fillId="40" borderId="71" applyNumberFormat="0" applyProtection="0">
      <alignment vertical="center"/>
    </xf>
    <xf numFmtId="4" fontId="36" fillId="40" borderId="71" applyNumberFormat="0" applyProtection="0">
      <alignment vertical="center"/>
    </xf>
    <xf numFmtId="0" fontId="16" fillId="40" borderId="71" applyNumberFormat="0" applyProtection="0">
      <alignment horizontal="left" vertical="top" indent="1"/>
    </xf>
    <xf numFmtId="4" fontId="23" fillId="0" borderId="57" applyNumberFormat="0" applyProtection="0">
      <alignment horizontal="right" vertical="center" wrapText="1"/>
    </xf>
    <xf numFmtId="4" fontId="36" fillId="41" borderId="71"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1" applyNumberFormat="0" applyProtection="0">
      <alignment horizontal="right" vertical="center"/>
    </xf>
    <xf numFmtId="0" fontId="9" fillId="0" borderId="0"/>
    <xf numFmtId="44" fontId="9" fillId="0" borderId="0" applyFont="0" applyFill="0" applyBorder="0" applyAlignment="0" applyProtection="0"/>
    <xf numFmtId="0" fontId="20" fillId="84" borderId="57" applyNumberFormat="0">
      <protection locked="0"/>
    </xf>
    <xf numFmtId="0" fontId="9" fillId="0" borderId="0"/>
    <xf numFmtId="0" fontId="9" fillId="0" borderId="0"/>
    <xf numFmtId="4" fontId="30" fillId="18" borderId="57" applyNumberFormat="0" applyProtection="0">
      <alignment horizontal="right" vertical="center" wrapText="1"/>
    </xf>
    <xf numFmtId="4" fontId="31" fillId="19" borderId="72" applyNumberFormat="0" applyProtection="0">
      <alignment vertical="center"/>
    </xf>
    <xf numFmtId="4" fontId="30" fillId="18" borderId="57" applyNumberFormat="0" applyProtection="0">
      <alignment horizontal="left" vertical="center" indent="1"/>
    </xf>
    <xf numFmtId="0" fontId="17" fillId="19" borderId="72" applyNumberFormat="0" applyProtection="0">
      <alignment horizontal="left" vertical="top" indent="1"/>
    </xf>
    <xf numFmtId="4" fontId="25" fillId="22" borderId="57" applyNumberFormat="0" applyProtection="0">
      <alignment horizontal="left" vertical="center"/>
    </xf>
    <xf numFmtId="4" fontId="16" fillId="24" borderId="72" applyNumberFormat="0" applyProtection="0">
      <alignment horizontal="right" vertical="center"/>
    </xf>
    <xf numFmtId="4" fontId="16" fillId="25" borderId="72" applyNumberFormat="0" applyProtection="0">
      <alignment horizontal="right" vertical="center"/>
    </xf>
    <xf numFmtId="4" fontId="16" fillId="26" borderId="72" applyNumberFormat="0" applyProtection="0">
      <alignment horizontal="right" vertical="center"/>
    </xf>
    <xf numFmtId="4" fontId="16" fillId="27" borderId="72" applyNumberFormat="0" applyProtection="0">
      <alignment horizontal="right" vertical="center"/>
    </xf>
    <xf numFmtId="4" fontId="16" fillId="28" borderId="72" applyNumberFormat="0" applyProtection="0">
      <alignment horizontal="right" vertical="center"/>
    </xf>
    <xf numFmtId="4" fontId="16" fillId="29" borderId="72" applyNumberFormat="0" applyProtection="0">
      <alignment horizontal="right" vertical="center"/>
    </xf>
    <xf numFmtId="4" fontId="16" fillId="30" borderId="72" applyNumberFormat="0" applyProtection="0">
      <alignment horizontal="right" vertical="center"/>
    </xf>
    <xf numFmtId="4" fontId="16" fillId="31" borderId="72" applyNumberFormat="0" applyProtection="0">
      <alignment horizontal="right" vertical="center"/>
    </xf>
    <xf numFmtId="4" fontId="16" fillId="32" borderId="72" applyNumberFormat="0" applyProtection="0">
      <alignment horizontal="right" vertical="center"/>
    </xf>
    <xf numFmtId="4" fontId="17" fillId="33" borderId="57" applyNumberFormat="0" applyProtection="0">
      <alignment horizontal="left" vertical="center" indent="1"/>
    </xf>
    <xf numFmtId="4" fontId="16" fillId="34" borderId="57" applyNumberFormat="0" applyProtection="0">
      <alignment horizontal="left" vertical="center" indent="1"/>
    </xf>
    <xf numFmtId="4" fontId="16" fillId="36" borderId="72" applyNumberFormat="0" applyProtection="0">
      <alignment horizontal="right" vertical="center"/>
    </xf>
    <xf numFmtId="0" fontId="24" fillId="0" borderId="57" applyNumberFormat="0" applyProtection="0">
      <alignment horizontal="left" vertical="center" indent="2"/>
    </xf>
    <xf numFmtId="0" fontId="20" fillId="35" borderId="72" applyNumberFormat="0" applyProtection="0">
      <alignment horizontal="left" vertical="top" indent="1"/>
    </xf>
    <xf numFmtId="0" fontId="24" fillId="0" borderId="57" applyNumberFormat="0" applyProtection="0">
      <alignment horizontal="left" vertical="center" indent="2"/>
    </xf>
    <xf numFmtId="0" fontId="20" fillId="38" borderId="72" applyNumberFormat="0" applyProtection="0">
      <alignment horizontal="left" vertical="top" indent="1"/>
    </xf>
    <xf numFmtId="0" fontId="24" fillId="0" borderId="57" applyNumberFormat="0" applyProtection="0">
      <alignment horizontal="left" vertical="center" indent="2"/>
    </xf>
    <xf numFmtId="0" fontId="20" fillId="39" borderId="72" applyNumberFormat="0" applyProtection="0">
      <alignment horizontal="left" vertical="top" indent="1"/>
    </xf>
    <xf numFmtId="0" fontId="24" fillId="0" borderId="57" applyNumberFormat="0" applyProtection="0">
      <alignment horizontal="left" vertical="center" indent="2"/>
    </xf>
    <xf numFmtId="0" fontId="20" fillId="3" borderId="72" applyNumberFormat="0" applyProtection="0">
      <alignment horizontal="left" vertical="top" indent="1"/>
    </xf>
    <xf numFmtId="4" fontId="16" fillId="40" borderId="72" applyNumberFormat="0" applyProtection="0">
      <alignment vertical="center"/>
    </xf>
    <xf numFmtId="4" fontId="36" fillId="40" borderId="72" applyNumberFormat="0" applyProtection="0">
      <alignment vertical="center"/>
    </xf>
    <xf numFmtId="0" fontId="16" fillId="40" borderId="72" applyNumberFormat="0" applyProtection="0">
      <alignment horizontal="left" vertical="top" indent="1"/>
    </xf>
    <xf numFmtId="4" fontId="23" fillId="0" borderId="57" applyNumberFormat="0" applyProtection="0">
      <alignment horizontal="right" vertical="center" wrapText="1"/>
    </xf>
    <xf numFmtId="4" fontId="36" fillId="41" borderId="72" applyNumberFormat="0" applyProtection="0">
      <alignment horizontal="right" vertical="center"/>
    </xf>
    <xf numFmtId="0" fontId="25" fillId="43" borderId="57" applyNumberFormat="0" applyProtection="0">
      <alignment horizontal="center" vertical="center" wrapText="1"/>
    </xf>
    <xf numFmtId="0" fontId="25" fillId="44" borderId="57" applyNumberFormat="0" applyProtection="0">
      <alignment horizontal="center" vertical="top" wrapText="1"/>
    </xf>
    <xf numFmtId="4" fontId="45" fillId="41" borderId="72" applyNumberFormat="0" applyProtection="0">
      <alignment horizontal="right" vertical="center"/>
    </xf>
    <xf numFmtId="0" fontId="9" fillId="0" borderId="0"/>
    <xf numFmtId="44" fontId="9" fillId="0" borderId="0" applyFont="0" applyFill="0" applyBorder="0" applyAlignment="0" applyProtection="0"/>
    <xf numFmtId="4" fontId="45" fillId="41" borderId="72" applyNumberFormat="0" applyProtection="0">
      <alignment horizontal="right" vertical="center"/>
    </xf>
    <xf numFmtId="4" fontId="36" fillId="41" borderId="72" applyNumberFormat="0" applyProtection="0">
      <alignment horizontal="right" vertical="center"/>
    </xf>
    <xf numFmtId="0" fontId="16" fillId="40" borderId="72" applyNumberFormat="0" applyProtection="0">
      <alignment horizontal="left" vertical="top" indent="1"/>
    </xf>
    <xf numFmtId="4" fontId="36" fillId="40" borderId="72" applyNumberFormat="0" applyProtection="0">
      <alignment vertical="center"/>
    </xf>
    <xf numFmtId="4" fontId="16" fillId="40" borderId="72" applyNumberFormat="0" applyProtection="0">
      <alignment vertical="center"/>
    </xf>
    <xf numFmtId="0" fontId="20" fillId="3" borderId="72" applyNumberFormat="0" applyProtection="0">
      <alignment horizontal="left" vertical="top" indent="1"/>
    </xf>
    <xf numFmtId="0" fontId="20" fillId="39" borderId="72" applyNumberFormat="0" applyProtection="0">
      <alignment horizontal="left" vertical="top" indent="1"/>
    </xf>
    <xf numFmtId="0" fontId="20" fillId="38" borderId="72" applyNumberFormat="0" applyProtection="0">
      <alignment horizontal="left" vertical="top" indent="1"/>
    </xf>
    <xf numFmtId="0" fontId="20" fillId="35" borderId="72" applyNumberFormat="0" applyProtection="0">
      <alignment horizontal="left" vertical="top" indent="1"/>
    </xf>
    <xf numFmtId="4" fontId="16" fillId="36" borderId="72" applyNumberFormat="0" applyProtection="0">
      <alignment horizontal="right" vertical="center"/>
    </xf>
    <xf numFmtId="4" fontId="16" fillId="32" borderId="72" applyNumberFormat="0" applyProtection="0">
      <alignment horizontal="right" vertical="center"/>
    </xf>
    <xf numFmtId="4" fontId="16" fillId="31" borderId="72" applyNumberFormat="0" applyProtection="0">
      <alignment horizontal="right" vertical="center"/>
    </xf>
    <xf numFmtId="4" fontId="16" fillId="30" borderId="72" applyNumberFormat="0" applyProtection="0">
      <alignment horizontal="right" vertical="center"/>
    </xf>
    <xf numFmtId="4" fontId="16" fillId="29" borderId="72" applyNumberFormat="0" applyProtection="0">
      <alignment horizontal="right" vertical="center"/>
    </xf>
    <xf numFmtId="4" fontId="16" fillId="28" borderId="72" applyNumberFormat="0" applyProtection="0">
      <alignment horizontal="right" vertical="center"/>
    </xf>
    <xf numFmtId="4" fontId="16" fillId="27" borderId="72" applyNumberFormat="0" applyProtection="0">
      <alignment horizontal="right" vertical="center"/>
    </xf>
    <xf numFmtId="4" fontId="16" fillId="26" borderId="72" applyNumberFormat="0" applyProtection="0">
      <alignment horizontal="right" vertical="center"/>
    </xf>
    <xf numFmtId="4" fontId="16" fillId="25" borderId="72" applyNumberFormat="0" applyProtection="0">
      <alignment horizontal="right" vertical="center"/>
    </xf>
    <xf numFmtId="4" fontId="16" fillId="24" borderId="72" applyNumberFormat="0" applyProtection="0">
      <alignment horizontal="right" vertical="center"/>
    </xf>
    <xf numFmtId="0" fontId="17" fillId="19" borderId="72" applyNumberFormat="0" applyProtection="0">
      <alignment horizontal="left" vertical="top" indent="1"/>
    </xf>
    <xf numFmtId="4" fontId="31" fillId="19" borderId="72" applyNumberFormat="0" applyProtection="0">
      <alignment vertical="center"/>
    </xf>
    <xf numFmtId="0" fontId="20" fillId="84" borderId="57" applyNumberFormat="0">
      <protection locked="0"/>
    </xf>
    <xf numFmtId="0" fontId="9" fillId="0" borderId="0"/>
    <xf numFmtId="0" fontId="9" fillId="0" borderId="0"/>
    <xf numFmtId="4" fontId="25" fillId="22" borderId="74" applyNumberFormat="0" applyProtection="0">
      <alignment horizontal="left" vertical="center"/>
    </xf>
    <xf numFmtId="0" fontId="24" fillId="0" borderId="66" applyNumberFormat="0" applyProtection="0">
      <alignment horizontal="left" vertical="center" indent="2"/>
    </xf>
    <xf numFmtId="4" fontId="30" fillId="18" borderId="66" applyNumberFormat="0" applyProtection="0">
      <alignment horizontal="right" vertical="center" wrapText="1"/>
    </xf>
    <xf numFmtId="4" fontId="16" fillId="31" borderId="73" applyNumberFormat="0" applyProtection="0">
      <alignment horizontal="right" vertical="center"/>
    </xf>
    <xf numFmtId="0" fontId="20" fillId="39" borderId="73" applyNumberFormat="0" applyProtection="0">
      <alignment horizontal="left" vertical="top" indent="1"/>
    </xf>
    <xf numFmtId="0" fontId="20" fillId="84" borderId="66" applyNumberFormat="0">
      <protection locked="0"/>
    </xf>
    <xf numFmtId="4" fontId="25" fillId="22" borderId="66" applyNumberFormat="0" applyProtection="0">
      <alignment horizontal="left" vertical="center"/>
    </xf>
    <xf numFmtId="4" fontId="30" fillId="18" borderId="66" applyNumberFormat="0" applyProtection="0">
      <alignment horizontal="right" vertical="center" wrapText="1"/>
    </xf>
    <xf numFmtId="0" fontId="17" fillId="19" borderId="73" applyNumberFormat="0" applyProtection="0">
      <alignment horizontal="left" vertical="top" indent="1"/>
    </xf>
    <xf numFmtId="4" fontId="31" fillId="19" borderId="73" applyNumberFormat="0" applyProtection="0">
      <alignment vertical="center"/>
    </xf>
    <xf numFmtId="0" fontId="9" fillId="0" borderId="0"/>
    <xf numFmtId="44" fontId="9" fillId="0" borderId="0" applyFont="0" applyFill="0" applyBorder="0" applyAlignment="0" applyProtection="0"/>
    <xf numFmtId="4" fontId="16" fillId="34" borderId="66" applyNumberFormat="0" applyProtection="0">
      <alignment horizontal="left" vertical="center" indent="1"/>
    </xf>
    <xf numFmtId="4" fontId="30" fillId="18" borderId="74" applyNumberFormat="0" applyProtection="0">
      <alignment horizontal="left" vertical="center" indent="1"/>
    </xf>
    <xf numFmtId="0" fontId="24" fillId="0" borderId="74" applyNumberFormat="0" applyProtection="0">
      <alignment horizontal="left" vertical="center" indent="2"/>
    </xf>
    <xf numFmtId="0" fontId="20" fillId="38" borderId="73" applyNumberFormat="0" applyProtection="0">
      <alignment horizontal="left" vertical="top" indent="1"/>
    </xf>
    <xf numFmtId="0" fontId="24" fillId="0" borderId="74" applyNumberFormat="0" applyProtection="0">
      <alignment horizontal="left" vertical="center" indent="2"/>
    </xf>
    <xf numFmtId="0" fontId="20" fillId="35" borderId="73" applyNumberFormat="0" applyProtection="0">
      <alignment horizontal="left" vertical="top" indent="1"/>
    </xf>
    <xf numFmtId="0" fontId="24" fillId="0" borderId="74" applyNumberFormat="0" applyProtection="0">
      <alignment horizontal="left" vertical="center" indent="2"/>
    </xf>
    <xf numFmtId="4" fontId="16" fillId="36" borderId="73" applyNumberFormat="0" applyProtection="0">
      <alignment horizontal="right" vertical="center"/>
    </xf>
    <xf numFmtId="4" fontId="16" fillId="34" borderId="74" applyNumberFormat="0" applyProtection="0">
      <alignment horizontal="left" vertical="center" indent="1"/>
    </xf>
    <xf numFmtId="4" fontId="17" fillId="33" borderId="74" applyNumberFormat="0" applyProtection="0">
      <alignment horizontal="left" vertical="center" indent="1"/>
    </xf>
    <xf numFmtId="4" fontId="16" fillId="32" borderId="73" applyNumberFormat="0" applyProtection="0">
      <alignment horizontal="right" vertical="center"/>
    </xf>
    <xf numFmtId="0" fontId="25" fillId="44" borderId="66" applyNumberFormat="0" applyProtection="0">
      <alignment horizontal="center" vertical="top" wrapText="1"/>
    </xf>
    <xf numFmtId="0" fontId="25" fillId="43" borderId="66" applyNumberFormat="0" applyProtection="0">
      <alignment horizontal="center" vertical="center" wrapText="1"/>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23" fillId="0" borderId="66" applyNumberFormat="0" applyProtection="0">
      <alignment horizontal="right" vertical="center" wrapText="1"/>
    </xf>
    <xf numFmtId="4" fontId="16" fillId="24" borderId="73" applyNumberFormat="0" applyProtection="0">
      <alignment horizontal="right" vertical="center"/>
    </xf>
    <xf numFmtId="4" fontId="30" fillId="18" borderId="74" applyNumberFormat="0" applyProtection="0">
      <alignment horizontal="right" vertical="center" wrapTex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4" fontId="30" fillId="18" borderId="66" applyNumberFormat="0" applyProtection="0">
      <alignment horizontal="left" vertical="center" indent="1"/>
    </xf>
    <xf numFmtId="4" fontId="17" fillId="33" borderId="66" applyNumberFormat="0" applyProtection="0">
      <alignment horizontal="left" vertical="center" indent="1"/>
    </xf>
    <xf numFmtId="0" fontId="9" fillId="0" borderId="0"/>
    <xf numFmtId="0" fontId="9" fillId="0" borderId="0"/>
    <xf numFmtId="4" fontId="31" fillId="19" borderId="67" applyNumberFormat="0" applyProtection="0">
      <alignment vertical="center"/>
    </xf>
    <xf numFmtId="0" fontId="17" fillId="19" borderId="67" applyNumberFormat="0" applyProtection="0">
      <alignment horizontal="left" vertical="top" indent="1"/>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0" fontId="9" fillId="0" borderId="0"/>
    <xf numFmtId="44" fontId="9" fillId="0" borderId="0" applyFont="0" applyFill="0" applyBorder="0" applyAlignment="0" applyProtection="0"/>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4" fontId="23" fillId="0" borderId="66" applyNumberFormat="0" applyProtection="0">
      <alignment horizontal="left" vertical="center" indent="1"/>
    </xf>
    <xf numFmtId="0" fontId="9" fillId="0" borderId="0"/>
    <xf numFmtId="0" fontId="9" fillId="0" borderId="0"/>
    <xf numFmtId="4" fontId="23" fillId="0" borderId="66" applyNumberFormat="0" applyProtection="0">
      <alignment horizontal="left" vertical="center" indent="1"/>
    </xf>
    <xf numFmtId="0" fontId="9" fillId="0" borderId="0"/>
    <xf numFmtId="44" fontId="9" fillId="0" borderId="0" applyFont="0" applyFill="0" applyBorder="0" applyAlignment="0" applyProtection="0"/>
    <xf numFmtId="0" fontId="9" fillId="0" borderId="0"/>
    <xf numFmtId="44" fontId="9" fillId="0" borderId="0" applyFont="0" applyFill="0" applyBorder="0" applyAlignment="0" applyProtection="0"/>
    <xf numFmtId="0" fontId="9" fillId="0" borderId="0"/>
    <xf numFmtId="0" fontId="9" fillId="0" borderId="0"/>
    <xf numFmtId="4" fontId="31" fillId="19" borderId="67" applyNumberFormat="0" applyProtection="0">
      <alignment vertical="center"/>
    </xf>
    <xf numFmtId="4" fontId="30" fillId="18" borderId="66" applyNumberFormat="0" applyProtection="0">
      <alignment horizontal="left" vertical="center" indent="1"/>
    </xf>
    <xf numFmtId="0" fontId="17" fillId="19" borderId="67" applyNumberFormat="0" applyProtection="0">
      <alignment horizontal="left" vertical="top" indent="1"/>
    </xf>
    <xf numFmtId="4" fontId="25" fillId="22" borderId="66" applyNumberFormat="0" applyProtection="0">
      <alignment horizontal="left" vertical="center"/>
    </xf>
    <xf numFmtId="4" fontId="16" fillId="24" borderId="67" applyNumberFormat="0" applyProtection="0">
      <alignment horizontal="right" vertical="center"/>
    </xf>
    <xf numFmtId="4" fontId="16" fillId="25" borderId="67" applyNumberFormat="0" applyProtection="0">
      <alignment horizontal="right" vertical="center"/>
    </xf>
    <xf numFmtId="4" fontId="16" fillId="26" borderId="67" applyNumberFormat="0" applyProtection="0">
      <alignment horizontal="right" vertical="center"/>
    </xf>
    <xf numFmtId="4" fontId="16" fillId="27" borderId="67" applyNumberFormat="0" applyProtection="0">
      <alignment horizontal="right" vertical="center"/>
    </xf>
    <xf numFmtId="4" fontId="16" fillId="28" borderId="67" applyNumberFormat="0" applyProtection="0">
      <alignment horizontal="right" vertical="center"/>
    </xf>
    <xf numFmtId="4" fontId="16" fillId="29" borderId="67" applyNumberFormat="0" applyProtection="0">
      <alignment horizontal="right" vertical="center"/>
    </xf>
    <xf numFmtId="4" fontId="16" fillId="30" borderId="67" applyNumberFormat="0" applyProtection="0">
      <alignment horizontal="right" vertical="center"/>
    </xf>
    <xf numFmtId="4" fontId="16" fillId="31" borderId="67" applyNumberFormat="0" applyProtection="0">
      <alignment horizontal="right" vertical="center"/>
    </xf>
    <xf numFmtId="4" fontId="16" fillId="32" borderId="67" applyNumberFormat="0" applyProtection="0">
      <alignment horizontal="right" vertical="center"/>
    </xf>
    <xf numFmtId="4" fontId="17" fillId="33" borderId="66" applyNumberFormat="0" applyProtection="0">
      <alignment horizontal="left" vertical="center" indent="1"/>
    </xf>
    <xf numFmtId="4" fontId="16" fillId="34" borderId="66" applyNumberFormat="0" applyProtection="0">
      <alignment horizontal="left" vertical="center" indent="1"/>
    </xf>
    <xf numFmtId="4" fontId="16" fillId="36" borderId="67" applyNumberFormat="0" applyProtection="0">
      <alignment horizontal="right" vertical="center"/>
    </xf>
    <xf numFmtId="0" fontId="24" fillId="0" borderId="66" applyNumberFormat="0" applyProtection="0">
      <alignment horizontal="left" vertical="center" indent="2"/>
    </xf>
    <xf numFmtId="0" fontId="20" fillId="35" borderId="67" applyNumberFormat="0" applyProtection="0">
      <alignment horizontal="left" vertical="top" indent="1"/>
    </xf>
    <xf numFmtId="0" fontId="24" fillId="0" borderId="66" applyNumberFormat="0" applyProtection="0">
      <alignment horizontal="left" vertical="center" indent="2"/>
    </xf>
    <xf numFmtId="0" fontId="20" fillId="38" borderId="67" applyNumberFormat="0" applyProtection="0">
      <alignment horizontal="left" vertical="top" indent="1"/>
    </xf>
    <xf numFmtId="0" fontId="24" fillId="0" borderId="66" applyNumberFormat="0" applyProtection="0">
      <alignment horizontal="left" vertical="center" indent="2"/>
    </xf>
    <xf numFmtId="0" fontId="20" fillId="39" borderId="67" applyNumberFormat="0" applyProtection="0">
      <alignment horizontal="left" vertical="top" indent="1"/>
    </xf>
    <xf numFmtId="0" fontId="24" fillId="0" borderId="66" applyNumberFormat="0" applyProtection="0">
      <alignment horizontal="left" vertical="center" indent="2"/>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23" fillId="0" borderId="66" applyNumberFormat="0" applyProtection="0">
      <alignment horizontal="right" vertical="center" wrapText="1"/>
    </xf>
    <xf numFmtId="4" fontId="36" fillId="41" borderId="67" applyNumberFormat="0" applyProtection="0">
      <alignment horizontal="right" vertical="center"/>
    </xf>
    <xf numFmtId="0" fontId="25" fillId="43" borderId="66" applyNumberFormat="0" applyProtection="0">
      <alignment horizontal="center" vertical="center" wrapText="1"/>
    </xf>
    <xf numFmtId="0" fontId="25" fillId="44" borderId="66" applyNumberFormat="0" applyProtection="0">
      <alignment horizontal="center" vertical="top" wrapText="1"/>
    </xf>
    <xf numFmtId="4" fontId="45" fillId="41" borderId="67" applyNumberFormat="0" applyProtection="0">
      <alignment horizontal="right" vertical="center"/>
    </xf>
    <xf numFmtId="4" fontId="45" fillId="41" borderId="67" applyNumberFormat="0" applyProtection="0">
      <alignment horizontal="right" vertical="center"/>
    </xf>
    <xf numFmtId="4" fontId="36" fillId="41" borderId="67" applyNumberFormat="0" applyProtection="0">
      <alignment horizontal="right" vertical="center"/>
    </xf>
    <xf numFmtId="0" fontId="16" fillId="40" borderId="67" applyNumberFormat="0" applyProtection="0">
      <alignment horizontal="left" vertical="top" indent="1"/>
    </xf>
    <xf numFmtId="4" fontId="36" fillId="40" borderId="67" applyNumberFormat="0" applyProtection="0">
      <alignment vertical="center"/>
    </xf>
    <xf numFmtId="4" fontId="16" fillId="40" borderId="67" applyNumberFormat="0" applyProtection="0">
      <alignment vertical="center"/>
    </xf>
    <xf numFmtId="0" fontId="20" fillId="3" borderId="67" applyNumberFormat="0" applyProtection="0">
      <alignment horizontal="left" vertical="top" indent="1"/>
    </xf>
    <xf numFmtId="0" fontId="20" fillId="39" borderId="67" applyNumberFormat="0" applyProtection="0">
      <alignment horizontal="left" vertical="top" indent="1"/>
    </xf>
    <xf numFmtId="0" fontId="20" fillId="38" borderId="67" applyNumberFormat="0" applyProtection="0">
      <alignment horizontal="left" vertical="top" indent="1"/>
    </xf>
    <xf numFmtId="0" fontId="20" fillId="35" borderId="67" applyNumberFormat="0" applyProtection="0">
      <alignment horizontal="left" vertical="top" indent="1"/>
    </xf>
    <xf numFmtId="4" fontId="16" fillId="36" borderId="67" applyNumberFormat="0" applyProtection="0">
      <alignment horizontal="right" vertical="center"/>
    </xf>
    <xf numFmtId="4" fontId="16" fillId="32" borderId="67" applyNumberFormat="0" applyProtection="0">
      <alignment horizontal="right" vertical="center"/>
    </xf>
    <xf numFmtId="4" fontId="16" fillId="31" borderId="67" applyNumberFormat="0" applyProtection="0">
      <alignment horizontal="right" vertical="center"/>
    </xf>
    <xf numFmtId="4" fontId="16" fillId="30" borderId="67" applyNumberFormat="0" applyProtection="0">
      <alignment horizontal="right" vertical="center"/>
    </xf>
    <xf numFmtId="4" fontId="16" fillId="29" borderId="67" applyNumberFormat="0" applyProtection="0">
      <alignment horizontal="right" vertical="center"/>
    </xf>
    <xf numFmtId="4" fontId="16" fillId="28" borderId="67" applyNumberFormat="0" applyProtection="0">
      <alignment horizontal="right" vertical="center"/>
    </xf>
    <xf numFmtId="4" fontId="16" fillId="27" borderId="67" applyNumberFormat="0" applyProtection="0">
      <alignment horizontal="right" vertical="center"/>
    </xf>
    <xf numFmtId="4" fontId="16" fillId="26" borderId="67" applyNumberFormat="0" applyProtection="0">
      <alignment horizontal="right" vertical="center"/>
    </xf>
    <xf numFmtId="4" fontId="16" fillId="25" borderId="67" applyNumberFormat="0" applyProtection="0">
      <alignment horizontal="right" vertical="center"/>
    </xf>
    <xf numFmtId="4" fontId="16" fillId="24" borderId="67" applyNumberFormat="0" applyProtection="0">
      <alignment horizontal="right" vertical="center"/>
    </xf>
    <xf numFmtId="0" fontId="17" fillId="19" borderId="67" applyNumberFormat="0" applyProtection="0">
      <alignment horizontal="left" vertical="top" indent="1"/>
    </xf>
    <xf numFmtId="4" fontId="31" fillId="19" borderId="67" applyNumberFormat="0" applyProtection="0">
      <alignment vertical="center"/>
    </xf>
    <xf numFmtId="0" fontId="20" fillId="84" borderId="66" applyNumberFormat="0">
      <protection locked="0"/>
    </xf>
    <xf numFmtId="4" fontId="23" fillId="0" borderId="66" applyNumberFormat="0" applyProtection="0">
      <alignment horizontal="left" vertical="center" indent="1"/>
    </xf>
    <xf numFmtId="4" fontId="23" fillId="0" borderId="66" applyNumberFormat="0" applyProtection="0">
      <alignment horizontal="left" vertical="center" indent="1"/>
    </xf>
    <xf numFmtId="4" fontId="16" fillId="24" borderId="67" applyNumberFormat="0" applyProtection="0">
      <alignment horizontal="right" vertical="center"/>
    </xf>
    <xf numFmtId="4" fontId="31" fillId="19" borderId="67" applyNumberFormat="0" applyProtection="0">
      <alignment vertical="center"/>
    </xf>
    <xf numFmtId="4" fontId="16" fillId="36" borderId="67" applyNumberFormat="0" applyProtection="0">
      <alignment horizontal="right" vertical="center"/>
    </xf>
    <xf numFmtId="0" fontId="20" fillId="35" borderId="67" applyNumberFormat="0" applyProtection="0">
      <alignment horizontal="left" vertical="top" indent="1"/>
    </xf>
    <xf numFmtId="0" fontId="20" fillId="38" borderId="67" applyNumberFormat="0" applyProtection="0">
      <alignment horizontal="left" vertical="top" indent="1"/>
    </xf>
    <xf numFmtId="0" fontId="20" fillId="39" borderId="67" applyNumberFormat="0" applyProtection="0">
      <alignment horizontal="left" vertical="top" indent="1"/>
    </xf>
    <xf numFmtId="0" fontId="20" fillId="3" borderId="67" applyNumberFormat="0" applyProtection="0">
      <alignment horizontal="left" vertical="top" indent="1"/>
    </xf>
    <xf numFmtId="4" fontId="16" fillId="40" borderId="67" applyNumberFormat="0" applyProtection="0">
      <alignment vertical="center"/>
    </xf>
    <xf numFmtId="4" fontId="36" fillId="40" borderId="67" applyNumberFormat="0" applyProtection="0">
      <alignment vertical="center"/>
    </xf>
    <xf numFmtId="0" fontId="16" fillId="40" borderId="67" applyNumberFormat="0" applyProtection="0">
      <alignment horizontal="left" vertical="top" indent="1"/>
    </xf>
    <xf numFmtId="4" fontId="36" fillId="41" borderId="67" applyNumberFormat="0" applyProtection="0">
      <alignment horizontal="right" vertical="center"/>
    </xf>
    <xf numFmtId="4" fontId="45" fillId="41" borderId="67" applyNumberFormat="0" applyProtection="0">
      <alignment horizontal="right" vertical="center"/>
    </xf>
    <xf numFmtId="4" fontId="16" fillId="30" borderId="67" applyNumberFormat="0" applyProtection="0">
      <alignment horizontal="right" vertical="center"/>
    </xf>
    <xf numFmtId="4" fontId="16" fillId="32" borderId="67" applyNumberFormat="0" applyProtection="0">
      <alignment horizontal="right" vertical="center"/>
    </xf>
    <xf numFmtId="4" fontId="16" fillId="29" borderId="67" applyNumberFormat="0" applyProtection="0">
      <alignment horizontal="right" vertical="center"/>
    </xf>
    <xf numFmtId="4" fontId="16" fillId="25" borderId="67" applyNumberFormat="0" applyProtection="0">
      <alignment horizontal="right" vertical="center"/>
    </xf>
    <xf numFmtId="4" fontId="16" fillId="27" borderId="67" applyNumberFormat="0" applyProtection="0">
      <alignment horizontal="right" vertical="center"/>
    </xf>
    <xf numFmtId="0" fontId="17" fillId="19" borderId="67" applyNumberFormat="0" applyProtection="0">
      <alignment horizontal="left" vertical="top" indent="1"/>
    </xf>
    <xf numFmtId="4" fontId="16" fillId="28" borderId="67" applyNumberFormat="0" applyProtection="0">
      <alignment horizontal="right" vertical="center"/>
    </xf>
    <xf numFmtId="4" fontId="16" fillId="31" borderId="67" applyNumberFormat="0" applyProtection="0">
      <alignment horizontal="right" vertical="center"/>
    </xf>
    <xf numFmtId="4" fontId="16" fillId="26" borderId="67" applyNumberFormat="0" applyProtection="0">
      <alignment horizontal="right" vertical="center"/>
    </xf>
    <xf numFmtId="4" fontId="31" fillId="19" borderId="73" applyNumberFormat="0" applyProtection="0">
      <alignment vertical="center"/>
    </xf>
    <xf numFmtId="0" fontId="17" fillId="19" borderId="73" applyNumberFormat="0" applyProtection="0">
      <alignment horizontal="left" vertical="top" indent="1"/>
    </xf>
    <xf numFmtId="4" fontId="16" fillId="24" borderId="73" applyNumberFormat="0" applyProtection="0">
      <alignment horizontal="right" vertical="center"/>
    </xf>
    <xf numFmtId="4" fontId="16" fillId="25" borderId="73" applyNumberFormat="0" applyProtection="0">
      <alignment horizontal="right" vertical="center"/>
    </xf>
    <xf numFmtId="4" fontId="16" fillId="26" borderId="73" applyNumberFormat="0" applyProtection="0">
      <alignment horizontal="right" vertical="center"/>
    </xf>
    <xf numFmtId="4" fontId="16" fillId="27" borderId="73" applyNumberFormat="0" applyProtection="0">
      <alignment horizontal="right" vertical="center"/>
    </xf>
    <xf numFmtId="4" fontId="16" fillId="28" borderId="73" applyNumberFormat="0" applyProtection="0">
      <alignment horizontal="right" vertical="center"/>
    </xf>
    <xf numFmtId="4" fontId="16" fillId="29" borderId="73" applyNumberFormat="0" applyProtection="0">
      <alignment horizontal="right" vertical="center"/>
    </xf>
    <xf numFmtId="4" fontId="16" fillId="30" borderId="73" applyNumberFormat="0" applyProtection="0">
      <alignment horizontal="right" vertical="center"/>
    </xf>
    <xf numFmtId="4" fontId="16" fillId="31" borderId="73" applyNumberFormat="0" applyProtection="0">
      <alignment horizontal="right" vertical="center"/>
    </xf>
    <xf numFmtId="4" fontId="16" fillId="32" borderId="73" applyNumberFormat="0" applyProtection="0">
      <alignment horizontal="righ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24" fillId="0" borderId="74" applyNumberFormat="0" applyProtection="0">
      <alignment horizontal="left" vertical="center" indent="2"/>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23" fillId="0" borderId="74" applyNumberFormat="0" applyProtection="0">
      <alignment horizontal="right" vertical="center" wrapText="1"/>
    </xf>
    <xf numFmtId="4" fontId="36" fillId="41" borderId="73" applyNumberFormat="0" applyProtection="0">
      <alignment horizontal="right" vertical="center"/>
    </xf>
    <xf numFmtId="0" fontId="25" fillId="43" borderId="74" applyNumberFormat="0" applyProtection="0">
      <alignment horizontal="center" vertical="center" wrapText="1"/>
    </xf>
    <xf numFmtId="0" fontId="25" fillId="44" borderId="74" applyNumberFormat="0" applyProtection="0">
      <alignment horizontal="center" vertical="top" wrapText="1"/>
    </xf>
    <xf numFmtId="4" fontId="45" fillId="41" borderId="73" applyNumberFormat="0" applyProtection="0">
      <alignment horizontal="right" vertical="center"/>
    </xf>
    <xf numFmtId="4" fontId="45" fillId="41" borderId="73" applyNumberFormat="0" applyProtection="0">
      <alignment horizontal="right" vertical="center"/>
    </xf>
    <xf numFmtId="4" fontId="36" fillId="41" borderId="73" applyNumberFormat="0" applyProtection="0">
      <alignment horizontal="right" vertical="center"/>
    </xf>
    <xf numFmtId="0" fontId="16" fillId="40" borderId="73" applyNumberFormat="0" applyProtection="0">
      <alignment horizontal="left" vertical="top" indent="1"/>
    </xf>
    <xf numFmtId="4" fontId="36" fillId="40" borderId="73" applyNumberFormat="0" applyProtection="0">
      <alignment vertical="center"/>
    </xf>
    <xf numFmtId="4" fontId="16" fillId="40" borderId="73" applyNumberFormat="0" applyProtection="0">
      <alignment vertical="center"/>
    </xf>
    <xf numFmtId="0" fontId="20" fillId="3" borderId="73" applyNumberFormat="0" applyProtection="0">
      <alignment horizontal="left" vertical="top" indent="1"/>
    </xf>
    <xf numFmtId="0" fontId="20" fillId="39" borderId="73" applyNumberFormat="0" applyProtection="0">
      <alignment horizontal="left" vertical="top" indent="1"/>
    </xf>
    <xf numFmtId="0" fontId="20" fillId="38" borderId="73" applyNumberFormat="0" applyProtection="0">
      <alignment horizontal="left" vertical="top" indent="1"/>
    </xf>
    <xf numFmtId="0" fontId="20" fillId="35" borderId="73" applyNumberFormat="0" applyProtection="0">
      <alignment horizontal="left" vertical="top" indent="1"/>
    </xf>
    <xf numFmtId="4" fontId="16" fillId="36" borderId="73" applyNumberFormat="0" applyProtection="0">
      <alignment horizontal="right" vertical="center"/>
    </xf>
    <xf numFmtId="4" fontId="16" fillId="32" borderId="73" applyNumberFormat="0" applyProtection="0">
      <alignment horizontal="right" vertical="center"/>
    </xf>
    <xf numFmtId="4" fontId="16" fillId="31" borderId="73" applyNumberFormat="0" applyProtection="0">
      <alignment horizontal="right" vertical="center"/>
    </xf>
    <xf numFmtId="4" fontId="16" fillId="30" borderId="73" applyNumberFormat="0" applyProtection="0">
      <alignment horizontal="right" vertical="center"/>
    </xf>
    <xf numFmtId="4" fontId="16" fillId="29" borderId="73" applyNumberFormat="0" applyProtection="0">
      <alignment horizontal="right" vertical="center"/>
    </xf>
    <xf numFmtId="4" fontId="16" fillId="28" borderId="73" applyNumberFormat="0" applyProtection="0">
      <alignment horizontal="right" vertical="center"/>
    </xf>
    <xf numFmtId="4" fontId="16" fillId="27" borderId="73" applyNumberFormat="0" applyProtection="0">
      <alignment horizontal="right" vertical="center"/>
    </xf>
    <xf numFmtId="4" fontId="16" fillId="26" borderId="73" applyNumberFormat="0" applyProtection="0">
      <alignment horizontal="right" vertical="center"/>
    </xf>
    <xf numFmtId="4" fontId="16" fillId="25" borderId="73" applyNumberFormat="0" applyProtection="0">
      <alignment horizontal="right" vertical="center"/>
    </xf>
    <xf numFmtId="4" fontId="16" fillId="24" borderId="73" applyNumberFormat="0" applyProtection="0">
      <alignment horizontal="right" vertical="center"/>
    </xf>
    <xf numFmtId="0" fontId="17" fillId="19" borderId="73" applyNumberFormat="0" applyProtection="0">
      <alignment horizontal="left" vertical="top" indent="1"/>
    </xf>
    <xf numFmtId="4" fontId="31" fillId="19" borderId="73" applyNumberFormat="0" applyProtection="0">
      <alignment vertical="center"/>
    </xf>
    <xf numFmtId="0" fontId="20" fillId="84" borderId="74" applyNumberFormat="0">
      <protection locked="0"/>
    </xf>
    <xf numFmtId="4" fontId="23" fillId="0" borderId="74" applyNumberFormat="0" applyProtection="0">
      <alignment horizontal="left" vertical="center" indent="1"/>
    </xf>
    <xf numFmtId="4" fontId="23" fillId="0" borderId="74" applyNumberFormat="0" applyProtection="0">
      <alignment horizontal="left" vertical="center" indent="1"/>
    </xf>
    <xf numFmtId="4" fontId="16" fillId="24" borderId="73" applyNumberFormat="0" applyProtection="0">
      <alignment horizontal="right" vertical="center"/>
    </xf>
    <xf numFmtId="4" fontId="31" fillId="19" borderId="73" applyNumberFormat="0" applyProtection="0">
      <alignment vertical="center"/>
    </xf>
    <xf numFmtId="4" fontId="16" fillId="36" borderId="73" applyNumberFormat="0" applyProtection="0">
      <alignment horizontal="right" vertical="center"/>
    </xf>
    <xf numFmtId="0" fontId="20" fillId="35" borderId="73" applyNumberFormat="0" applyProtection="0">
      <alignment horizontal="left" vertical="top" indent="1"/>
    </xf>
    <xf numFmtId="0" fontId="20" fillId="38" borderId="73" applyNumberFormat="0" applyProtection="0">
      <alignment horizontal="left" vertical="top" indent="1"/>
    </xf>
    <xf numFmtId="0" fontId="20" fillId="39" borderId="73" applyNumberFormat="0" applyProtection="0">
      <alignment horizontal="left" vertical="top" indent="1"/>
    </xf>
    <xf numFmtId="0" fontId="20" fillId="3" borderId="73" applyNumberFormat="0" applyProtection="0">
      <alignment horizontal="left" vertical="top" indent="1"/>
    </xf>
    <xf numFmtId="4" fontId="16" fillId="40" borderId="73" applyNumberFormat="0" applyProtection="0">
      <alignment vertical="center"/>
    </xf>
    <xf numFmtId="4" fontId="36" fillId="40" borderId="73" applyNumberFormat="0" applyProtection="0">
      <alignment vertical="center"/>
    </xf>
    <xf numFmtId="0" fontId="16" fillId="40" borderId="73" applyNumberFormat="0" applyProtection="0">
      <alignment horizontal="left" vertical="top" indent="1"/>
    </xf>
    <xf numFmtId="4" fontId="36" fillId="41" borderId="73" applyNumberFormat="0" applyProtection="0">
      <alignment horizontal="right" vertical="center"/>
    </xf>
    <xf numFmtId="4" fontId="45" fillId="41" borderId="73" applyNumberFormat="0" applyProtection="0">
      <alignment horizontal="right" vertical="center"/>
    </xf>
    <xf numFmtId="4" fontId="16" fillId="30" borderId="73" applyNumberFormat="0" applyProtection="0">
      <alignment horizontal="right" vertical="center"/>
    </xf>
    <xf numFmtId="4" fontId="16" fillId="32" borderId="73" applyNumberFormat="0" applyProtection="0">
      <alignment horizontal="right" vertical="center"/>
    </xf>
    <xf numFmtId="4" fontId="16" fillId="29" borderId="73" applyNumberFormat="0" applyProtection="0">
      <alignment horizontal="right" vertical="center"/>
    </xf>
    <xf numFmtId="4" fontId="16" fillId="25" borderId="73" applyNumberFormat="0" applyProtection="0">
      <alignment horizontal="right" vertical="center"/>
    </xf>
    <xf numFmtId="4" fontId="16" fillId="27" borderId="73" applyNumberFormat="0" applyProtection="0">
      <alignment horizontal="right" vertical="center"/>
    </xf>
    <xf numFmtId="0" fontId="17" fillId="19" borderId="73" applyNumberFormat="0" applyProtection="0">
      <alignment horizontal="left" vertical="top" indent="1"/>
    </xf>
    <xf numFmtId="4" fontId="16" fillId="28" borderId="73" applyNumberFormat="0" applyProtection="0">
      <alignment horizontal="right" vertical="center"/>
    </xf>
    <xf numFmtId="4" fontId="16" fillId="31" borderId="73" applyNumberFormat="0" applyProtection="0">
      <alignment horizontal="right" vertical="center"/>
    </xf>
    <xf numFmtId="4" fontId="16" fillId="26" borderId="73" applyNumberFormat="0" applyProtection="0">
      <alignment horizontal="right" vertical="center"/>
    </xf>
    <xf numFmtId="0" fontId="9" fillId="0" borderId="0"/>
    <xf numFmtId="4" fontId="23" fillId="0" borderId="66" applyNumberFormat="0" applyProtection="0">
      <alignment horizontal="left" vertical="center" indent="1"/>
    </xf>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5" borderId="19" applyNumberFormat="0" applyFont="0" applyAlignment="0" applyProtection="0"/>
    <xf numFmtId="9" fontId="9" fillId="0" borderId="0" applyFont="0" applyFill="0" applyBorder="0" applyAlignment="0" applyProtection="0"/>
    <xf numFmtId="4" fontId="23" fillId="0" borderId="3" applyNumberFormat="0" applyProtection="0">
      <alignment horizontal="left" vertical="center" indent="1"/>
    </xf>
    <xf numFmtId="4" fontId="23" fillId="0" borderId="3" applyNumberFormat="0" applyProtection="0">
      <alignment horizontal="left" vertical="center" indent="1"/>
    </xf>
    <xf numFmtId="0" fontId="20" fillId="0" borderId="0"/>
    <xf numFmtId="0" fontId="20" fillId="0" borderId="0"/>
    <xf numFmtId="0" fontId="122" fillId="0" borderId="0" applyNumberFormat="0" applyFill="0" applyBorder="0" applyAlignment="0" applyProtection="0">
      <alignment vertical="top"/>
    </xf>
    <xf numFmtId="0" fontId="123" fillId="0" borderId="0" applyNumberFormat="0" applyFill="0" applyBorder="0" applyAlignment="0" applyProtection="0">
      <alignment vertical="top"/>
    </xf>
    <xf numFmtId="0" fontId="20" fillId="0" borderId="0" applyNumberFormat="0" applyFill="0" applyBorder="0" applyAlignment="0" applyProtection="0"/>
    <xf numFmtId="0" fontId="124" fillId="0" borderId="0" applyNumberFormat="0" applyFill="0" applyBorder="0" applyAlignment="0" applyProtection="0">
      <alignment vertical="top"/>
    </xf>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178" fontId="20"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127" fillId="0" borderId="0"/>
    <xf numFmtId="0" fontId="127" fillId="0" borderId="0"/>
    <xf numFmtId="0" fontId="127" fillId="0" borderId="0"/>
    <xf numFmtId="0" fontId="20" fillId="0" borderId="0"/>
    <xf numFmtId="0" fontId="20" fillId="0" borderId="0"/>
    <xf numFmtId="0" fontId="20" fillId="0" borderId="0"/>
    <xf numFmtId="0" fontId="20" fillId="0" borderId="0"/>
    <xf numFmtId="0" fontId="20" fillId="0" borderId="0"/>
    <xf numFmtId="0" fontId="127"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9" fontId="20" fillId="0" borderId="0" applyBorder="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8"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68" fillId="87"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8"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68" fillId="24"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8"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68" fillId="88" borderId="0" applyNumberFormat="0" applyBorder="0" applyAlignment="0" applyProtection="0"/>
    <xf numFmtId="0" fontId="29" fillId="1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8"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68" fillId="90"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87"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8"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68" fillId="92"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2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8"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68" fillId="93" borderId="0" applyNumberFormat="0" applyBorder="0" applyAlignment="0" applyProtection="0"/>
    <xf numFmtId="0" fontId="29" fillId="16" borderId="0" applyNumberFormat="0" applyBorder="0" applyAlignment="0" applyProtection="0"/>
    <xf numFmtId="39" fontId="128" fillId="0" borderId="0" applyFont="0" applyFill="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8"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68" fillId="9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8"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68" fillId="25"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8"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68" fillId="3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3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8"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68" fillId="90"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8"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68" fillId="94" borderId="0" applyNumberFormat="0" applyBorder="0" applyAlignment="0" applyProtection="0"/>
    <xf numFmtId="0" fontId="29" fillId="15"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9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8"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68" fillId="27" borderId="0" applyNumberFormat="0" applyBorder="0" applyAlignment="0" applyProtection="0"/>
    <xf numFmtId="0" fontId="29" fillId="17" borderId="0" applyNumberFormat="0" applyBorder="0" applyAlignment="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20" fillId="0" borderId="0" applyFont="0" applyFill="0" applyBorder="0" applyProtection="0"/>
    <xf numFmtId="0" fontId="67" fillId="59" borderId="0" applyNumberFormat="0" applyBorder="0" applyAlignment="0" applyProtection="0"/>
    <xf numFmtId="0" fontId="69" fillId="96" borderId="0" applyNumberFormat="0" applyBorder="0" applyAlignment="0" applyProtection="0"/>
    <xf numFmtId="0" fontId="90" fillId="59"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9" fillId="95" borderId="0" applyNumberFormat="0" applyBorder="0" applyAlignment="0" applyProtection="0"/>
    <xf numFmtId="0" fontId="69" fillId="96"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69" fillId="95" borderId="0" applyNumberFormat="0" applyBorder="0" applyAlignment="0" applyProtection="0"/>
    <xf numFmtId="0" fontId="96" fillId="59" borderId="0" applyNumberFormat="0" applyBorder="0" applyAlignment="0" applyProtection="0"/>
    <xf numFmtId="0" fontId="67" fillId="61" borderId="0" applyNumberFormat="0" applyBorder="0" applyAlignment="0" applyProtection="0"/>
    <xf numFmtId="0" fontId="90" fillId="61"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96" fillId="61" borderId="0" applyNumberFormat="0" applyBorder="0" applyAlignment="0" applyProtection="0"/>
    <xf numFmtId="0" fontId="67" fillId="63" borderId="0" applyNumberFormat="0" applyBorder="0" applyAlignment="0" applyProtection="0"/>
    <xf numFmtId="0" fontId="90" fillId="63"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96" fillId="63" borderId="0" applyNumberFormat="0" applyBorder="0" applyAlignment="0" applyProtection="0"/>
    <xf numFmtId="0" fontId="67" fillId="65" borderId="0" applyNumberFormat="0" applyBorder="0" applyAlignment="0" applyProtection="0"/>
    <xf numFmtId="0" fontId="90" fillId="65"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9" fillId="34" borderId="0" applyNumberFormat="0" applyBorder="0" applyAlignment="0" applyProtection="0"/>
    <xf numFmtId="0" fontId="69" fillId="9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96" fillId="65" borderId="0" applyNumberFormat="0" applyBorder="0" applyAlignment="0" applyProtection="0"/>
    <xf numFmtId="0" fontId="67" fillId="67" borderId="0" applyNumberFormat="0" applyBorder="0" applyAlignment="0" applyProtection="0"/>
    <xf numFmtId="0" fontId="90" fillId="67"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69" fillId="98" borderId="0" applyNumberFormat="0" applyBorder="0" applyAlignment="0" applyProtection="0"/>
    <xf numFmtId="0" fontId="96" fillId="67" borderId="0" applyNumberFormat="0" applyBorder="0" applyAlignment="0" applyProtection="0"/>
    <xf numFmtId="0" fontId="67" fillId="69" borderId="0" applyNumberFormat="0" applyBorder="0" applyAlignment="0" applyProtection="0"/>
    <xf numFmtId="0" fontId="90" fillId="69"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9" fillId="93" borderId="0" applyNumberFormat="0" applyBorder="0" applyAlignment="0" applyProtection="0"/>
    <xf numFmtId="0" fontId="69" fillId="28"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69" fillId="93" borderId="0" applyNumberFormat="0" applyBorder="0" applyAlignment="0" applyProtection="0"/>
    <xf numFmtId="0" fontId="96" fillId="69" borderId="0" applyNumberFormat="0" applyBorder="0" applyAlignment="0" applyProtection="0"/>
    <xf numFmtId="0" fontId="67" fillId="5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67" fillId="58" borderId="0" applyNumberFormat="0" applyBorder="0" applyAlignment="0" applyProtection="0"/>
    <xf numFmtId="0" fontId="69" fillId="98" borderId="0" applyNumberFormat="0" applyBorder="0" applyAlignment="0" applyProtection="0"/>
    <xf numFmtId="0" fontId="96" fillId="58" borderId="0" applyNumberFormat="0" applyBorder="0" applyAlignment="0" applyProtection="0"/>
    <xf numFmtId="0" fontId="67" fillId="60"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69" fillId="26" borderId="0" applyNumberFormat="0" applyBorder="0" applyAlignment="0" applyProtection="0"/>
    <xf numFmtId="0" fontId="67" fillId="60" borderId="0" applyNumberFormat="0" applyBorder="0" applyAlignment="0" applyProtection="0"/>
    <xf numFmtId="0" fontId="96" fillId="60"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69" fillId="30" borderId="0" applyNumberFormat="0" applyBorder="0" applyAlignment="0" applyProtection="0"/>
    <xf numFmtId="0" fontId="67" fillId="62" borderId="0" applyNumberFormat="0" applyBorder="0" applyAlignment="0" applyProtection="0"/>
    <xf numFmtId="0" fontId="96" fillId="62" borderId="0" applyNumberFormat="0" applyBorder="0" applyAlignment="0" applyProtection="0"/>
    <xf numFmtId="0" fontId="67" fillId="64"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67" fillId="64" borderId="0" applyNumberFormat="0" applyBorder="0" applyAlignment="0" applyProtection="0"/>
    <xf numFmtId="0" fontId="69" fillId="99" borderId="0" applyNumberFormat="0" applyBorder="0" applyAlignment="0" applyProtection="0"/>
    <xf numFmtId="0" fontId="96" fillId="64" borderId="0" applyNumberFormat="0" applyBorder="0" applyAlignment="0" applyProtection="0"/>
    <xf numFmtId="0" fontId="67" fillId="66"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69" fillId="98" borderId="0" applyNumberFormat="0" applyBorder="0" applyAlignment="0" applyProtection="0"/>
    <xf numFmtId="0" fontId="67" fillId="66" borderId="0" applyNumberFormat="0" applyBorder="0" applyAlignment="0" applyProtection="0"/>
    <xf numFmtId="0" fontId="96" fillId="66"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67" fillId="68" borderId="0" applyNumberFormat="0" applyBorder="0" applyAlignment="0" applyProtection="0"/>
    <xf numFmtId="0" fontId="69" fillId="27" borderId="0" applyNumberFormat="0" applyBorder="0" applyAlignment="0" applyProtection="0"/>
    <xf numFmtId="0" fontId="96" fillId="68" borderId="0" applyNumberFormat="0" applyBorder="0" applyAlignment="0" applyProtection="0"/>
    <xf numFmtId="180" fontId="21"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1" fontId="20" fillId="39" borderId="76">
      <alignment horizontal="center" vertical="center"/>
    </xf>
    <xf numFmtId="182" fontId="129" fillId="39" borderId="76">
      <alignment horizontal="center" vertical="center"/>
    </xf>
    <xf numFmtId="181" fontId="20" fillId="39" borderId="76">
      <alignment horizontal="center" vertical="center"/>
    </xf>
    <xf numFmtId="0" fontId="129" fillId="34" borderId="6" applyNumberFormat="0" applyFont="0" applyBorder="0" applyAlignment="0" applyProtection="0">
      <protection hidden="1"/>
    </xf>
    <xf numFmtId="0" fontId="70" fillId="53" borderId="0" applyNumberFormat="0" applyBorder="0" applyAlignment="0" applyProtection="0"/>
    <xf numFmtId="0" fontId="130"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2" fillId="53" borderId="0" applyNumberFormat="0" applyBorder="0" applyAlignment="0" applyProtection="0"/>
    <xf numFmtId="0" fontId="131" fillId="90" borderId="0" applyNumberFormat="0" applyBorder="0" applyAlignment="0" applyProtection="0"/>
    <xf numFmtId="0" fontId="131" fillId="24" borderId="0" applyNumberFormat="0" applyBorder="0" applyAlignment="0" applyProtection="0"/>
    <xf numFmtId="0" fontId="131" fillId="90" borderId="0" applyNumberFormat="0" applyBorder="0" applyAlignment="0" applyProtection="0"/>
    <xf numFmtId="0" fontId="131" fillId="90" borderId="0" applyNumberFormat="0" applyBorder="0" applyAlignment="0" applyProtection="0"/>
    <xf numFmtId="0" fontId="108" fillId="53" borderId="0" applyNumberFormat="0" applyBorder="0" applyAlignment="0" applyProtection="0"/>
    <xf numFmtId="0" fontId="132" fillId="53" borderId="0" applyNumberFormat="0" applyBorder="0" applyAlignment="0" applyProtection="0"/>
    <xf numFmtId="3" fontId="133" fillId="0" borderId="0" applyFill="0" applyBorder="0" applyProtection="0">
      <alignment horizontal="right"/>
    </xf>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1" fillId="0" borderId="0" applyNumberFormat="0" applyFont="0" applyAlignment="0"/>
    <xf numFmtId="184" fontId="16" fillId="0" borderId="0" applyFill="0" applyBorder="0" applyAlignment="0"/>
    <xf numFmtId="0" fontId="71" fillId="56" borderId="36" applyNumberFormat="0" applyAlignment="0" applyProtection="0"/>
    <xf numFmtId="0" fontId="134" fillId="34" borderId="77" applyNumberFormat="0" applyAlignment="0" applyProtection="0"/>
    <xf numFmtId="0" fontId="135" fillId="56" borderId="36" applyNumberFormat="0" applyAlignment="0" applyProtection="0"/>
    <xf numFmtId="0" fontId="136" fillId="91" borderId="77" applyNumberFormat="0" applyAlignment="0" applyProtection="0"/>
    <xf numFmtId="0" fontId="137" fillId="56" borderId="36" applyNumberFormat="0" applyAlignment="0" applyProtection="0"/>
    <xf numFmtId="0" fontId="136" fillId="91" borderId="77" applyNumberFormat="0" applyAlignment="0" applyProtection="0"/>
    <xf numFmtId="0" fontId="134" fillId="34" borderId="77" applyNumberFormat="0" applyAlignment="0" applyProtection="0"/>
    <xf numFmtId="0" fontId="136" fillId="91" borderId="77" applyNumberFormat="0" applyAlignment="0" applyProtection="0"/>
    <xf numFmtId="0" fontId="136" fillId="91" borderId="77" applyNumberFormat="0" applyAlignment="0" applyProtection="0"/>
    <xf numFmtId="0" fontId="136" fillId="91" borderId="77" applyNumberFormat="0" applyAlignment="0" applyProtection="0"/>
    <xf numFmtId="0" fontId="136" fillId="91" borderId="77" applyNumberFormat="0" applyAlignment="0" applyProtection="0"/>
    <xf numFmtId="0" fontId="136" fillId="91" borderId="77" applyNumberFormat="0" applyAlignment="0" applyProtection="0"/>
    <xf numFmtId="0" fontId="137" fillId="56" borderId="36" applyNumberFormat="0" applyAlignment="0" applyProtection="0"/>
    <xf numFmtId="0" fontId="138" fillId="100" borderId="0" applyNumberFormat="0" applyFont="0" applyBorder="0" applyAlignment="0" applyProtection="0">
      <alignment vertical="center"/>
    </xf>
    <xf numFmtId="0" fontId="72" fillId="57" borderId="39" applyNumberFormat="0" applyAlignment="0" applyProtection="0"/>
    <xf numFmtId="0" fontId="89" fillId="57" borderId="39" applyNumberFormat="0" applyAlignment="0" applyProtection="0"/>
    <xf numFmtId="0" fontId="139" fillId="101" borderId="78" applyNumberFormat="0" applyAlignment="0" applyProtection="0"/>
    <xf numFmtId="0" fontId="95" fillId="57" borderId="39" applyNumberFormat="0" applyAlignment="0" applyProtection="0"/>
    <xf numFmtId="0" fontId="139" fillId="101" borderId="78" applyNumberFormat="0" applyAlignment="0" applyProtection="0"/>
    <xf numFmtId="0" fontId="139" fillId="95" borderId="78" applyNumberFormat="0" applyAlignment="0" applyProtection="0"/>
    <xf numFmtId="0" fontId="139" fillId="101" borderId="78" applyNumberFormat="0" applyAlignment="0" applyProtection="0"/>
    <xf numFmtId="0" fontId="139" fillId="101" borderId="78" applyNumberFormat="0" applyAlignment="0" applyProtection="0"/>
    <xf numFmtId="0" fontId="139" fillId="101" borderId="78" applyNumberFormat="0" applyAlignment="0" applyProtection="0"/>
    <xf numFmtId="0" fontId="95" fillId="57" borderId="39" applyNumberFormat="0" applyAlignment="0" applyProtection="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185" fontId="20" fillId="0" borderId="0"/>
    <xf numFmtId="41" fontId="128"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1" fillId="0" borderId="0" applyFont="0" applyFill="0" applyBorder="0" applyAlignment="0" applyProtection="0"/>
    <xf numFmtId="43" fontId="138"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8"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16" fillId="0" borderId="0" applyFont="0" applyFill="0" applyBorder="0" applyAlignment="0" applyProtection="0"/>
    <xf numFmtId="43" fontId="20"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142" fillId="0" borderId="0" applyNumberFormat="0" applyAlignment="0">
      <alignment horizontal="left"/>
    </xf>
    <xf numFmtId="186" fontId="20" fillId="0" borderId="0" applyFont="0" applyFill="0" applyBorder="0" applyAlignment="0" applyProtection="0"/>
    <xf numFmtId="187" fontId="143" fillId="0" borderId="0" applyFont="0" applyFill="0" applyBorder="0" applyAlignment="0" applyProtection="0"/>
    <xf numFmtId="44" fontId="68" fillId="0" borderId="0" applyFont="0" applyFill="0" applyBorder="0" applyAlignment="0" applyProtection="0"/>
    <xf numFmtId="44" fontId="128" fillId="0" borderId="0" applyFont="0" applyFill="0" applyBorder="0" applyAlignment="0" applyProtection="0"/>
    <xf numFmtId="44" fontId="16"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41" fillId="0" borderId="0" applyFont="0" applyFill="0" applyBorder="0" applyAlignment="0" applyProtection="0"/>
    <xf numFmtId="44" fontId="68" fillId="0" borderId="0" applyFont="0" applyFill="0" applyBorder="0" applyAlignment="0" applyProtection="0"/>
    <xf numFmtId="44" fontId="14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44" fontId="128" fillId="0" borderId="0" applyFont="0" applyFill="0" applyBorder="0" applyAlignment="0" applyProtection="0"/>
    <xf numFmtId="44" fontId="24" fillId="0" borderId="0" applyFont="0" applyFill="0" applyBorder="0" applyAlignment="0" applyProtection="0"/>
    <xf numFmtId="188" fontId="8" fillId="0" borderId="0" applyFont="0" applyFill="0" applyBorder="0" applyProtection="0">
      <alignment horizontal="right" vertical="center"/>
    </xf>
    <xf numFmtId="44" fontId="20"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9"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4"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6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16" fillId="0" borderId="0" applyFont="0" applyFill="0" applyBorder="0" applyAlignment="0" applyProtection="0"/>
    <xf numFmtId="44" fontId="1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8"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5" fontId="145" fillId="0" borderId="0" applyFont="0" applyFill="0" applyBorder="0" applyAlignment="0" applyProtection="0"/>
    <xf numFmtId="190" fontId="128" fillId="0" borderId="0" applyFont="0" applyFill="0" applyBorder="0" applyAlignment="0" applyProtection="0"/>
    <xf numFmtId="6" fontId="146" fillId="0" borderId="0">
      <protection locked="0"/>
    </xf>
    <xf numFmtId="191" fontId="20" fillId="0" borderId="0" applyFont="0" applyFill="0" applyBorder="0" applyAlignment="0" applyProtection="0"/>
    <xf numFmtId="192" fontId="147" fillId="0" borderId="0">
      <alignment horizontal="right"/>
      <protection locked="0"/>
    </xf>
    <xf numFmtId="0" fontId="148" fillId="0" borderId="0" applyNumberFormat="0" applyAlignment="0">
      <alignment horizontal="left"/>
    </xf>
    <xf numFmtId="193"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4"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7" fontId="20" fillId="0" borderId="0" applyFont="0" applyFill="0" applyBorder="0" applyAlignment="0" applyProtection="0"/>
    <xf numFmtId="194" fontId="20" fillId="0" borderId="0" applyFont="0" applyFill="0" applyBorder="0" applyAlignment="0" applyProtection="0"/>
    <xf numFmtId="0" fontId="74"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198" fontId="20" fillId="0" borderId="0">
      <protection locked="0"/>
    </xf>
    <xf numFmtId="2" fontId="20" fillId="0" borderId="0" applyFont="0" applyFill="0" applyBorder="0" applyAlignment="0" applyProtection="0"/>
    <xf numFmtId="198" fontId="20" fillId="0" borderId="0">
      <protection locked="0"/>
    </xf>
    <xf numFmtId="38" fontId="22" fillId="0" borderId="79">
      <alignment horizontal="right"/>
    </xf>
    <xf numFmtId="167" fontId="143" fillId="0" borderId="0" applyFont="0" applyFill="0" applyBorder="0" applyAlignment="0" applyProtection="0"/>
    <xf numFmtId="199" fontId="20" fillId="0" borderId="0" applyFont="0" applyFill="0" applyBorder="0" applyAlignment="0" applyProtection="0">
      <alignment horizontal="center"/>
    </xf>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1" fontId="152"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2" fontId="20" fillId="0" borderId="0" applyFont="0" applyFill="0" applyBorder="0" applyAlignment="0" applyProtection="0"/>
    <xf numFmtId="203" fontId="152" fillId="0" borderId="0" applyFont="0" applyFill="0" applyBorder="0" applyAlignment="0" applyProtection="0"/>
    <xf numFmtId="0" fontId="20" fillId="0" borderId="0" applyFont="0" applyFill="0" applyBorder="0"/>
    <xf numFmtId="0" fontId="20" fillId="0" borderId="0" applyFont="0" applyFill="0" applyBorder="0"/>
    <xf numFmtId="0" fontId="20" fillId="0" borderId="0" applyFont="0" applyFill="0" applyBorder="0"/>
    <xf numFmtId="0" fontId="20" fillId="0" borderId="0" applyFont="0" applyFill="0" applyBorder="0"/>
    <xf numFmtId="0" fontId="75" fillId="52" borderId="0" applyNumberFormat="0" applyBorder="0" applyAlignment="0" applyProtection="0"/>
    <xf numFmtId="0" fontId="153" fillId="52"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0" fontId="154" fillId="31" borderId="0" applyNumberFormat="0" applyBorder="0" applyAlignment="0" applyProtection="0"/>
    <xf numFmtId="0" fontId="154" fillId="88"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4" fillId="31" borderId="0" applyNumberFormat="0" applyBorder="0" applyAlignment="0" applyProtection="0"/>
    <xf numFmtId="0" fontId="155" fillId="5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38" fontId="22" fillId="102" borderId="0" applyNumberFormat="0" applyBorder="0" applyAlignment="0" applyProtection="0"/>
    <xf numFmtId="0" fontId="156" fillId="0" borderId="0" applyNumberFormat="0" applyFill="0" applyBorder="0" applyAlignment="0" applyProtection="0"/>
    <xf numFmtId="0" fontId="157" fillId="0" borderId="15" applyNumberFormat="0" applyAlignment="0" applyProtection="0">
      <alignment horizontal="left" vertical="center"/>
    </xf>
    <xf numFmtId="0" fontId="157" fillId="0" borderId="75">
      <alignment horizontal="left" vertical="center"/>
    </xf>
    <xf numFmtId="0" fontId="157" fillId="0" borderId="75">
      <alignment horizontal="left" vertical="center"/>
    </xf>
    <xf numFmtId="0" fontId="157" fillId="0" borderId="75">
      <alignment horizontal="left" vertical="center"/>
    </xf>
    <xf numFmtId="0" fontId="157" fillId="0" borderId="75">
      <alignment horizontal="left" vertical="center"/>
    </xf>
    <xf numFmtId="0" fontId="157" fillId="0" borderId="75">
      <alignment horizontal="left" vertical="center"/>
    </xf>
    <xf numFmtId="0" fontId="157" fillId="0" borderId="75">
      <alignment horizontal="left" vertical="center"/>
    </xf>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76" fillId="0" borderId="33" applyNumberFormat="0" applyFill="0" applyAlignment="0" applyProtection="0"/>
    <xf numFmtId="0" fontId="158" fillId="0" borderId="0" applyNumberFormat="0" applyFont="0" applyFill="0" applyAlignment="0" applyProtection="0"/>
    <xf numFmtId="0" fontId="159" fillId="0" borderId="33" applyNumberFormat="0" applyFill="0" applyAlignment="0" applyProtection="0"/>
    <xf numFmtId="0" fontId="158" fillId="0" borderId="0" applyNumberFormat="0" applyFont="0" applyFill="0" applyAlignment="0" applyProtection="0"/>
    <xf numFmtId="0" fontId="160" fillId="0" borderId="80" applyNumberFormat="0" applyFill="0" applyAlignment="0" applyProtection="0"/>
    <xf numFmtId="0" fontId="161" fillId="0" borderId="81" applyNumberFormat="0" applyFill="0" applyAlignment="0" applyProtection="0"/>
    <xf numFmtId="0" fontId="158" fillId="0" borderId="0" applyNumberFormat="0" applyFont="0" applyFill="0" applyAlignment="0" applyProtection="0"/>
    <xf numFmtId="0" fontId="160" fillId="0" borderId="80" applyNumberFormat="0" applyFill="0" applyAlignment="0" applyProtection="0"/>
    <xf numFmtId="0" fontId="160" fillId="0" borderId="80" applyNumberFormat="0" applyFill="0" applyAlignment="0" applyProtection="0"/>
    <xf numFmtId="0" fontId="158" fillId="0" borderId="0" applyNumberFormat="0" applyFont="0" applyFill="0" applyAlignment="0" applyProtection="0"/>
    <xf numFmtId="0" fontId="160" fillId="0" borderId="80" applyNumberFormat="0" applyFill="0" applyAlignment="0" applyProtection="0"/>
    <xf numFmtId="0" fontId="158" fillId="0" borderId="0" applyNumberFormat="0" applyFont="0" applyFill="0" applyAlignment="0" applyProtection="0"/>
    <xf numFmtId="0" fontId="160" fillId="0" borderId="80" applyNumberFormat="0" applyFill="0" applyAlignment="0" applyProtection="0"/>
    <xf numFmtId="0" fontId="158" fillId="0" borderId="0" applyNumberFormat="0" applyFont="0" applyFill="0" applyAlignment="0" applyProtection="0"/>
    <xf numFmtId="0" fontId="158" fillId="0" borderId="0" applyNumberFormat="0" applyFont="0" applyFill="0" applyAlignment="0" applyProtection="0"/>
    <xf numFmtId="0" fontId="159" fillId="0" borderId="33" applyNumberFormat="0" applyFill="0" applyAlignment="0" applyProtection="0"/>
    <xf numFmtId="0" fontId="158"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77" fillId="0" borderId="34" applyNumberFormat="0" applyFill="0" applyAlignment="0" applyProtection="0"/>
    <xf numFmtId="0" fontId="157" fillId="0" borderId="0" applyNumberFormat="0" applyFont="0" applyFill="0" applyAlignment="0" applyProtection="0"/>
    <xf numFmtId="0" fontId="162" fillId="0" borderId="34" applyNumberFormat="0" applyFill="0" applyAlignment="0" applyProtection="0"/>
    <xf numFmtId="0" fontId="157" fillId="0" borderId="0" applyNumberFormat="0" applyFont="0" applyFill="0" applyAlignment="0" applyProtection="0"/>
    <xf numFmtId="0" fontId="163" fillId="0" borderId="82" applyNumberFormat="0" applyFill="0" applyAlignment="0" applyProtection="0"/>
    <xf numFmtId="0" fontId="164" fillId="0" borderId="21" applyNumberFormat="0" applyFill="0" applyAlignment="0" applyProtection="0"/>
    <xf numFmtId="0" fontId="157" fillId="0" borderId="0" applyNumberFormat="0" applyFont="0" applyFill="0" applyAlignment="0" applyProtection="0"/>
    <xf numFmtId="0" fontId="163" fillId="0" borderId="82" applyNumberFormat="0" applyFill="0" applyAlignment="0" applyProtection="0"/>
    <xf numFmtId="0" fontId="163" fillId="0" borderId="82" applyNumberFormat="0" applyFill="0" applyAlignment="0" applyProtection="0"/>
    <xf numFmtId="0" fontId="157" fillId="0" borderId="0" applyNumberFormat="0" applyFont="0" applyFill="0" applyAlignment="0" applyProtection="0"/>
    <xf numFmtId="0" fontId="163" fillId="0" borderId="82" applyNumberFormat="0" applyFill="0" applyAlignment="0" applyProtection="0"/>
    <xf numFmtId="0" fontId="157" fillId="0" borderId="0" applyNumberFormat="0" applyFont="0" applyFill="0" applyAlignment="0" applyProtection="0"/>
    <xf numFmtId="0" fontId="163" fillId="0" borderId="82" applyNumberFormat="0" applyFill="0" applyAlignment="0" applyProtection="0"/>
    <xf numFmtId="0" fontId="157" fillId="0" borderId="0" applyNumberFormat="0" applyFont="0" applyFill="0" applyAlignment="0" applyProtection="0"/>
    <xf numFmtId="0" fontId="157" fillId="0" borderId="0" applyNumberFormat="0" applyFont="0" applyFill="0" applyAlignment="0" applyProtection="0"/>
    <xf numFmtId="0" fontId="162" fillId="0" borderId="34" applyNumberFormat="0" applyFill="0" applyAlignment="0" applyProtection="0"/>
    <xf numFmtId="0" fontId="157" fillId="0" borderId="0" applyNumberFormat="0" applyFont="0" applyFill="0" applyAlignment="0" applyProtection="0"/>
    <xf numFmtId="0" fontId="78" fillId="0" borderId="35" applyNumberFormat="0" applyFill="0" applyAlignment="0" applyProtection="0"/>
    <xf numFmtId="0" fontId="165" fillId="0" borderId="35" applyNumberFormat="0" applyFill="0" applyAlignment="0" applyProtection="0"/>
    <xf numFmtId="0" fontId="166" fillId="0" borderId="83" applyNumberFormat="0" applyFill="0" applyAlignment="0" applyProtection="0"/>
    <xf numFmtId="0" fontId="167" fillId="0" borderId="84" applyNumberFormat="0" applyFill="0" applyAlignment="0" applyProtection="0"/>
    <xf numFmtId="0" fontId="166" fillId="0" borderId="83" applyNumberFormat="0" applyFill="0" applyAlignment="0" applyProtection="0"/>
    <xf numFmtId="0" fontId="166" fillId="0" borderId="83" applyNumberFormat="0" applyFill="0" applyAlignment="0" applyProtection="0"/>
    <xf numFmtId="0" fontId="166" fillId="0" borderId="83" applyNumberFormat="0" applyFill="0" applyAlignment="0" applyProtection="0"/>
    <xf numFmtId="0" fontId="166" fillId="0" borderId="83" applyNumberFormat="0" applyFill="0" applyAlignment="0" applyProtection="0"/>
    <xf numFmtId="0" fontId="165" fillId="0" borderId="35" applyNumberFormat="0" applyFill="0" applyAlignment="0" applyProtection="0"/>
    <xf numFmtId="0" fontId="78" fillId="0" borderId="0" applyNumberFormat="0" applyFill="0" applyBorder="0" applyAlignment="0" applyProtection="0"/>
    <xf numFmtId="0" fontId="165" fillId="0" borderId="0" applyNumberFormat="0" applyFill="0" applyBorder="0" applyAlignment="0" applyProtection="0"/>
    <xf numFmtId="0" fontId="166" fillId="0" borderId="0" applyNumberFormat="0" applyFill="0" applyBorder="0" applyAlignment="0" applyProtection="0"/>
    <xf numFmtId="0" fontId="167"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5" fillId="0" borderId="0" applyNumberFormat="0" applyFill="0" applyBorder="0" applyAlignment="0" applyProtection="0"/>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4" fontId="20" fillId="0" borderId="0">
      <protection locked="0"/>
    </xf>
    <xf numFmtId="205" fontId="20" fillId="0" borderId="0" applyFont="0" applyFill="0" applyBorder="0" applyAlignment="0" applyProtection="0">
      <alignment horizontal="center"/>
    </xf>
    <xf numFmtId="205" fontId="20" fillId="0" borderId="0" applyFont="0" applyFill="0" applyBorder="0" applyAlignment="0" applyProtection="0">
      <alignment horizontal="center"/>
    </xf>
    <xf numFmtId="0" fontId="168" fillId="0" borderId="85" applyNumberFormat="0" applyFill="0" applyAlignment="0" applyProtection="0"/>
    <xf numFmtId="39" fontId="169" fillId="0" borderId="0">
      <protection locked="0"/>
    </xf>
    <xf numFmtId="206" fontId="169" fillId="0" borderId="0"/>
    <xf numFmtId="0" fontId="170" fillId="0" borderId="0" applyNumberFormat="0" applyFill="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10" fontId="22" fillId="40" borderId="3" applyNumberFormat="0" applyBorder="0" applyAlignment="0" applyProtection="0"/>
    <xf numFmtId="0" fontId="79" fillId="55" borderId="36" applyNumberFormat="0" applyAlignment="0" applyProtection="0"/>
    <xf numFmtId="0" fontId="171" fillId="93" borderId="77" applyNumberFormat="0" applyAlignment="0" applyProtection="0"/>
    <xf numFmtId="0" fontId="172" fillId="55" borderId="36" applyNumberFormat="0" applyAlignment="0" applyProtection="0"/>
    <xf numFmtId="0" fontId="171" fillId="93" borderId="77" applyNumberFormat="0" applyAlignment="0" applyProtection="0"/>
    <xf numFmtId="0" fontId="173" fillId="55" borderId="36" applyNumberFormat="0" applyAlignment="0" applyProtection="0"/>
    <xf numFmtId="0" fontId="171" fillId="93" borderId="77" applyNumberFormat="0" applyAlignment="0" applyProtection="0"/>
    <xf numFmtId="0" fontId="173" fillId="55" borderId="36" applyNumberFormat="0" applyAlignment="0" applyProtection="0"/>
    <xf numFmtId="0" fontId="171" fillId="93" borderId="77" applyNumberFormat="0" applyAlignment="0" applyProtection="0"/>
    <xf numFmtId="0" fontId="173" fillId="55" borderId="36" applyNumberFormat="0" applyAlignment="0" applyProtection="0"/>
    <xf numFmtId="0" fontId="171" fillId="93" borderId="77" applyNumberFormat="0" applyAlignment="0" applyProtection="0"/>
    <xf numFmtId="0" fontId="171" fillId="93" borderId="77" applyNumberFormat="0" applyAlignment="0" applyProtection="0"/>
    <xf numFmtId="0" fontId="171" fillId="93" borderId="77" applyNumberFormat="0" applyAlignment="0" applyProtection="0"/>
    <xf numFmtId="0" fontId="173" fillId="55" borderId="36" applyNumberFormat="0" applyAlignment="0" applyProtection="0"/>
    <xf numFmtId="207" fontId="128" fillId="0" borderId="0" applyFont="0" applyFill="0" applyBorder="0" applyAlignment="0" applyProtection="0">
      <alignment horizontal="left" indent="1"/>
    </xf>
    <xf numFmtId="0" fontId="80" fillId="0" borderId="38" applyNumberFormat="0" applyFill="0" applyAlignment="0" applyProtection="0"/>
    <xf numFmtId="0" fontId="174" fillId="0" borderId="86" applyNumberFormat="0" applyFill="0" applyAlignment="0" applyProtection="0"/>
    <xf numFmtId="0" fontId="175" fillId="0" borderId="38" applyNumberFormat="0" applyFill="0" applyAlignment="0" applyProtection="0"/>
    <xf numFmtId="0" fontId="176" fillId="0" borderId="87" applyNumberFormat="0" applyFill="0" applyAlignment="0" applyProtection="0"/>
    <xf numFmtId="0" fontId="177" fillId="0" borderId="38" applyNumberFormat="0" applyFill="0" applyAlignment="0" applyProtection="0"/>
    <xf numFmtId="0" fontId="176" fillId="0" borderId="87" applyNumberFormat="0" applyFill="0" applyAlignment="0" applyProtection="0"/>
    <xf numFmtId="0" fontId="174" fillId="0" borderId="86" applyNumberFormat="0" applyFill="0" applyAlignment="0" applyProtection="0"/>
    <xf numFmtId="0" fontId="176" fillId="0" borderId="87" applyNumberFormat="0" applyFill="0" applyAlignment="0" applyProtection="0"/>
    <xf numFmtId="0" fontId="176" fillId="0" borderId="87" applyNumberFormat="0" applyFill="0" applyAlignment="0" applyProtection="0"/>
    <xf numFmtId="0" fontId="176" fillId="0" borderId="87" applyNumberFormat="0" applyFill="0" applyAlignment="0" applyProtection="0"/>
    <xf numFmtId="0" fontId="177" fillId="0" borderId="38" applyNumberFormat="0" applyFill="0" applyAlignment="0" applyProtection="0"/>
    <xf numFmtId="208" fontId="20" fillId="0" borderId="0" applyFont="0" applyFill="0" applyBorder="0" applyAlignment="0" applyProtection="0"/>
    <xf numFmtId="209"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57" fillId="0" borderId="0"/>
    <xf numFmtId="0" fontId="157" fillId="0" borderId="0"/>
    <xf numFmtId="0" fontId="81" fillId="54" borderId="0" applyNumberFormat="0" applyBorder="0" applyAlignment="0" applyProtection="0"/>
    <xf numFmtId="0" fontId="178" fillId="54"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79" fillId="103" borderId="0" applyNumberFormat="0" applyBorder="0" applyAlignment="0" applyProtection="0"/>
    <xf numFmtId="0" fontId="180" fillId="54" borderId="0" applyNumberFormat="0" applyBorder="0" applyAlignment="0" applyProtection="0"/>
    <xf numFmtId="37" fontId="181" fillId="0" borderId="0"/>
    <xf numFmtId="211" fontId="182" fillId="0" borderId="0"/>
    <xf numFmtId="212" fontId="20" fillId="0" borderId="0"/>
    <xf numFmtId="212" fontId="20" fillId="0" borderId="0"/>
    <xf numFmtId="212" fontId="20" fillId="0" borderId="0"/>
    <xf numFmtId="212" fontId="20" fillId="0" borderId="0"/>
    <xf numFmtId="0" fontId="182" fillId="0" borderId="0"/>
    <xf numFmtId="212" fontId="20"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206" fontId="183" fillId="0" borderId="0"/>
    <xf numFmtId="0" fontId="24" fillId="0" borderId="0"/>
    <xf numFmtId="0" fontId="8" fillId="0" borderId="0"/>
    <xf numFmtId="213" fontId="20" fillId="0" borderId="0">
      <alignment horizontal="left" wrapText="1"/>
    </xf>
    <xf numFmtId="0" fontId="24" fillId="0" borderId="0"/>
    <xf numFmtId="0" fontId="29" fillId="0" borderId="0"/>
    <xf numFmtId="0" fontId="8" fillId="0" borderId="0"/>
    <xf numFmtId="0" fontId="24" fillId="0" borderId="0"/>
    <xf numFmtId="0" fontId="8" fillId="0" borderId="0"/>
    <xf numFmtId="0" fontId="20" fillId="0" borderId="0"/>
    <xf numFmtId="0" fontId="8" fillId="0" borderId="0"/>
    <xf numFmtId="0" fontId="29" fillId="0" borderId="0"/>
    <xf numFmtId="0" fontId="128" fillId="0" borderId="0"/>
    <xf numFmtId="0" fontId="8" fillId="0" borderId="0"/>
    <xf numFmtId="0" fontId="20" fillId="0" borderId="0"/>
    <xf numFmtId="0" fontId="8" fillId="0" borderId="0"/>
    <xf numFmtId="0" fontId="8" fillId="0" borderId="0"/>
    <xf numFmtId="0" fontId="8" fillId="0" borderId="0"/>
    <xf numFmtId="0" fontId="68" fillId="0" borderId="0"/>
    <xf numFmtId="0" fontId="68" fillId="0" borderId="0"/>
    <xf numFmtId="0" fontId="24" fillId="0" borderId="0"/>
    <xf numFmtId="0" fontId="8" fillId="0" borderId="0"/>
    <xf numFmtId="0" fontId="29" fillId="0" borderId="0"/>
    <xf numFmtId="0" fontId="8" fillId="0" borderId="0"/>
    <xf numFmtId="0" fontId="20" fillId="0" borderId="0"/>
    <xf numFmtId="0" fontId="8" fillId="0" borderId="0"/>
    <xf numFmtId="0" fontId="8" fillId="0" borderId="0"/>
    <xf numFmtId="0" fontId="8" fillId="0" borderId="0"/>
    <xf numFmtId="167" fontId="101" fillId="4" borderId="0"/>
    <xf numFmtId="0" fontId="8" fillId="0" borderId="0"/>
    <xf numFmtId="0" fontId="68" fillId="0" borderId="0"/>
    <xf numFmtId="0" fontId="8" fillId="0" borderId="0"/>
    <xf numFmtId="0" fontId="8" fillId="0" borderId="0"/>
    <xf numFmtId="0" fontId="68" fillId="0" borderId="0"/>
    <xf numFmtId="0" fontId="8" fillId="0" borderId="0"/>
    <xf numFmtId="0" fontId="8" fillId="0" borderId="0"/>
    <xf numFmtId="0" fontId="20" fillId="0" borderId="0"/>
    <xf numFmtId="0" fontId="20" fillId="0" borderId="0"/>
    <xf numFmtId="0" fontId="8" fillId="0" borderId="0"/>
    <xf numFmtId="0" fontId="68" fillId="0" borderId="0"/>
    <xf numFmtId="0" fontId="20"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0" fillId="0" borderId="0"/>
    <xf numFmtId="0" fontId="128" fillId="0" borderId="0"/>
    <xf numFmtId="0" fontId="128"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41"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1" fillId="0" borderId="0"/>
    <xf numFmtId="173"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0" fillId="0" borderId="0"/>
    <xf numFmtId="0" fontId="24" fillId="0" borderId="0"/>
    <xf numFmtId="0" fontId="24" fillId="0" borderId="0"/>
    <xf numFmtId="0" fontId="8" fillId="0" borderId="0"/>
    <xf numFmtId="0" fontId="24" fillId="0" borderId="0"/>
    <xf numFmtId="0" fontId="24" fillId="0" borderId="0"/>
    <xf numFmtId="0" fontId="8" fillId="0" borderId="0"/>
    <xf numFmtId="0" fontId="24" fillId="0" borderId="0"/>
    <xf numFmtId="0" fontId="24" fillId="0" borderId="0"/>
    <xf numFmtId="0" fontId="20" fillId="0" borderId="0"/>
    <xf numFmtId="0" fontId="8" fillId="0" borderId="0"/>
    <xf numFmtId="0" fontId="68" fillId="0" borderId="0"/>
    <xf numFmtId="0" fontId="29"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8"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24" fillId="0" borderId="0" applyNumberFormat="0" applyProtection="0">
      <alignment horizontal="center" vertical="top"/>
    </xf>
    <xf numFmtId="0" fontId="8" fillId="0" borderId="0"/>
    <xf numFmtId="0" fontId="24" fillId="0" borderId="0" applyNumberFormat="0" applyProtection="0">
      <alignment horizontal="center"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9" fillId="0" borderId="0"/>
    <xf numFmtId="0" fontId="29" fillId="0" borderId="0"/>
    <xf numFmtId="173" fontId="20" fillId="0" borderId="0"/>
    <xf numFmtId="0" fontId="29" fillId="0" borderId="0"/>
    <xf numFmtId="173" fontId="20" fillId="0" borderId="0"/>
    <xf numFmtId="0" fontId="29"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9" fillId="0" borderId="0"/>
    <xf numFmtId="0" fontId="20" fillId="0" borderId="0"/>
    <xf numFmtId="0" fontId="20" fillId="0" borderId="0"/>
    <xf numFmtId="0" fontId="138"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4" fillId="0" borderId="0"/>
    <xf numFmtId="0" fontId="29" fillId="0" borderId="0"/>
    <xf numFmtId="0" fontId="24" fillId="0" borderId="0"/>
    <xf numFmtId="0" fontId="29" fillId="0" borderId="0"/>
    <xf numFmtId="0" fontId="8" fillId="0" borderId="0"/>
    <xf numFmtId="0" fontId="24" fillId="0" borderId="0"/>
    <xf numFmtId="0" fontId="24" fillId="0" borderId="0"/>
    <xf numFmtId="0" fontId="144" fillId="0" borderId="0"/>
    <xf numFmtId="0" fontId="24" fillId="0" borderId="0" applyNumberFormat="0" applyProtection="0">
      <alignment horizontal="center" vertical="top"/>
    </xf>
    <xf numFmtId="0" fontId="24" fillId="0" borderId="0"/>
    <xf numFmtId="0" fontId="144" fillId="0" borderId="0"/>
    <xf numFmtId="0" fontId="24" fillId="0" borderId="0"/>
    <xf numFmtId="0" fontId="144" fillId="0" borderId="0"/>
    <xf numFmtId="0" fontId="24" fillId="0" borderId="0"/>
    <xf numFmtId="0" fontId="144" fillId="0" borderId="0"/>
    <xf numFmtId="0" fontId="24" fillId="0" borderId="0" applyNumberFormat="0" applyProtection="0">
      <alignment horizontal="center" vertical="top"/>
    </xf>
    <xf numFmtId="0" fontId="138" fillId="0" borderId="0">
      <alignment vertical="center"/>
    </xf>
    <xf numFmtId="0" fontId="14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24" fillId="0" borderId="0"/>
    <xf numFmtId="0" fontId="24" fillId="0" borderId="0" applyNumberFormat="0" applyProtection="0">
      <alignment horizontal="center" vertical="top"/>
    </xf>
    <xf numFmtId="0" fontId="8" fillId="0" borderId="0"/>
    <xf numFmtId="0" fontId="140" fillId="0" borderId="0"/>
    <xf numFmtId="0" fontId="140" fillId="0" borderId="0"/>
    <xf numFmtId="0" fontId="140" fillId="0" borderId="0"/>
    <xf numFmtId="0" fontId="140" fillId="0" borderId="0"/>
    <xf numFmtId="0" fontId="24" fillId="0" borderId="0" applyNumberFormat="0" applyProtection="0">
      <alignment horizontal="center" vertical="top"/>
    </xf>
    <xf numFmtId="0" fontId="20" fillId="0" borderId="0"/>
    <xf numFmtId="0" fontId="29" fillId="0" borderId="0"/>
    <xf numFmtId="0" fontId="20" fillId="0" borderId="0"/>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8" fillId="0" borderId="0"/>
    <xf numFmtId="0" fontId="24" fillId="0" borderId="0"/>
    <xf numFmtId="0" fontId="24" fillId="0" borderId="0" applyNumberFormat="0" applyProtection="0">
      <alignment horizontal="center" vertical="top"/>
    </xf>
    <xf numFmtId="0" fontId="24" fillId="0" borderId="0" applyNumberFormat="0" applyProtection="0">
      <alignment horizontal="center" vertical="top"/>
    </xf>
    <xf numFmtId="0" fontId="29" fillId="0" borderId="0"/>
    <xf numFmtId="0" fontId="24" fillId="0" borderId="0"/>
    <xf numFmtId="0" fontId="8" fillId="0" borderId="0"/>
    <xf numFmtId="0" fontId="24" fillId="0" borderId="0" applyNumberFormat="0" applyProtection="0">
      <alignment horizontal="center" vertical="top"/>
    </xf>
    <xf numFmtId="0" fontId="8" fillId="0" borderId="0"/>
    <xf numFmtId="0" fontId="128" fillId="0" borderId="0"/>
    <xf numFmtId="0" fontId="128" fillId="0" borderId="0"/>
    <xf numFmtId="0" fontId="8" fillId="0" borderId="0"/>
    <xf numFmtId="0" fontId="24" fillId="0" borderId="0"/>
    <xf numFmtId="0" fontId="24" fillId="0" borderId="0"/>
    <xf numFmtId="0" fontId="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167" fontId="101" fillId="4" borderId="0"/>
    <xf numFmtId="0" fontId="24" fillId="0" borderId="0" applyNumberFormat="0" applyProtection="0">
      <alignment horizontal="center" vertical="top"/>
    </xf>
    <xf numFmtId="0" fontId="24" fillId="0" borderId="0" applyNumberFormat="0" applyProtection="0">
      <alignment horizontal="center" vertical="top"/>
    </xf>
    <xf numFmtId="167" fontId="101" fillId="4" borderId="0"/>
    <xf numFmtId="0" fontId="1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8" fillId="0" borderId="0"/>
    <xf numFmtId="173" fontId="20"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ill="0" applyBorder="0" applyAlignment="0" applyProtection="0"/>
    <xf numFmtId="0" fontId="68" fillId="0" borderId="0"/>
    <xf numFmtId="0" fontId="24" fillId="0" borderId="0"/>
    <xf numFmtId="0" fontId="24" fillId="0" borderId="0" applyNumberFormat="0" applyProtection="0">
      <alignment horizontal="center" vertical="top"/>
    </xf>
    <xf numFmtId="0" fontId="68" fillId="0" borderId="0"/>
    <xf numFmtId="0" fontId="24" fillId="0" borderId="0"/>
    <xf numFmtId="0" fontId="24" fillId="0" borderId="0"/>
    <xf numFmtId="0" fontId="68" fillId="0" borderId="0"/>
    <xf numFmtId="0" fontId="24" fillId="0" borderId="0" applyNumberFormat="0" applyProtection="0">
      <alignment horizontal="center" vertical="top"/>
    </xf>
    <xf numFmtId="0" fontId="24" fillId="0" borderId="0" applyNumberFormat="0" applyProtection="0">
      <alignment horizontal="center" vertical="top"/>
    </xf>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29"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68" fillId="0" borderId="0"/>
    <xf numFmtId="0" fontId="8" fillId="0" borderId="0"/>
    <xf numFmtId="0" fontId="29" fillId="0" borderId="0"/>
    <xf numFmtId="0" fontId="68" fillId="0" borderId="0"/>
    <xf numFmtId="0" fontId="14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6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6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8" fillId="0" borderId="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88"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0" fillId="89" borderId="77"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8"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29" fillId="5" borderId="19" applyNumberFormat="0" applyFont="0" applyAlignment="0" applyProtection="0"/>
    <xf numFmtId="0" fontId="16" fillId="5" borderId="19" applyNumberFormat="0" applyFont="0" applyAlignment="0" applyProtection="0"/>
    <xf numFmtId="0" fontId="8"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16" fillId="5" borderId="19" applyNumberFormat="0" applyFont="0" applyAlignment="0" applyProtection="0"/>
    <xf numFmtId="0" fontId="68" fillId="89" borderId="88" applyNumberFormat="0" applyFont="0" applyAlignment="0" applyProtection="0"/>
    <xf numFmtId="0" fontId="29" fillId="5" borderId="19" applyNumberFormat="0" applyFont="0" applyAlignment="0" applyProtection="0"/>
    <xf numFmtId="3" fontId="20" fillId="0" borderId="0"/>
    <xf numFmtId="3" fontId="20" fillId="0" borderId="0"/>
    <xf numFmtId="3" fontId="20" fillId="0" borderId="0"/>
    <xf numFmtId="3" fontId="20" fillId="0" borderId="0"/>
    <xf numFmtId="3" fontId="20" fillId="0" borderId="0"/>
    <xf numFmtId="0" fontId="82" fillId="56" borderId="37" applyNumberFormat="0" applyAlignment="0" applyProtection="0"/>
    <xf numFmtId="0" fontId="184" fillId="34" borderId="89" applyNumberFormat="0" applyAlignment="0" applyProtection="0"/>
    <xf numFmtId="0" fontId="185" fillId="56" borderId="37" applyNumberFormat="0" applyAlignment="0" applyProtection="0"/>
    <xf numFmtId="0" fontId="184" fillId="91" borderId="89" applyNumberFormat="0" applyAlignment="0" applyProtection="0"/>
    <xf numFmtId="0" fontId="186" fillId="56" borderId="37" applyNumberFormat="0" applyAlignment="0" applyProtection="0"/>
    <xf numFmtId="0" fontId="184" fillId="91" borderId="89" applyNumberFormat="0" applyAlignment="0" applyProtection="0"/>
    <xf numFmtId="0" fontId="184" fillId="34" borderId="89" applyNumberFormat="0" applyAlignment="0" applyProtection="0"/>
    <xf numFmtId="0" fontId="184" fillId="91" borderId="89" applyNumberFormat="0" applyAlignment="0" applyProtection="0"/>
    <xf numFmtId="0" fontId="184" fillId="91" borderId="89" applyNumberFormat="0" applyAlignment="0" applyProtection="0"/>
    <xf numFmtId="0" fontId="184" fillId="91" borderId="89" applyNumberFormat="0" applyAlignment="0" applyProtection="0"/>
    <xf numFmtId="0" fontId="184" fillId="91" borderId="89" applyNumberFormat="0" applyAlignment="0" applyProtection="0"/>
    <xf numFmtId="0" fontId="184" fillId="91" borderId="89" applyNumberFormat="0" applyAlignment="0" applyProtection="0"/>
    <xf numFmtId="0" fontId="186" fillId="56" borderId="37" applyNumberFormat="0" applyAlignment="0" applyProtection="0"/>
    <xf numFmtId="0" fontId="20" fillId="0" borderId="0">
      <alignment horizontal="left" wrapText="1"/>
    </xf>
    <xf numFmtId="206" fontId="187" fillId="0" borderId="1">
      <alignment vertical="center"/>
    </xf>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8"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4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214" fontId="13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6"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5" fontId="39" fillId="0" borderId="0" applyProtection="0"/>
    <xf numFmtId="0" fontId="188" fillId="0" borderId="6" applyNumberFormat="0" applyFill="0" applyBorder="0" applyAlignment="0" applyProtection="0">
      <protection hidden="1"/>
    </xf>
    <xf numFmtId="0" fontId="189" fillId="0" borderId="0" applyNumberFormat="0" applyFill="0" applyBorder="0" applyAlignment="0"/>
    <xf numFmtId="171" fontId="133" fillId="0" borderId="0" applyFill="0" applyBorder="0" applyProtection="0">
      <alignment horizontal="right"/>
    </xf>
    <xf numFmtId="14" fontId="190" fillId="0" borderId="0" applyNumberFormat="0" applyFill="0" applyBorder="0" applyAlignment="0" applyProtection="0">
      <alignment horizontal="left"/>
    </xf>
    <xf numFmtId="0" fontId="20" fillId="0" borderId="0"/>
    <xf numFmtId="0" fontId="20" fillId="0" borderId="0"/>
    <xf numFmtId="4" fontId="55" fillId="104" borderId="3" applyNumberFormat="0" applyProtection="0">
      <alignment horizontal="right" vertical="center" wrapText="1"/>
    </xf>
    <xf numFmtId="4" fontId="55" fillId="104" borderId="3" applyNumberFormat="0" applyProtection="0">
      <alignment horizontal="right" vertical="center" wrapText="1"/>
    </xf>
    <xf numFmtId="4" fontId="16" fillId="0" borderId="89" applyNumberFormat="0" applyProtection="0">
      <alignment vertical="center"/>
    </xf>
    <xf numFmtId="4" fontId="16" fillId="0" borderId="89" applyNumberFormat="0" applyProtection="0">
      <alignment vertical="center"/>
    </xf>
    <xf numFmtId="4" fontId="55" fillId="105" borderId="3" applyNumberFormat="0" applyProtection="0">
      <alignment horizontal="right" vertical="center" wrapText="1"/>
    </xf>
    <xf numFmtId="4" fontId="16" fillId="0" borderId="89" applyNumberFormat="0" applyProtection="0">
      <alignment horizontal="left" vertical="center" indent="1"/>
    </xf>
    <xf numFmtId="4" fontId="16" fillId="19" borderId="89" applyNumberFormat="0" applyProtection="0">
      <alignment horizontal="left" vertical="center" indent="1"/>
    </xf>
    <xf numFmtId="4" fontId="25" fillId="22" borderId="66" applyNumberFormat="0" applyProtection="0">
      <alignment horizontal="left" vertical="center"/>
    </xf>
    <xf numFmtId="0" fontId="20" fillId="0" borderId="89" applyNumberFormat="0" applyProtection="0">
      <alignment horizontal="left" vertical="center" indent="1"/>
    </xf>
    <xf numFmtId="4" fontId="25" fillId="22" borderId="66" applyNumberFormat="0" applyProtection="0">
      <alignment horizontal="left" vertical="center"/>
    </xf>
    <xf numFmtId="4" fontId="16" fillId="2" borderId="89" applyNumberFormat="0" applyProtection="0">
      <alignment horizontal="right" vertical="center"/>
    </xf>
    <xf numFmtId="4" fontId="16" fillId="106" borderId="89" applyNumberFormat="0" applyProtection="0">
      <alignment horizontal="right" vertical="center"/>
    </xf>
    <xf numFmtId="4" fontId="16" fillId="42" borderId="89" applyNumberFormat="0" applyProtection="0">
      <alignment horizontal="right" vertical="center"/>
    </xf>
    <xf numFmtId="4" fontId="16" fillId="107" borderId="89" applyNumberFormat="0" applyProtection="0">
      <alignment horizontal="right" vertical="center"/>
    </xf>
    <xf numFmtId="4" fontId="16" fillId="108" borderId="89" applyNumberFormat="0" applyProtection="0">
      <alignment horizontal="right" vertical="center"/>
    </xf>
    <xf numFmtId="4" fontId="16" fillId="109" borderId="89" applyNumberFormat="0" applyProtection="0">
      <alignment horizontal="right" vertical="center"/>
    </xf>
    <xf numFmtId="4" fontId="16" fillId="110" borderId="89" applyNumberFormat="0" applyProtection="0">
      <alignment horizontal="right" vertical="center"/>
    </xf>
    <xf numFmtId="4" fontId="16" fillId="111" borderId="89" applyNumberFormat="0" applyProtection="0">
      <alignment horizontal="right" vertical="center"/>
    </xf>
    <xf numFmtId="4" fontId="16" fillId="112" borderId="89" applyNumberFormat="0" applyProtection="0">
      <alignment horizontal="right" vertical="center"/>
    </xf>
    <xf numFmtId="4" fontId="16" fillId="0"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4" fontId="34" fillId="35" borderId="0" applyNumberFormat="0" applyProtection="0">
      <alignment horizontal="left" vertical="center" indent="1"/>
    </xf>
    <xf numFmtId="0" fontId="20" fillId="113" borderId="89" applyNumberFormat="0" applyProtection="0">
      <alignment horizontal="left" vertical="center" indent="1"/>
    </xf>
    <xf numFmtId="4" fontId="25" fillId="0" borderId="0" applyNumberFormat="0" applyProtection="0">
      <alignment horizontal="left" vertical="center" indent="1"/>
    </xf>
    <xf numFmtId="4" fontId="24"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16"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4" fontId="25" fillId="0" borderId="0" applyNumberFormat="0" applyProtection="0">
      <alignment horizontal="left" vertical="center" indent="1"/>
    </xf>
    <xf numFmtId="0" fontId="24" fillId="114" borderId="66" applyNumberFormat="0" applyProtection="0">
      <alignment horizontal="left" vertical="center" indent="2"/>
    </xf>
    <xf numFmtId="0" fontId="24" fillId="114" borderId="66" applyNumberFormat="0" applyProtection="0">
      <alignment horizontal="left" vertical="center" indent="2"/>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4" fillId="114" borderId="66" applyNumberFormat="0" applyProtection="0">
      <alignment horizontal="left" vertical="center" indent="2"/>
    </xf>
    <xf numFmtId="0" fontId="25" fillId="115" borderId="66" applyNumberFormat="0" applyProtection="0">
      <alignment horizontal="left" vertical="center" indent="2"/>
    </xf>
    <xf numFmtId="0" fontId="24" fillId="0" borderId="66" applyNumberFormat="0" applyProtection="0">
      <alignment horizontal="left" vertical="center" indent="2"/>
    </xf>
    <xf numFmtId="0" fontId="20" fillId="49"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4" borderId="66" applyNumberFormat="0" applyProtection="0">
      <alignment horizontal="left" vertical="center" indent="2"/>
    </xf>
    <xf numFmtId="0" fontId="25" fillId="115" borderId="66" applyNumberFormat="0" applyProtection="0">
      <alignment horizontal="left" vertical="center" indent="2"/>
    </xf>
    <xf numFmtId="0" fontId="24" fillId="114" borderId="66" applyNumberFormat="0" applyProtection="0">
      <alignment horizontal="left" vertical="center" indent="2"/>
    </xf>
    <xf numFmtId="0" fontId="24" fillId="114" borderId="66" applyNumberFormat="0" applyProtection="0">
      <alignment horizontal="left" vertical="center" indent="2"/>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5" fillId="115" borderId="66" applyNumberFormat="0" applyProtection="0">
      <alignment horizontal="left" vertical="center" indent="2"/>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49" borderId="89" applyNumberFormat="0" applyProtection="0">
      <alignment horizontal="left" vertical="center"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0" fillId="35" borderId="67" applyNumberFormat="0" applyProtection="0">
      <alignment horizontal="left" vertical="top"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6"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2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6" borderId="66" applyNumberFormat="0" applyProtection="0">
      <alignment horizontal="left" vertical="center" indent="2"/>
    </xf>
    <xf numFmtId="0" fontId="24" fillId="116"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116" borderId="66" applyNumberFormat="0" applyProtection="0">
      <alignment horizontal="left" vertical="center" indent="2"/>
    </xf>
    <xf numFmtId="0" fontId="24" fillId="116" borderId="66" applyNumberFormat="0" applyProtection="0">
      <alignment horizontal="left" vertical="center" indent="2"/>
    </xf>
    <xf numFmtId="0" fontId="24" fillId="116" borderId="66" applyNumberFormat="0" applyProtection="0">
      <alignment horizontal="left" vertical="center" indent="2"/>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23" borderId="89" applyNumberFormat="0" applyProtection="0">
      <alignment horizontal="left" vertical="center"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38" borderId="67" applyNumberFormat="0" applyProtection="0">
      <alignment horizontal="left" vertical="top" indent="1"/>
    </xf>
    <xf numFmtId="0" fontId="20" fillId="102"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2"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02" borderId="89" applyNumberFormat="0" applyProtection="0">
      <alignment horizontal="left" vertical="center"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39" borderId="67" applyNumberFormat="0" applyProtection="0">
      <alignment horizontal="left" vertical="top" indent="1"/>
    </xf>
    <xf numFmtId="0" fontId="20" fillId="113" borderId="89" applyNumberFormat="0" applyProtection="0">
      <alignment horizontal="left" vertical="center" indent="1"/>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4" fillId="0" borderId="66" applyNumberFormat="0" applyProtection="0">
      <alignment horizontal="left" vertical="center" indent="2"/>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3"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113" borderId="89" applyNumberFormat="0" applyProtection="0">
      <alignment horizontal="left" vertical="center"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3" borderId="67" applyNumberFormat="0" applyProtection="0">
      <alignment horizontal="left" vertical="top" indent="1"/>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0" fontId="20" fillId="84" borderId="66" applyNumberFormat="0">
      <protection locked="0"/>
    </xf>
    <xf numFmtId="4" fontId="16" fillId="40" borderId="89" applyNumberFormat="0" applyProtection="0">
      <alignment vertical="center"/>
    </xf>
    <xf numFmtId="4" fontId="39" fillId="0" borderId="66" applyNumberFormat="0" applyProtection="0">
      <alignment horizontal="left" vertical="center" indent="1"/>
    </xf>
    <xf numFmtId="4" fontId="16" fillId="40" borderId="89" applyNumberFormat="0" applyProtection="0">
      <alignment horizontal="left" vertical="center" indent="1"/>
    </xf>
    <xf numFmtId="4" fontId="39" fillId="0" borderId="66" applyNumberFormat="0" applyProtection="0">
      <alignment horizontal="left" vertical="center" indent="1"/>
    </xf>
    <xf numFmtId="4" fontId="39" fillId="0" borderId="0" applyNumberFormat="0" applyProtection="0">
      <alignment horizontal="left" vertical="center" indent="1"/>
    </xf>
    <xf numFmtId="4" fontId="16" fillId="40" borderId="89" applyNumberFormat="0" applyProtection="0">
      <alignment horizontal="left" vertical="center" indent="1"/>
    </xf>
    <xf numFmtId="4" fontId="16" fillId="40" borderId="89" applyNumberFormat="0" applyProtection="0">
      <alignment horizontal="left" vertical="center" indent="1"/>
    </xf>
    <xf numFmtId="4" fontId="39" fillId="0" borderId="0" applyNumberFormat="0" applyProtection="0">
      <alignment horizontal="right" vertical="center" wrapText="1"/>
    </xf>
    <xf numFmtId="4" fontId="23" fillId="0" borderId="66" applyNumberFormat="0" applyProtection="0">
      <alignment horizontal="right" vertical="center" wrapText="1"/>
    </xf>
    <xf numFmtId="4" fontId="23" fillId="0" borderId="90" applyNumberFormat="0" applyProtection="0">
      <alignment horizontal="right" vertical="center" wrapText="1"/>
    </xf>
    <xf numFmtId="4" fontId="23" fillId="0" borderId="66" applyNumberFormat="0" applyProtection="0">
      <alignment horizontal="right" vertical="center" wrapText="1"/>
    </xf>
    <xf numFmtId="4" fontId="24" fillId="0" borderId="66" applyNumberFormat="0" applyProtection="0">
      <alignment horizontal="right" vertical="center" wrapText="1"/>
    </xf>
    <xf numFmtId="4" fontId="16" fillId="0" borderId="89" applyNumberFormat="0" applyProtection="0">
      <alignment horizontal="right" vertical="center"/>
    </xf>
    <xf numFmtId="4" fontId="16" fillId="0" borderId="89" applyNumberFormat="0" applyProtection="0">
      <alignment horizontal="right" vertical="center"/>
    </xf>
    <xf numFmtId="4" fontId="39" fillId="0" borderId="0" applyNumberFormat="0" applyProtection="0">
      <alignment horizontal="right" vertical="center" wrapTex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4" fontId="23" fillId="0" borderId="66" applyNumberFormat="0" applyProtection="0">
      <alignment horizontal="left" vertical="center" indent="1"/>
    </xf>
    <xf numFmtId="0" fontId="20" fillId="0" borderId="89" applyNumberFormat="0" applyProtection="0">
      <alignment horizontal="left" vertical="center" indent="1"/>
    </xf>
    <xf numFmtId="0" fontId="20" fillId="0" borderId="89" applyNumberFormat="0" applyProtection="0">
      <alignment horizontal="left" vertical="center" indent="1"/>
    </xf>
    <xf numFmtId="4" fontId="39" fillId="0" borderId="0" applyNumberFormat="0" applyProtection="0">
      <alignment horizontal="left" vertical="center" indent="1"/>
    </xf>
    <xf numFmtId="0" fontId="25" fillId="43" borderId="66" applyNumberFormat="0" applyProtection="0">
      <alignment horizontal="center" vertical="center" wrapText="1"/>
    </xf>
    <xf numFmtId="0" fontId="20" fillId="0" borderId="89" applyNumberFormat="0" applyProtection="0">
      <alignment horizontal="left" vertical="center" indent="1"/>
    </xf>
    <xf numFmtId="0" fontId="20" fillId="0" borderId="89" applyNumberFormat="0" applyProtection="0">
      <alignment horizontal="left" vertical="center" indent="1"/>
    </xf>
    <xf numFmtId="0" fontId="25" fillId="44" borderId="3" applyNumberFormat="0" applyProtection="0">
      <alignment horizontal="center" vertical="top" wrapText="1"/>
    </xf>
    <xf numFmtId="4" fontId="42" fillId="37" borderId="23">
      <alignment vertical="center"/>
    </xf>
    <xf numFmtId="4" fontId="43" fillId="37" borderId="23">
      <alignment vertical="center"/>
    </xf>
    <xf numFmtId="4" fontId="32" fillId="20" borderId="23">
      <alignment vertical="center"/>
    </xf>
    <xf numFmtId="4" fontId="33" fillId="20" borderId="23">
      <alignment vertical="center"/>
    </xf>
    <xf numFmtId="4" fontId="44" fillId="40" borderId="23">
      <alignment horizontal="left" vertical="center" indent="1"/>
    </xf>
    <xf numFmtId="0" fontId="191" fillId="0" borderId="0"/>
    <xf numFmtId="4" fontId="18" fillId="0" borderId="0" applyNumberFormat="0" applyProtection="0">
      <alignment vertical="center"/>
    </xf>
    <xf numFmtId="4" fontId="45" fillId="117" borderId="89" applyNumberFormat="0" applyProtection="0">
      <alignment horizontal="right" vertical="center"/>
    </xf>
    <xf numFmtId="1" fontId="20" fillId="0" borderId="9" applyFill="0" applyBorder="0">
      <alignment horizontal="center"/>
    </xf>
    <xf numFmtId="1" fontId="20" fillId="0" borderId="9" applyFill="0" applyBorder="0">
      <alignment horizontal="center"/>
    </xf>
    <xf numFmtId="0" fontId="192" fillId="118" borderId="0"/>
    <xf numFmtId="49" fontId="193" fillId="118" borderId="0"/>
    <xf numFmtId="49" fontId="194" fillId="118" borderId="91"/>
    <xf numFmtId="49" fontId="194" fillId="118" borderId="0"/>
    <xf numFmtId="0" fontId="192" fillId="37" borderId="91">
      <protection locked="0"/>
    </xf>
    <xf numFmtId="0" fontId="192" fillId="118" borderId="0"/>
    <xf numFmtId="0" fontId="195" fillId="119" borderId="0"/>
    <xf numFmtId="0" fontId="195" fillId="112" borderId="0"/>
    <xf numFmtId="0" fontId="195" fillId="107" borderId="0"/>
    <xf numFmtId="206" fontId="196" fillId="0" borderId="68">
      <alignment horizontal="center"/>
    </xf>
    <xf numFmtId="206" fontId="196" fillId="0" borderId="68">
      <alignment horizontal="center"/>
    </xf>
    <xf numFmtId="206" fontId="196" fillId="0" borderId="68">
      <alignment horizontal="center"/>
    </xf>
    <xf numFmtId="206" fontId="196" fillId="0" borderId="68">
      <alignment horizontal="center"/>
    </xf>
    <xf numFmtId="206" fontId="196" fillId="0" borderId="68">
      <alignment horizontal="center"/>
    </xf>
    <xf numFmtId="206" fontId="196" fillId="0" borderId="68">
      <alignment horizontal="center"/>
    </xf>
    <xf numFmtId="0" fontId="20" fillId="0" borderId="0"/>
    <xf numFmtId="0" fontId="20" fillId="0" borderId="0"/>
    <xf numFmtId="0" fontId="197" fillId="0" borderId="0" applyNumberFormat="0" applyFont="0" applyFill="0" applyBorder="0" applyAlignment="0" applyProtection="0"/>
    <xf numFmtId="216" fontId="20" fillId="0" borderId="0" applyFill="0" applyBorder="0" applyAlignment="0" applyProtection="0">
      <alignment wrapText="1"/>
    </xf>
    <xf numFmtId="216" fontId="20" fillId="0" borderId="0" applyFill="0" applyBorder="0" applyAlignment="0" applyProtection="0">
      <alignment wrapText="1"/>
    </xf>
    <xf numFmtId="41" fontId="128" fillId="0" borderId="0" applyFont="0" applyFill="0" applyBorder="0" applyAlignment="0" applyProtection="0"/>
    <xf numFmtId="0" fontId="21" fillId="0" borderId="0" applyNumberFormat="0" applyFill="0" applyBorder="0">
      <alignment horizontal="center" wrapText="1"/>
    </xf>
    <xf numFmtId="0" fontId="21" fillId="0" borderId="0" applyNumberFormat="0" applyFill="0" applyBorder="0">
      <alignment horizontal="center" wrapText="1"/>
    </xf>
    <xf numFmtId="0" fontId="198" fillId="120" borderId="0" applyNumberFormat="0">
      <alignment vertical="center"/>
    </xf>
    <xf numFmtId="40" fontId="199" fillId="0" borderId="0" applyBorder="0">
      <alignment horizontal="right"/>
    </xf>
    <xf numFmtId="0" fontId="200" fillId="121" borderId="0" applyNumberFormat="0" applyFill="0" applyBorder="0" applyProtection="0">
      <alignment wrapText="1"/>
    </xf>
    <xf numFmtId="49" fontId="201" fillId="0" borderId="1">
      <alignment vertical="center"/>
    </xf>
    <xf numFmtId="49" fontId="157" fillId="0" borderId="0" applyFont="0" applyFill="0" applyBorder="0" applyAlignment="0" applyProtection="0"/>
    <xf numFmtId="49" fontId="157" fillId="0" borderId="0" applyFont="0" applyFill="0" applyBorder="0" applyAlignment="0" applyProtection="0"/>
    <xf numFmtId="217" fontId="157" fillId="0" borderId="0" applyFont="0" applyFill="0" applyBorder="0" applyAlignment="0" applyProtection="0"/>
    <xf numFmtId="217" fontId="157" fillId="0" borderId="0" applyFont="0" applyFill="0" applyBorder="0" applyAlignment="0" applyProtection="0"/>
    <xf numFmtId="218" fontId="128" fillId="0" borderId="0" applyFont="0" applyFill="0" applyBorder="0" applyAlignment="0" applyProtection="0"/>
    <xf numFmtId="0" fontId="202" fillId="122"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3" fillId="0" borderId="0" applyNumberFormat="0" applyFill="0" applyBorder="0" applyAlignment="0" applyProtection="0"/>
    <xf numFmtId="0" fontId="20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02" fillId="122" borderId="0" applyNumberFormat="0" applyBorder="0" applyAlignment="0" applyProtection="0"/>
    <xf numFmtId="0" fontId="138" fillId="123" borderId="0" applyNumberFormat="0" applyFont="0" applyBorder="0" applyAlignment="0" applyProtection="0">
      <alignment vertical="center"/>
    </xf>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0" fontId="84" fillId="0" borderId="40" applyNumberFormat="0" applyFill="0" applyAlignment="0" applyProtection="0"/>
    <xf numFmtId="0" fontId="73" fillId="0" borderId="93" applyNumberFormat="0" applyFill="0" applyAlignment="0" applyProtection="0"/>
    <xf numFmtId="0" fontId="20" fillId="0" borderId="92" applyNumberFormat="0" applyFont="0" applyBorder="0" applyAlignment="0" applyProtection="0"/>
    <xf numFmtId="0" fontId="73" fillId="0" borderId="93" applyNumberFormat="0" applyFill="0" applyAlignment="0" applyProtection="0"/>
    <xf numFmtId="0" fontId="204"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103" fillId="0" borderId="40" applyNumberFormat="0" applyFill="0" applyAlignment="0" applyProtection="0"/>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73" fillId="0" borderId="93" applyNumberFormat="0" applyFill="0" applyAlignment="0" applyProtection="0"/>
    <xf numFmtId="204" fontId="20" fillId="0" borderId="94">
      <protection locked="0"/>
    </xf>
    <xf numFmtId="204" fontId="20" fillId="0" borderId="94">
      <protection locked="0"/>
    </xf>
    <xf numFmtId="0" fontId="73" fillId="0" borderId="93" applyNumberFormat="0" applyFill="0" applyAlignment="0" applyProtection="0"/>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204" fontId="20" fillId="0" borderId="41">
      <protection locked="0"/>
    </xf>
    <xf numFmtId="204" fontId="20" fillId="0" borderId="41">
      <protection locked="0"/>
    </xf>
    <xf numFmtId="204" fontId="20" fillId="0" borderId="41">
      <protection locked="0"/>
    </xf>
    <xf numFmtId="204" fontId="20" fillId="0" borderId="41">
      <protection locked="0"/>
    </xf>
    <xf numFmtId="0" fontId="20" fillId="0" borderId="92" applyNumberFormat="0" applyFont="0" applyBorder="0" applyAlignment="0" applyProtection="0"/>
    <xf numFmtId="204" fontId="20" fillId="0" borderId="41">
      <protection locked="0"/>
    </xf>
    <xf numFmtId="0" fontId="20" fillId="0" borderId="92" applyNumberFormat="0" applyFont="0" applyBorder="0" applyAlignment="0" applyProtection="0"/>
    <xf numFmtId="0" fontId="103" fillId="0" borderId="40" applyNumberFormat="0" applyFill="0" applyAlignment="0" applyProtection="0"/>
    <xf numFmtId="0" fontId="20" fillId="0" borderId="92" applyNumberFormat="0" applyFont="0" applyBorder="0" applyAlignment="0" applyProtection="0"/>
    <xf numFmtId="7" fontId="205" fillId="123" borderId="0" applyNumberFormat="0" applyBorder="0" applyProtection="0">
      <alignment horizontal="right" vertical="center" indent="1"/>
    </xf>
    <xf numFmtId="37" fontId="22" fillId="19" borderId="0" applyNumberFormat="0" applyBorder="0" applyAlignment="0" applyProtection="0"/>
    <xf numFmtId="37" fontId="22" fillId="19" borderId="0" applyNumberFormat="0" applyBorder="0" applyAlignment="0" applyProtection="0"/>
    <xf numFmtId="37" fontId="22" fillId="0" borderId="0"/>
    <xf numFmtId="37" fontId="22" fillId="0" borderId="0"/>
    <xf numFmtId="37" fontId="22" fillId="19" borderId="0" applyNumberFormat="0" applyBorder="0" applyAlignment="0" applyProtection="0"/>
    <xf numFmtId="3" fontId="206" fillId="0" borderId="85" applyProtection="0"/>
    <xf numFmtId="219" fontId="207" fillId="0" borderId="0" applyFont="0" applyFill="0" applyBorder="0" applyAlignment="0" applyProtection="0"/>
    <xf numFmtId="220" fontId="152" fillId="0" borderId="0" applyFont="0" applyFill="0" applyBorder="0" applyAlignment="0" applyProtection="0"/>
    <xf numFmtId="221" fontId="152" fillId="0" borderId="0" applyFont="0" applyFill="0" applyBorder="0" applyAlignment="0" applyProtection="0"/>
    <xf numFmtId="222" fontId="152" fillId="0" borderId="0" applyFont="0" applyFill="0" applyBorder="0" applyAlignment="0" applyProtection="0"/>
    <xf numFmtId="0" fontId="36" fillId="0" borderId="0" applyFill="0" applyBorder="0" applyAlignment="0"/>
    <xf numFmtId="0" fontId="85" fillId="0" borderId="0" applyNumberFormat="0" applyFill="0" applyBorder="0" applyAlignment="0" applyProtection="0"/>
    <xf numFmtId="0" fontId="87"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1" fontId="20" fillId="0" borderId="0" applyFont="0" applyFill="0" applyBorder="0">
      <alignment horizontal="center"/>
    </xf>
    <xf numFmtId="0" fontId="209" fillId="0" borderId="0" applyFill="0" applyBorder="0" applyAlignment="0" applyProtection="0"/>
    <xf numFmtId="0" fontId="210" fillId="0" borderId="0"/>
    <xf numFmtId="9" fontId="29" fillId="0" borderId="0" applyFont="0" applyFill="0" applyBorder="0" applyAlignment="0" applyProtection="0"/>
    <xf numFmtId="44" fontId="24" fillId="0" borderId="0" applyFont="0" applyFill="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20" fillId="0" borderId="0"/>
    <xf numFmtId="0" fontId="16" fillId="36" borderId="0" applyNumberFormat="0" applyBorder="0" applyAlignment="0" applyProtection="0"/>
    <xf numFmtId="0" fontId="225" fillId="6" borderId="0" applyNumberFormat="0" applyBorder="0" applyAlignment="0" applyProtection="0"/>
    <xf numFmtId="0" fontId="16" fillId="25" borderId="0" applyNumberFormat="0" applyBorder="0" applyAlignment="0" applyProtection="0"/>
    <xf numFmtId="0" fontId="225" fillId="8" borderId="0" applyNumberFormat="0" applyBorder="0" applyAlignment="0" applyProtection="0"/>
    <xf numFmtId="0" fontId="16" fillId="89" borderId="0" applyNumberFormat="0" applyBorder="0" applyAlignment="0" applyProtection="0"/>
    <xf numFmtId="0" fontId="225" fillId="10" borderId="0" applyNumberFormat="0" applyBorder="0" applyAlignment="0" applyProtection="0"/>
    <xf numFmtId="0" fontId="16" fillId="84" borderId="0" applyNumberFormat="0" applyBorder="0" applyAlignment="0" applyProtection="0"/>
    <xf numFmtId="0" fontId="225" fillId="12" borderId="0" applyNumberFormat="0" applyBorder="0" applyAlignment="0" applyProtection="0"/>
    <xf numFmtId="0" fontId="16" fillId="94" borderId="0" applyNumberFormat="0" applyBorder="0" applyAlignment="0" applyProtection="0"/>
    <xf numFmtId="0" fontId="225" fillId="14" borderId="0" applyNumberFormat="0" applyBorder="0" applyAlignment="0" applyProtection="0"/>
    <xf numFmtId="0" fontId="16" fillId="24" borderId="0" applyNumberFormat="0" applyBorder="0" applyAlignment="0" applyProtection="0"/>
    <xf numFmtId="0" fontId="225" fillId="16" borderId="0" applyNumberFormat="0" applyBorder="0" applyAlignment="0" applyProtection="0"/>
    <xf numFmtId="0" fontId="16" fillId="99" borderId="0" applyNumberFormat="0" applyBorder="0" applyAlignment="0" applyProtection="0"/>
    <xf numFmtId="0" fontId="225" fillId="7" borderId="0" applyNumberFormat="0" applyBorder="0" applyAlignment="0" applyProtection="0"/>
    <xf numFmtId="0" fontId="16" fillId="25" borderId="0" applyNumberFormat="0" applyBorder="0" applyAlignment="0" applyProtection="0"/>
    <xf numFmtId="0" fontId="225" fillId="9" borderId="0" applyNumberFormat="0" applyBorder="0" applyAlignment="0" applyProtection="0"/>
    <xf numFmtId="0" fontId="16" fillId="30" borderId="0" applyNumberFormat="0" applyBorder="0" applyAlignment="0" applyProtection="0"/>
    <xf numFmtId="0" fontId="225" fillId="11" borderId="0" applyNumberFormat="0" applyBorder="0" applyAlignment="0" applyProtection="0"/>
    <xf numFmtId="0" fontId="16" fillId="34" borderId="0" applyNumberFormat="0" applyBorder="0" applyAlignment="0" applyProtection="0"/>
    <xf numFmtId="0" fontId="225" fillId="13" borderId="0" applyNumberFormat="0" applyBorder="0" applyAlignment="0" applyProtection="0"/>
    <xf numFmtId="0" fontId="16" fillId="99" borderId="0" applyNumberFormat="0" applyBorder="0" applyAlignment="0" applyProtection="0"/>
    <xf numFmtId="0" fontId="225" fillId="15" borderId="0" applyNumberFormat="0" applyBorder="0" applyAlignment="0" applyProtection="0"/>
    <xf numFmtId="0" fontId="16" fillId="93" borderId="0" applyNumberFormat="0" applyBorder="0" applyAlignment="0" applyProtection="0"/>
    <xf numFmtId="0" fontId="225" fillId="17" borderId="0" applyNumberFormat="0" applyBorder="0" applyAlignment="0" applyProtection="0"/>
    <xf numFmtId="0" fontId="219" fillId="99" borderId="0" applyNumberFormat="0" applyBorder="0" applyAlignment="0" applyProtection="0"/>
    <xf numFmtId="0" fontId="219" fillId="25" borderId="0" applyNumberFormat="0" applyBorder="0" applyAlignment="0" applyProtection="0"/>
    <xf numFmtId="0" fontId="219" fillId="30" borderId="0" applyNumberFormat="0" applyBorder="0" applyAlignment="0" applyProtection="0"/>
    <xf numFmtId="0" fontId="219" fillId="34" borderId="0" applyNumberFormat="0" applyBorder="0" applyAlignment="0" applyProtection="0"/>
    <xf numFmtId="0" fontId="219" fillId="99" borderId="0" applyNumberFormat="0" applyBorder="0" applyAlignment="0" applyProtection="0"/>
    <xf numFmtId="0" fontId="219" fillId="93" borderId="0" applyNumberFormat="0" applyBorder="0" applyAlignment="0" applyProtection="0"/>
    <xf numFmtId="0" fontId="69" fillId="124" borderId="0" applyNumberFormat="0" applyBorder="0" applyAlignment="0" applyProtection="0"/>
    <xf numFmtId="0" fontId="69" fillId="125" borderId="0" applyNumberFormat="0" applyBorder="0" applyAlignment="0" applyProtection="0"/>
    <xf numFmtId="0" fontId="69" fillId="75" borderId="0" applyNumberFormat="0" applyBorder="0" applyAlignment="0" applyProtection="0"/>
    <xf numFmtId="0" fontId="69" fillId="126" borderId="0" applyNumberFormat="0" applyBorder="0" applyAlignment="0" applyProtection="0"/>
    <xf numFmtId="0" fontId="69" fillId="127" borderId="0" applyNumberFormat="0" applyBorder="0" applyAlignment="0" applyProtection="0"/>
    <xf numFmtId="0" fontId="69" fillId="128" borderId="0" applyNumberFormat="0" applyBorder="0" applyAlignment="0" applyProtection="0"/>
    <xf numFmtId="0" fontId="220" fillId="74" borderId="0" applyNumberFormat="0" applyBorder="0" applyAlignment="0" applyProtection="0"/>
    <xf numFmtId="0" fontId="136" fillId="129" borderId="105" applyNumberFormat="0" applyAlignment="0" applyProtection="0"/>
    <xf numFmtId="0" fontId="139" fillId="75" borderId="78" applyNumberFormat="0" applyAlignment="0" applyProtection="0"/>
    <xf numFmtId="0" fontId="221" fillId="0" borderId="0" applyNumberFormat="0" applyFill="0" applyBorder="0" applyAlignment="0" applyProtection="0"/>
    <xf numFmtId="0" fontId="154" fillId="130" borderId="0" applyNumberFormat="0" applyBorder="0" applyAlignment="0" applyProtection="0"/>
    <xf numFmtId="0" fontId="160" fillId="0" borderId="106" applyNumberFormat="0" applyFill="0" applyAlignment="0" applyProtection="0"/>
    <xf numFmtId="0" fontId="163" fillId="0" borderId="21" applyNumberFormat="0" applyFill="0" applyAlignment="0" applyProtection="0"/>
    <xf numFmtId="0" fontId="166" fillId="0" borderId="107" applyNumberFormat="0" applyFill="0" applyAlignment="0" applyProtection="0"/>
    <xf numFmtId="0" fontId="222" fillId="80" borderId="105" applyNumberFormat="0" applyAlignment="0" applyProtection="0"/>
    <xf numFmtId="0" fontId="179" fillId="80" borderId="0" applyNumberFormat="0" applyBorder="0" applyAlignment="0" applyProtection="0"/>
    <xf numFmtId="0" fontId="225" fillId="0" borderId="0"/>
    <xf numFmtId="0" fontId="20" fillId="79" borderId="108" applyNumberFormat="0" applyFont="0" applyAlignment="0" applyProtection="0"/>
    <xf numFmtId="0" fontId="224" fillId="5" borderId="19" applyNumberFormat="0" applyFont="0" applyAlignment="0" applyProtection="0"/>
    <xf numFmtId="0" fontId="184" fillId="129" borderId="109" applyNumberFormat="0" applyAlignment="0" applyProtection="0"/>
    <xf numFmtId="4" fontId="17" fillId="103" borderId="110" applyNumberFormat="0" applyProtection="0">
      <alignment vertical="center"/>
    </xf>
    <xf numFmtId="4" fontId="31" fillId="103" borderId="110" applyNumberFormat="0" applyProtection="0">
      <alignment vertical="center"/>
    </xf>
    <xf numFmtId="4" fontId="17" fillId="103" borderId="110" applyNumberFormat="0" applyProtection="0">
      <alignment horizontal="left" vertical="center" indent="1"/>
    </xf>
    <xf numFmtId="0" fontId="17" fillId="103" borderId="110" applyNumberFormat="0" applyProtection="0">
      <alignment horizontal="left" vertical="top" indent="1"/>
    </xf>
    <xf numFmtId="4" fontId="17" fillId="36" borderId="0" applyNumberFormat="0" applyProtection="0">
      <alignment horizontal="left" vertical="center" indent="1"/>
    </xf>
    <xf numFmtId="4" fontId="16" fillId="24"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7" fillId="131" borderId="111" applyNumberFormat="0" applyProtection="0">
      <alignment horizontal="left" vertical="center" indent="1"/>
    </xf>
    <xf numFmtId="4" fontId="16" fillId="41" borderId="0" applyNumberFormat="0" applyProtection="0">
      <alignment horizontal="left" vertical="center" indent="1"/>
    </xf>
    <xf numFmtId="4" fontId="34" fillId="99" borderId="0" applyNumberFormat="0" applyProtection="0">
      <alignment horizontal="left" vertical="center" indent="1"/>
    </xf>
    <xf numFmtId="4" fontId="16" fillId="36" borderId="110" applyNumberFormat="0" applyProtection="0">
      <alignment horizontal="right" vertical="center"/>
    </xf>
    <xf numFmtId="4" fontId="16" fillId="41" borderId="0" applyNumberFormat="0" applyProtection="0">
      <alignment horizontal="left" vertical="center" indent="1"/>
    </xf>
    <xf numFmtId="4" fontId="16" fillId="36" borderId="0" applyNumberFormat="0" applyProtection="0">
      <alignment horizontal="left" vertical="center" indent="1"/>
    </xf>
    <xf numFmtId="0" fontId="20" fillId="99" borderId="110" applyNumberFormat="0" applyProtection="0">
      <alignment horizontal="left" vertical="center" indent="1"/>
    </xf>
    <xf numFmtId="0" fontId="20" fillId="99" borderId="110" applyNumberFormat="0" applyProtection="0">
      <alignment horizontal="left" vertical="top" indent="1"/>
    </xf>
    <xf numFmtId="0" fontId="20" fillId="36" borderId="110" applyNumberFormat="0" applyProtection="0">
      <alignment horizontal="left" vertical="center" indent="1"/>
    </xf>
    <xf numFmtId="0" fontId="20" fillId="36" borderId="110" applyNumberFormat="0" applyProtection="0">
      <alignment horizontal="left" vertical="top" indent="1"/>
    </xf>
    <xf numFmtId="0" fontId="20" fillId="94" borderId="110" applyNumberFormat="0" applyProtection="0">
      <alignment horizontal="left" vertical="center" indent="1"/>
    </xf>
    <xf numFmtId="0" fontId="20" fillId="94" borderId="110" applyNumberFormat="0" applyProtection="0">
      <alignment horizontal="left" vertical="top" indent="1"/>
    </xf>
    <xf numFmtId="0" fontId="20" fillId="41" borderId="110" applyNumberFormat="0" applyProtection="0">
      <alignment horizontal="left" vertical="center" indent="1"/>
    </xf>
    <xf numFmtId="0" fontId="20" fillId="41" borderId="110" applyNumberFormat="0" applyProtection="0">
      <alignment horizontal="left" vertical="top" indent="1"/>
    </xf>
    <xf numFmtId="0" fontId="20" fillId="84" borderId="102" applyNumberFormat="0">
      <protection locked="0"/>
    </xf>
    <xf numFmtId="4" fontId="16" fillId="89" borderId="110" applyNumberFormat="0" applyProtection="0">
      <alignment vertical="center"/>
    </xf>
    <xf numFmtId="4" fontId="36" fillId="89" borderId="110" applyNumberFormat="0" applyProtection="0">
      <alignment vertical="center"/>
    </xf>
    <xf numFmtId="4" fontId="16" fillId="89" borderId="110" applyNumberFormat="0" applyProtection="0">
      <alignment horizontal="left" vertical="center" indent="1"/>
    </xf>
    <xf numFmtId="0" fontId="16" fillId="89" borderId="110" applyNumberFormat="0" applyProtection="0">
      <alignment horizontal="left" vertical="top" indent="1"/>
    </xf>
    <xf numFmtId="4" fontId="16" fillId="41" borderId="110" applyNumberFormat="0" applyProtection="0">
      <alignment horizontal="right" vertical="center"/>
    </xf>
    <xf numFmtId="4" fontId="36" fillId="41" borderId="110" applyNumberFormat="0" applyProtection="0">
      <alignment horizontal="right" vertical="center"/>
    </xf>
    <xf numFmtId="4" fontId="16" fillId="36" borderId="110" applyNumberFormat="0" applyProtection="0">
      <alignment horizontal="left" vertical="center" indent="1"/>
    </xf>
    <xf numFmtId="0" fontId="16" fillId="36" borderId="110" applyNumberFormat="0" applyProtection="0">
      <alignment horizontal="left" vertical="top" indent="1"/>
    </xf>
    <xf numFmtId="4" fontId="223" fillId="132" borderId="0" applyNumberFormat="0" applyProtection="0">
      <alignment horizontal="left" vertical="center" indent="1"/>
    </xf>
    <xf numFmtId="4" fontId="45" fillId="41" borderId="110" applyNumberFormat="0" applyProtection="0">
      <alignment horizontal="right" vertical="center"/>
    </xf>
    <xf numFmtId="0" fontId="73" fillId="0" borderId="112" applyNumberFormat="0" applyFill="0" applyAlignment="0" applyProtection="0"/>
    <xf numFmtId="0" fontId="7" fillId="0" borderId="0"/>
    <xf numFmtId="9" fontId="7" fillId="0" borderId="0" applyFont="0" applyFill="0" applyBorder="0" applyAlignment="0" applyProtection="0"/>
    <xf numFmtId="0" fontId="101" fillId="0" borderId="0"/>
    <xf numFmtId="0" fontId="128" fillId="0" borderId="0"/>
    <xf numFmtId="43" fontId="128" fillId="0" borderId="0" applyFont="0" applyFill="0" applyBorder="0" applyAlignment="0" applyProtection="0"/>
    <xf numFmtId="9" fontId="101"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 fontId="23" fillId="0" borderId="102" applyNumberFormat="0" applyProtection="0">
      <alignment horizontal="left" vertical="center" indent="1"/>
    </xf>
    <xf numFmtId="4" fontId="55" fillId="104" borderId="102" applyNumberFormat="0" applyProtection="0">
      <alignment horizontal="right" vertical="center" wrapText="1"/>
    </xf>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40" borderId="123" applyNumberFormat="0" applyProtection="0">
      <alignment horizontal="left" vertical="top" indent="1"/>
    </xf>
    <xf numFmtId="4" fontId="36" fillId="40" borderId="123" applyNumberFormat="0" applyProtection="0">
      <alignment vertical="center"/>
    </xf>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4" fontId="16" fillId="29" borderId="123" applyNumberFormat="0" applyProtection="0">
      <alignment horizontal="right" vertical="center"/>
    </xf>
    <xf numFmtId="0" fontId="6" fillId="0" borderId="0"/>
    <xf numFmtId="0" fontId="6" fillId="0" borderId="0"/>
    <xf numFmtId="0" fontId="6" fillId="0" borderId="0"/>
    <xf numFmtId="0" fontId="6" fillId="0" borderId="0"/>
    <xf numFmtId="0" fontId="6" fillId="0" borderId="0"/>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0" fontId="6" fillId="5" borderId="19" applyNumberFormat="0" applyFont="0" applyAlignment="0" applyProtection="0"/>
    <xf numFmtId="4" fontId="16" fillId="27"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1" fillId="19" borderId="110" applyNumberFormat="0" applyProtection="0">
      <alignment vertical="center"/>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4" fontId="30" fillId="18" borderId="102" applyNumberFormat="0" applyProtection="0">
      <alignment horizontal="left" vertical="center"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0" fontId="17" fillId="19" borderId="110" applyNumberFormat="0" applyProtection="0">
      <alignment horizontal="left" vertical="top" indent="1"/>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25" fillId="22" borderId="102" applyNumberFormat="0" applyProtection="0">
      <alignment horizontal="lef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4"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5"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6"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7"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8"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29"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0"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1"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6" fillId="32" borderId="110" applyNumberFormat="0" applyProtection="0">
      <alignment horizontal="right" vertical="center"/>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7" fillId="33"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4" borderId="102" applyNumberFormat="0" applyProtection="0">
      <alignment horizontal="left" vertical="center" indent="1"/>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4" fontId="16" fillId="36" borderId="110" applyNumberFormat="0" applyProtection="0">
      <alignment horizontal="right" vertical="center"/>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4" fillId="0" borderId="102"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02" applyNumberFormat="0">
      <protection locked="0"/>
    </xf>
    <xf numFmtId="0" fontId="20" fillId="84" borderId="102" applyNumberFormat="0">
      <protection locked="0"/>
    </xf>
    <xf numFmtId="0" fontId="20" fillId="84" borderId="102" applyNumberFormat="0">
      <protection locked="0"/>
    </xf>
    <xf numFmtId="0" fontId="20" fillId="84" borderId="102" applyNumberFormat="0">
      <protection locked="0"/>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1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4" fontId="36" fillId="40" borderId="110" applyNumberFormat="0" applyProtection="0">
      <alignment vertical="center"/>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0" fontId="16" fillId="40" borderId="110" applyNumberFormat="0" applyProtection="0">
      <alignment horizontal="left" vertical="top" inden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23" fillId="0" borderId="102" applyNumberFormat="0" applyProtection="0">
      <alignment horizontal="right" vertical="center" wrapText="1"/>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36" fillId="41" borderId="110" applyNumberFormat="0" applyProtection="0">
      <alignment horizontal="right" vertical="center"/>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4" fontId="23" fillId="0" borderId="113" applyNumberFormat="0" applyProtection="0">
      <alignment horizontal="left" vertical="center" indent="1"/>
    </xf>
    <xf numFmtId="0" fontId="25" fillId="43" borderId="113" applyNumberFormat="0" applyProtection="0">
      <alignment horizontal="center" vertical="center"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4" borderId="113" applyNumberFormat="0" applyProtection="0">
      <alignment horizontal="center" vertical="top"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0" fontId="25" fillId="43" borderId="113" applyNumberFormat="0" applyProtection="0">
      <alignment horizontal="center" vertical="center" wrapText="1"/>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45" fillId="41" borderId="110" applyNumberFormat="0" applyProtection="0">
      <alignment horizontal="right" vertical="center"/>
    </xf>
    <xf numFmtId="4" fontId="23" fillId="0" borderId="102" applyNumberFormat="0" applyProtection="0">
      <alignment horizontal="left" vertical="center" indent="1"/>
    </xf>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9" applyNumberFormat="0" applyFont="0" applyAlignment="0" applyProtection="0"/>
    <xf numFmtId="9" fontId="6" fillId="0" borderId="0" applyFont="0" applyFill="0" applyBorder="0" applyAlignment="0" applyProtection="0"/>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0" fillId="18" borderId="102" applyNumberFormat="0" applyProtection="0">
      <alignment horizontal="right" vertical="center" wrapText="1"/>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1" fillId="19" borderId="115" applyNumberFormat="0" applyProtection="0">
      <alignment vertical="center"/>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4" fontId="30" fillId="18" borderId="116" applyNumberFormat="0" applyProtection="0">
      <alignment horizontal="left" vertical="center"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0" fontId="17" fillId="19" borderId="115" applyNumberFormat="0" applyProtection="0">
      <alignment horizontal="left" vertical="top" indent="1"/>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25" fillId="22" borderId="116" applyNumberFormat="0" applyProtection="0">
      <alignment horizontal="lef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4"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5"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6"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7"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8"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29"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0"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1"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6" fillId="32" borderId="115" applyNumberFormat="0" applyProtection="0">
      <alignment horizontal="right" vertical="center"/>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7" fillId="33"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4" borderId="116" applyNumberFormat="0" applyProtection="0">
      <alignment horizontal="left" vertical="center" indent="1"/>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4" fontId="16" fillId="36" borderId="115" applyNumberFormat="0" applyProtection="0">
      <alignment horizontal="right" vertical="center"/>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0" fillId="35"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0" fillId="38"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0" fillId="39" borderId="115"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3" borderId="115"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1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4" fontId="36" fillId="40" borderId="115" applyNumberFormat="0" applyProtection="0">
      <alignment vertical="center"/>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0" fontId="16" fillId="40" borderId="115" applyNumberFormat="0" applyProtection="0">
      <alignment horizontal="left" vertical="top"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36" fillId="41" borderId="115"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4" borderId="116" applyNumberFormat="0" applyProtection="0">
      <alignment horizontal="center" vertical="top"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0" fontId="25" fillId="43" borderId="116" applyNumberFormat="0" applyProtection="0">
      <alignment horizontal="center" vertical="center" wrapText="1"/>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4" fontId="45" fillId="41" borderId="115" applyNumberFormat="0" applyProtection="0">
      <alignment horizontal="right" vertical="center"/>
    </xf>
    <xf numFmtId="0" fontId="6" fillId="0" borderId="0"/>
    <xf numFmtId="9" fontId="6"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134" fillId="34" borderId="117" applyNumberFormat="0" applyAlignment="0" applyProtection="0"/>
    <xf numFmtId="0" fontId="136" fillId="91" borderId="117" applyNumberFormat="0" applyAlignment="0" applyProtection="0"/>
    <xf numFmtId="0" fontId="136" fillId="91" borderId="117" applyNumberFormat="0" applyAlignment="0" applyProtection="0"/>
    <xf numFmtId="0" fontId="134" fillId="34" borderId="117" applyNumberFormat="0" applyAlignment="0" applyProtection="0"/>
    <xf numFmtId="0" fontId="136" fillId="91" borderId="117" applyNumberFormat="0" applyAlignment="0" applyProtection="0"/>
    <xf numFmtId="0" fontId="136" fillId="91" borderId="117" applyNumberFormat="0" applyAlignment="0" applyProtection="0"/>
    <xf numFmtId="0" fontId="136" fillId="91" borderId="117" applyNumberFormat="0" applyAlignment="0" applyProtection="0"/>
    <xf numFmtId="0" fontId="136" fillId="91" borderId="117" applyNumberFormat="0" applyAlignment="0" applyProtection="0"/>
    <xf numFmtId="0" fontId="136" fillId="91" borderId="117"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88" fontId="6" fillId="0" borderId="0" applyFont="0" applyFill="0" applyBorder="0" applyProtection="0">
      <alignment horizontal="right" vertical="center"/>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0" fontId="157" fillId="0" borderId="114">
      <alignment horizontal="left" vertical="center"/>
    </xf>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10" fontId="22" fillId="40" borderId="116" applyNumberFormat="0" applyBorder="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171" fillId="93" borderId="11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0" fontId="171" fillId="93" borderId="127" applyNumberFormat="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10" fontId="22" fillId="40" borderId="126" applyNumberFormat="0" applyBorder="0" applyAlignment="0" applyProtection="0"/>
    <xf numFmtId="0" fontId="157" fillId="0" borderId="128">
      <alignment horizontal="left" vertical="center"/>
    </xf>
    <xf numFmtId="0" fontId="157" fillId="0" borderId="128">
      <alignment horizontal="left" vertical="center"/>
    </xf>
    <xf numFmtId="0" fontId="157" fillId="0" borderId="128">
      <alignment horizontal="left" vertical="center"/>
    </xf>
    <xf numFmtId="0" fontId="157" fillId="0" borderId="128">
      <alignment horizontal="left" vertical="center"/>
    </xf>
    <xf numFmtId="0" fontId="157" fillId="0" borderId="128">
      <alignment horizontal="left" vertical="center"/>
    </xf>
    <xf numFmtId="0" fontId="157" fillId="0" borderId="128">
      <alignment horizontal="left" vertical="center"/>
    </xf>
    <xf numFmtId="0" fontId="136" fillId="91" borderId="127" applyNumberFormat="0" applyAlignment="0" applyProtection="0"/>
    <xf numFmtId="0" fontId="136" fillId="91" borderId="127" applyNumberFormat="0" applyAlignment="0" applyProtection="0"/>
    <xf numFmtId="0" fontId="136" fillId="91" borderId="127" applyNumberFormat="0" applyAlignment="0" applyProtection="0"/>
    <xf numFmtId="0" fontId="136" fillId="91" borderId="127" applyNumberFormat="0" applyAlignment="0" applyProtection="0"/>
    <xf numFmtId="0" fontId="136" fillId="91" borderId="127" applyNumberFormat="0" applyAlignment="0" applyProtection="0"/>
    <xf numFmtId="0" fontId="134" fillId="34" borderId="127" applyNumberFormat="0" applyAlignment="0" applyProtection="0"/>
    <xf numFmtId="0" fontId="136" fillId="91" borderId="127" applyNumberFormat="0" applyAlignment="0" applyProtection="0"/>
    <xf numFmtId="0" fontId="136" fillId="91" borderId="127" applyNumberFormat="0" applyAlignment="0" applyProtection="0"/>
    <xf numFmtId="0" fontId="134" fillId="34" borderId="12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4" fontId="45" fillId="41" borderId="125" applyNumberFormat="0" applyProtection="0">
      <alignment horizontal="right" vertical="center"/>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3" borderId="126" applyNumberFormat="0" applyProtection="0">
      <alignment horizontal="center" vertical="center"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0" fontId="25" fillId="44" borderId="126" applyNumberFormat="0" applyProtection="0">
      <alignment horizontal="center" vertical="top" wrapTex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23" fillId="0" borderId="126" applyNumberFormat="0" applyProtection="0">
      <alignment horizontal="left" vertical="center" indent="1"/>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36" fillId="41" borderId="125" applyNumberFormat="0" applyProtection="0">
      <alignment horizontal="right" vertical="center"/>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4" fontId="23" fillId="0" borderId="126" applyNumberFormat="0" applyProtection="0">
      <alignment horizontal="right" vertical="center" wrapTex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0" fontId="16" fillId="40" borderId="125" applyNumberFormat="0" applyProtection="0">
      <alignment horizontal="left" vertical="top" indent="1"/>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3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4" fontId="16" fillId="40" borderId="125" applyNumberFormat="0" applyProtection="0">
      <alignment vertical="center"/>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84" borderId="126" applyNumberFormat="0">
      <protection locked="0"/>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0" fillId="3"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0" fillId="39"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0" fillId="38"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0" fillId="35" borderId="125" applyNumberFormat="0" applyProtection="0">
      <alignment horizontal="left" vertical="top" indent="1"/>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0" fontId="24" fillId="0" borderId="126" applyNumberFormat="0" applyProtection="0">
      <alignment horizontal="left" vertical="center" indent="2"/>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6" borderId="125" applyNumberFormat="0" applyProtection="0">
      <alignment horizontal="right" vertical="center"/>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6" fillId="34"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7" fillId="33" borderId="126" applyNumberFormat="0" applyProtection="0">
      <alignment horizontal="left" vertical="center" indent="1"/>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2"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1"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30"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9"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8"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7"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6"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5"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16" fillId="24" borderId="125" applyNumberFormat="0" applyProtection="0">
      <alignment horizontal="righ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4" fontId="25" fillId="22" borderId="126" applyNumberFormat="0" applyProtection="0">
      <alignment horizontal="left" vertical="center"/>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0" fontId="17" fillId="19" borderId="125" applyNumberFormat="0" applyProtection="0">
      <alignment horizontal="left" vertical="top"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0" fillId="18" borderId="126" applyNumberFormat="0" applyProtection="0">
      <alignment horizontal="left" vertical="center" indent="1"/>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1" fillId="19" borderId="125"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0" borderId="0"/>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4" fontId="23" fillId="0" borderId="116" applyNumberFormat="0" applyProtection="0">
      <alignment horizontal="left" vertical="center" indent="1"/>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4" fontId="45" fillId="41" borderId="123" applyNumberFormat="0" applyProtection="0">
      <alignment horizontal="right" vertical="center"/>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3" borderId="124" applyNumberFormat="0" applyProtection="0">
      <alignment horizontal="center" vertical="center"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4" borderId="124" applyNumberFormat="0" applyProtection="0">
      <alignment horizontal="center" vertical="top" wrapText="1"/>
    </xf>
    <xf numFmtId="0" fontId="25" fillId="43" borderId="124" applyNumberFormat="0" applyProtection="0">
      <alignment horizontal="center" vertical="center" wrapTex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4" fontId="23" fillId="0" borderId="124" applyNumberFormat="0" applyProtection="0">
      <alignment horizontal="left" vertical="center" indent="1"/>
    </xf>
    <xf numFmtId="0" fontId="6" fillId="0" borderId="0"/>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4" fontId="36" fillId="41" borderId="123" applyNumberFormat="0" applyProtection="0">
      <alignment horizontal="right" vertical="center"/>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16" fillId="40" borderId="123" applyNumberFormat="0" applyProtection="0">
      <alignment horizontal="left" vertical="top" indent="1"/>
    </xf>
    <xf numFmtId="0" fontId="16" fillId="40" borderId="123" applyNumberFormat="0" applyProtection="0">
      <alignment horizontal="left" vertical="top" indent="1"/>
    </xf>
    <xf numFmtId="0" fontId="6" fillId="0" borderId="0"/>
    <xf numFmtId="0" fontId="6" fillId="0" borderId="0"/>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3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4" fontId="16" fillId="40" borderId="123" applyNumberFormat="0" applyProtection="0">
      <alignment vertical="center"/>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6" fillId="0" borderId="0"/>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35" borderId="123" applyNumberFormat="0" applyProtection="0">
      <alignment horizontal="left" vertical="top" indent="1"/>
    </xf>
    <xf numFmtId="0" fontId="20" fillId="35" borderId="123" applyNumberFormat="0" applyProtection="0">
      <alignment horizontal="left" vertical="top" indent="1"/>
    </xf>
    <xf numFmtId="0" fontId="6" fillId="0" borderId="0"/>
    <xf numFmtId="0" fontId="6" fillId="0" borderId="0"/>
    <xf numFmtId="0" fontId="6" fillId="0" borderId="0"/>
    <xf numFmtId="0" fontId="20" fillId="35" borderId="123" applyNumberFormat="0" applyProtection="0">
      <alignment horizontal="left" vertical="top" inden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6"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2"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1"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30"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9"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0" fontId="6" fillId="0" borderId="0"/>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8"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0" fontId="20" fillId="89" borderId="118" applyNumberFormat="0" applyFont="0" applyAlignment="0" applyProtection="0"/>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7"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4" fontId="16" fillId="26" borderId="123" applyNumberFormat="0" applyProtection="0">
      <alignment horizontal="right" vertical="center"/>
    </xf>
    <xf numFmtId="0" fontId="20" fillId="89" borderId="117" applyNumberFormat="0" applyFont="0" applyAlignment="0" applyProtection="0"/>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5"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20" fillId="89" borderId="117" applyNumberFormat="0" applyFont="0" applyAlignment="0" applyProtection="0"/>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4" fontId="16" fillId="24" borderId="123" applyNumberFormat="0" applyProtection="0">
      <alignment horizontal="right" vertical="center"/>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20" fillId="89" borderId="117" applyNumberFormat="0" applyFont="0" applyAlignment="0" applyProtection="0"/>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0" fontId="17" fillId="19" borderId="123" applyNumberFormat="0" applyProtection="0">
      <alignment horizontal="left" vertical="top" indent="1"/>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0" fontId="20" fillId="89" borderId="117" applyNumberFormat="0" applyFont="0" applyAlignment="0" applyProtection="0"/>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1" fillId="19" borderId="123" applyNumberFormat="0" applyProtection="0">
      <alignment vertical="center"/>
    </xf>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20" fillId="89" borderId="117" applyNumberFormat="0" applyFont="0" applyAlignment="0" applyProtection="0"/>
    <xf numFmtId="4" fontId="30" fillId="18" borderId="116" applyNumberFormat="0" applyProtection="0">
      <alignment horizontal="right" vertical="center" wrapText="1"/>
    </xf>
    <xf numFmtId="4" fontId="30" fillId="18" borderId="116" applyNumberFormat="0" applyProtection="0">
      <alignment horizontal="right" vertical="center" wrapText="1"/>
    </xf>
    <xf numFmtId="0" fontId="6" fillId="5" borderId="19" applyNumberFormat="0" applyFont="0" applyAlignment="0" applyProtection="0"/>
    <xf numFmtId="0" fontId="6" fillId="5" borderId="19" applyNumberFormat="0" applyFont="0" applyAlignment="0" applyProtection="0"/>
    <xf numFmtId="0" fontId="68" fillId="89" borderId="118" applyNumberFormat="0" applyFont="0" applyAlignment="0" applyProtection="0"/>
    <xf numFmtId="0" fontId="184" fillId="34" borderId="119" applyNumberFormat="0" applyAlignment="0" applyProtection="0"/>
    <xf numFmtId="0" fontId="184" fillId="91" borderId="119" applyNumberFormat="0" applyAlignment="0" applyProtection="0"/>
    <xf numFmtId="0" fontId="184" fillId="91" borderId="119" applyNumberFormat="0" applyAlignment="0" applyProtection="0"/>
    <xf numFmtId="0" fontId="184" fillId="34" borderId="119" applyNumberFormat="0" applyAlignment="0" applyProtection="0"/>
    <xf numFmtId="0" fontId="184" fillId="91" borderId="119" applyNumberFormat="0" applyAlignment="0" applyProtection="0"/>
    <xf numFmtId="0" fontId="184" fillId="91" borderId="119" applyNumberFormat="0" applyAlignment="0" applyProtection="0"/>
    <xf numFmtId="0" fontId="184" fillId="91" borderId="119" applyNumberFormat="0" applyAlignment="0" applyProtection="0"/>
    <xf numFmtId="0" fontId="184" fillId="91" borderId="119" applyNumberFormat="0" applyAlignment="0" applyProtection="0"/>
    <xf numFmtId="0" fontId="184" fillId="91" borderId="1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55" fillId="104" borderId="116" applyNumberFormat="0" applyProtection="0">
      <alignment horizontal="right" vertical="center" wrapText="1"/>
    </xf>
    <xf numFmtId="4" fontId="55" fillId="104" borderId="116" applyNumberFormat="0" applyProtection="0">
      <alignment horizontal="right" vertical="center" wrapText="1"/>
    </xf>
    <xf numFmtId="4" fontId="16" fillId="0" borderId="119" applyNumberFormat="0" applyProtection="0">
      <alignment vertical="center"/>
    </xf>
    <xf numFmtId="4" fontId="16" fillId="0" borderId="119" applyNumberFormat="0" applyProtection="0">
      <alignment vertical="center"/>
    </xf>
    <xf numFmtId="4" fontId="16" fillId="0" borderId="119" applyNumberFormat="0" applyProtection="0">
      <alignment horizontal="left" vertical="center" indent="1"/>
    </xf>
    <xf numFmtId="4" fontId="16" fillId="19" borderId="119" applyNumberFormat="0" applyProtection="0">
      <alignment horizontal="left" vertical="center" indent="1"/>
    </xf>
    <xf numFmtId="4" fontId="25" fillId="22" borderId="116" applyNumberFormat="0" applyProtection="0">
      <alignment horizontal="left" vertical="center"/>
    </xf>
    <xf numFmtId="0" fontId="20" fillId="0" borderId="119" applyNumberFormat="0" applyProtection="0">
      <alignment horizontal="left" vertical="center" indent="1"/>
    </xf>
    <xf numFmtId="4" fontId="16" fillId="2" borderId="119" applyNumberFormat="0" applyProtection="0">
      <alignment horizontal="right" vertical="center"/>
    </xf>
    <xf numFmtId="4" fontId="16" fillId="106" borderId="119" applyNumberFormat="0" applyProtection="0">
      <alignment horizontal="right" vertical="center"/>
    </xf>
    <xf numFmtId="4" fontId="16" fillId="42" borderId="119" applyNumberFormat="0" applyProtection="0">
      <alignment horizontal="right" vertical="center"/>
    </xf>
    <xf numFmtId="4" fontId="16" fillId="107" borderId="119" applyNumberFormat="0" applyProtection="0">
      <alignment horizontal="right" vertical="center"/>
    </xf>
    <xf numFmtId="4" fontId="16" fillId="108" borderId="119" applyNumberFormat="0" applyProtection="0">
      <alignment horizontal="right" vertical="center"/>
    </xf>
    <xf numFmtId="4" fontId="16" fillId="109" borderId="119" applyNumberFormat="0" applyProtection="0">
      <alignment horizontal="right" vertical="center"/>
    </xf>
    <xf numFmtId="4" fontId="16" fillId="110" borderId="119" applyNumberFormat="0" applyProtection="0">
      <alignment horizontal="right" vertical="center"/>
    </xf>
    <xf numFmtId="4" fontId="16" fillId="111" borderId="119" applyNumberFormat="0" applyProtection="0">
      <alignment horizontal="right" vertical="center"/>
    </xf>
    <xf numFmtId="4" fontId="16" fillId="112" borderId="119" applyNumberFormat="0" applyProtection="0">
      <alignment horizontal="right" vertical="center"/>
    </xf>
    <xf numFmtId="0" fontId="20" fillId="113" borderId="119" applyNumberFormat="0" applyProtection="0">
      <alignment horizontal="left" vertical="center" indent="1"/>
    </xf>
    <xf numFmtId="0" fontId="24" fillId="114" borderId="116" applyNumberFormat="0" applyProtection="0">
      <alignment horizontal="left" vertical="center" indent="2"/>
    </xf>
    <xf numFmtId="0" fontId="24" fillId="114" borderId="116" applyNumberFormat="0" applyProtection="0">
      <alignment horizontal="left" vertical="center" indent="2"/>
    </xf>
    <xf numFmtId="0" fontId="25" fillId="115" borderId="116" applyNumberFormat="0" applyProtection="0">
      <alignment horizontal="left" vertical="center" indent="2"/>
    </xf>
    <xf numFmtId="0" fontId="25" fillId="115" borderId="116" applyNumberFormat="0" applyProtection="0">
      <alignment horizontal="left" vertical="center" indent="2"/>
    </xf>
    <xf numFmtId="0" fontId="24" fillId="114" borderId="116" applyNumberFormat="0" applyProtection="0">
      <alignment horizontal="left" vertical="center" indent="2"/>
    </xf>
    <xf numFmtId="0" fontId="25" fillId="115" borderId="116" applyNumberFormat="0" applyProtection="0">
      <alignment horizontal="left" vertical="center" indent="2"/>
    </xf>
    <xf numFmtId="0" fontId="24" fillId="0" borderId="116" applyNumberFormat="0" applyProtection="0">
      <alignment horizontal="left" vertical="center" indent="2"/>
    </xf>
    <xf numFmtId="0" fontId="20" fillId="49"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4" borderId="116" applyNumberFormat="0" applyProtection="0">
      <alignment horizontal="left" vertical="center" indent="2"/>
    </xf>
    <xf numFmtId="0" fontId="25" fillId="115" borderId="116" applyNumberFormat="0" applyProtection="0">
      <alignment horizontal="left" vertical="center" indent="2"/>
    </xf>
    <xf numFmtId="0" fontId="24" fillId="114" borderId="116" applyNumberFormat="0" applyProtection="0">
      <alignment horizontal="left" vertical="center" indent="2"/>
    </xf>
    <xf numFmtId="0" fontId="24" fillId="114" borderId="116" applyNumberFormat="0" applyProtection="0">
      <alignment horizontal="left" vertical="center" indent="2"/>
    </xf>
    <xf numFmtId="0" fontId="25" fillId="115" borderId="116" applyNumberFormat="0" applyProtection="0">
      <alignment horizontal="left" vertical="center" indent="2"/>
    </xf>
    <xf numFmtId="0" fontId="25" fillId="115" borderId="116" applyNumberFormat="0" applyProtection="0">
      <alignment horizontal="left" vertical="center" indent="2"/>
    </xf>
    <xf numFmtId="0" fontId="25" fillId="115" borderId="116" applyNumberFormat="0" applyProtection="0">
      <alignment horizontal="left" vertical="center" indent="2"/>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0" fillId="49" borderId="119" applyNumberFormat="0" applyProtection="0">
      <alignment horizontal="left" vertical="center" indent="1"/>
    </xf>
    <xf numFmtId="0" fontId="20" fillId="35" borderId="110" applyNumberFormat="0" applyProtection="0">
      <alignment horizontal="left" vertical="top" indent="1"/>
    </xf>
    <xf numFmtId="0" fontId="20" fillId="35" borderId="110" applyNumberFormat="0" applyProtection="0">
      <alignment horizontal="left" vertical="top"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6"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2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6" borderId="116" applyNumberFormat="0" applyProtection="0">
      <alignment horizontal="left" vertical="center" indent="2"/>
    </xf>
    <xf numFmtId="0" fontId="24" fillId="116"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116" borderId="116" applyNumberFormat="0" applyProtection="0">
      <alignment horizontal="left" vertical="center" indent="2"/>
    </xf>
    <xf numFmtId="0" fontId="24" fillId="116" borderId="116" applyNumberFormat="0" applyProtection="0">
      <alignment horizontal="left" vertical="center" indent="2"/>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23" borderId="119" applyNumberFormat="0" applyProtection="0">
      <alignment horizontal="left" vertical="center" indent="1"/>
    </xf>
    <xf numFmtId="0" fontId="20" fillId="38" borderId="110" applyNumberFormat="0" applyProtection="0">
      <alignment horizontal="left" vertical="top" indent="1"/>
    </xf>
    <xf numFmtId="0" fontId="20" fillId="38" borderId="110" applyNumberFormat="0" applyProtection="0">
      <alignment horizontal="left" vertical="top" indent="1"/>
    </xf>
    <xf numFmtId="0" fontId="20" fillId="102"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2"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02" borderId="119" applyNumberFormat="0" applyProtection="0">
      <alignment horizontal="left" vertical="center" indent="1"/>
    </xf>
    <xf numFmtId="0" fontId="20" fillId="39" borderId="110" applyNumberFormat="0" applyProtection="0">
      <alignment horizontal="left" vertical="top" indent="1"/>
    </xf>
    <xf numFmtId="0" fontId="20" fillId="39" borderId="110" applyNumberFormat="0" applyProtection="0">
      <alignment horizontal="left" vertical="top" indent="1"/>
    </xf>
    <xf numFmtId="0" fontId="20" fillId="113" borderId="119" applyNumberFormat="0" applyProtection="0">
      <alignment horizontal="left" vertical="center" indent="1"/>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4" fillId="0" borderId="116" applyNumberFormat="0" applyProtection="0">
      <alignment horizontal="left" vertical="center" indent="2"/>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3"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113" borderId="119" applyNumberFormat="0" applyProtection="0">
      <alignment horizontal="left" vertical="center" indent="1"/>
    </xf>
    <xf numFmtId="0" fontId="20" fillId="3" borderId="110" applyNumberFormat="0" applyProtection="0">
      <alignment horizontal="left" vertical="top" indent="1"/>
    </xf>
    <xf numFmtId="0" fontId="20" fillId="3" borderId="110" applyNumberFormat="0" applyProtection="0">
      <alignment horizontal="left" vertical="top" indent="1"/>
    </xf>
    <xf numFmtId="0" fontId="20" fillId="84" borderId="116" applyNumberFormat="0">
      <protection locked="0"/>
    </xf>
    <xf numFmtId="0" fontId="20" fillId="84" borderId="116" applyNumberFormat="0">
      <protection locked="0"/>
    </xf>
    <xf numFmtId="0" fontId="20" fillId="84" borderId="116" applyNumberFormat="0">
      <protection locked="0"/>
    </xf>
    <xf numFmtId="0" fontId="20" fillId="84" borderId="116" applyNumberFormat="0">
      <protection locked="0"/>
    </xf>
    <xf numFmtId="4" fontId="16" fillId="40" borderId="119" applyNumberFormat="0" applyProtection="0">
      <alignment vertical="center"/>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39" fillId="0" borderId="116" applyNumberFormat="0" applyProtection="0">
      <alignment horizontal="left" vertical="center" indent="1"/>
    </xf>
    <xf numFmtId="4" fontId="16" fillId="40" borderId="119" applyNumberFormat="0" applyProtection="0">
      <alignment horizontal="left" vertical="center" indent="1"/>
    </xf>
    <xf numFmtId="4" fontId="16" fillId="40" borderId="119" applyNumberFormat="0" applyProtection="0">
      <alignment horizontal="left" vertical="center" indent="1"/>
    </xf>
    <xf numFmtId="4" fontId="23" fillId="0" borderId="116" applyNumberFormat="0" applyProtection="0">
      <alignment horizontal="right" vertical="center" wrapText="1"/>
    </xf>
    <xf numFmtId="4" fontId="23" fillId="0" borderId="116" applyNumberFormat="0" applyProtection="0">
      <alignment horizontal="right" vertical="center" wrapText="1"/>
    </xf>
    <xf numFmtId="4" fontId="24" fillId="0" borderId="116" applyNumberFormat="0" applyProtection="0">
      <alignment horizontal="right" vertical="center" wrapText="1"/>
    </xf>
    <xf numFmtId="4" fontId="16" fillId="0" borderId="119" applyNumberFormat="0" applyProtection="0">
      <alignment horizontal="right" vertical="center"/>
    </xf>
    <xf numFmtId="4" fontId="16" fillId="0" borderId="119" applyNumberFormat="0" applyProtection="0">
      <alignment horizontal="right" vertical="center"/>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4" fontId="23" fillId="0" borderId="116" applyNumberFormat="0" applyProtection="0">
      <alignment horizontal="left" vertical="center" indent="1"/>
    </xf>
    <xf numFmtId="0" fontId="20" fillId="0" borderId="119" applyNumberFormat="0" applyProtection="0">
      <alignment horizontal="left" vertical="center" indent="1"/>
    </xf>
    <xf numFmtId="0" fontId="20" fillId="0" borderId="119" applyNumberFormat="0" applyProtection="0">
      <alignment horizontal="left" vertical="center" indent="1"/>
    </xf>
    <xf numFmtId="0" fontId="25" fillId="43" borderId="116" applyNumberFormat="0" applyProtection="0">
      <alignment horizontal="center" vertical="center" wrapText="1"/>
    </xf>
    <xf numFmtId="0" fontId="20" fillId="0" borderId="119" applyNumberFormat="0" applyProtection="0">
      <alignment horizontal="left" vertical="center" indent="1"/>
    </xf>
    <xf numFmtId="0" fontId="20" fillId="0" borderId="119" applyNumberFormat="0" applyProtection="0">
      <alignment horizontal="left" vertical="center" indent="1"/>
    </xf>
    <xf numFmtId="4" fontId="45" fillId="117" borderId="119" applyNumberFormat="0" applyProtection="0">
      <alignment horizontal="right" vertical="center"/>
    </xf>
    <xf numFmtId="206" fontId="196" fillId="0" borderId="101">
      <alignment horizontal="center"/>
    </xf>
    <xf numFmtId="206" fontId="196" fillId="0" borderId="101">
      <alignment horizontal="center"/>
    </xf>
    <xf numFmtId="206" fontId="196" fillId="0" borderId="101">
      <alignment horizontal="center"/>
    </xf>
    <xf numFmtId="206" fontId="196" fillId="0" borderId="101">
      <alignment horizontal="center"/>
    </xf>
    <xf numFmtId="206" fontId="196" fillId="0" borderId="101">
      <alignment horizontal="center"/>
    </xf>
    <xf numFmtId="206" fontId="196" fillId="0" borderId="101">
      <alignment horizontal="center"/>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73" fillId="0" borderId="120" applyNumberFormat="0" applyFill="0" applyAlignment="0" applyProtection="0"/>
    <xf numFmtId="204" fontId="20" fillId="0" borderId="121">
      <protection locked="0"/>
    </xf>
    <xf numFmtId="204" fontId="20" fillId="0" borderId="121">
      <protection locked="0"/>
    </xf>
    <xf numFmtId="0" fontId="73" fillId="0" borderId="120" applyNumberFormat="0" applyFill="0" applyAlignment="0" applyProtection="0"/>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204" fontId="20" fillId="0" borderId="94">
      <protection locked="0"/>
    </xf>
    <xf numFmtId="0" fontId="20" fillId="89" borderId="129" applyNumberFormat="0" applyFont="0" applyAlignment="0" applyProtection="0"/>
    <xf numFmtId="0" fontId="20" fillId="89" borderId="127" applyNumberFormat="0" applyFont="0" applyAlignment="0" applyProtection="0"/>
    <xf numFmtId="0" fontId="20" fillId="89" borderId="127" applyNumberFormat="0" applyFont="0" applyAlignment="0" applyProtection="0"/>
    <xf numFmtId="0" fontId="20" fillId="89" borderId="127" applyNumberFormat="0" applyFont="0" applyAlignment="0" applyProtection="0"/>
    <xf numFmtId="0" fontId="20" fillId="89" borderId="127" applyNumberFormat="0" applyFont="0" applyAlignment="0" applyProtection="0"/>
    <xf numFmtId="0" fontId="20" fillId="89" borderId="127" applyNumberFormat="0" applyFont="0" applyAlignment="0" applyProtection="0"/>
    <xf numFmtId="0" fontId="68" fillId="89" borderId="129" applyNumberFormat="0" applyFont="0" applyAlignment="0" applyProtection="0"/>
    <xf numFmtId="0" fontId="184" fillId="34" borderId="130" applyNumberFormat="0" applyAlignment="0" applyProtection="0"/>
    <xf numFmtId="0" fontId="184" fillId="91" borderId="130" applyNumberFormat="0" applyAlignment="0" applyProtection="0"/>
    <xf numFmtId="0" fontId="184" fillId="91" borderId="130" applyNumberFormat="0" applyAlignment="0" applyProtection="0"/>
    <xf numFmtId="0" fontId="184" fillId="34" borderId="130" applyNumberFormat="0" applyAlignment="0" applyProtection="0"/>
    <xf numFmtId="0" fontId="184" fillId="91" borderId="130" applyNumberFormat="0" applyAlignment="0" applyProtection="0"/>
    <xf numFmtId="0" fontId="184" fillId="91" borderId="130" applyNumberFormat="0" applyAlignment="0" applyProtection="0"/>
    <xf numFmtId="0" fontId="184" fillId="91" borderId="130" applyNumberFormat="0" applyAlignment="0" applyProtection="0"/>
    <xf numFmtId="0" fontId="184" fillId="91" borderId="130" applyNumberFormat="0" applyAlignment="0" applyProtection="0"/>
    <xf numFmtId="0" fontId="184" fillId="91" borderId="130" applyNumberFormat="0" applyAlignment="0" applyProtection="0"/>
    <xf numFmtId="4" fontId="55" fillId="104" borderId="131" applyNumberFormat="0" applyProtection="0">
      <alignment horizontal="right" vertical="center" wrapText="1"/>
    </xf>
    <xf numFmtId="4" fontId="55" fillId="104" borderId="131" applyNumberFormat="0" applyProtection="0">
      <alignment horizontal="right" vertical="center" wrapText="1"/>
    </xf>
    <xf numFmtId="4" fontId="16" fillId="0" borderId="130" applyNumberFormat="0" applyProtection="0">
      <alignment vertical="center"/>
    </xf>
    <xf numFmtId="4" fontId="16" fillId="0" borderId="130" applyNumberFormat="0" applyProtection="0">
      <alignment vertical="center"/>
    </xf>
    <xf numFmtId="4" fontId="16" fillId="0" borderId="130" applyNumberFormat="0" applyProtection="0">
      <alignment horizontal="left" vertical="center" indent="1"/>
    </xf>
    <xf numFmtId="4" fontId="16" fillId="19" borderId="130" applyNumberFormat="0" applyProtection="0">
      <alignment horizontal="left" vertical="center" indent="1"/>
    </xf>
    <xf numFmtId="4" fontId="25" fillId="22" borderId="131" applyNumberFormat="0" applyProtection="0">
      <alignment horizontal="left" vertical="center"/>
    </xf>
    <xf numFmtId="0" fontId="20" fillId="0" borderId="130" applyNumberFormat="0" applyProtection="0">
      <alignment horizontal="left" vertical="center" indent="1"/>
    </xf>
    <xf numFmtId="4" fontId="16" fillId="2" borderId="130" applyNumberFormat="0" applyProtection="0">
      <alignment horizontal="right" vertical="center"/>
    </xf>
    <xf numFmtId="4" fontId="16" fillId="106" borderId="130" applyNumberFormat="0" applyProtection="0">
      <alignment horizontal="right" vertical="center"/>
    </xf>
    <xf numFmtId="4" fontId="16" fillId="42" borderId="130" applyNumberFormat="0" applyProtection="0">
      <alignment horizontal="right" vertical="center"/>
    </xf>
    <xf numFmtId="4" fontId="16" fillId="107" borderId="130" applyNumberFormat="0" applyProtection="0">
      <alignment horizontal="right" vertical="center"/>
    </xf>
    <xf numFmtId="4" fontId="16" fillId="108" borderId="130" applyNumberFormat="0" applyProtection="0">
      <alignment horizontal="right" vertical="center"/>
    </xf>
    <xf numFmtId="4" fontId="16" fillId="109" borderId="130" applyNumberFormat="0" applyProtection="0">
      <alignment horizontal="right" vertical="center"/>
    </xf>
    <xf numFmtId="4" fontId="16" fillId="110" borderId="130" applyNumberFormat="0" applyProtection="0">
      <alignment horizontal="right" vertical="center"/>
    </xf>
    <xf numFmtId="4" fontId="16" fillId="111" borderId="130" applyNumberFormat="0" applyProtection="0">
      <alignment horizontal="right" vertical="center"/>
    </xf>
    <xf numFmtId="4" fontId="16" fillId="112" borderId="130" applyNumberFormat="0" applyProtection="0">
      <alignment horizontal="right" vertical="center"/>
    </xf>
    <xf numFmtId="0" fontId="20" fillId="113" borderId="130" applyNumberFormat="0" applyProtection="0">
      <alignment horizontal="left" vertical="center" indent="1"/>
    </xf>
    <xf numFmtId="0" fontId="24" fillId="114" borderId="131" applyNumberFormat="0" applyProtection="0">
      <alignment horizontal="left" vertical="center" indent="2"/>
    </xf>
    <xf numFmtId="0" fontId="24" fillId="114" borderId="131" applyNumberFormat="0" applyProtection="0">
      <alignment horizontal="left" vertical="center" indent="2"/>
    </xf>
    <xf numFmtId="0" fontId="25" fillId="115" borderId="131" applyNumberFormat="0" applyProtection="0">
      <alignment horizontal="left" vertical="center" indent="2"/>
    </xf>
    <xf numFmtId="0" fontId="25" fillId="115" borderId="131" applyNumberFormat="0" applyProtection="0">
      <alignment horizontal="left" vertical="center" indent="2"/>
    </xf>
    <xf numFmtId="0" fontId="24" fillId="114" borderId="131" applyNumberFormat="0" applyProtection="0">
      <alignment horizontal="left" vertical="center" indent="2"/>
    </xf>
    <xf numFmtId="0" fontId="25" fillId="115" borderId="131" applyNumberFormat="0" applyProtection="0">
      <alignment horizontal="left" vertical="center" indent="2"/>
    </xf>
    <xf numFmtId="0" fontId="24" fillId="0" borderId="131" applyNumberFormat="0" applyProtection="0">
      <alignment horizontal="left" vertical="center" indent="2"/>
    </xf>
    <xf numFmtId="0" fontId="20" fillId="49"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4" borderId="131" applyNumberFormat="0" applyProtection="0">
      <alignment horizontal="left" vertical="center" indent="2"/>
    </xf>
    <xf numFmtId="0" fontId="25" fillId="115" borderId="131" applyNumberFormat="0" applyProtection="0">
      <alignment horizontal="left" vertical="center" indent="2"/>
    </xf>
    <xf numFmtId="0" fontId="24" fillId="114" borderId="131" applyNumberFormat="0" applyProtection="0">
      <alignment horizontal="left" vertical="center" indent="2"/>
    </xf>
    <xf numFmtId="0" fontId="24" fillId="114" borderId="131" applyNumberFormat="0" applyProtection="0">
      <alignment horizontal="left" vertical="center" indent="2"/>
    </xf>
    <xf numFmtId="0" fontId="25" fillId="115" borderId="131" applyNumberFormat="0" applyProtection="0">
      <alignment horizontal="left" vertical="center" indent="2"/>
    </xf>
    <xf numFmtId="0" fontId="25" fillId="115" borderId="131" applyNumberFormat="0" applyProtection="0">
      <alignment horizontal="left" vertical="center" indent="2"/>
    </xf>
    <xf numFmtId="0" fontId="25" fillId="115" borderId="131" applyNumberFormat="0" applyProtection="0">
      <alignment horizontal="left" vertical="center" indent="2"/>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0" fillId="49" borderId="130" applyNumberFormat="0" applyProtection="0">
      <alignment horizontal="left" vertical="center" indent="1"/>
    </xf>
    <xf numFmtId="0" fontId="20" fillId="35" borderId="123" applyNumberFormat="0" applyProtection="0">
      <alignment horizontal="left" vertical="top" indent="1"/>
    </xf>
    <xf numFmtId="0" fontId="20" fillId="35" borderId="123"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6"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2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6" borderId="131" applyNumberFormat="0" applyProtection="0">
      <alignment horizontal="left" vertical="center" indent="2"/>
    </xf>
    <xf numFmtId="0" fontId="24" fillId="116"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116" borderId="131" applyNumberFormat="0" applyProtection="0">
      <alignment horizontal="left" vertical="center" indent="2"/>
    </xf>
    <xf numFmtId="0" fontId="24" fillId="116" borderId="131" applyNumberFormat="0" applyProtection="0">
      <alignment horizontal="left" vertical="center" indent="2"/>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23" borderId="130" applyNumberFormat="0" applyProtection="0">
      <alignment horizontal="left" vertical="center" indent="1"/>
    </xf>
    <xf numFmtId="0" fontId="20" fillId="38" borderId="123" applyNumberFormat="0" applyProtection="0">
      <alignment horizontal="left" vertical="top" indent="1"/>
    </xf>
    <xf numFmtId="0" fontId="20" fillId="38" borderId="123" applyNumberFormat="0" applyProtection="0">
      <alignment horizontal="left" vertical="top" indent="1"/>
    </xf>
    <xf numFmtId="0" fontId="20" fillId="102"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2"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02" borderId="130" applyNumberFormat="0" applyProtection="0">
      <alignment horizontal="left" vertical="center" indent="1"/>
    </xf>
    <xf numFmtId="0" fontId="20" fillId="39" borderId="123" applyNumberFormat="0" applyProtection="0">
      <alignment horizontal="left" vertical="top" indent="1"/>
    </xf>
    <xf numFmtId="0" fontId="20" fillId="39" borderId="123" applyNumberFormat="0" applyProtection="0">
      <alignment horizontal="left" vertical="top" indent="1"/>
    </xf>
    <xf numFmtId="0" fontId="20" fillId="113" borderId="130" applyNumberFormat="0" applyProtection="0">
      <alignment horizontal="left" vertical="center"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3"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113" borderId="130" applyNumberFormat="0" applyProtection="0">
      <alignment horizontal="left" vertical="center" indent="1"/>
    </xf>
    <xf numFmtId="0" fontId="20" fillId="3" borderId="123" applyNumberFormat="0" applyProtection="0">
      <alignment horizontal="left" vertical="top" indent="1"/>
    </xf>
    <xf numFmtId="0" fontId="20" fillId="3" borderId="123"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0" applyNumberFormat="0" applyProtection="0">
      <alignment vertical="center"/>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39" fillId="0" borderId="131" applyNumberFormat="0" applyProtection="0">
      <alignment horizontal="left" vertical="center" indent="1"/>
    </xf>
    <xf numFmtId="4" fontId="16" fillId="40" borderId="130" applyNumberFormat="0" applyProtection="0">
      <alignment horizontal="left" vertical="center" indent="1"/>
    </xf>
    <xf numFmtId="4" fontId="16" fillId="40" borderId="130" applyNumberFormat="0" applyProtection="0">
      <alignment horizontal="left" vertical="center"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4" fillId="0" borderId="131" applyNumberFormat="0" applyProtection="0">
      <alignment horizontal="right" vertical="center" wrapText="1"/>
    </xf>
    <xf numFmtId="4" fontId="16" fillId="0" borderId="130" applyNumberFormat="0" applyProtection="0">
      <alignment horizontal="right" vertical="center"/>
    </xf>
    <xf numFmtId="4" fontId="16" fillId="0" borderId="130" applyNumberFormat="0" applyProtection="0">
      <alignment horizontal="right" vertical="center"/>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4" fontId="23" fillId="0" borderId="131" applyNumberFormat="0" applyProtection="0">
      <alignment horizontal="left" vertical="center" indent="1"/>
    </xf>
    <xf numFmtId="0" fontId="20" fillId="0" borderId="130" applyNumberFormat="0" applyProtection="0">
      <alignment horizontal="left" vertical="center" indent="1"/>
    </xf>
    <xf numFmtId="0" fontId="20" fillId="0" borderId="130" applyNumberFormat="0" applyProtection="0">
      <alignment horizontal="left" vertical="center" indent="1"/>
    </xf>
    <xf numFmtId="0" fontId="25" fillId="43" borderId="131" applyNumberFormat="0" applyProtection="0">
      <alignment horizontal="center" vertical="center" wrapText="1"/>
    </xf>
    <xf numFmtId="0" fontId="20" fillId="0" borderId="130" applyNumberFormat="0" applyProtection="0">
      <alignment horizontal="left" vertical="center" indent="1"/>
    </xf>
    <xf numFmtId="0" fontId="20" fillId="0" borderId="130" applyNumberFormat="0" applyProtection="0">
      <alignment horizontal="left" vertical="center" indent="1"/>
    </xf>
    <xf numFmtId="4" fontId="45" fillId="117" borderId="130" applyNumberFormat="0" applyProtection="0">
      <alignment horizontal="right" vertical="center"/>
    </xf>
    <xf numFmtId="206" fontId="196" fillId="0" borderId="122">
      <alignment horizontal="center"/>
    </xf>
    <xf numFmtId="206" fontId="196" fillId="0" borderId="122">
      <alignment horizontal="center"/>
    </xf>
    <xf numFmtId="206" fontId="196" fillId="0" borderId="122">
      <alignment horizontal="center"/>
    </xf>
    <xf numFmtId="206" fontId="196" fillId="0" borderId="122">
      <alignment horizontal="center"/>
    </xf>
    <xf numFmtId="206" fontId="196" fillId="0" borderId="122">
      <alignment horizontal="center"/>
    </xf>
    <xf numFmtId="206" fontId="196" fillId="0" borderId="122">
      <alignment horizontal="center"/>
    </xf>
    <xf numFmtId="0" fontId="73" fillId="0" borderId="132" applyNumberFormat="0" applyFill="0" applyAlignment="0" applyProtection="0"/>
    <xf numFmtId="0" fontId="73" fillId="0" borderId="132" applyNumberFormat="0" applyFill="0" applyAlignment="0" applyProtection="0"/>
    <xf numFmtId="0" fontId="73" fillId="0" borderId="132" applyNumberFormat="0" applyFill="0" applyAlignment="0" applyProtection="0"/>
    <xf numFmtId="204" fontId="20" fillId="0" borderId="133">
      <protection locked="0"/>
    </xf>
    <xf numFmtId="204" fontId="20" fillId="0" borderId="133">
      <protection locked="0"/>
    </xf>
    <xf numFmtId="0" fontId="73" fillId="0" borderId="132" applyNumberFormat="0" applyFill="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1" fillId="19" borderId="135" applyNumberFormat="0" applyProtection="0">
      <alignment vertical="center"/>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4" fontId="30" fillId="18" borderId="131" applyNumberFormat="0" applyProtection="0">
      <alignment horizontal="left" vertical="center"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0" fontId="17" fillId="19" borderId="135" applyNumberFormat="0" applyProtection="0">
      <alignment horizontal="left" vertical="top" indent="1"/>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25" fillId="22" borderId="131" applyNumberFormat="0" applyProtection="0">
      <alignment horizontal="lef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4"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5"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6"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7"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8"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29"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0"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1"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6" fillId="32" borderId="135" applyNumberFormat="0" applyProtection="0">
      <alignment horizontal="right" vertical="center"/>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7" fillId="33"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4" borderId="131" applyNumberFormat="0" applyProtection="0">
      <alignment horizontal="left" vertical="center" indent="1"/>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4" fontId="16" fillId="36" borderId="135" applyNumberFormat="0" applyProtection="0">
      <alignment horizontal="right" vertical="center"/>
    </xf>
    <xf numFmtId="0" fontId="24" fillId="0" borderId="131"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4" fillId="0" borderId="131"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31" applyNumberFormat="0">
      <protection locked="0"/>
    </xf>
    <xf numFmtId="0" fontId="20" fillId="84" borderId="131" applyNumberFormat="0">
      <protection locked="0"/>
    </xf>
    <xf numFmtId="0" fontId="20" fillId="84" borderId="131" applyNumberFormat="0">
      <protection locked="0"/>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1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4" fontId="36" fillId="40" borderId="135" applyNumberFormat="0" applyProtection="0">
      <alignment vertical="center"/>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0" fontId="16" fillId="40" borderId="135" applyNumberFormat="0" applyProtection="0">
      <alignment horizontal="left" vertical="top" inden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23" fillId="0" borderId="131" applyNumberFormat="0" applyProtection="0">
      <alignment horizontal="right" vertical="center" wrapText="1"/>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36" fillId="41" borderId="135" applyNumberFormat="0" applyProtection="0">
      <alignment horizontal="right" vertical="center"/>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4" fontId="23" fillId="0" borderId="136" applyNumberFormat="0" applyProtection="0">
      <alignment horizontal="left" vertical="center" indent="1"/>
    </xf>
    <xf numFmtId="0" fontId="25" fillId="43" borderId="136" applyNumberFormat="0" applyProtection="0">
      <alignment horizontal="center" vertical="center"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4" borderId="136" applyNumberFormat="0" applyProtection="0">
      <alignment horizontal="center" vertical="top"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0" fontId="25" fillId="43" borderId="136" applyNumberFormat="0" applyProtection="0">
      <alignment horizontal="center" vertical="center" wrapText="1"/>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45" fillId="41" borderId="135" applyNumberFormat="0" applyProtection="0">
      <alignment horizontal="right" vertical="center"/>
    </xf>
    <xf numFmtId="4" fontId="23" fillId="0" borderId="131" applyNumberFormat="0" applyProtection="0">
      <alignment horizontal="left" vertical="center" indent="1"/>
    </xf>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19" applyNumberFormat="0" applyFont="0" applyAlignment="0" applyProtection="0"/>
    <xf numFmtId="9" fontId="5" fillId="0" borderId="0" applyFont="0" applyFill="0" applyBorder="0" applyAlignment="0" applyProtection="0"/>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0" fillId="18" borderId="131" applyNumberFormat="0" applyProtection="0">
      <alignment horizontal="right" vertical="center" wrapText="1"/>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1" fillId="19" borderId="137" applyNumberFormat="0" applyProtection="0">
      <alignment vertical="center"/>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4" fontId="30" fillId="18" borderId="138" applyNumberFormat="0" applyProtection="0">
      <alignment horizontal="left" vertical="center"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0" fontId="17" fillId="19" borderId="137" applyNumberFormat="0" applyProtection="0">
      <alignment horizontal="left" vertical="top" indent="1"/>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25" fillId="22" borderId="138" applyNumberFormat="0" applyProtection="0">
      <alignment horizontal="lef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4"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5"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6"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7"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8"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29"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0"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1"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6" fillId="32" borderId="137" applyNumberFormat="0" applyProtection="0">
      <alignment horizontal="right" vertical="center"/>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7" fillId="33"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4" borderId="138" applyNumberFormat="0" applyProtection="0">
      <alignment horizontal="left" vertical="center" indent="1"/>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4" fontId="16" fillId="36" borderId="137" applyNumberFormat="0" applyProtection="0">
      <alignment horizontal="right" vertical="center"/>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0" fillId="35"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0" fillId="38"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0" fillId="39" borderId="137" applyNumberFormat="0" applyProtection="0">
      <alignment horizontal="left" vertical="top" indent="1"/>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4" fillId="0" borderId="138" applyNumberFormat="0" applyProtection="0">
      <alignment horizontal="left" vertical="center" indent="2"/>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3" borderId="137" applyNumberFormat="0" applyProtection="0">
      <alignment horizontal="left" vertical="top" indent="1"/>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0" fontId="20" fillId="84" borderId="138" applyNumberFormat="0">
      <protection locked="0"/>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1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4" fontId="36" fillId="40" borderId="137" applyNumberFormat="0" applyProtection="0">
      <alignment vertical="center"/>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0" fontId="16" fillId="40" borderId="137" applyNumberFormat="0" applyProtection="0">
      <alignment horizontal="left" vertical="top" inden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23" fillId="0" borderId="138" applyNumberFormat="0" applyProtection="0">
      <alignment horizontal="right" vertical="center" wrapText="1"/>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36" fillId="41" borderId="137" applyNumberFormat="0" applyProtection="0">
      <alignment horizontal="right" vertical="center"/>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4" fontId="23" fillId="0" borderId="138" applyNumberFormat="0" applyProtection="0">
      <alignment horizontal="left" vertical="center" inden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4" borderId="138" applyNumberFormat="0" applyProtection="0">
      <alignment horizontal="center" vertical="top"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0" fontId="25" fillId="43" borderId="138" applyNumberFormat="0" applyProtection="0">
      <alignment horizontal="center" vertical="center" wrapText="1"/>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4" fontId="45" fillId="41" borderId="137" applyNumberFormat="0" applyProtection="0">
      <alignment horizontal="right" vertical="center"/>
    </xf>
    <xf numFmtId="0" fontId="5" fillId="0" borderId="0"/>
    <xf numFmtId="9" fontId="5" fillId="0" borderId="0" applyFont="0" applyFill="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134" fillId="34" borderId="139" applyNumberFormat="0" applyAlignment="0" applyProtection="0"/>
    <xf numFmtId="0" fontId="136" fillId="91" borderId="139" applyNumberFormat="0" applyAlignment="0" applyProtection="0"/>
    <xf numFmtId="0" fontId="136" fillId="91" borderId="139" applyNumberFormat="0" applyAlignment="0" applyProtection="0"/>
    <xf numFmtId="0" fontId="134" fillId="34" borderId="139" applyNumberFormat="0" applyAlignment="0" applyProtection="0"/>
    <xf numFmtId="0" fontId="136" fillId="91" borderId="139" applyNumberFormat="0" applyAlignment="0" applyProtection="0"/>
    <xf numFmtId="0" fontId="136" fillId="91" borderId="139" applyNumberFormat="0" applyAlignment="0" applyProtection="0"/>
    <xf numFmtId="0" fontId="136" fillId="91" borderId="139" applyNumberFormat="0" applyAlignment="0" applyProtection="0"/>
    <xf numFmtId="0" fontId="136" fillId="91" borderId="139" applyNumberFormat="0" applyAlignment="0" applyProtection="0"/>
    <xf numFmtId="0" fontId="136" fillId="91" borderId="139"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88" fontId="5" fillId="0" borderId="0" applyFont="0" applyFill="0" applyBorder="0" applyProtection="0">
      <alignment horizontal="righ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7" fillId="0" borderId="140">
      <alignment horizontal="left" vertical="center"/>
    </xf>
    <xf numFmtId="0" fontId="157" fillId="0" borderId="140">
      <alignment horizontal="left" vertical="center"/>
    </xf>
    <xf numFmtId="0" fontId="157" fillId="0" borderId="140">
      <alignment horizontal="left" vertical="center"/>
    </xf>
    <xf numFmtId="0" fontId="157" fillId="0" borderId="140">
      <alignment horizontal="left" vertical="center"/>
    </xf>
    <xf numFmtId="0" fontId="157" fillId="0" borderId="140">
      <alignment horizontal="left" vertical="center"/>
    </xf>
    <xf numFmtId="0" fontId="157" fillId="0" borderId="140">
      <alignment horizontal="left" vertical="center"/>
    </xf>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10" fontId="22" fillId="40" borderId="138" applyNumberFormat="0" applyBorder="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171" fillId="93" borderId="139"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89" borderId="141" applyNumberFormat="0" applyFont="0" applyAlignment="0" applyProtection="0"/>
    <xf numFmtId="0" fontId="20" fillId="89" borderId="139" applyNumberFormat="0" applyFont="0" applyAlignment="0" applyProtection="0"/>
    <xf numFmtId="0" fontId="20" fillId="89" borderId="139" applyNumberFormat="0" applyFont="0" applyAlignment="0" applyProtection="0"/>
    <xf numFmtId="0" fontId="20" fillId="89" borderId="139" applyNumberFormat="0" applyFont="0" applyAlignment="0" applyProtection="0"/>
    <xf numFmtId="0" fontId="20" fillId="89" borderId="139" applyNumberFormat="0" applyFont="0" applyAlignment="0" applyProtection="0"/>
    <xf numFmtId="0" fontId="20" fillId="89" borderId="139" applyNumberFormat="0" applyFont="0" applyAlignment="0" applyProtection="0"/>
    <xf numFmtId="0" fontId="5" fillId="5" borderId="19" applyNumberFormat="0" applyFont="0" applyAlignment="0" applyProtection="0"/>
    <xf numFmtId="0" fontId="5" fillId="5" borderId="19" applyNumberFormat="0" applyFont="0" applyAlignment="0" applyProtection="0"/>
    <xf numFmtId="0" fontId="68" fillId="89" borderId="141" applyNumberFormat="0" applyFont="0" applyAlignment="0" applyProtection="0"/>
    <xf numFmtId="0" fontId="184" fillId="34" borderId="142" applyNumberFormat="0" applyAlignment="0" applyProtection="0"/>
    <xf numFmtId="0" fontId="184" fillId="91" borderId="142" applyNumberFormat="0" applyAlignment="0" applyProtection="0"/>
    <xf numFmtId="0" fontId="184" fillId="91" borderId="142" applyNumberFormat="0" applyAlignment="0" applyProtection="0"/>
    <xf numFmtId="0" fontId="184" fillId="34" borderId="142" applyNumberFormat="0" applyAlignment="0" applyProtection="0"/>
    <xf numFmtId="0" fontId="184" fillId="91" borderId="142" applyNumberFormat="0" applyAlignment="0" applyProtection="0"/>
    <xf numFmtId="0" fontId="184" fillId="91" borderId="142" applyNumberFormat="0" applyAlignment="0" applyProtection="0"/>
    <xf numFmtId="0" fontId="184" fillId="91" borderId="142" applyNumberFormat="0" applyAlignment="0" applyProtection="0"/>
    <xf numFmtId="0" fontId="184" fillId="91" borderId="142" applyNumberFormat="0" applyAlignment="0" applyProtection="0"/>
    <xf numFmtId="0" fontId="184" fillId="91" borderId="14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 fontId="55" fillId="104" borderId="143" applyNumberFormat="0" applyProtection="0">
      <alignment horizontal="right" vertical="center" wrapText="1"/>
    </xf>
    <xf numFmtId="4" fontId="55" fillId="104" borderId="143" applyNumberFormat="0" applyProtection="0">
      <alignment horizontal="right" vertical="center" wrapText="1"/>
    </xf>
    <xf numFmtId="4" fontId="16" fillId="0" borderId="142" applyNumberFormat="0" applyProtection="0">
      <alignment vertical="center"/>
    </xf>
    <xf numFmtId="4" fontId="16" fillId="0" borderId="142" applyNumberFormat="0" applyProtection="0">
      <alignment vertical="center"/>
    </xf>
    <xf numFmtId="4" fontId="16" fillId="0" borderId="142" applyNumberFormat="0" applyProtection="0">
      <alignment horizontal="left" vertical="center" indent="1"/>
    </xf>
    <xf numFmtId="4" fontId="16" fillId="19" borderId="142" applyNumberFormat="0" applyProtection="0">
      <alignment horizontal="left" vertical="center" indent="1"/>
    </xf>
    <xf numFmtId="4" fontId="25" fillId="22" borderId="143" applyNumberFormat="0" applyProtection="0">
      <alignment horizontal="left" vertical="center"/>
    </xf>
    <xf numFmtId="0" fontId="20" fillId="0" borderId="142" applyNumberFormat="0" applyProtection="0">
      <alignment horizontal="left" vertical="center" indent="1"/>
    </xf>
    <xf numFmtId="4" fontId="16" fillId="2" borderId="142" applyNumberFormat="0" applyProtection="0">
      <alignment horizontal="right" vertical="center"/>
    </xf>
    <xf numFmtId="4" fontId="16" fillId="106" borderId="142" applyNumberFormat="0" applyProtection="0">
      <alignment horizontal="right" vertical="center"/>
    </xf>
    <xf numFmtId="4" fontId="16" fillId="42" borderId="142" applyNumberFormat="0" applyProtection="0">
      <alignment horizontal="right" vertical="center"/>
    </xf>
    <xf numFmtId="4" fontId="16" fillId="107" borderId="142" applyNumberFormat="0" applyProtection="0">
      <alignment horizontal="right" vertical="center"/>
    </xf>
    <xf numFmtId="4" fontId="16" fillId="108" borderId="142" applyNumberFormat="0" applyProtection="0">
      <alignment horizontal="right" vertical="center"/>
    </xf>
    <xf numFmtId="4" fontId="16" fillId="109" borderId="142" applyNumberFormat="0" applyProtection="0">
      <alignment horizontal="right" vertical="center"/>
    </xf>
    <xf numFmtId="4" fontId="16" fillId="110" borderId="142" applyNumberFormat="0" applyProtection="0">
      <alignment horizontal="right" vertical="center"/>
    </xf>
    <xf numFmtId="4" fontId="16" fillId="111" borderId="142" applyNumberFormat="0" applyProtection="0">
      <alignment horizontal="right" vertical="center"/>
    </xf>
    <xf numFmtId="4" fontId="16" fillId="112" borderId="142" applyNumberFormat="0" applyProtection="0">
      <alignment horizontal="right" vertical="center"/>
    </xf>
    <xf numFmtId="0" fontId="20" fillId="113" borderId="142" applyNumberFormat="0" applyProtection="0">
      <alignment horizontal="left" vertical="center" indent="1"/>
    </xf>
    <xf numFmtId="0" fontId="24" fillId="114" borderId="143" applyNumberFormat="0" applyProtection="0">
      <alignment horizontal="left" vertical="center" indent="2"/>
    </xf>
    <xf numFmtId="0" fontId="24" fillId="114" borderId="143" applyNumberFormat="0" applyProtection="0">
      <alignment horizontal="left" vertical="center" indent="2"/>
    </xf>
    <xf numFmtId="0" fontId="25" fillId="115" borderId="143" applyNumberFormat="0" applyProtection="0">
      <alignment horizontal="left" vertical="center" indent="2"/>
    </xf>
    <xf numFmtId="0" fontId="25" fillId="115" borderId="143" applyNumberFormat="0" applyProtection="0">
      <alignment horizontal="left" vertical="center" indent="2"/>
    </xf>
    <xf numFmtId="0" fontId="24" fillId="114" borderId="143" applyNumberFormat="0" applyProtection="0">
      <alignment horizontal="left" vertical="center" indent="2"/>
    </xf>
    <xf numFmtId="0" fontId="25" fillId="115" borderId="143" applyNumberFormat="0" applyProtection="0">
      <alignment horizontal="left" vertical="center" indent="2"/>
    </xf>
    <xf numFmtId="0" fontId="24" fillId="0" borderId="143" applyNumberFormat="0" applyProtection="0">
      <alignment horizontal="left" vertical="center" indent="2"/>
    </xf>
    <xf numFmtId="0" fontId="20" fillId="49"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4" borderId="143" applyNumberFormat="0" applyProtection="0">
      <alignment horizontal="left" vertical="center" indent="2"/>
    </xf>
    <xf numFmtId="0" fontId="25" fillId="115" borderId="143" applyNumberFormat="0" applyProtection="0">
      <alignment horizontal="left" vertical="center" indent="2"/>
    </xf>
    <xf numFmtId="0" fontId="24" fillId="114" borderId="143" applyNumberFormat="0" applyProtection="0">
      <alignment horizontal="left" vertical="center" indent="2"/>
    </xf>
    <xf numFmtId="0" fontId="24" fillId="114" borderId="143" applyNumberFormat="0" applyProtection="0">
      <alignment horizontal="left" vertical="center" indent="2"/>
    </xf>
    <xf numFmtId="0" fontId="25" fillId="115" borderId="143" applyNumberFormat="0" applyProtection="0">
      <alignment horizontal="left" vertical="center" indent="2"/>
    </xf>
    <xf numFmtId="0" fontId="25" fillId="115" borderId="143" applyNumberFormat="0" applyProtection="0">
      <alignment horizontal="left" vertical="center" indent="2"/>
    </xf>
    <xf numFmtId="0" fontId="25" fillId="115" borderId="143" applyNumberFormat="0" applyProtection="0">
      <alignment horizontal="left" vertical="center" indent="2"/>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0" fillId="49" borderId="142" applyNumberFormat="0" applyProtection="0">
      <alignment horizontal="left" vertical="center" indent="1"/>
    </xf>
    <xf numFmtId="0" fontId="20" fillId="35" borderId="135" applyNumberFormat="0" applyProtection="0">
      <alignment horizontal="left" vertical="top" indent="1"/>
    </xf>
    <xf numFmtId="0" fontId="20" fillId="35" borderId="135" applyNumberFormat="0" applyProtection="0">
      <alignment horizontal="left" vertical="top"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6"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2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6" borderId="143" applyNumberFormat="0" applyProtection="0">
      <alignment horizontal="left" vertical="center" indent="2"/>
    </xf>
    <xf numFmtId="0" fontId="24" fillId="116"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116" borderId="143" applyNumberFormat="0" applyProtection="0">
      <alignment horizontal="left" vertical="center" indent="2"/>
    </xf>
    <xf numFmtId="0" fontId="24" fillId="116" borderId="143" applyNumberFormat="0" applyProtection="0">
      <alignment horizontal="left" vertical="center" indent="2"/>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23" borderId="142" applyNumberFormat="0" applyProtection="0">
      <alignment horizontal="left" vertical="center" indent="1"/>
    </xf>
    <xf numFmtId="0" fontId="20" fillId="38" borderId="135" applyNumberFormat="0" applyProtection="0">
      <alignment horizontal="left" vertical="top" indent="1"/>
    </xf>
    <xf numFmtId="0" fontId="20" fillId="38" borderId="135" applyNumberFormat="0" applyProtection="0">
      <alignment horizontal="left" vertical="top" indent="1"/>
    </xf>
    <xf numFmtId="0" fontId="20" fillId="102"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2"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02" borderId="142" applyNumberFormat="0" applyProtection="0">
      <alignment horizontal="left" vertical="center" indent="1"/>
    </xf>
    <xf numFmtId="0" fontId="20" fillId="39" borderId="135" applyNumberFormat="0" applyProtection="0">
      <alignment horizontal="left" vertical="top" indent="1"/>
    </xf>
    <xf numFmtId="0" fontId="20" fillId="39" borderId="135" applyNumberFormat="0" applyProtection="0">
      <alignment horizontal="left" vertical="top" indent="1"/>
    </xf>
    <xf numFmtId="0" fontId="20" fillId="113" borderId="142" applyNumberFormat="0" applyProtection="0">
      <alignment horizontal="left" vertical="center" indent="1"/>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4" fillId="0" borderId="143" applyNumberFormat="0" applyProtection="0">
      <alignment horizontal="left" vertical="center" indent="2"/>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3"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113" borderId="142" applyNumberFormat="0" applyProtection="0">
      <alignment horizontal="left" vertical="center" indent="1"/>
    </xf>
    <xf numFmtId="0" fontId="20" fillId="3" borderId="135" applyNumberFormat="0" applyProtection="0">
      <alignment horizontal="left" vertical="top" indent="1"/>
    </xf>
    <xf numFmtId="0" fontId="20" fillId="3" borderId="135" applyNumberFormat="0" applyProtection="0">
      <alignment horizontal="left" vertical="top" indent="1"/>
    </xf>
    <xf numFmtId="0" fontId="20" fillId="84" borderId="143" applyNumberFormat="0">
      <protection locked="0"/>
    </xf>
    <xf numFmtId="0" fontId="20" fillId="84" borderId="143" applyNumberFormat="0">
      <protection locked="0"/>
    </xf>
    <xf numFmtId="0" fontId="20" fillId="84" borderId="143" applyNumberFormat="0">
      <protection locked="0"/>
    </xf>
    <xf numFmtId="0" fontId="20" fillId="84" borderId="143" applyNumberFormat="0">
      <protection locked="0"/>
    </xf>
    <xf numFmtId="4" fontId="16" fillId="40" borderId="142" applyNumberFormat="0" applyProtection="0">
      <alignment vertical="center"/>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39" fillId="0" borderId="143" applyNumberFormat="0" applyProtection="0">
      <alignment horizontal="left" vertical="center" indent="1"/>
    </xf>
    <xf numFmtId="4" fontId="16" fillId="40" borderId="142" applyNumberFormat="0" applyProtection="0">
      <alignment horizontal="left" vertical="center" indent="1"/>
    </xf>
    <xf numFmtId="4" fontId="16" fillId="40" borderId="142" applyNumberFormat="0" applyProtection="0">
      <alignment horizontal="left" vertical="center" indent="1"/>
    </xf>
    <xf numFmtId="4" fontId="23" fillId="0" borderId="143" applyNumberFormat="0" applyProtection="0">
      <alignment horizontal="right" vertical="center" wrapText="1"/>
    </xf>
    <xf numFmtId="4" fontId="23" fillId="0" borderId="143" applyNumberFormat="0" applyProtection="0">
      <alignment horizontal="right" vertical="center" wrapText="1"/>
    </xf>
    <xf numFmtId="4" fontId="24" fillId="0" borderId="143" applyNumberFormat="0" applyProtection="0">
      <alignment horizontal="right" vertical="center" wrapText="1"/>
    </xf>
    <xf numFmtId="4" fontId="16" fillId="0" borderId="142" applyNumberFormat="0" applyProtection="0">
      <alignment horizontal="right" vertical="center"/>
    </xf>
    <xf numFmtId="4" fontId="16" fillId="0" borderId="142" applyNumberFormat="0" applyProtection="0">
      <alignment horizontal="right" vertical="center"/>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4" fontId="23" fillId="0" borderId="143" applyNumberFormat="0" applyProtection="0">
      <alignment horizontal="left" vertical="center" indent="1"/>
    </xf>
    <xf numFmtId="0" fontId="20" fillId="0" borderId="142" applyNumberFormat="0" applyProtection="0">
      <alignment horizontal="left" vertical="center" indent="1"/>
    </xf>
    <xf numFmtId="0" fontId="20" fillId="0" borderId="142" applyNumberFormat="0" applyProtection="0">
      <alignment horizontal="left" vertical="center" indent="1"/>
    </xf>
    <xf numFmtId="0" fontId="25" fillId="43" borderId="143" applyNumberFormat="0" applyProtection="0">
      <alignment horizontal="center" vertical="center" wrapText="1"/>
    </xf>
    <xf numFmtId="0" fontId="20" fillId="0" borderId="142" applyNumberFormat="0" applyProtection="0">
      <alignment horizontal="left" vertical="center" indent="1"/>
    </xf>
    <xf numFmtId="0" fontId="20" fillId="0" borderId="142" applyNumberFormat="0" applyProtection="0">
      <alignment horizontal="left" vertical="center" indent="1"/>
    </xf>
    <xf numFmtId="4" fontId="45" fillId="117" borderId="142" applyNumberFormat="0" applyProtection="0">
      <alignment horizontal="right" vertical="center"/>
    </xf>
    <xf numFmtId="206" fontId="196" fillId="0" borderId="134">
      <alignment horizontal="center"/>
    </xf>
    <xf numFmtId="206" fontId="196" fillId="0" borderId="134">
      <alignment horizontal="center"/>
    </xf>
    <xf numFmtId="206" fontId="196" fillId="0" borderId="134">
      <alignment horizontal="center"/>
    </xf>
    <xf numFmtId="206" fontId="196" fillId="0" borderId="134">
      <alignment horizontal="center"/>
    </xf>
    <xf numFmtId="206" fontId="196" fillId="0" borderId="134">
      <alignment horizontal="center"/>
    </xf>
    <xf numFmtId="206" fontId="196" fillId="0" borderId="134">
      <alignment horizontal="center"/>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73" fillId="0" borderId="144" applyNumberFormat="0" applyFill="0" applyAlignment="0" applyProtection="0"/>
    <xf numFmtId="204" fontId="20" fillId="0" borderId="145">
      <protection locked="0"/>
    </xf>
    <xf numFmtId="204" fontId="20" fillId="0" borderId="145">
      <protection locked="0"/>
    </xf>
    <xf numFmtId="0" fontId="73" fillId="0" borderId="144" applyNumberFormat="0" applyFill="0" applyAlignment="0" applyProtection="0"/>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204" fontId="20" fillId="0" borderId="133">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39" borderId="171" applyNumberFormat="0" applyProtection="0">
      <alignment horizontal="left" vertical="top" indent="1"/>
    </xf>
    <xf numFmtId="0" fontId="24" fillId="0" borderId="172" applyNumberFormat="0" applyProtection="0">
      <alignment horizontal="left" vertical="center" indent="2"/>
    </xf>
    <xf numFmtId="4" fontId="30" fillId="18" borderId="174" applyNumberFormat="0" applyProtection="0">
      <alignment horizontal="left" vertical="center" indent="1"/>
    </xf>
    <xf numFmtId="0" fontId="25" fillId="43" borderId="170" applyNumberFormat="0" applyProtection="0">
      <alignment horizontal="center" vertical="center" wrapText="1"/>
    </xf>
    <xf numFmtId="4" fontId="30" fillId="18" borderId="143" applyNumberFormat="0" applyProtection="0">
      <alignment horizontal="right" vertical="center" wrapText="1"/>
    </xf>
    <xf numFmtId="4" fontId="30" fillId="18" borderId="143" applyNumberFormat="0" applyProtection="0">
      <alignment horizontal="left" vertical="center" indent="1"/>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23" fillId="0" borderId="143" applyNumberFormat="0" applyProtection="0">
      <alignment horizontal="right" vertical="center" wrapText="1"/>
    </xf>
    <xf numFmtId="4" fontId="23" fillId="0" borderId="170" applyNumberFormat="0" applyProtection="0">
      <alignment horizontal="left" vertical="center" indent="1"/>
    </xf>
    <xf numFmtId="0" fontId="25" fillId="44" borderId="143" applyNumberFormat="0" applyProtection="0">
      <alignment horizontal="center" vertical="top" wrapText="1"/>
    </xf>
    <xf numFmtId="0" fontId="24" fillId="0" borderId="170" applyNumberFormat="0" applyProtection="0">
      <alignment horizontal="left" vertical="center" indent="2"/>
    </xf>
    <xf numFmtId="0" fontId="20" fillId="3" borderId="171" applyNumberFormat="0" applyProtection="0">
      <alignment horizontal="left" vertical="top" indent="1"/>
    </xf>
    <xf numFmtId="0" fontId="4" fillId="0" borderId="0"/>
    <xf numFmtId="44" fontId="4" fillId="0" borderId="0" applyFont="0" applyFill="0" applyBorder="0" applyAlignment="0" applyProtection="0"/>
    <xf numFmtId="0" fontId="25" fillId="44" borderId="174" applyNumberFormat="0" applyProtection="0">
      <alignment horizontal="center" vertical="top" wrapText="1"/>
    </xf>
    <xf numFmtId="4" fontId="23" fillId="0" borderId="143" applyNumberFormat="0" applyProtection="0">
      <alignment horizontal="left" vertical="center" indent="1"/>
    </xf>
    <xf numFmtId="4" fontId="16" fillId="27" borderId="171" applyNumberFormat="0" applyProtection="0">
      <alignment horizontal="right" vertical="center"/>
    </xf>
    <xf numFmtId="4" fontId="16" fillId="24" borderId="173" applyNumberFormat="0" applyProtection="0">
      <alignment horizontal="right" vertical="center"/>
    </xf>
    <xf numFmtId="0" fontId="4" fillId="0" borderId="0"/>
    <xf numFmtId="0" fontId="4" fillId="0" borderId="0"/>
    <xf numFmtId="4" fontId="30" fillId="18" borderId="143" applyNumberFormat="0" applyProtection="0">
      <alignment horizontal="right" vertical="center" wrapText="1"/>
    </xf>
    <xf numFmtId="4" fontId="31" fillId="19" borderId="158" applyNumberFormat="0" applyProtection="0">
      <alignment vertical="center"/>
    </xf>
    <xf numFmtId="4" fontId="30" fillId="18" borderId="143" applyNumberFormat="0" applyProtection="0">
      <alignment horizontal="left" vertical="center" indent="1"/>
    </xf>
    <xf numFmtId="0" fontId="17" fillId="19" borderId="158" applyNumberFormat="0" applyProtection="0">
      <alignment horizontal="left" vertical="top" indent="1"/>
    </xf>
    <xf numFmtId="4" fontId="25" fillId="22" borderId="143" applyNumberFormat="0" applyProtection="0">
      <alignment horizontal="left" vertical="center"/>
    </xf>
    <xf numFmtId="4" fontId="16" fillId="24" borderId="158" applyNumberFormat="0" applyProtection="0">
      <alignment horizontal="right" vertical="center"/>
    </xf>
    <xf numFmtId="4" fontId="16" fillId="25" borderId="158" applyNumberFormat="0" applyProtection="0">
      <alignment horizontal="right" vertical="center"/>
    </xf>
    <xf numFmtId="4" fontId="16" fillId="26" borderId="158" applyNumberFormat="0" applyProtection="0">
      <alignment horizontal="right" vertical="center"/>
    </xf>
    <xf numFmtId="4" fontId="16" fillId="27" borderId="158" applyNumberFormat="0" applyProtection="0">
      <alignment horizontal="right" vertical="center"/>
    </xf>
    <xf numFmtId="4" fontId="16" fillId="28" borderId="158" applyNumberFormat="0" applyProtection="0">
      <alignment horizontal="right" vertical="center"/>
    </xf>
    <xf numFmtId="4" fontId="16" fillId="29" borderId="158" applyNumberFormat="0" applyProtection="0">
      <alignment horizontal="right" vertical="center"/>
    </xf>
    <xf numFmtId="4" fontId="16" fillId="30" borderId="158" applyNumberFormat="0" applyProtection="0">
      <alignment horizontal="right" vertical="center"/>
    </xf>
    <xf numFmtId="4" fontId="16" fillId="31" borderId="158" applyNumberFormat="0" applyProtection="0">
      <alignment horizontal="right" vertical="center"/>
    </xf>
    <xf numFmtId="4" fontId="16" fillId="32" borderId="158" applyNumberFormat="0" applyProtection="0">
      <alignment horizontal="right" vertical="center"/>
    </xf>
    <xf numFmtId="4" fontId="17" fillId="33" borderId="143" applyNumberFormat="0" applyProtection="0">
      <alignment horizontal="left" vertical="center" indent="1"/>
    </xf>
    <xf numFmtId="4" fontId="16" fillId="34" borderId="143" applyNumberFormat="0" applyProtection="0">
      <alignment horizontal="left" vertical="center" indent="1"/>
    </xf>
    <xf numFmtId="4" fontId="16" fillId="36" borderId="158" applyNumberFormat="0" applyProtection="0">
      <alignment horizontal="right" vertical="center"/>
    </xf>
    <xf numFmtId="0" fontId="20" fillId="35" borderId="158" applyNumberFormat="0" applyProtection="0">
      <alignment horizontal="left" vertical="top" indent="1"/>
    </xf>
    <xf numFmtId="0" fontId="24" fillId="0" borderId="143" applyNumberFormat="0" applyProtection="0">
      <alignment horizontal="left" vertical="center" indent="2"/>
    </xf>
    <xf numFmtId="0" fontId="20" fillId="38" borderId="158" applyNumberFormat="0" applyProtection="0">
      <alignment horizontal="left" vertical="top" indent="1"/>
    </xf>
    <xf numFmtId="0" fontId="24" fillId="0" borderId="143" applyNumberFormat="0" applyProtection="0">
      <alignment horizontal="left" vertical="center" indent="2"/>
    </xf>
    <xf numFmtId="0" fontId="20" fillId="39" borderId="158" applyNumberFormat="0" applyProtection="0">
      <alignment horizontal="left" vertical="top" indent="1"/>
    </xf>
    <xf numFmtId="0" fontId="24" fillId="0" borderId="143" applyNumberFormat="0" applyProtection="0">
      <alignment horizontal="left" vertical="center" indent="2"/>
    </xf>
    <xf numFmtId="0" fontId="20" fillId="3" borderId="158" applyNumberFormat="0" applyProtection="0">
      <alignment horizontal="left" vertical="top" indent="1"/>
    </xf>
    <xf numFmtId="4" fontId="16" fillId="40" borderId="158" applyNumberFormat="0" applyProtection="0">
      <alignment vertical="center"/>
    </xf>
    <xf numFmtId="4" fontId="36" fillId="40" borderId="158" applyNumberFormat="0" applyProtection="0">
      <alignment vertical="center"/>
    </xf>
    <xf numFmtId="0" fontId="16" fillId="40" borderId="158" applyNumberFormat="0" applyProtection="0">
      <alignment horizontal="left" vertical="top" indent="1"/>
    </xf>
    <xf numFmtId="4" fontId="23" fillId="0" borderId="143" applyNumberFormat="0" applyProtection="0">
      <alignment horizontal="right" vertical="center" wrapText="1"/>
    </xf>
    <xf numFmtId="4" fontId="36" fillId="41" borderId="158" applyNumberFormat="0" applyProtection="0">
      <alignment horizontal="right" vertical="center"/>
    </xf>
    <xf numFmtId="0" fontId="25" fillId="43" borderId="143" applyNumberFormat="0" applyProtection="0">
      <alignment horizontal="center" vertical="center" wrapText="1"/>
    </xf>
    <xf numFmtId="0" fontId="25" fillId="44" borderId="143" applyNumberFormat="0" applyProtection="0">
      <alignment horizontal="center" vertical="top" wrapText="1"/>
    </xf>
    <xf numFmtId="4" fontId="45" fillId="41" borderId="158" applyNumberFormat="0" applyProtection="0">
      <alignment horizontal="right" vertical="center"/>
    </xf>
    <xf numFmtId="0" fontId="4" fillId="0" borderId="0"/>
    <xf numFmtId="44" fontId="4" fillId="0" borderId="0" applyFont="0" applyFill="0" applyBorder="0" applyAlignment="0" applyProtection="0"/>
    <xf numFmtId="4" fontId="45" fillId="41" borderId="158" applyNumberFormat="0" applyProtection="0">
      <alignment horizontal="right" vertical="center"/>
    </xf>
    <xf numFmtId="4" fontId="36" fillId="41" borderId="158" applyNumberFormat="0" applyProtection="0">
      <alignment horizontal="right" vertical="center"/>
    </xf>
    <xf numFmtId="0" fontId="16" fillId="40" borderId="158" applyNumberFormat="0" applyProtection="0">
      <alignment horizontal="left" vertical="top" indent="1"/>
    </xf>
    <xf numFmtId="4" fontId="36" fillId="40" borderId="158" applyNumberFormat="0" applyProtection="0">
      <alignment vertical="center"/>
    </xf>
    <xf numFmtId="4" fontId="16" fillId="40" borderId="158" applyNumberFormat="0" applyProtection="0">
      <alignment vertical="center"/>
    </xf>
    <xf numFmtId="0" fontId="20" fillId="3" borderId="158" applyNumberFormat="0" applyProtection="0">
      <alignment horizontal="left" vertical="top" indent="1"/>
    </xf>
    <xf numFmtId="0" fontId="20" fillId="39" borderId="158" applyNumberFormat="0" applyProtection="0">
      <alignment horizontal="left" vertical="top" indent="1"/>
    </xf>
    <xf numFmtId="0" fontId="20" fillId="38" borderId="158" applyNumberFormat="0" applyProtection="0">
      <alignment horizontal="left" vertical="top" indent="1"/>
    </xf>
    <xf numFmtId="0" fontId="20" fillId="35" borderId="158" applyNumberFormat="0" applyProtection="0">
      <alignment horizontal="left" vertical="top" indent="1"/>
    </xf>
    <xf numFmtId="4" fontId="16" fillId="36" borderId="158" applyNumberFormat="0" applyProtection="0">
      <alignment horizontal="right" vertical="center"/>
    </xf>
    <xf numFmtId="4" fontId="16" fillId="32" borderId="158" applyNumberFormat="0" applyProtection="0">
      <alignment horizontal="right" vertical="center"/>
    </xf>
    <xf numFmtId="4" fontId="16" fillId="31" borderId="158" applyNumberFormat="0" applyProtection="0">
      <alignment horizontal="right" vertical="center"/>
    </xf>
    <xf numFmtId="4" fontId="16" fillId="30" borderId="158" applyNumberFormat="0" applyProtection="0">
      <alignment horizontal="right" vertical="center"/>
    </xf>
    <xf numFmtId="4" fontId="16" fillId="29" borderId="158" applyNumberFormat="0" applyProtection="0">
      <alignment horizontal="right" vertical="center"/>
    </xf>
    <xf numFmtId="4" fontId="16" fillId="28" borderId="158" applyNumberFormat="0" applyProtection="0">
      <alignment horizontal="right" vertical="center"/>
    </xf>
    <xf numFmtId="4" fontId="16" fillId="27" borderId="158" applyNumberFormat="0" applyProtection="0">
      <alignment horizontal="right" vertical="center"/>
    </xf>
    <xf numFmtId="4" fontId="16" fillId="26" borderId="158" applyNumberFormat="0" applyProtection="0">
      <alignment horizontal="right" vertical="center"/>
    </xf>
    <xf numFmtId="4" fontId="16" fillId="25" borderId="158" applyNumberFormat="0" applyProtection="0">
      <alignment horizontal="right" vertical="center"/>
    </xf>
    <xf numFmtId="4" fontId="16" fillId="24" borderId="158" applyNumberFormat="0" applyProtection="0">
      <alignment horizontal="right" vertical="center"/>
    </xf>
    <xf numFmtId="0" fontId="17" fillId="19" borderId="158" applyNumberFormat="0" applyProtection="0">
      <alignment horizontal="left" vertical="top" indent="1"/>
    </xf>
    <xf numFmtId="4" fontId="31" fillId="19" borderId="158" applyNumberFormat="0" applyProtection="0">
      <alignment vertical="center"/>
    </xf>
    <xf numFmtId="0" fontId="20" fillId="84" borderId="143" applyNumberFormat="0">
      <protection locked="0"/>
    </xf>
    <xf numFmtId="4" fontId="23" fillId="0" borderId="143" applyNumberFormat="0" applyProtection="0">
      <alignment horizontal="left" vertical="center" indent="1"/>
    </xf>
    <xf numFmtId="0" fontId="4" fillId="0" borderId="0"/>
    <xf numFmtId="0" fontId="4" fillId="0" borderId="0"/>
    <xf numFmtId="4" fontId="23" fillId="0" borderId="143" applyNumberFormat="0" applyProtection="0">
      <alignment horizontal="left" vertical="center" indent="1"/>
    </xf>
    <xf numFmtId="4" fontId="25" fillId="22" borderId="162" applyNumberFormat="0" applyProtection="0">
      <alignment horizontal="left" vertical="center"/>
    </xf>
    <xf numFmtId="0" fontId="24" fillId="0" borderId="160" applyNumberFormat="0" applyProtection="0">
      <alignment horizontal="left" vertical="center" indent="2"/>
    </xf>
    <xf numFmtId="4" fontId="30" fillId="18" borderId="160"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0" applyNumberFormat="0">
      <protection locked="0"/>
    </xf>
    <xf numFmtId="4" fontId="25" fillId="22" borderId="160" applyNumberFormat="0" applyProtection="0">
      <alignment horizontal="left" vertical="center"/>
    </xf>
    <xf numFmtId="4" fontId="30" fillId="18" borderId="160"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0"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0" applyNumberFormat="0" applyProtection="0">
      <alignment horizontal="center" vertical="top" wrapText="1"/>
    </xf>
    <xf numFmtId="0" fontId="25" fillId="43" borderId="160"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0"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0" applyNumberFormat="0" applyProtection="0">
      <alignment horizontal="left" vertical="center" indent="2"/>
    </xf>
    <xf numFmtId="0" fontId="24" fillId="0" borderId="160" applyNumberFormat="0" applyProtection="0">
      <alignment horizontal="left" vertical="center" indent="2"/>
    </xf>
    <xf numFmtId="0" fontId="24" fillId="0" borderId="160" applyNumberFormat="0" applyProtection="0">
      <alignment horizontal="left" vertical="center" indent="2"/>
    </xf>
    <xf numFmtId="4" fontId="30" fillId="18" borderId="160" applyNumberFormat="0" applyProtection="0">
      <alignment horizontal="left" vertical="center" indent="1"/>
    </xf>
    <xf numFmtId="4" fontId="17" fillId="33" borderId="160" applyNumberFormat="0" applyProtection="0">
      <alignment horizontal="left" vertical="center" indent="1"/>
    </xf>
    <xf numFmtId="0" fontId="4" fillId="0" borderId="0"/>
    <xf numFmtId="0" fontId="4" fillId="0" borderId="0"/>
    <xf numFmtId="4" fontId="31" fillId="19" borderId="159" applyNumberFormat="0" applyProtection="0">
      <alignment vertical="center"/>
    </xf>
    <xf numFmtId="0" fontId="17" fillId="19" borderId="159" applyNumberFormat="0" applyProtection="0">
      <alignment horizontal="left" vertical="top" indent="1"/>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0" fontId="4" fillId="0" borderId="0"/>
    <xf numFmtId="44" fontId="4" fillId="0" borderId="0" applyFont="0" applyFill="0" applyBorder="0" applyAlignment="0" applyProtection="0"/>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4" fontId="23" fillId="0" borderId="160" applyNumberFormat="0" applyProtection="0">
      <alignment horizontal="left" vertical="center" indent="1"/>
    </xf>
    <xf numFmtId="0" fontId="4" fillId="0" borderId="0"/>
    <xf numFmtId="0" fontId="4" fillId="0" borderId="0"/>
    <xf numFmtId="4" fontId="23" fillId="0" borderId="160" applyNumberFormat="0" applyProtection="0">
      <alignment horizontal="left" vertical="center" indent="1"/>
    </xf>
    <xf numFmtId="0" fontId="4" fillId="0" borderId="0"/>
    <xf numFmtId="44" fontId="4" fillId="0" borderId="0" applyFont="0" applyFill="0" applyBorder="0" applyAlignment="0" applyProtection="0"/>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0" fontId="4" fillId="0" borderId="0"/>
    <xf numFmtId="44" fontId="4" fillId="0" borderId="0" applyFont="0" applyFill="0" applyBorder="0" applyAlignment="0" applyProtection="0"/>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0" fontId="4" fillId="0" borderId="0"/>
    <xf numFmtId="0" fontId="4" fillId="0" borderId="0"/>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59" applyNumberFormat="0" applyProtection="0">
      <alignment vertical="center"/>
    </xf>
    <xf numFmtId="4" fontId="30" fillId="18" borderId="160" applyNumberFormat="0" applyProtection="0">
      <alignment horizontal="left" vertical="center" indent="1"/>
    </xf>
    <xf numFmtId="0" fontId="17" fillId="19" borderId="159" applyNumberFormat="0" applyProtection="0">
      <alignment horizontal="left" vertical="top" indent="1"/>
    </xf>
    <xf numFmtId="4" fontId="25" fillId="22" borderId="160" applyNumberFormat="0" applyProtection="0">
      <alignment horizontal="left" vertical="center"/>
    </xf>
    <xf numFmtId="4" fontId="16" fillId="24" borderId="159" applyNumberFormat="0" applyProtection="0">
      <alignment horizontal="right" vertical="center"/>
    </xf>
    <xf numFmtId="4" fontId="16" fillId="25" borderId="159" applyNumberFormat="0" applyProtection="0">
      <alignment horizontal="right" vertical="center"/>
    </xf>
    <xf numFmtId="4" fontId="16" fillId="26" borderId="159" applyNumberFormat="0" applyProtection="0">
      <alignment horizontal="right" vertical="center"/>
    </xf>
    <xf numFmtId="4" fontId="16" fillId="27" borderId="159" applyNumberFormat="0" applyProtection="0">
      <alignment horizontal="right" vertical="center"/>
    </xf>
    <xf numFmtId="4" fontId="16" fillId="28" borderId="159" applyNumberFormat="0" applyProtection="0">
      <alignment horizontal="right" vertical="center"/>
    </xf>
    <xf numFmtId="4" fontId="16" fillId="29" borderId="159" applyNumberFormat="0" applyProtection="0">
      <alignment horizontal="right" vertical="center"/>
    </xf>
    <xf numFmtId="4" fontId="16" fillId="30" borderId="159" applyNumberFormat="0" applyProtection="0">
      <alignment horizontal="right" vertical="center"/>
    </xf>
    <xf numFmtId="4" fontId="16" fillId="31" borderId="159" applyNumberFormat="0" applyProtection="0">
      <alignment horizontal="right" vertical="center"/>
    </xf>
    <xf numFmtId="4" fontId="16" fillId="32" borderId="159"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59" applyNumberFormat="0" applyProtection="0">
      <alignment horizontal="right" vertical="center"/>
    </xf>
    <xf numFmtId="0" fontId="24" fillId="0" borderId="160" applyNumberFormat="0" applyProtection="0">
      <alignment horizontal="left" vertical="center" indent="2"/>
    </xf>
    <xf numFmtId="0" fontId="20" fillId="35" borderId="159" applyNumberFormat="0" applyProtection="0">
      <alignment horizontal="left" vertical="top" indent="1"/>
    </xf>
    <xf numFmtId="0" fontId="24" fillId="0" borderId="160" applyNumberFormat="0" applyProtection="0">
      <alignment horizontal="left" vertical="center" indent="2"/>
    </xf>
    <xf numFmtId="0" fontId="20" fillId="38" borderId="159" applyNumberFormat="0" applyProtection="0">
      <alignment horizontal="left" vertical="top" indent="1"/>
    </xf>
    <xf numFmtId="0" fontId="24" fillId="0" borderId="160" applyNumberFormat="0" applyProtection="0">
      <alignment horizontal="left" vertical="center" indent="2"/>
    </xf>
    <xf numFmtId="0" fontId="20" fillId="39" borderId="159" applyNumberFormat="0" applyProtection="0">
      <alignment horizontal="left" vertical="top" indent="1"/>
    </xf>
    <xf numFmtId="0" fontId="24" fillId="0" borderId="160" applyNumberFormat="0" applyProtection="0">
      <alignment horizontal="left" vertical="center" indent="2"/>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23" fillId="0" borderId="160" applyNumberFormat="0" applyProtection="0">
      <alignment horizontal="right" vertical="center" wrapText="1"/>
    </xf>
    <xf numFmtId="4" fontId="36" fillId="41" borderId="159"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59" applyNumberFormat="0" applyProtection="0">
      <alignment horizontal="right" vertical="center"/>
    </xf>
    <xf numFmtId="4" fontId="45" fillId="41" borderId="159" applyNumberFormat="0" applyProtection="0">
      <alignment horizontal="right" vertical="center"/>
    </xf>
    <xf numFmtId="4" fontId="36" fillId="41" borderId="159" applyNumberFormat="0" applyProtection="0">
      <alignment horizontal="right" vertical="center"/>
    </xf>
    <xf numFmtId="0" fontId="16" fillId="40" borderId="159" applyNumberFormat="0" applyProtection="0">
      <alignment horizontal="left" vertical="top" indent="1"/>
    </xf>
    <xf numFmtId="4" fontId="36" fillId="40" borderId="159" applyNumberFormat="0" applyProtection="0">
      <alignment vertical="center"/>
    </xf>
    <xf numFmtId="4" fontId="16" fillId="40" borderId="159" applyNumberFormat="0" applyProtection="0">
      <alignment vertical="center"/>
    </xf>
    <xf numFmtId="0" fontId="20" fillId="3" borderId="159" applyNumberFormat="0" applyProtection="0">
      <alignment horizontal="left" vertical="top" indent="1"/>
    </xf>
    <xf numFmtId="0" fontId="20" fillId="39" borderId="159" applyNumberFormat="0" applyProtection="0">
      <alignment horizontal="left" vertical="top" indent="1"/>
    </xf>
    <xf numFmtId="0" fontId="20" fillId="38" borderId="159" applyNumberFormat="0" applyProtection="0">
      <alignment horizontal="left" vertical="top" indent="1"/>
    </xf>
    <xf numFmtId="0" fontId="20" fillId="35" borderId="159" applyNumberFormat="0" applyProtection="0">
      <alignment horizontal="left" vertical="top" indent="1"/>
    </xf>
    <xf numFmtId="4" fontId="16" fillId="36" borderId="159" applyNumberFormat="0" applyProtection="0">
      <alignment horizontal="right" vertical="center"/>
    </xf>
    <xf numFmtId="4" fontId="16" fillId="32" borderId="159" applyNumberFormat="0" applyProtection="0">
      <alignment horizontal="right" vertical="center"/>
    </xf>
    <xf numFmtId="4" fontId="16" fillId="31" borderId="159" applyNumberFormat="0" applyProtection="0">
      <alignment horizontal="right" vertical="center"/>
    </xf>
    <xf numFmtId="4" fontId="16" fillId="30" borderId="159" applyNumberFormat="0" applyProtection="0">
      <alignment horizontal="right" vertical="center"/>
    </xf>
    <xf numFmtId="4" fontId="16" fillId="29" borderId="159" applyNumberFormat="0" applyProtection="0">
      <alignment horizontal="right" vertical="center"/>
    </xf>
    <xf numFmtId="4" fontId="16" fillId="28" borderId="159" applyNumberFormat="0" applyProtection="0">
      <alignment horizontal="right" vertical="center"/>
    </xf>
    <xf numFmtId="4" fontId="16" fillId="27" borderId="159" applyNumberFormat="0" applyProtection="0">
      <alignment horizontal="right" vertical="center"/>
    </xf>
    <xf numFmtId="4" fontId="16" fillId="26" borderId="159" applyNumberFormat="0" applyProtection="0">
      <alignment horizontal="right" vertical="center"/>
    </xf>
    <xf numFmtId="4" fontId="16" fillId="25" borderId="159" applyNumberFormat="0" applyProtection="0">
      <alignment horizontal="right" vertical="center"/>
    </xf>
    <xf numFmtId="4" fontId="16" fillId="24" borderId="159" applyNumberFormat="0" applyProtection="0">
      <alignment horizontal="right" vertical="center"/>
    </xf>
    <xf numFmtId="0" fontId="17" fillId="19" borderId="159" applyNumberFormat="0" applyProtection="0">
      <alignment horizontal="left" vertical="top" indent="1"/>
    </xf>
    <xf numFmtId="4" fontId="31" fillId="19" borderId="159" applyNumberFormat="0" applyProtection="0">
      <alignment vertical="center"/>
    </xf>
    <xf numFmtId="0" fontId="20" fillId="84" borderId="160" applyNumberFormat="0">
      <protection locked="0"/>
    </xf>
    <xf numFmtId="4" fontId="23" fillId="0" borderId="160" applyNumberFormat="0" applyProtection="0">
      <alignment horizontal="left" vertical="center" indent="1"/>
    </xf>
    <xf numFmtId="4" fontId="23" fillId="0" borderId="160" applyNumberFormat="0" applyProtection="0">
      <alignment horizontal="left" vertical="center" indent="1"/>
    </xf>
    <xf numFmtId="4" fontId="16" fillId="24" borderId="159" applyNumberFormat="0" applyProtection="0">
      <alignment horizontal="right" vertical="center"/>
    </xf>
    <xf numFmtId="4" fontId="31" fillId="19" borderId="159" applyNumberFormat="0" applyProtection="0">
      <alignment vertical="center"/>
    </xf>
    <xf numFmtId="4" fontId="16" fillId="36" borderId="159" applyNumberFormat="0" applyProtection="0">
      <alignment horizontal="right" vertical="center"/>
    </xf>
    <xf numFmtId="0" fontId="20" fillId="35" borderId="159" applyNumberFormat="0" applyProtection="0">
      <alignment horizontal="left" vertical="top" indent="1"/>
    </xf>
    <xf numFmtId="0" fontId="20" fillId="38" borderId="159" applyNumberFormat="0" applyProtection="0">
      <alignment horizontal="left" vertical="top" indent="1"/>
    </xf>
    <xf numFmtId="0" fontId="20" fillId="39" borderId="159" applyNumberFormat="0" applyProtection="0">
      <alignment horizontal="left" vertical="top" indent="1"/>
    </xf>
    <xf numFmtId="0" fontId="20" fillId="3" borderId="159" applyNumberFormat="0" applyProtection="0">
      <alignment horizontal="left" vertical="top" indent="1"/>
    </xf>
    <xf numFmtId="4" fontId="16" fillId="40" borderId="159" applyNumberFormat="0" applyProtection="0">
      <alignment vertical="center"/>
    </xf>
    <xf numFmtId="4" fontId="36" fillId="40" borderId="159" applyNumberFormat="0" applyProtection="0">
      <alignment vertical="center"/>
    </xf>
    <xf numFmtId="0" fontId="16" fillId="40" borderId="159" applyNumberFormat="0" applyProtection="0">
      <alignment horizontal="left" vertical="top" indent="1"/>
    </xf>
    <xf numFmtId="4" fontId="36" fillId="41" borderId="159" applyNumberFormat="0" applyProtection="0">
      <alignment horizontal="right" vertical="center"/>
    </xf>
    <xf numFmtId="4" fontId="45" fillId="41" borderId="159" applyNumberFormat="0" applyProtection="0">
      <alignment horizontal="right" vertical="center"/>
    </xf>
    <xf numFmtId="4" fontId="16" fillId="30" borderId="159" applyNumberFormat="0" applyProtection="0">
      <alignment horizontal="right" vertical="center"/>
    </xf>
    <xf numFmtId="4" fontId="16" fillId="32" borderId="159" applyNumberFormat="0" applyProtection="0">
      <alignment horizontal="right" vertical="center"/>
    </xf>
    <xf numFmtId="4" fontId="16" fillId="29" borderId="159" applyNumberFormat="0" applyProtection="0">
      <alignment horizontal="right" vertical="center"/>
    </xf>
    <xf numFmtId="4" fontId="16" fillId="25" borderId="159" applyNumberFormat="0" applyProtection="0">
      <alignment horizontal="right" vertical="center"/>
    </xf>
    <xf numFmtId="4" fontId="16" fillId="27" borderId="159" applyNumberFormat="0" applyProtection="0">
      <alignment horizontal="right" vertical="center"/>
    </xf>
    <xf numFmtId="0" fontId="17" fillId="19" borderId="159" applyNumberFormat="0" applyProtection="0">
      <alignment horizontal="left" vertical="top" indent="1"/>
    </xf>
    <xf numFmtId="4" fontId="16" fillId="28" borderId="159" applyNumberFormat="0" applyProtection="0">
      <alignment horizontal="right" vertical="center"/>
    </xf>
    <xf numFmtId="4" fontId="16" fillId="31" borderId="159" applyNumberFormat="0" applyProtection="0">
      <alignment horizontal="right" vertical="center"/>
    </xf>
    <xf numFmtId="4" fontId="16" fillId="26" borderId="159"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0"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39" borderId="171" applyNumberFormat="0" applyProtection="0">
      <alignment horizontal="left" vertical="top" indent="1"/>
    </xf>
    <xf numFmtId="0" fontId="20" fillId="84" borderId="174" applyNumberFormat="0">
      <protection locked="0"/>
    </xf>
    <xf numFmtId="0" fontId="4" fillId="0" borderId="0"/>
    <xf numFmtId="0" fontId="4" fillId="0" borderId="0"/>
    <xf numFmtId="0" fontId="16" fillId="40" borderId="171" applyNumberFormat="0" applyProtection="0">
      <alignment horizontal="left" vertical="top" indent="1"/>
    </xf>
    <xf numFmtId="4" fontId="36" fillId="40" borderId="171" applyNumberFormat="0" applyProtection="0">
      <alignment vertical="center"/>
    </xf>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0" fontId="20" fillId="84" borderId="160" applyNumberFormat="0">
      <protection locked="0"/>
    </xf>
    <xf numFmtId="0" fontId="4" fillId="0" borderId="0"/>
    <xf numFmtId="0" fontId="4" fillId="0" borderId="0"/>
    <xf numFmtId="4" fontId="30" fillId="18" borderId="160" applyNumberFormat="0" applyProtection="0">
      <alignment horizontal="right" vertical="center" wrapText="1"/>
    </xf>
    <xf numFmtId="4" fontId="31" fillId="19" borderId="161" applyNumberFormat="0" applyProtection="0">
      <alignment vertical="center"/>
    </xf>
    <xf numFmtId="4" fontId="30" fillId="18" borderId="160" applyNumberFormat="0" applyProtection="0">
      <alignment horizontal="left" vertical="center" indent="1"/>
    </xf>
    <xf numFmtId="0" fontId="17" fillId="19" borderId="161" applyNumberFormat="0" applyProtection="0">
      <alignment horizontal="left" vertical="top" indent="1"/>
    </xf>
    <xf numFmtId="4" fontId="25" fillId="22" borderId="160"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0" applyNumberFormat="0" applyProtection="0">
      <alignment horizontal="left" vertical="center" indent="1"/>
    </xf>
    <xf numFmtId="4" fontId="16" fillId="34" borderId="160" applyNumberFormat="0" applyProtection="0">
      <alignment horizontal="left" vertical="center" indent="1"/>
    </xf>
    <xf numFmtId="4" fontId="16" fillId="36" borderId="161" applyNumberFormat="0" applyProtection="0">
      <alignment horizontal="right" vertical="center"/>
    </xf>
    <xf numFmtId="0" fontId="24" fillId="0" borderId="160" applyNumberFormat="0" applyProtection="0">
      <alignment horizontal="left" vertical="center" indent="2"/>
    </xf>
    <xf numFmtId="0" fontId="20" fillId="35" borderId="161" applyNumberFormat="0" applyProtection="0">
      <alignment horizontal="left" vertical="top" indent="1"/>
    </xf>
    <xf numFmtId="0" fontId="24" fillId="0" borderId="160" applyNumberFormat="0" applyProtection="0">
      <alignment horizontal="left" vertical="center" indent="2"/>
    </xf>
    <xf numFmtId="0" fontId="20" fillId="38" borderId="161" applyNumberFormat="0" applyProtection="0">
      <alignment horizontal="left" vertical="top" indent="1"/>
    </xf>
    <xf numFmtId="0" fontId="24" fillId="0" borderId="160" applyNumberFormat="0" applyProtection="0">
      <alignment horizontal="left" vertical="center" indent="2"/>
    </xf>
    <xf numFmtId="0" fontId="20" fillId="39" borderId="161" applyNumberFormat="0" applyProtection="0">
      <alignment horizontal="left" vertical="top" indent="1"/>
    </xf>
    <xf numFmtId="0" fontId="24" fillId="0" borderId="160"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0" applyNumberFormat="0" applyProtection="0">
      <alignment horizontal="right" vertical="center" wrapText="1"/>
    </xf>
    <xf numFmtId="4" fontId="36" fillId="41" borderId="161" applyNumberFormat="0" applyProtection="0">
      <alignment horizontal="right" vertical="center"/>
    </xf>
    <xf numFmtId="0" fontId="25" fillId="43" borderId="160" applyNumberFormat="0" applyProtection="0">
      <alignment horizontal="center" vertical="center" wrapText="1"/>
    </xf>
    <xf numFmtId="0" fontId="25" fillId="44" borderId="160" applyNumberFormat="0" applyProtection="0">
      <alignment horizontal="center" vertical="top" wrapText="1"/>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0" applyNumberFormat="0">
      <protection locked="0"/>
    </xf>
    <xf numFmtId="0" fontId="4" fillId="0" borderId="0"/>
    <xf numFmtId="0" fontId="4" fillId="0" borderId="0"/>
    <xf numFmtId="4" fontId="25" fillId="22" borderId="162" applyNumberFormat="0" applyProtection="0">
      <alignment horizontal="left" vertical="center"/>
    </xf>
    <xf numFmtId="0" fontId="24" fillId="0" borderId="162" applyNumberFormat="0" applyProtection="0">
      <alignment horizontal="left" vertical="center" indent="2"/>
    </xf>
    <xf numFmtId="4" fontId="30" fillId="18" borderId="162" applyNumberFormat="0" applyProtection="0">
      <alignment horizontal="right" vertical="center" wrapText="1"/>
    </xf>
    <xf numFmtId="4" fontId="16" fillId="31" borderId="161" applyNumberFormat="0" applyProtection="0">
      <alignment horizontal="right" vertical="center"/>
    </xf>
    <xf numFmtId="0" fontId="20" fillId="39" borderId="161" applyNumberFormat="0" applyProtection="0">
      <alignment horizontal="left" vertical="top" indent="1"/>
    </xf>
    <xf numFmtId="0" fontId="20" fillId="84" borderId="162" applyNumberFormat="0">
      <protection locked="0"/>
    </xf>
    <xf numFmtId="4" fontId="25" fillId="22" borderId="162" applyNumberFormat="0" applyProtection="0">
      <alignment horizontal="left" vertical="center"/>
    </xf>
    <xf numFmtId="4" fontId="30" fillId="18" borderId="162" applyNumberFormat="0" applyProtection="0">
      <alignment horizontal="right" vertical="center" wrapText="1"/>
    </xf>
    <xf numFmtId="0" fontId="17" fillId="19" borderId="161" applyNumberFormat="0" applyProtection="0">
      <alignment horizontal="left" vertical="top" indent="1"/>
    </xf>
    <xf numFmtId="4" fontId="31" fillId="19" borderId="161" applyNumberFormat="0" applyProtection="0">
      <alignment vertical="center"/>
    </xf>
    <xf numFmtId="0" fontId="4" fillId="0" borderId="0"/>
    <xf numFmtId="44" fontId="4" fillId="0" borderId="0" applyFont="0" applyFill="0" applyBorder="0" applyAlignment="0" applyProtection="0"/>
    <xf numFmtId="4" fontId="16" fillId="34" borderId="162" applyNumberFormat="0" applyProtection="0">
      <alignment horizontal="left" vertical="center" indent="1"/>
    </xf>
    <xf numFmtId="4" fontId="30" fillId="18" borderId="162" applyNumberFormat="0" applyProtection="0">
      <alignment horizontal="left" vertical="center"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4" fontId="16" fillId="36" borderId="161" applyNumberFormat="0" applyProtection="0">
      <alignment horizontal="right" vertical="center"/>
    </xf>
    <xf numFmtId="4" fontId="16" fillId="34" borderId="162" applyNumberFormat="0" applyProtection="0">
      <alignment horizontal="left" vertical="center" indent="1"/>
    </xf>
    <xf numFmtId="4" fontId="17" fillId="33" borderId="162" applyNumberFormat="0" applyProtection="0">
      <alignment horizontal="left" vertical="center" indent="1"/>
    </xf>
    <xf numFmtId="4" fontId="16" fillId="32" borderId="161" applyNumberFormat="0" applyProtection="0">
      <alignment horizontal="right" vertical="center"/>
    </xf>
    <xf numFmtId="0" fontId="25" fillId="44" borderId="162" applyNumberFormat="0" applyProtection="0">
      <alignment horizontal="center" vertical="top" wrapText="1"/>
    </xf>
    <xf numFmtId="0" fontId="25" fillId="43" borderId="162" applyNumberFormat="0" applyProtection="0">
      <alignment horizontal="center" vertical="center" wrapText="1"/>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23" fillId="0" borderId="162" applyNumberFormat="0" applyProtection="0">
      <alignment horizontal="right" vertical="center" wrapText="1"/>
    </xf>
    <xf numFmtId="4" fontId="16" fillId="24" borderId="161" applyNumberFormat="0" applyProtection="0">
      <alignment horizontal="right" vertical="center"/>
    </xf>
    <xf numFmtId="4" fontId="30" fillId="18" borderId="162" applyNumberFormat="0" applyProtection="0">
      <alignment horizontal="right" vertical="center" wrapTex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4" fontId="30" fillId="18" borderId="162" applyNumberFormat="0" applyProtection="0">
      <alignment horizontal="left" vertical="center" indent="1"/>
    </xf>
    <xf numFmtId="4" fontId="17" fillId="33" borderId="162" applyNumberFormat="0" applyProtection="0">
      <alignment horizontal="left" vertical="center" indent="1"/>
    </xf>
    <xf numFmtId="0" fontId="4" fillId="0" borderId="0"/>
    <xf numFmtId="0" fontId="4" fillId="0" borderId="0"/>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0" fontId="4" fillId="0" borderId="0"/>
    <xf numFmtId="44" fontId="4" fillId="0" borderId="0" applyFont="0" applyFill="0" applyBorder="0" applyAlignment="0" applyProtection="0"/>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0" fontId="4" fillId="0" borderId="0"/>
    <xf numFmtId="0" fontId="4" fillId="0" borderId="0"/>
    <xf numFmtId="4" fontId="23" fillId="0" borderId="162" applyNumberFormat="0" applyProtection="0">
      <alignment horizontal="left" vertical="center" indent="1"/>
    </xf>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4" fontId="31" fillId="19" borderId="161" applyNumberFormat="0" applyProtection="0">
      <alignment vertical="center"/>
    </xf>
    <xf numFmtId="4" fontId="30" fillId="18" borderId="162" applyNumberFormat="0" applyProtection="0">
      <alignment horizontal="left" vertical="center" indent="1"/>
    </xf>
    <xf numFmtId="0" fontId="17" fillId="19" borderId="161" applyNumberFormat="0" applyProtection="0">
      <alignment horizontal="left" vertical="top" indent="1"/>
    </xf>
    <xf numFmtId="4" fontId="25" fillId="22" borderId="162" applyNumberFormat="0" applyProtection="0">
      <alignment horizontal="left" vertical="center"/>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161" applyNumberFormat="0" applyProtection="0">
      <alignment horizontal="right" vertical="center"/>
    </xf>
    <xf numFmtId="0" fontId="24" fillId="0" borderId="162" applyNumberFormat="0" applyProtection="0">
      <alignment horizontal="left" vertical="center" indent="2"/>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0" fillId="38" borderId="161" applyNumberFormat="0" applyProtection="0">
      <alignment horizontal="left" vertical="top" indent="1"/>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4" fontId="31" fillId="19" borderId="161" applyNumberFormat="0" applyProtection="0">
      <alignment vertical="center"/>
    </xf>
    <xf numFmtId="0" fontId="17" fillId="19" borderId="161" applyNumberFormat="0" applyProtection="0">
      <alignment horizontal="left" vertical="top" indent="1"/>
    </xf>
    <xf numFmtId="4" fontId="16" fillId="24" borderId="161" applyNumberFormat="0" applyProtection="0">
      <alignment horizontal="right" vertical="center"/>
    </xf>
    <xf numFmtId="4" fontId="16" fillId="25" borderId="161" applyNumberFormat="0" applyProtection="0">
      <alignment horizontal="right" vertical="center"/>
    </xf>
    <xf numFmtId="4" fontId="16" fillId="26" borderId="161" applyNumberFormat="0" applyProtection="0">
      <alignment horizontal="right" vertical="center"/>
    </xf>
    <xf numFmtId="4" fontId="16" fillId="27" borderId="161" applyNumberFormat="0" applyProtection="0">
      <alignment horizontal="right" vertical="center"/>
    </xf>
    <xf numFmtId="4" fontId="16" fillId="28" borderId="161" applyNumberFormat="0" applyProtection="0">
      <alignment horizontal="right" vertical="center"/>
    </xf>
    <xf numFmtId="4" fontId="16" fillId="29" borderId="161" applyNumberFormat="0" applyProtection="0">
      <alignment horizontal="right" vertical="center"/>
    </xf>
    <xf numFmtId="4" fontId="16" fillId="30" borderId="161" applyNumberFormat="0" applyProtection="0">
      <alignment horizontal="right" vertical="center"/>
    </xf>
    <xf numFmtId="4" fontId="16" fillId="31" borderId="161" applyNumberFormat="0" applyProtection="0">
      <alignment horizontal="right" vertical="center"/>
    </xf>
    <xf numFmtId="4" fontId="16" fillId="32" borderId="161" applyNumberFormat="0" applyProtection="0">
      <alignment horizontal="righ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24" fillId="0" borderId="162" applyNumberFormat="0" applyProtection="0">
      <alignment horizontal="left" vertical="center" indent="2"/>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23" fillId="0" borderId="162" applyNumberFormat="0" applyProtection="0">
      <alignment horizontal="right" vertical="center" wrapText="1"/>
    </xf>
    <xf numFmtId="4" fontId="36" fillId="41" borderId="161"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161" applyNumberFormat="0" applyProtection="0">
      <alignment horizontal="right" vertical="center"/>
    </xf>
    <xf numFmtId="4" fontId="45" fillId="41" borderId="161" applyNumberFormat="0" applyProtection="0">
      <alignment horizontal="right" vertical="center"/>
    </xf>
    <xf numFmtId="4" fontId="36" fillId="41" borderId="161" applyNumberFormat="0" applyProtection="0">
      <alignment horizontal="right" vertical="center"/>
    </xf>
    <xf numFmtId="0" fontId="16" fillId="40" borderId="161" applyNumberFormat="0" applyProtection="0">
      <alignment horizontal="left" vertical="top" indent="1"/>
    </xf>
    <xf numFmtId="4" fontId="36" fillId="40" borderId="161" applyNumberFormat="0" applyProtection="0">
      <alignment vertical="center"/>
    </xf>
    <xf numFmtId="4" fontId="16" fillId="40" borderId="161" applyNumberFormat="0" applyProtection="0">
      <alignment vertical="center"/>
    </xf>
    <xf numFmtId="0" fontId="20" fillId="3" borderId="161" applyNumberFormat="0" applyProtection="0">
      <alignment horizontal="left" vertical="top" indent="1"/>
    </xf>
    <xf numFmtId="0" fontId="20" fillId="39" borderId="161" applyNumberFormat="0" applyProtection="0">
      <alignment horizontal="left" vertical="top" indent="1"/>
    </xf>
    <xf numFmtId="0" fontId="20" fillId="38" borderId="161" applyNumberFormat="0" applyProtection="0">
      <alignment horizontal="left" vertical="top" indent="1"/>
    </xf>
    <xf numFmtId="0" fontId="20" fillId="35" borderId="161" applyNumberFormat="0" applyProtection="0">
      <alignment horizontal="left" vertical="top" indent="1"/>
    </xf>
    <xf numFmtId="4" fontId="16" fillId="36" borderId="161" applyNumberFormat="0" applyProtection="0">
      <alignment horizontal="right" vertical="center"/>
    </xf>
    <xf numFmtId="4" fontId="16" fillId="32" borderId="161" applyNumberFormat="0" applyProtection="0">
      <alignment horizontal="right" vertical="center"/>
    </xf>
    <xf numFmtId="4" fontId="16" fillId="31" borderId="161" applyNumberFormat="0" applyProtection="0">
      <alignment horizontal="right" vertical="center"/>
    </xf>
    <xf numFmtId="4" fontId="16" fillId="30" borderId="161" applyNumberFormat="0" applyProtection="0">
      <alignment horizontal="right" vertical="center"/>
    </xf>
    <xf numFmtId="4" fontId="16" fillId="29" borderId="161" applyNumberFormat="0" applyProtection="0">
      <alignment horizontal="right" vertical="center"/>
    </xf>
    <xf numFmtId="4" fontId="16" fillId="28" borderId="161" applyNumberFormat="0" applyProtection="0">
      <alignment horizontal="right" vertical="center"/>
    </xf>
    <xf numFmtId="4" fontId="16" fillId="27" borderId="161" applyNumberFormat="0" applyProtection="0">
      <alignment horizontal="right" vertical="center"/>
    </xf>
    <xf numFmtId="4" fontId="16" fillId="26" borderId="161" applyNumberFormat="0" applyProtection="0">
      <alignment horizontal="right" vertical="center"/>
    </xf>
    <xf numFmtId="4" fontId="16" fillId="25" borderId="161" applyNumberFormat="0" applyProtection="0">
      <alignment horizontal="right" vertical="center"/>
    </xf>
    <xf numFmtId="4" fontId="16" fillId="24" borderId="161" applyNumberFormat="0" applyProtection="0">
      <alignment horizontal="right" vertical="center"/>
    </xf>
    <xf numFmtId="0" fontId="17" fillId="19" borderId="161" applyNumberFormat="0" applyProtection="0">
      <alignment horizontal="left" vertical="top" indent="1"/>
    </xf>
    <xf numFmtId="4" fontId="31" fillId="19" borderId="161" applyNumberFormat="0" applyProtection="0">
      <alignment vertical="center"/>
    </xf>
    <xf numFmtId="0" fontId="20" fillId="84" borderId="162" applyNumberFormat="0">
      <protection locked="0"/>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16" fillId="24" borderId="161" applyNumberFormat="0" applyProtection="0">
      <alignment horizontal="right" vertical="center"/>
    </xf>
    <xf numFmtId="4" fontId="31" fillId="19" borderId="161" applyNumberFormat="0" applyProtection="0">
      <alignment vertical="center"/>
    </xf>
    <xf numFmtId="4" fontId="16" fillId="36" borderId="161" applyNumberFormat="0" applyProtection="0">
      <alignment horizontal="right" vertical="center"/>
    </xf>
    <xf numFmtId="0" fontId="20" fillId="35" borderId="161" applyNumberFormat="0" applyProtection="0">
      <alignment horizontal="left" vertical="top" indent="1"/>
    </xf>
    <xf numFmtId="0" fontId="20" fillId="38" borderId="161" applyNumberFormat="0" applyProtection="0">
      <alignment horizontal="left" vertical="top" indent="1"/>
    </xf>
    <xf numFmtId="0" fontId="20" fillId="39" borderId="161" applyNumberFormat="0" applyProtection="0">
      <alignment horizontal="left" vertical="top" indent="1"/>
    </xf>
    <xf numFmtId="0" fontId="20" fillId="3" borderId="161" applyNumberFormat="0" applyProtection="0">
      <alignment horizontal="left" vertical="top" indent="1"/>
    </xf>
    <xf numFmtId="4" fontId="16" fillId="40" borderId="161" applyNumberFormat="0" applyProtection="0">
      <alignment vertical="center"/>
    </xf>
    <xf numFmtId="4" fontId="36" fillId="40" borderId="161" applyNumberFormat="0" applyProtection="0">
      <alignment vertical="center"/>
    </xf>
    <xf numFmtId="0" fontId="16" fillId="40" borderId="161" applyNumberFormat="0" applyProtection="0">
      <alignment horizontal="left" vertical="top" indent="1"/>
    </xf>
    <xf numFmtId="4" fontId="36" fillId="41" borderId="161" applyNumberFormat="0" applyProtection="0">
      <alignment horizontal="right" vertical="center"/>
    </xf>
    <xf numFmtId="4" fontId="45" fillId="41" borderId="161" applyNumberFormat="0" applyProtection="0">
      <alignment horizontal="right" vertical="center"/>
    </xf>
    <xf numFmtId="4" fontId="16" fillId="30" borderId="161" applyNumberFormat="0" applyProtection="0">
      <alignment horizontal="right" vertical="center"/>
    </xf>
    <xf numFmtId="4" fontId="16" fillId="32" borderId="161" applyNumberFormat="0" applyProtection="0">
      <alignment horizontal="right" vertical="center"/>
    </xf>
    <xf numFmtId="4" fontId="16" fillId="29" borderId="161" applyNumberFormat="0" applyProtection="0">
      <alignment horizontal="right" vertical="center"/>
    </xf>
    <xf numFmtId="4" fontId="16" fillId="25" borderId="161" applyNumberFormat="0" applyProtection="0">
      <alignment horizontal="right" vertical="center"/>
    </xf>
    <xf numFmtId="4" fontId="16" fillId="27" borderId="161" applyNumberFormat="0" applyProtection="0">
      <alignment horizontal="right" vertical="center"/>
    </xf>
    <xf numFmtId="0" fontId="17" fillId="19" borderId="161" applyNumberFormat="0" applyProtection="0">
      <alignment horizontal="left" vertical="top" indent="1"/>
    </xf>
    <xf numFmtId="4" fontId="16" fillId="28" borderId="161" applyNumberFormat="0" applyProtection="0">
      <alignment horizontal="right" vertical="center"/>
    </xf>
    <xf numFmtId="4" fontId="16" fillId="31" borderId="161" applyNumberFormat="0" applyProtection="0">
      <alignment horizontal="right" vertical="center"/>
    </xf>
    <xf numFmtId="4" fontId="16" fillId="26" borderId="161" applyNumberFormat="0" applyProtection="0">
      <alignment horizontal="right" vertical="center"/>
    </xf>
    <xf numFmtId="0" fontId="4" fillId="0" borderId="0"/>
    <xf numFmtId="4" fontId="23" fillId="0" borderId="162" applyNumberFormat="0" applyProtection="0">
      <alignment horizontal="left" vertical="center" indent="1"/>
    </xf>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5" borderId="19" applyNumberFormat="0" applyFont="0" applyAlignment="0" applyProtection="0"/>
    <xf numFmtId="9" fontId="4" fillId="0" borderId="0" applyFont="0" applyFill="0" applyBorder="0" applyAlignment="0" applyProtection="0"/>
    <xf numFmtId="4" fontId="23" fillId="0" borderId="143" applyNumberFormat="0" applyProtection="0">
      <alignment horizontal="left" vertical="center" indent="1"/>
    </xf>
    <xf numFmtId="4" fontId="23" fillId="0" borderId="143" applyNumberFormat="0" applyProtection="0">
      <alignment horizontal="left" vertical="center" indent="1"/>
    </xf>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129" fillId="34" borderId="97" applyNumberFormat="0" applyFont="0" applyBorder="0" applyAlignment="0" applyProtection="0">
      <protection hidden="1"/>
    </xf>
    <xf numFmtId="0" fontId="134" fillId="34" borderId="165" applyNumberFormat="0" applyAlignment="0" applyProtection="0"/>
    <xf numFmtId="0" fontId="136" fillId="91" borderId="165" applyNumberFormat="0" applyAlignment="0" applyProtection="0"/>
    <xf numFmtId="0" fontId="136" fillId="91" borderId="165" applyNumberFormat="0" applyAlignment="0" applyProtection="0"/>
    <xf numFmtId="0" fontId="134" fillId="34" borderId="165" applyNumberFormat="0" applyAlignment="0" applyProtection="0"/>
    <xf numFmtId="0" fontId="136" fillId="91" borderId="165" applyNumberFormat="0" applyAlignment="0" applyProtection="0"/>
    <xf numFmtId="0" fontId="136" fillId="91" borderId="165" applyNumberFormat="0" applyAlignment="0" applyProtection="0"/>
    <xf numFmtId="0" fontId="136" fillId="91" borderId="165" applyNumberFormat="0" applyAlignment="0" applyProtection="0"/>
    <xf numFmtId="0" fontId="136" fillId="91" borderId="165" applyNumberFormat="0" applyAlignment="0" applyProtection="0"/>
    <xf numFmtId="0" fontId="136" fillId="91" borderId="16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88" fontId="4" fillId="0" borderId="0" applyFont="0" applyFill="0" applyBorder="0" applyProtection="0">
      <alignment horizontal="right" vertical="center"/>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7" fillId="0" borderId="164">
      <alignment horizontal="left" vertical="center"/>
    </xf>
    <xf numFmtId="0" fontId="157" fillId="0" borderId="164">
      <alignment horizontal="left" vertical="center"/>
    </xf>
    <xf numFmtId="0" fontId="157" fillId="0" borderId="164">
      <alignment horizontal="left" vertical="center"/>
    </xf>
    <xf numFmtId="0" fontId="157" fillId="0" borderId="164">
      <alignment horizontal="left" vertical="center"/>
    </xf>
    <xf numFmtId="0" fontId="157" fillId="0" borderId="164">
      <alignment horizontal="left" vertical="center"/>
    </xf>
    <xf numFmtId="0" fontId="157" fillId="0" borderId="164">
      <alignment horizontal="left" vertical="center"/>
    </xf>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10" fontId="22" fillId="40" borderId="143" applyNumberFormat="0" applyBorder="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171" fillId="93" borderId="165"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0" fontId="171" fillId="93" borderId="177" applyNumberFormat="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10" fontId="22" fillId="40" borderId="170" applyNumberFormat="0" applyBorder="0" applyAlignment="0" applyProtection="0"/>
    <xf numFmtId="0" fontId="157" fillId="0" borderId="176">
      <alignment horizontal="left" vertical="center"/>
    </xf>
    <xf numFmtId="0" fontId="157" fillId="0" borderId="176">
      <alignment horizontal="left" vertical="center"/>
    </xf>
    <xf numFmtId="0" fontId="157" fillId="0" borderId="176">
      <alignment horizontal="left" vertical="center"/>
    </xf>
    <xf numFmtId="0" fontId="157" fillId="0" borderId="176">
      <alignment horizontal="left" vertical="center"/>
    </xf>
    <xf numFmtId="0" fontId="157" fillId="0" borderId="176">
      <alignment horizontal="left" vertical="center"/>
    </xf>
    <xf numFmtId="0" fontId="157" fillId="0" borderId="176">
      <alignment horizontal="left" vertical="center"/>
    </xf>
    <xf numFmtId="0" fontId="136" fillId="91" borderId="177" applyNumberFormat="0" applyAlignment="0" applyProtection="0"/>
    <xf numFmtId="0" fontId="136" fillId="91" borderId="177" applyNumberFormat="0" applyAlignment="0" applyProtection="0"/>
    <xf numFmtId="0" fontId="136" fillId="91" borderId="177" applyNumberFormat="0" applyAlignment="0" applyProtection="0"/>
    <xf numFmtId="0" fontId="136" fillId="91" borderId="177" applyNumberFormat="0" applyAlignment="0" applyProtection="0"/>
    <xf numFmtId="0" fontId="136" fillId="91" borderId="177" applyNumberFormat="0" applyAlignment="0" applyProtection="0"/>
    <xf numFmtId="0" fontId="134" fillId="34" borderId="177" applyNumberFormat="0" applyAlignment="0" applyProtection="0"/>
    <xf numFmtId="0" fontId="136" fillId="91" borderId="177" applyNumberFormat="0" applyAlignment="0" applyProtection="0"/>
    <xf numFmtId="0" fontId="136" fillId="91" borderId="177" applyNumberFormat="0" applyAlignment="0" applyProtection="0"/>
    <xf numFmtId="0" fontId="134" fillId="34" borderId="177"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23" fillId="0" borderId="170" applyNumberFormat="0" applyProtection="0">
      <alignment horizontal="left" vertical="center" indent="1"/>
    </xf>
    <xf numFmtId="4" fontId="23" fillId="0" borderId="170" applyNumberFormat="0" applyProtection="0">
      <alignment horizontal="left" vertical="center" indent="1"/>
    </xf>
    <xf numFmtId="4" fontId="23" fillId="0" borderId="174"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84" borderId="174"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4" applyNumberFormat="0" applyProtection="0">
      <alignment horizontal="center" vertical="top" wrapText="1"/>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4" fontId="16" fillId="36" borderId="173" applyNumberFormat="0" applyProtection="0">
      <alignment horizontal="right" vertical="center"/>
    </xf>
    <xf numFmtId="4" fontId="16" fillId="34" borderId="174" applyNumberFormat="0" applyProtection="0">
      <alignment horizontal="left" vertical="center" indent="1"/>
    </xf>
    <xf numFmtId="4" fontId="17" fillId="33" borderId="174"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4" applyNumberFormat="0" applyProtection="0">
      <alignment horizontal="left" vertical="center"/>
    </xf>
    <xf numFmtId="0" fontId="17" fillId="19" borderId="173" applyNumberFormat="0" applyProtection="0">
      <alignment horizontal="left" vertical="top" indent="1"/>
    </xf>
    <xf numFmtId="4" fontId="30" fillId="18" borderId="174" applyNumberFormat="0" applyProtection="0">
      <alignment horizontal="left" vertical="center" indent="1"/>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7" fillId="33" borderId="174" applyNumberFormat="0" applyProtection="0">
      <alignment horizontal="left" vertical="center" indent="1"/>
    </xf>
    <xf numFmtId="4" fontId="30" fillId="18" borderId="174"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4"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4" applyNumberFormat="0" applyProtection="0">
      <alignment horizontal="center" vertical="center" wrapText="1"/>
    </xf>
    <xf numFmtId="0" fontId="25" fillId="44" borderId="174"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30" fillId="18" borderId="174" applyNumberFormat="0" applyProtection="0">
      <alignment horizontal="left" vertical="center" indent="1"/>
    </xf>
    <xf numFmtId="4" fontId="16" fillId="34"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4" applyNumberFormat="0" applyProtection="0">
      <alignment horizontal="right" vertical="center" wrapText="1"/>
    </xf>
    <xf numFmtId="4" fontId="25" fillId="22" borderId="174" applyNumberFormat="0" applyProtection="0">
      <alignment horizontal="left" vertical="center"/>
    </xf>
    <xf numFmtId="0" fontId="20" fillId="84" borderId="174"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4" applyNumberFormat="0" applyProtection="0">
      <alignment horizontal="right" vertical="center" wrapText="1"/>
    </xf>
    <xf numFmtId="0" fontId="24" fillId="0" borderId="174" applyNumberFormat="0" applyProtection="0">
      <alignment horizontal="left" vertical="center" indent="2"/>
    </xf>
    <xf numFmtId="4" fontId="25" fillId="22" borderId="174" applyNumberFormat="0" applyProtection="0">
      <alignment horizontal="left" vertical="center"/>
    </xf>
    <xf numFmtId="0" fontId="20" fillId="84" borderId="172" applyNumberFormat="0">
      <protection locked="0"/>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20" fillId="84" borderId="172" applyNumberFormat="0">
      <protection locked="0"/>
    </xf>
    <xf numFmtId="0" fontId="4" fillId="0" borderId="0"/>
    <xf numFmtId="4" fontId="45" fillId="41" borderId="173"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3" applyNumberFormat="0" applyProtection="0">
      <alignment horizontal="right" vertical="center"/>
    </xf>
    <xf numFmtId="4" fontId="23" fillId="0" borderId="172"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2" applyNumberFormat="0" applyProtection="0">
      <alignment horizontal="left" vertical="center" indent="2"/>
    </xf>
    <xf numFmtId="0" fontId="20" fillId="39" borderId="173" applyNumberFormat="0" applyProtection="0">
      <alignment horizontal="left" vertical="top" indent="1"/>
    </xf>
    <xf numFmtId="0" fontId="24" fillId="0" borderId="172" applyNumberFormat="0" applyProtection="0">
      <alignment horizontal="left" vertical="center" indent="2"/>
    </xf>
    <xf numFmtId="0" fontId="20" fillId="38" borderId="173" applyNumberFormat="0" applyProtection="0">
      <alignment horizontal="left" vertical="top" indent="1"/>
    </xf>
    <xf numFmtId="0" fontId="24" fillId="0" borderId="172" applyNumberFormat="0" applyProtection="0">
      <alignment horizontal="left" vertical="center" indent="2"/>
    </xf>
    <xf numFmtId="0" fontId="20" fillId="35" borderId="173" applyNumberFormat="0" applyProtection="0">
      <alignment horizontal="left" vertical="top" indent="1"/>
    </xf>
    <xf numFmtId="0" fontId="24" fillId="0" borderId="172" applyNumberFormat="0" applyProtection="0">
      <alignment horizontal="left" vertical="center" indent="2"/>
    </xf>
    <xf numFmtId="4" fontId="16" fillId="36" borderId="173"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4" fontId="25" fillId="22" borderId="172" applyNumberFormat="0" applyProtection="0">
      <alignment horizontal="left" vertical="center"/>
    </xf>
    <xf numFmtId="0" fontId="17" fillId="19" borderId="173" applyNumberFormat="0" applyProtection="0">
      <alignment horizontal="left" vertical="top" indent="1"/>
    </xf>
    <xf numFmtId="4" fontId="30" fillId="18" borderId="172" applyNumberFormat="0" applyProtection="0">
      <alignment horizontal="left" vertical="center" indent="1"/>
    </xf>
    <xf numFmtId="4" fontId="31" fillId="19" borderId="173" applyNumberFormat="0" applyProtection="0">
      <alignment vertical="center"/>
    </xf>
    <xf numFmtId="4" fontId="30" fillId="18" borderId="172" applyNumberFormat="0" applyProtection="0">
      <alignment horizontal="right" vertical="center" wrapText="1"/>
    </xf>
    <xf numFmtId="0" fontId="4" fillId="0" borderId="0"/>
    <xf numFmtId="4" fontId="23" fillId="0" borderId="172" applyNumberFormat="0" applyProtection="0">
      <alignment horizontal="left" vertical="center" indent="1"/>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4" fillId="0" borderId="0"/>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0" fontId="4" fillId="0" borderId="0"/>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4" fillId="0" borderId="0"/>
    <xf numFmtId="4" fontId="16" fillId="31" borderId="173" applyNumberFormat="0" applyProtection="0">
      <alignment horizontal="right" vertical="center"/>
    </xf>
    <xf numFmtId="0" fontId="4" fillId="0" borderId="0"/>
    <xf numFmtId="4" fontId="16" fillId="32" borderId="173" applyNumberFormat="0" applyProtection="0">
      <alignment horizontal="right" vertical="center"/>
    </xf>
    <xf numFmtId="4" fontId="16" fillId="36" borderId="173" applyNumberFormat="0" applyProtection="0">
      <alignment horizontal="right" vertical="center"/>
    </xf>
    <xf numFmtId="0" fontId="4" fillId="0" borderId="0"/>
    <xf numFmtId="0" fontId="20" fillId="35" borderId="173" applyNumberFormat="0" applyProtection="0">
      <alignment horizontal="left" vertical="top" indent="1"/>
    </xf>
    <xf numFmtId="0" fontId="20" fillId="38" borderId="173" applyNumberFormat="0" applyProtection="0">
      <alignment horizontal="left" vertical="top" indent="1"/>
    </xf>
    <xf numFmtId="0" fontId="4" fillId="0" borderId="0"/>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0" fontId="4" fillId="0" borderId="0"/>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0" fontId="25" fillId="43" borderId="174" applyNumberFormat="0" applyProtection="0">
      <alignment horizontal="center" vertical="center" wrapText="1"/>
    </xf>
    <xf numFmtId="4" fontId="36" fillId="41" borderId="173" applyNumberFormat="0" applyProtection="0">
      <alignment horizontal="right" vertical="center"/>
    </xf>
    <xf numFmtId="4" fontId="23" fillId="0" borderId="174" applyNumberFormat="0" applyProtection="0">
      <alignment horizontal="right" vertical="center" wrapText="1"/>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4" fillId="0" borderId="174" applyNumberFormat="0" applyProtection="0">
      <alignment horizontal="left" vertical="center" indent="2"/>
    </xf>
    <xf numFmtId="4" fontId="16" fillId="26" borderId="173" applyNumberFormat="0" applyProtection="0">
      <alignment horizontal="right" vertical="center"/>
    </xf>
    <xf numFmtId="4" fontId="16" fillId="31" borderId="173" applyNumberFormat="0" applyProtection="0">
      <alignment horizontal="right" vertical="center"/>
    </xf>
    <xf numFmtId="4" fontId="16" fillId="28" borderId="173" applyNumberFormat="0" applyProtection="0">
      <alignment horizontal="right" vertical="center"/>
    </xf>
    <xf numFmtId="0" fontId="17" fillId="19" borderId="173" applyNumberFormat="0" applyProtection="0">
      <alignment horizontal="left" vertical="top" indent="1"/>
    </xf>
    <xf numFmtId="4" fontId="16" fillId="27" borderId="173" applyNumberFormat="0" applyProtection="0">
      <alignment horizontal="right" vertical="center"/>
    </xf>
    <xf numFmtId="4" fontId="16" fillId="25" borderId="173" applyNumberFormat="0" applyProtection="0">
      <alignment horizontal="right" vertical="center"/>
    </xf>
    <xf numFmtId="4" fontId="16" fillId="29" borderId="173" applyNumberFormat="0" applyProtection="0">
      <alignment horizontal="right" vertical="center"/>
    </xf>
    <xf numFmtId="4" fontId="16" fillId="32" borderId="173" applyNumberFormat="0" applyProtection="0">
      <alignment horizontal="right" vertical="center"/>
    </xf>
    <xf numFmtId="4" fontId="16" fillId="30"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31" fillId="19" borderId="173" applyNumberFormat="0" applyProtection="0">
      <alignment vertical="center"/>
    </xf>
    <xf numFmtId="4" fontId="16" fillId="24" borderId="173"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16" fillId="24" borderId="173" applyNumberFormat="0" applyProtection="0">
      <alignment horizontal="right" vertical="center"/>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4" fontId="16" fillId="31" borderId="173" applyNumberFormat="0" applyProtection="0">
      <alignment horizontal="right" vertical="center"/>
    </xf>
    <xf numFmtId="4" fontId="16" fillId="32" borderId="173" applyNumberFormat="0" applyProtection="0">
      <alignment horizontal="right" vertical="center"/>
    </xf>
    <xf numFmtId="4" fontId="16" fillId="36" borderId="173" applyNumberFormat="0" applyProtection="0">
      <alignment horizontal="right" vertical="center"/>
    </xf>
    <xf numFmtId="0" fontId="20" fillId="35" borderId="173" applyNumberFormat="0" applyProtection="0">
      <alignment horizontal="left" vertical="top" indent="1"/>
    </xf>
    <xf numFmtId="0" fontId="20" fillId="38" borderId="173" applyNumberFormat="0" applyProtection="0">
      <alignment horizontal="left" vertical="top" indent="1"/>
    </xf>
    <xf numFmtId="0" fontId="20" fillId="39" borderId="173" applyNumberFormat="0" applyProtection="0">
      <alignment horizontal="left" vertical="top" indent="1"/>
    </xf>
    <xf numFmtId="0" fontId="20" fillId="3" borderId="173" applyNumberFormat="0" applyProtection="0">
      <alignment horizontal="left" vertical="top" indent="1"/>
    </xf>
    <xf numFmtId="4" fontId="16" fillId="40" borderId="173" applyNumberFormat="0" applyProtection="0">
      <alignment vertical="center"/>
    </xf>
    <xf numFmtId="4" fontId="36" fillId="40" borderId="173" applyNumberFormat="0" applyProtection="0">
      <alignment vertical="center"/>
    </xf>
    <xf numFmtId="0" fontId="16" fillId="40" borderId="173" applyNumberFormat="0" applyProtection="0">
      <alignment horizontal="left" vertical="top" indent="1"/>
    </xf>
    <xf numFmtId="4" fontId="36" fillId="41" borderId="173" applyNumberFormat="0" applyProtection="0">
      <alignment horizontal="right" vertical="center"/>
    </xf>
    <xf numFmtId="4" fontId="45" fillId="41" borderId="173" applyNumberFormat="0" applyProtection="0">
      <alignment horizontal="right" vertical="center"/>
    </xf>
    <xf numFmtId="4" fontId="45" fillId="41" borderId="173" applyNumberFormat="0" applyProtection="0">
      <alignment horizontal="right" vertical="center"/>
    </xf>
    <xf numFmtId="4" fontId="36" fillId="41" borderId="173" applyNumberFormat="0" applyProtection="0">
      <alignment horizontal="right" vertical="center"/>
    </xf>
    <xf numFmtId="0" fontId="16" fillId="40" borderId="173" applyNumberFormat="0" applyProtection="0">
      <alignment horizontal="left" vertical="top" indent="1"/>
    </xf>
    <xf numFmtId="4" fontId="36" fillId="40" borderId="173" applyNumberFormat="0" applyProtection="0">
      <alignment vertical="center"/>
    </xf>
    <xf numFmtId="4" fontId="16" fillId="40" borderId="173" applyNumberFormat="0" applyProtection="0">
      <alignment vertical="center"/>
    </xf>
    <xf numFmtId="0" fontId="20" fillId="3" borderId="173" applyNumberFormat="0" applyProtection="0">
      <alignment horizontal="left" vertical="top" indent="1"/>
    </xf>
    <xf numFmtId="0" fontId="20" fillId="39" borderId="173" applyNumberFormat="0" applyProtection="0">
      <alignment horizontal="left" vertical="top" indent="1"/>
    </xf>
    <xf numFmtId="0" fontId="20" fillId="38" borderId="173" applyNumberFormat="0" applyProtection="0">
      <alignment horizontal="left" vertical="top" indent="1"/>
    </xf>
    <xf numFmtId="0" fontId="20" fillId="35" borderId="173" applyNumberFormat="0" applyProtection="0">
      <alignment horizontal="left" vertical="top" indent="1"/>
    </xf>
    <xf numFmtId="4" fontId="16" fillId="36" borderId="173" applyNumberFormat="0" applyProtection="0">
      <alignment horizontal="right" vertical="center"/>
    </xf>
    <xf numFmtId="4" fontId="16" fillId="32" borderId="173" applyNumberFormat="0" applyProtection="0">
      <alignment horizontal="right" vertical="center"/>
    </xf>
    <xf numFmtId="4" fontId="16" fillId="31" borderId="173" applyNumberFormat="0" applyProtection="0">
      <alignment horizontal="right" vertical="center"/>
    </xf>
    <xf numFmtId="4" fontId="16" fillId="30" borderId="173" applyNumberFormat="0" applyProtection="0">
      <alignment horizontal="right" vertical="center"/>
    </xf>
    <xf numFmtId="4" fontId="16" fillId="29" borderId="173" applyNumberFormat="0" applyProtection="0">
      <alignment horizontal="right" vertical="center"/>
    </xf>
    <xf numFmtId="4" fontId="16" fillId="28" borderId="173" applyNumberFormat="0" applyProtection="0">
      <alignment horizontal="right" vertical="center"/>
    </xf>
    <xf numFmtId="4" fontId="16" fillId="27" borderId="173" applyNumberFormat="0" applyProtection="0">
      <alignment horizontal="right" vertical="center"/>
    </xf>
    <xf numFmtId="4" fontId="16" fillId="26" borderId="173" applyNumberFormat="0" applyProtection="0">
      <alignment horizontal="right" vertical="center"/>
    </xf>
    <xf numFmtId="4" fontId="16" fillId="25" borderId="173" applyNumberFormat="0" applyProtection="0">
      <alignment horizontal="right" vertical="center"/>
    </xf>
    <xf numFmtId="4" fontId="16" fillId="24" borderId="173" applyNumberFormat="0" applyProtection="0">
      <alignment horizontal="right" vertical="center"/>
    </xf>
    <xf numFmtId="0" fontId="17" fillId="19" borderId="173" applyNumberFormat="0" applyProtection="0">
      <alignment horizontal="left" vertical="top" indent="1"/>
    </xf>
    <xf numFmtId="4" fontId="31" fillId="19" borderId="173"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0" fontId="4" fillId="0" borderId="0"/>
    <xf numFmtId="4" fontId="16" fillId="28" borderId="171" applyNumberFormat="0" applyProtection="0">
      <alignment horizontal="right" vertical="center"/>
    </xf>
    <xf numFmtId="0" fontId="4" fillId="0" borderId="0"/>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0" fontId="20" fillId="84" borderId="172" applyNumberFormat="0">
      <protection locked="0"/>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28" borderId="171" applyNumberFormat="0" applyProtection="0">
      <alignment horizontal="right" vertical="center"/>
    </xf>
    <xf numFmtId="4" fontId="16" fillId="29" borderId="171" applyNumberFormat="0" applyProtection="0">
      <alignment horizontal="right" vertical="center"/>
    </xf>
    <xf numFmtId="0" fontId="4" fillId="0" borderId="0"/>
    <xf numFmtId="0" fontId="4" fillId="0" borderId="0"/>
    <xf numFmtId="0" fontId="4" fillId="0" borderId="0"/>
    <xf numFmtId="4" fontId="16" fillId="30"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4" fontId="16" fillId="31" borderId="171" applyNumberFormat="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 fontId="16" fillId="32" borderId="171" applyNumberFormat="0" applyProtection="0">
      <alignment horizontal="right" vertical="center"/>
    </xf>
    <xf numFmtId="0" fontId="4" fillId="0" borderId="0"/>
    <xf numFmtId="0" fontId="4" fillId="0" borderId="0"/>
    <xf numFmtId="4" fontId="16" fillId="36" borderId="171" applyNumberFormat="0" applyProtection="0">
      <alignment horizontal="right" vertical="center"/>
    </xf>
    <xf numFmtId="0" fontId="4" fillId="0" borderId="0"/>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9"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0" fontId="25" fillId="44" borderId="172" applyNumberFormat="0" applyProtection="0">
      <alignment horizontal="center" vertical="top" wrapText="1"/>
    </xf>
    <xf numFmtId="0" fontId="25" fillId="43" borderId="172" applyNumberFormat="0" applyProtection="0">
      <alignment horizontal="center" vertical="center" wrapText="1"/>
    </xf>
    <xf numFmtId="4" fontId="36" fillId="41" borderId="171" applyNumberFormat="0" applyProtection="0">
      <alignment horizontal="right" vertical="center"/>
    </xf>
    <xf numFmtId="4" fontId="23" fillId="0" borderId="172" applyNumberFormat="0" applyProtection="0">
      <alignment horizontal="right" vertical="center" wrapText="1"/>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4" fillId="0" borderId="172" applyNumberFormat="0" applyProtection="0">
      <alignment horizontal="left" vertical="center" indent="2"/>
    </xf>
    <xf numFmtId="0" fontId="20" fillId="39" borderId="171" applyNumberFormat="0" applyProtection="0">
      <alignment horizontal="left" vertical="top" indent="1"/>
    </xf>
    <xf numFmtId="0" fontId="24" fillId="0" borderId="172" applyNumberFormat="0" applyProtection="0">
      <alignment horizontal="left" vertical="center" indent="2"/>
    </xf>
    <xf numFmtId="0" fontId="20" fillId="38" borderId="171" applyNumberFormat="0" applyProtection="0">
      <alignment horizontal="left" vertical="top" indent="1"/>
    </xf>
    <xf numFmtId="0" fontId="24" fillId="0" borderId="172" applyNumberFormat="0" applyProtection="0">
      <alignment horizontal="left" vertical="center" indent="2"/>
    </xf>
    <xf numFmtId="0" fontId="20" fillId="35" borderId="171" applyNumberFormat="0" applyProtection="0">
      <alignment horizontal="left" vertical="top" indent="1"/>
    </xf>
    <xf numFmtId="0" fontId="24" fillId="0" borderId="172" applyNumberFormat="0" applyProtection="0">
      <alignment horizontal="left" vertical="center" indent="2"/>
    </xf>
    <xf numFmtId="4" fontId="16" fillId="36" borderId="171" applyNumberFormat="0" applyProtection="0">
      <alignment horizontal="right" vertical="center"/>
    </xf>
    <xf numFmtId="4" fontId="16" fillId="34" borderId="172" applyNumberFormat="0" applyProtection="0">
      <alignment horizontal="left" vertical="center" indent="1"/>
    </xf>
    <xf numFmtId="4" fontId="17" fillId="33" borderId="172" applyNumberFormat="0" applyProtection="0">
      <alignment horizontal="left" vertical="center" indent="1"/>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4" fontId="25" fillId="22" borderId="172" applyNumberFormat="0" applyProtection="0">
      <alignment horizontal="left" vertical="center"/>
    </xf>
    <xf numFmtId="0" fontId="17" fillId="19" borderId="171" applyNumberFormat="0" applyProtection="0">
      <alignment horizontal="left" vertical="top" indent="1"/>
    </xf>
    <xf numFmtId="4" fontId="30" fillId="18" borderId="172" applyNumberFormat="0" applyProtection="0">
      <alignment horizontal="left" vertical="center" indent="1"/>
    </xf>
    <xf numFmtId="4" fontId="31" fillId="19" borderId="171" applyNumberFormat="0" applyProtection="0">
      <alignment vertical="center"/>
    </xf>
    <xf numFmtId="4" fontId="16" fillId="26" borderId="171" applyNumberFormat="0" applyProtection="0">
      <alignment horizontal="right" vertical="center"/>
    </xf>
    <xf numFmtId="4" fontId="16" fillId="31" borderId="171" applyNumberFormat="0" applyProtection="0">
      <alignment horizontal="right" vertical="center"/>
    </xf>
    <xf numFmtId="4" fontId="16" fillId="28" borderId="171" applyNumberFormat="0" applyProtection="0">
      <alignment horizontal="right" vertical="center"/>
    </xf>
    <xf numFmtId="0" fontId="17" fillId="19" borderId="171" applyNumberFormat="0" applyProtection="0">
      <alignment horizontal="left" vertical="top" indent="1"/>
    </xf>
    <xf numFmtId="4" fontId="16" fillId="27" borderId="171" applyNumberFormat="0" applyProtection="0">
      <alignment horizontal="right" vertical="center"/>
    </xf>
    <xf numFmtId="4" fontId="16" fillId="25" borderId="171" applyNumberFormat="0" applyProtection="0">
      <alignment horizontal="right" vertical="center"/>
    </xf>
    <xf numFmtId="4" fontId="16" fillId="29" borderId="171" applyNumberFormat="0" applyProtection="0">
      <alignment horizontal="right" vertical="center"/>
    </xf>
    <xf numFmtId="4" fontId="16" fillId="32" borderId="171" applyNumberFormat="0" applyProtection="0">
      <alignment horizontal="right" vertical="center"/>
    </xf>
    <xf numFmtId="4" fontId="16" fillId="30"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0" fontId="16" fillId="40" borderId="171" applyNumberFormat="0" applyProtection="0">
      <alignment horizontal="left" vertical="top" indent="1"/>
    </xf>
    <xf numFmtId="4" fontId="36" fillId="40" borderId="171" applyNumberFormat="0" applyProtection="0">
      <alignment vertical="center"/>
    </xf>
    <xf numFmtId="4" fontId="16" fillId="40" borderId="171" applyNumberFormat="0" applyProtection="0">
      <alignment vertical="center"/>
    </xf>
    <xf numFmtId="0" fontId="20" fillId="3" borderId="171" applyNumberFormat="0" applyProtection="0">
      <alignment horizontal="left" vertical="top" indent="1"/>
    </xf>
    <xf numFmtId="0" fontId="20" fillId="39" borderId="171" applyNumberFormat="0" applyProtection="0">
      <alignment horizontal="left" vertical="top" indent="1"/>
    </xf>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31" fillId="19" borderId="171" applyNumberFormat="0" applyProtection="0">
      <alignment vertical="center"/>
    </xf>
    <xf numFmtId="4" fontId="16" fillId="24" borderId="171" applyNumberFormat="0" applyProtection="0">
      <alignment horizontal="right" vertical="center"/>
    </xf>
    <xf numFmtId="4" fontId="23" fillId="0" borderId="172" applyNumberFormat="0" applyProtection="0">
      <alignment horizontal="left" vertical="center" indent="1"/>
    </xf>
    <xf numFmtId="4" fontId="23" fillId="0" borderId="172" applyNumberFormat="0" applyProtection="0">
      <alignment horizontal="left" vertical="center" indent="1"/>
    </xf>
    <xf numFmtId="4" fontId="31" fillId="19" borderId="171" applyNumberFormat="0" applyProtection="0">
      <alignment vertical="center"/>
    </xf>
    <xf numFmtId="0" fontId="17" fillId="19" borderId="171" applyNumberFormat="0" applyProtection="0">
      <alignment horizontal="left" vertical="top" indent="1"/>
    </xf>
    <xf numFmtId="4" fontId="16" fillId="24" borderId="171" applyNumberFormat="0" applyProtection="0">
      <alignment horizontal="right" vertical="center"/>
    </xf>
    <xf numFmtId="4" fontId="16" fillId="25" borderId="171" applyNumberFormat="0" applyProtection="0">
      <alignment horizontal="right" vertical="center"/>
    </xf>
    <xf numFmtId="4" fontId="16" fillId="26" borderId="171" applyNumberFormat="0" applyProtection="0">
      <alignment horizontal="right" vertical="center"/>
    </xf>
    <xf numFmtId="4" fontId="16" fillId="27" borderId="171" applyNumberFormat="0" applyProtection="0">
      <alignment horizontal="right" vertical="center"/>
    </xf>
    <xf numFmtId="4" fontId="16" fillId="28" borderId="171" applyNumberFormat="0" applyProtection="0">
      <alignment horizontal="right" vertical="center"/>
    </xf>
    <xf numFmtId="4" fontId="16" fillId="29" borderId="171" applyNumberFormat="0" applyProtection="0">
      <alignment horizontal="right" vertical="center"/>
    </xf>
    <xf numFmtId="4" fontId="16" fillId="30" borderId="171" applyNumberFormat="0" applyProtection="0">
      <alignment horizontal="right" vertical="center"/>
    </xf>
    <xf numFmtId="4" fontId="16" fillId="31" borderId="171" applyNumberFormat="0" applyProtection="0">
      <alignment horizontal="right" vertical="center"/>
    </xf>
    <xf numFmtId="4" fontId="16" fillId="32" borderId="171" applyNumberFormat="0" applyProtection="0">
      <alignment horizontal="right" vertical="center"/>
    </xf>
    <xf numFmtId="4" fontId="16" fillId="36" borderId="171" applyNumberFormat="0" applyProtection="0">
      <alignment horizontal="right" vertical="center"/>
    </xf>
    <xf numFmtId="0" fontId="20" fillId="35" borderId="171" applyNumberFormat="0" applyProtection="0">
      <alignment horizontal="left" vertical="top" indent="1"/>
    </xf>
    <xf numFmtId="0" fontId="20" fillId="38" borderId="171" applyNumberFormat="0" applyProtection="0">
      <alignment horizontal="left" vertical="top" indent="1"/>
    </xf>
    <xf numFmtId="0" fontId="20" fillId="3" borderId="171" applyNumberFormat="0" applyProtection="0">
      <alignment horizontal="left" vertical="top" indent="1"/>
    </xf>
    <xf numFmtId="4" fontId="16" fillId="40" borderId="171" applyNumberFormat="0" applyProtection="0">
      <alignment vertical="center"/>
    </xf>
    <xf numFmtId="4" fontId="36" fillId="40" borderId="171" applyNumberFormat="0" applyProtection="0">
      <alignment vertical="center"/>
    </xf>
    <xf numFmtId="0" fontId="16" fillId="40" borderId="171" applyNumberFormat="0" applyProtection="0">
      <alignment horizontal="left" vertical="top" indent="1"/>
    </xf>
    <xf numFmtId="4" fontId="36" fillId="41" borderId="171" applyNumberFormat="0" applyProtection="0">
      <alignment horizontal="right" vertical="center"/>
    </xf>
    <xf numFmtId="4" fontId="45" fillId="41" borderId="171" applyNumberFormat="0" applyProtection="0">
      <alignment horizontal="right" vertical="center"/>
    </xf>
    <xf numFmtId="4" fontId="45" fillId="41" borderId="171" applyNumberFormat="0" applyProtection="0">
      <alignment horizontal="right" vertical="center"/>
    </xf>
    <xf numFmtId="4" fontId="36" fillId="41" borderId="171" applyNumberFormat="0" applyProtection="0">
      <alignment horizontal="right" vertical="center"/>
    </xf>
    <xf numFmtId="4" fontId="16" fillId="40" borderId="171" applyNumberFormat="0" applyProtection="0">
      <alignment vertical="center"/>
    </xf>
    <xf numFmtId="0" fontId="4" fillId="0" borderId="0"/>
    <xf numFmtId="0" fontId="20" fillId="38" borderId="171" applyNumberFormat="0" applyProtection="0">
      <alignment horizontal="left" vertical="top" indent="1"/>
    </xf>
    <xf numFmtId="0" fontId="20" fillId="35" borderId="171" applyNumberFormat="0" applyProtection="0">
      <alignment horizontal="left" vertical="top" indent="1"/>
    </xf>
    <xf numFmtId="4" fontId="16" fillId="36" borderId="171" applyNumberFormat="0" applyProtection="0">
      <alignment horizontal="right" vertical="center"/>
    </xf>
    <xf numFmtId="4" fontId="16" fillId="32" borderId="171" applyNumberFormat="0" applyProtection="0">
      <alignment horizontal="right" vertical="center"/>
    </xf>
    <xf numFmtId="4" fontId="16" fillId="31" borderId="171" applyNumberFormat="0" applyProtection="0">
      <alignment horizontal="right" vertical="center"/>
    </xf>
    <xf numFmtId="4" fontId="16" fillId="30" borderId="171" applyNumberFormat="0" applyProtection="0">
      <alignment horizontal="right" vertical="center"/>
    </xf>
    <xf numFmtId="4" fontId="16" fillId="29" borderId="171" applyNumberFormat="0" applyProtection="0">
      <alignment horizontal="right" vertical="center"/>
    </xf>
    <xf numFmtId="4" fontId="16" fillId="28" borderId="171" applyNumberFormat="0" applyProtection="0">
      <alignment horizontal="right" vertical="center"/>
    </xf>
    <xf numFmtId="4" fontId="16" fillId="27" borderId="171" applyNumberFormat="0" applyProtection="0">
      <alignment horizontal="right" vertical="center"/>
    </xf>
    <xf numFmtId="4" fontId="16" fillId="26" borderId="171" applyNumberFormat="0" applyProtection="0">
      <alignment horizontal="right" vertical="center"/>
    </xf>
    <xf numFmtId="4" fontId="16" fillId="25" borderId="171" applyNumberFormat="0" applyProtection="0">
      <alignment horizontal="right" vertical="center"/>
    </xf>
    <xf numFmtId="4" fontId="16" fillId="24" borderId="171" applyNumberFormat="0" applyProtection="0">
      <alignment horizontal="right" vertical="center"/>
    </xf>
    <xf numFmtId="0" fontId="17" fillId="19" borderId="171" applyNumberFormat="0" applyProtection="0">
      <alignment horizontal="left" vertical="top" indent="1"/>
    </xf>
    <xf numFmtId="0" fontId="20" fillId="89" borderId="166" applyNumberFormat="0" applyFont="0" applyAlignment="0" applyProtection="0"/>
    <xf numFmtId="4" fontId="31" fillId="19" borderId="171" applyNumberFormat="0" applyProtection="0">
      <alignment vertical="center"/>
    </xf>
    <xf numFmtId="4" fontId="17" fillId="33" borderId="172" applyNumberFormat="0" applyProtection="0">
      <alignment horizontal="left" vertical="center" indent="1"/>
    </xf>
    <xf numFmtId="4" fontId="30" fillId="18" borderId="172" applyNumberFormat="0" applyProtection="0">
      <alignment horizontal="left" vertical="center" indent="1"/>
    </xf>
    <xf numFmtId="0" fontId="24" fillId="0" borderId="172" applyNumberFormat="0" applyProtection="0">
      <alignment horizontal="left" vertical="center" indent="2"/>
    </xf>
    <xf numFmtId="0" fontId="24" fillId="0" borderId="172" applyNumberFormat="0" applyProtection="0">
      <alignment horizontal="left" vertical="center" indent="2"/>
    </xf>
    <xf numFmtId="4" fontId="30" fillId="18" borderId="174" applyNumberFormat="0" applyProtection="0">
      <alignment horizontal="right" vertical="center" wrapText="1"/>
    </xf>
    <xf numFmtId="4" fontId="16" fillId="24" borderId="173" applyNumberFormat="0" applyProtection="0">
      <alignment horizontal="right" vertical="center"/>
    </xf>
    <xf numFmtId="4" fontId="23" fillId="0" borderId="172" applyNumberFormat="0" applyProtection="0">
      <alignment horizontal="right" vertical="center" wrapText="1"/>
    </xf>
    <xf numFmtId="4" fontId="16" fillId="25" borderId="173" applyNumberFormat="0" applyProtection="0">
      <alignment horizontal="right" vertical="center"/>
    </xf>
    <xf numFmtId="4" fontId="16" fillId="26" borderId="173" applyNumberFormat="0" applyProtection="0">
      <alignment horizontal="right" vertical="center"/>
    </xf>
    <xf numFmtId="4" fontId="16" fillId="27" borderId="173" applyNumberFormat="0" applyProtection="0">
      <alignment horizontal="right" vertical="center"/>
    </xf>
    <xf numFmtId="4" fontId="16" fillId="28" borderId="173" applyNumberFormat="0" applyProtection="0">
      <alignment horizontal="right" vertical="center"/>
    </xf>
    <xf numFmtId="4" fontId="16" fillId="29" borderId="173" applyNumberFormat="0" applyProtection="0">
      <alignment horizontal="right" vertical="center"/>
    </xf>
    <xf numFmtId="4" fontId="16" fillId="30" borderId="173" applyNumberFormat="0" applyProtection="0">
      <alignment horizontal="right" vertical="center"/>
    </xf>
    <xf numFmtId="0" fontId="25" fillId="43" borderId="172" applyNumberFormat="0" applyProtection="0">
      <alignment horizontal="center" vertical="center" wrapText="1"/>
    </xf>
    <xf numFmtId="0" fontId="25" fillId="44" borderId="172" applyNumberFormat="0" applyProtection="0">
      <alignment horizontal="center" vertical="top" wrapText="1"/>
    </xf>
    <xf numFmtId="4" fontId="16" fillId="32" borderId="173" applyNumberFormat="0" applyProtection="0">
      <alignment horizontal="right" vertical="center"/>
    </xf>
    <xf numFmtId="4" fontId="17" fillId="33" borderId="174" applyNumberFormat="0" applyProtection="0">
      <alignment horizontal="left" vertical="center" indent="1"/>
    </xf>
    <xf numFmtId="4" fontId="16" fillId="34" borderId="174" applyNumberFormat="0" applyProtection="0">
      <alignment horizontal="left" vertical="center" indent="1"/>
    </xf>
    <xf numFmtId="0" fontId="20" fillId="89" borderId="165" applyNumberFormat="0" applyFont="0" applyAlignment="0" applyProtection="0"/>
    <xf numFmtId="4" fontId="16" fillId="36" borderId="173" applyNumberFormat="0" applyProtection="0">
      <alignment horizontal="right" vertical="center"/>
    </xf>
    <xf numFmtId="0" fontId="24" fillId="0" borderId="174" applyNumberFormat="0" applyProtection="0">
      <alignment horizontal="left" vertical="center" indent="2"/>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0" fillId="38" borderId="173" applyNumberFormat="0" applyProtection="0">
      <alignment horizontal="left" vertical="top" indent="1"/>
    </xf>
    <xf numFmtId="0" fontId="24" fillId="0" borderId="174" applyNumberFormat="0" applyProtection="0">
      <alignment horizontal="left" vertical="center" indent="2"/>
    </xf>
    <xf numFmtId="4" fontId="16" fillId="34" borderId="172" applyNumberFormat="0" applyProtection="0">
      <alignment horizontal="left" vertical="center" indent="1"/>
    </xf>
    <xf numFmtId="4" fontId="31" fillId="19" borderId="173" applyNumberFormat="0" applyProtection="0">
      <alignment vertical="center"/>
    </xf>
    <xf numFmtId="0" fontId="17" fillId="19" borderId="173" applyNumberFormat="0" applyProtection="0">
      <alignment horizontal="left" vertical="top" indent="1"/>
    </xf>
    <xf numFmtId="4" fontId="30" fillId="18" borderId="172" applyNumberFormat="0" applyProtection="0">
      <alignment horizontal="right" vertical="center" wrapText="1"/>
    </xf>
    <xf numFmtId="4" fontId="25" fillId="22" borderId="172" applyNumberFormat="0" applyProtection="0">
      <alignment horizontal="left" vertical="center"/>
    </xf>
    <xf numFmtId="0" fontId="20" fillId="84" borderId="172" applyNumberFormat="0">
      <protection locked="0"/>
    </xf>
    <xf numFmtId="0" fontId="20" fillId="39" borderId="173" applyNumberFormat="0" applyProtection="0">
      <alignment horizontal="left" vertical="top" indent="1"/>
    </xf>
    <xf numFmtId="4" fontId="16" fillId="31" borderId="173" applyNumberFormat="0" applyProtection="0">
      <alignment horizontal="right" vertical="center"/>
    </xf>
    <xf numFmtId="4" fontId="30" fillId="18" borderId="172" applyNumberFormat="0" applyProtection="0">
      <alignment horizontal="right" vertical="center" wrapText="1"/>
    </xf>
    <xf numFmtId="0" fontId="24" fillId="0" borderId="172" applyNumberFormat="0" applyProtection="0">
      <alignment horizontal="left" vertical="center" indent="2"/>
    </xf>
    <xf numFmtId="4" fontId="25" fillId="22" borderId="174" applyNumberFormat="0" applyProtection="0">
      <alignment horizontal="left" vertical="center"/>
    </xf>
    <xf numFmtId="4" fontId="23" fillId="0" borderId="170" applyNumberFormat="0" applyProtection="0">
      <alignment horizontal="left" vertical="center" indent="1"/>
    </xf>
    <xf numFmtId="0" fontId="20" fillId="89" borderId="165" applyNumberFormat="0" applyFont="0" applyAlignment="0" applyProtection="0"/>
    <xf numFmtId="4" fontId="23" fillId="0" borderId="170" applyNumberFormat="0" applyProtection="0">
      <alignment horizontal="left" vertical="center" indent="1"/>
    </xf>
    <xf numFmtId="0" fontId="20" fillId="84" borderId="170" applyNumberFormat="0">
      <protection locked="0"/>
    </xf>
    <xf numFmtId="0" fontId="20" fillId="89" borderId="165" applyNumberFormat="0" applyFont="0" applyAlignment="0" applyProtection="0"/>
    <xf numFmtId="0" fontId="25" fillId="44" borderId="170" applyNumberFormat="0" applyProtection="0">
      <alignment horizontal="center" vertical="top" wrapText="1"/>
    </xf>
    <xf numFmtId="4" fontId="23" fillId="0" borderId="170" applyNumberFormat="0" applyProtection="0">
      <alignment horizontal="right" vertical="center" wrapText="1"/>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16" fillId="34" borderId="170" applyNumberFormat="0" applyProtection="0">
      <alignment horizontal="left" vertical="center" indent="1"/>
    </xf>
    <xf numFmtId="0" fontId="20" fillId="89" borderId="165" applyNumberFormat="0" applyFont="0" applyAlignment="0" applyProtection="0"/>
    <xf numFmtId="4" fontId="17" fillId="33" borderId="170" applyNumberFormat="0" applyProtection="0">
      <alignment horizontal="left" vertical="center" indent="1"/>
    </xf>
    <xf numFmtId="4" fontId="25" fillId="22" borderId="170" applyNumberFormat="0" applyProtection="0">
      <alignment horizontal="left" vertical="center"/>
    </xf>
    <xf numFmtId="0" fontId="20" fillId="89" borderId="165" applyNumberFormat="0" applyFont="0" applyAlignment="0" applyProtection="0"/>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4" fillId="5" borderId="19" applyNumberFormat="0" applyFont="0" applyAlignment="0" applyProtection="0"/>
    <xf numFmtId="0" fontId="4" fillId="5" borderId="19" applyNumberFormat="0" applyFont="0" applyAlignment="0" applyProtection="0"/>
    <xf numFmtId="4" fontId="23" fillId="0" borderId="170" applyNumberFormat="0" applyProtection="0">
      <alignment horizontal="left" vertical="center" indent="1"/>
    </xf>
    <xf numFmtId="0" fontId="68" fillId="89" borderId="166" applyNumberFormat="0" applyFont="0" applyAlignment="0" applyProtection="0"/>
    <xf numFmtId="0" fontId="20" fillId="84" borderId="170" applyNumberFormat="0">
      <protection locked="0"/>
    </xf>
    <xf numFmtId="0" fontId="184" fillId="34" borderId="167" applyNumberFormat="0" applyAlignment="0" applyProtection="0"/>
    <xf numFmtId="0" fontId="184" fillId="91" borderId="167" applyNumberFormat="0" applyAlignment="0" applyProtection="0"/>
    <xf numFmtId="0" fontId="184" fillId="91" borderId="167" applyNumberFormat="0" applyAlignment="0" applyProtection="0"/>
    <xf numFmtId="0" fontId="184" fillId="34" borderId="167" applyNumberFormat="0" applyAlignment="0" applyProtection="0"/>
    <xf numFmtId="0" fontId="184" fillId="91" borderId="167" applyNumberFormat="0" applyAlignment="0" applyProtection="0"/>
    <xf numFmtId="0" fontId="184" fillId="91" borderId="167" applyNumberFormat="0" applyAlignment="0" applyProtection="0"/>
    <xf numFmtId="0" fontId="184" fillId="91" borderId="167" applyNumberFormat="0" applyAlignment="0" applyProtection="0"/>
    <xf numFmtId="0" fontId="184" fillId="91" borderId="167" applyNumberFormat="0" applyAlignment="0" applyProtection="0"/>
    <xf numFmtId="0" fontId="184" fillId="91" borderId="16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8" fillId="0" borderId="97" applyNumberFormat="0" applyFill="0" applyBorder="0" applyAlignment="0" applyProtection="0">
      <protection hidden="1"/>
    </xf>
    <xf numFmtId="4" fontId="16" fillId="0" borderId="167" applyNumberFormat="0" applyProtection="0">
      <alignment vertical="center"/>
    </xf>
    <xf numFmtId="4" fontId="16" fillId="0" borderId="167" applyNumberFormat="0" applyProtection="0">
      <alignment vertical="center"/>
    </xf>
    <xf numFmtId="4" fontId="16" fillId="0" borderId="167" applyNumberFormat="0" applyProtection="0">
      <alignment horizontal="left" vertical="center" indent="1"/>
    </xf>
    <xf numFmtId="4" fontId="16" fillId="19" borderId="167" applyNumberFormat="0" applyProtection="0">
      <alignment horizontal="left" vertical="center" indent="1"/>
    </xf>
    <xf numFmtId="4" fontId="25" fillId="22" borderId="162" applyNumberFormat="0" applyProtection="0">
      <alignment horizontal="left" vertical="center"/>
    </xf>
    <xf numFmtId="0" fontId="20" fillId="0" borderId="167" applyNumberFormat="0" applyProtection="0">
      <alignment horizontal="left" vertical="center" indent="1"/>
    </xf>
    <xf numFmtId="4" fontId="16" fillId="2" borderId="167" applyNumberFormat="0" applyProtection="0">
      <alignment horizontal="right" vertical="center"/>
    </xf>
    <xf numFmtId="4" fontId="16" fillId="106" borderId="167" applyNumberFormat="0" applyProtection="0">
      <alignment horizontal="right" vertical="center"/>
    </xf>
    <xf numFmtId="4" fontId="16" fillId="42" borderId="167" applyNumberFormat="0" applyProtection="0">
      <alignment horizontal="right" vertical="center"/>
    </xf>
    <xf numFmtId="4" fontId="16" fillId="107" borderId="167" applyNumberFormat="0" applyProtection="0">
      <alignment horizontal="right" vertical="center"/>
    </xf>
    <xf numFmtId="4" fontId="16" fillId="108" borderId="167" applyNumberFormat="0" applyProtection="0">
      <alignment horizontal="right" vertical="center"/>
    </xf>
    <xf numFmtId="4" fontId="16" fillId="109" borderId="167" applyNumberFormat="0" applyProtection="0">
      <alignment horizontal="right" vertical="center"/>
    </xf>
    <xf numFmtId="4" fontId="16" fillId="110" borderId="167" applyNumberFormat="0" applyProtection="0">
      <alignment horizontal="right" vertical="center"/>
    </xf>
    <xf numFmtId="4" fontId="16" fillId="111" borderId="167" applyNumberFormat="0" applyProtection="0">
      <alignment horizontal="right" vertical="center"/>
    </xf>
    <xf numFmtId="4" fontId="16" fillId="112" borderId="167" applyNumberFormat="0" applyProtection="0">
      <alignment horizontal="right" vertical="center"/>
    </xf>
    <xf numFmtId="0" fontId="20" fillId="113" borderId="167" applyNumberFormat="0" applyProtection="0">
      <alignment horizontal="left" vertical="center" indent="1"/>
    </xf>
    <xf numFmtId="0" fontId="24" fillId="114" borderId="162" applyNumberFormat="0" applyProtection="0">
      <alignment horizontal="left" vertical="center" indent="2"/>
    </xf>
    <xf numFmtId="0" fontId="24" fillId="114" borderId="162" applyNumberFormat="0" applyProtection="0">
      <alignment horizontal="left" vertical="center" indent="2"/>
    </xf>
    <xf numFmtId="0" fontId="25" fillId="115" borderId="162" applyNumberFormat="0" applyProtection="0">
      <alignment horizontal="left" vertical="center" indent="2"/>
    </xf>
    <xf numFmtId="0" fontId="25" fillId="115" borderId="162" applyNumberFormat="0" applyProtection="0">
      <alignment horizontal="left" vertical="center" indent="2"/>
    </xf>
    <xf numFmtId="0" fontId="24" fillId="114" borderId="162" applyNumberFormat="0" applyProtection="0">
      <alignment horizontal="left" vertical="center" indent="2"/>
    </xf>
    <xf numFmtId="0" fontId="25" fillId="115" borderId="162" applyNumberFormat="0" applyProtection="0">
      <alignment horizontal="left" vertical="center" indent="2"/>
    </xf>
    <xf numFmtId="0" fontId="24" fillId="0" borderId="162" applyNumberFormat="0" applyProtection="0">
      <alignment horizontal="left" vertical="center" indent="2"/>
    </xf>
    <xf numFmtId="0" fontId="20" fillId="49"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4" borderId="162" applyNumberFormat="0" applyProtection="0">
      <alignment horizontal="left" vertical="center" indent="2"/>
    </xf>
    <xf numFmtId="0" fontId="25" fillId="115" borderId="162" applyNumberFormat="0" applyProtection="0">
      <alignment horizontal="left" vertical="center" indent="2"/>
    </xf>
    <xf numFmtId="0" fontId="24" fillId="114" borderId="162" applyNumberFormat="0" applyProtection="0">
      <alignment horizontal="left" vertical="center" indent="2"/>
    </xf>
    <xf numFmtId="0" fontId="24" fillId="114" borderId="162" applyNumberFormat="0" applyProtection="0">
      <alignment horizontal="left" vertical="center" indent="2"/>
    </xf>
    <xf numFmtId="0" fontId="25" fillId="115" borderId="162" applyNumberFormat="0" applyProtection="0">
      <alignment horizontal="left" vertical="center" indent="2"/>
    </xf>
    <xf numFmtId="0" fontId="25" fillId="115" borderId="162" applyNumberFormat="0" applyProtection="0">
      <alignment horizontal="left" vertical="center" indent="2"/>
    </xf>
    <xf numFmtId="0" fontId="25" fillId="115" borderId="162" applyNumberFormat="0" applyProtection="0">
      <alignment horizontal="left" vertical="center" indent="2"/>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0" fillId="49" borderId="167" applyNumberFormat="0" applyProtection="0">
      <alignment horizontal="left" vertical="center" indent="1"/>
    </xf>
    <xf numFmtId="0" fontId="20" fillId="35" borderId="161" applyNumberFormat="0" applyProtection="0">
      <alignment horizontal="left" vertical="top" indent="1"/>
    </xf>
    <xf numFmtId="0" fontId="20" fillId="35" borderId="161" applyNumberFormat="0" applyProtection="0">
      <alignment horizontal="left" vertical="top"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6"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2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6" borderId="162" applyNumberFormat="0" applyProtection="0">
      <alignment horizontal="left" vertical="center" indent="2"/>
    </xf>
    <xf numFmtId="0" fontId="24" fillId="116"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116" borderId="162" applyNumberFormat="0" applyProtection="0">
      <alignment horizontal="left" vertical="center" indent="2"/>
    </xf>
    <xf numFmtId="0" fontId="24" fillId="116" borderId="162" applyNumberFormat="0" applyProtection="0">
      <alignment horizontal="left" vertical="center" indent="2"/>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23" borderId="167" applyNumberFormat="0" applyProtection="0">
      <alignment horizontal="left" vertical="center" indent="1"/>
    </xf>
    <xf numFmtId="0" fontId="20" fillId="38" borderId="161" applyNumberFormat="0" applyProtection="0">
      <alignment horizontal="left" vertical="top" indent="1"/>
    </xf>
    <xf numFmtId="0" fontId="20" fillId="38" borderId="161" applyNumberFormat="0" applyProtection="0">
      <alignment horizontal="left" vertical="top" indent="1"/>
    </xf>
    <xf numFmtId="0" fontId="20" fillId="102"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2"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02" borderId="167" applyNumberFormat="0" applyProtection="0">
      <alignment horizontal="left" vertical="center" indent="1"/>
    </xf>
    <xf numFmtId="0" fontId="20" fillId="39" borderId="161" applyNumberFormat="0" applyProtection="0">
      <alignment horizontal="left" vertical="top" indent="1"/>
    </xf>
    <xf numFmtId="0" fontId="20" fillId="39" borderId="161" applyNumberFormat="0" applyProtection="0">
      <alignment horizontal="left" vertical="top" indent="1"/>
    </xf>
    <xf numFmtId="0" fontId="20" fillId="113" borderId="167" applyNumberFormat="0" applyProtection="0">
      <alignment horizontal="left" vertical="center" indent="1"/>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4" fillId="0" borderId="162" applyNumberFormat="0" applyProtection="0">
      <alignment horizontal="left" vertical="center" indent="2"/>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3"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113" borderId="167" applyNumberFormat="0" applyProtection="0">
      <alignment horizontal="left" vertical="center" indent="1"/>
    </xf>
    <xf numFmtId="0" fontId="20" fillId="3" borderId="161" applyNumberFormat="0" applyProtection="0">
      <alignment horizontal="left" vertical="top" indent="1"/>
    </xf>
    <xf numFmtId="0" fontId="20" fillId="3" borderId="161" applyNumberFormat="0" applyProtection="0">
      <alignment horizontal="left" vertical="top" indent="1"/>
    </xf>
    <xf numFmtId="0" fontId="20" fillId="84" borderId="162" applyNumberFormat="0">
      <protection locked="0"/>
    </xf>
    <xf numFmtId="0" fontId="20" fillId="84" borderId="162" applyNumberFormat="0">
      <protection locked="0"/>
    </xf>
    <xf numFmtId="0" fontId="20" fillId="84" borderId="162" applyNumberFormat="0">
      <protection locked="0"/>
    </xf>
    <xf numFmtId="0" fontId="20" fillId="84" borderId="162" applyNumberFormat="0">
      <protection locked="0"/>
    </xf>
    <xf numFmtId="4" fontId="16" fillId="40" borderId="167" applyNumberFormat="0" applyProtection="0">
      <alignment vertical="center"/>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39" fillId="0" borderId="162" applyNumberFormat="0" applyProtection="0">
      <alignment horizontal="left" vertical="center" indent="1"/>
    </xf>
    <xf numFmtId="4" fontId="16" fillId="40" borderId="167" applyNumberFormat="0" applyProtection="0">
      <alignment horizontal="left" vertical="center" indent="1"/>
    </xf>
    <xf numFmtId="4" fontId="16" fillId="40" borderId="167" applyNumberFormat="0" applyProtection="0">
      <alignment horizontal="left" vertical="center" indent="1"/>
    </xf>
    <xf numFmtId="4" fontId="23" fillId="0" borderId="162" applyNumberFormat="0" applyProtection="0">
      <alignment horizontal="right" vertical="center" wrapText="1"/>
    </xf>
    <xf numFmtId="0" fontId="25" fillId="44" borderId="170" applyNumberFormat="0" applyProtection="0">
      <alignment horizontal="center" vertical="top" wrapText="1"/>
    </xf>
    <xf numFmtId="4" fontId="23" fillId="0" borderId="162" applyNumberFormat="0" applyProtection="0">
      <alignment horizontal="right" vertical="center" wrapText="1"/>
    </xf>
    <xf numFmtId="4" fontId="24" fillId="0" borderId="162" applyNumberFormat="0" applyProtection="0">
      <alignment horizontal="right" vertical="center" wrapText="1"/>
    </xf>
    <xf numFmtId="4" fontId="16" fillId="0" borderId="167" applyNumberFormat="0" applyProtection="0">
      <alignment horizontal="right" vertical="center"/>
    </xf>
    <xf numFmtId="4" fontId="16" fillId="0" borderId="167" applyNumberFormat="0" applyProtection="0">
      <alignment horizontal="right" vertical="center"/>
    </xf>
    <xf numFmtId="0" fontId="25" fillId="43" borderId="170" applyNumberFormat="0" applyProtection="0">
      <alignment horizontal="center" vertical="center" wrapTex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4" fontId="23" fillId="0" borderId="162" applyNumberFormat="0" applyProtection="0">
      <alignment horizontal="left" vertical="center" indent="1"/>
    </xf>
    <xf numFmtId="0" fontId="20" fillId="0" borderId="167" applyNumberFormat="0" applyProtection="0">
      <alignment horizontal="left" vertical="center" indent="1"/>
    </xf>
    <xf numFmtId="0" fontId="20" fillId="0" borderId="167" applyNumberFormat="0" applyProtection="0">
      <alignment horizontal="left" vertical="center" indent="1"/>
    </xf>
    <xf numFmtId="4" fontId="23" fillId="0" borderId="170" applyNumberFormat="0" applyProtection="0">
      <alignment horizontal="right" vertical="center" wrapText="1"/>
    </xf>
    <xf numFmtId="0" fontId="25" fillId="43" borderId="162" applyNumberFormat="0" applyProtection="0">
      <alignment horizontal="center" vertical="center" wrapText="1"/>
    </xf>
    <xf numFmtId="0" fontId="20" fillId="0" borderId="167" applyNumberFormat="0" applyProtection="0">
      <alignment horizontal="left" vertical="center" indent="1"/>
    </xf>
    <xf numFmtId="0" fontId="20" fillId="0" borderId="167" applyNumberFormat="0" applyProtection="0">
      <alignment horizontal="left" vertical="center" indent="1"/>
    </xf>
    <xf numFmtId="0" fontId="24" fillId="0" borderId="170" applyNumberFormat="0" applyProtection="0">
      <alignment horizontal="left" vertical="center" indent="2"/>
    </xf>
    <xf numFmtId="0" fontId="24" fillId="0" borderId="170" applyNumberFormat="0" applyProtection="0">
      <alignment horizontal="left" vertical="center" indent="2"/>
    </xf>
    <xf numFmtId="4" fontId="45" fillId="117" borderId="167" applyNumberFormat="0" applyProtection="0">
      <alignment horizontal="right" vertical="center"/>
    </xf>
    <xf numFmtId="0" fontId="24" fillId="0" borderId="170" applyNumberFormat="0" applyProtection="0">
      <alignment horizontal="left" vertical="center" indent="2"/>
    </xf>
    <xf numFmtId="4" fontId="16" fillId="34" borderId="170" applyNumberFormat="0" applyProtection="0">
      <alignment horizontal="left" vertical="center" indent="1"/>
    </xf>
    <xf numFmtId="4" fontId="17" fillId="33" borderId="170" applyNumberFormat="0" applyProtection="0">
      <alignment horizontal="left" vertical="center" indent="1"/>
    </xf>
    <xf numFmtId="206" fontId="196" fillId="0" borderId="163">
      <alignment horizontal="center"/>
    </xf>
    <xf numFmtId="206" fontId="196" fillId="0" borderId="163">
      <alignment horizontal="center"/>
    </xf>
    <xf numFmtId="206" fontId="196" fillId="0" borderId="163">
      <alignment horizontal="center"/>
    </xf>
    <xf numFmtId="206" fontId="196" fillId="0" borderId="163">
      <alignment horizontal="center"/>
    </xf>
    <xf numFmtId="206" fontId="196" fillId="0" borderId="163">
      <alignment horizontal="center"/>
    </xf>
    <xf numFmtId="206" fontId="196" fillId="0" borderId="163">
      <alignment horizontal="center"/>
    </xf>
    <xf numFmtId="4" fontId="25" fillId="22" borderId="170" applyNumberFormat="0" applyProtection="0">
      <alignment horizontal="left" vertical="center"/>
    </xf>
    <xf numFmtId="4" fontId="30" fillId="18" borderId="170" applyNumberFormat="0" applyProtection="0">
      <alignment horizontal="left" vertical="center" indent="1"/>
    </xf>
    <xf numFmtId="4" fontId="30" fillId="18" borderId="170" applyNumberFormat="0" applyProtection="0">
      <alignment horizontal="right" vertical="center" wrapText="1"/>
    </xf>
    <xf numFmtId="0" fontId="73" fillId="0" borderId="168" applyNumberFormat="0" applyFill="0" applyAlignment="0" applyProtection="0"/>
    <xf numFmtId="0" fontId="73" fillId="0" borderId="168" applyNumberFormat="0" applyFill="0" applyAlignment="0" applyProtection="0"/>
    <xf numFmtId="0" fontId="73" fillId="0" borderId="168" applyNumberFormat="0" applyFill="0" applyAlignment="0" applyProtection="0"/>
    <xf numFmtId="204" fontId="20" fillId="0" borderId="169">
      <protection locked="0"/>
    </xf>
    <xf numFmtId="204" fontId="20" fillId="0" borderId="169">
      <protection locked="0"/>
    </xf>
    <xf numFmtId="0" fontId="73" fillId="0" borderId="168" applyNumberFormat="0" applyFill="0" applyAlignment="0" applyProtection="0"/>
    <xf numFmtId="0" fontId="20" fillId="89" borderId="178" applyNumberFormat="0" applyFont="0" applyAlignment="0" applyProtection="0"/>
    <xf numFmtId="0" fontId="20" fillId="89" borderId="177" applyNumberFormat="0" applyFont="0" applyAlignment="0" applyProtection="0"/>
    <xf numFmtId="0" fontId="20" fillId="89" borderId="177" applyNumberFormat="0" applyFont="0" applyAlignment="0" applyProtection="0"/>
    <xf numFmtId="0" fontId="20" fillId="89" borderId="177" applyNumberFormat="0" applyFont="0" applyAlignment="0" applyProtection="0"/>
    <xf numFmtId="0" fontId="20" fillId="89" borderId="177" applyNumberFormat="0" applyFont="0" applyAlignment="0" applyProtection="0"/>
    <xf numFmtId="0" fontId="20" fillId="89" borderId="177" applyNumberFormat="0" applyFont="0" applyAlignment="0" applyProtection="0"/>
    <xf numFmtId="0" fontId="68" fillId="89" borderId="178" applyNumberFormat="0" applyFont="0" applyAlignment="0" applyProtection="0"/>
    <xf numFmtId="0" fontId="184" fillId="34" borderId="179" applyNumberFormat="0" applyAlignment="0" applyProtection="0"/>
    <xf numFmtId="0" fontId="184" fillId="91" borderId="179" applyNumberFormat="0" applyAlignment="0" applyProtection="0"/>
    <xf numFmtId="0" fontId="184" fillId="91" borderId="179" applyNumberFormat="0" applyAlignment="0" applyProtection="0"/>
    <xf numFmtId="0" fontId="184" fillId="34" borderId="179" applyNumberFormat="0" applyAlignment="0" applyProtection="0"/>
    <xf numFmtId="0" fontId="184" fillId="91" borderId="179" applyNumberFormat="0" applyAlignment="0" applyProtection="0"/>
    <xf numFmtId="0" fontId="184" fillId="91" borderId="179" applyNumberFormat="0" applyAlignment="0" applyProtection="0"/>
    <xf numFmtId="0" fontId="184" fillId="91" borderId="179" applyNumberFormat="0" applyAlignment="0" applyProtection="0"/>
    <xf numFmtId="0" fontId="184" fillId="91" borderId="179" applyNumberFormat="0" applyAlignment="0" applyProtection="0"/>
    <xf numFmtId="0" fontId="184" fillId="91" borderId="179" applyNumberFormat="0" applyAlignment="0" applyProtection="0"/>
    <xf numFmtId="4" fontId="55" fillId="104" borderId="170" applyNumberFormat="0" applyProtection="0">
      <alignment horizontal="right" vertical="center" wrapText="1"/>
    </xf>
    <xf numFmtId="4" fontId="55" fillId="104" borderId="170" applyNumberFormat="0" applyProtection="0">
      <alignment horizontal="right" vertical="center" wrapText="1"/>
    </xf>
    <xf numFmtId="4" fontId="16" fillId="0" borderId="179" applyNumberFormat="0" applyProtection="0">
      <alignment vertical="center"/>
    </xf>
    <xf numFmtId="4" fontId="16" fillId="0" borderId="179" applyNumberFormat="0" applyProtection="0">
      <alignment vertical="center"/>
    </xf>
    <xf numFmtId="4" fontId="16" fillId="0" borderId="179" applyNumberFormat="0" applyProtection="0">
      <alignment horizontal="left" vertical="center" indent="1"/>
    </xf>
    <xf numFmtId="4" fontId="16" fillId="19" borderId="179" applyNumberFormat="0" applyProtection="0">
      <alignment horizontal="left" vertical="center" indent="1"/>
    </xf>
    <xf numFmtId="4" fontId="25" fillId="22" borderId="174" applyNumberFormat="0" applyProtection="0">
      <alignment horizontal="left" vertical="center"/>
    </xf>
    <xf numFmtId="0" fontId="20" fillId="0" borderId="179" applyNumberFormat="0" applyProtection="0">
      <alignment horizontal="left" vertical="center" indent="1"/>
    </xf>
    <xf numFmtId="4" fontId="16" fillId="2" borderId="179" applyNumberFormat="0" applyProtection="0">
      <alignment horizontal="right" vertical="center"/>
    </xf>
    <xf numFmtId="4" fontId="16" fillId="106" borderId="179" applyNumberFormat="0" applyProtection="0">
      <alignment horizontal="right" vertical="center"/>
    </xf>
    <xf numFmtId="4" fontId="16" fillId="42" borderId="179" applyNumberFormat="0" applyProtection="0">
      <alignment horizontal="right" vertical="center"/>
    </xf>
    <xf numFmtId="4" fontId="16" fillId="107" borderId="179" applyNumberFormat="0" applyProtection="0">
      <alignment horizontal="right" vertical="center"/>
    </xf>
    <xf numFmtId="4" fontId="16" fillId="108" borderId="179" applyNumberFormat="0" applyProtection="0">
      <alignment horizontal="right" vertical="center"/>
    </xf>
    <xf numFmtId="4" fontId="16" fillId="109" borderId="179" applyNumberFormat="0" applyProtection="0">
      <alignment horizontal="right" vertical="center"/>
    </xf>
    <xf numFmtId="4" fontId="16" fillId="110" borderId="179" applyNumberFormat="0" applyProtection="0">
      <alignment horizontal="right" vertical="center"/>
    </xf>
    <xf numFmtId="4" fontId="16" fillId="111" borderId="179" applyNumberFormat="0" applyProtection="0">
      <alignment horizontal="right" vertical="center"/>
    </xf>
    <xf numFmtId="4" fontId="16" fillId="112" borderId="179" applyNumberFormat="0" applyProtection="0">
      <alignment horizontal="right" vertical="center"/>
    </xf>
    <xf numFmtId="0" fontId="20" fillId="113" borderId="179" applyNumberFormat="0" applyProtection="0">
      <alignment horizontal="left" vertical="center" indent="1"/>
    </xf>
    <xf numFmtId="0" fontId="24" fillId="114" borderId="174" applyNumberFormat="0" applyProtection="0">
      <alignment horizontal="left" vertical="center" indent="2"/>
    </xf>
    <xf numFmtId="0" fontId="24" fillId="114" borderId="174" applyNumberFormat="0" applyProtection="0">
      <alignment horizontal="left" vertical="center" indent="2"/>
    </xf>
    <xf numFmtId="0" fontId="25" fillId="115" borderId="174" applyNumberFormat="0" applyProtection="0">
      <alignment horizontal="left" vertical="center" indent="2"/>
    </xf>
    <xf numFmtId="0" fontId="25" fillId="115" borderId="174" applyNumberFormat="0" applyProtection="0">
      <alignment horizontal="left" vertical="center" indent="2"/>
    </xf>
    <xf numFmtId="0" fontId="24" fillId="114" borderId="174" applyNumberFormat="0" applyProtection="0">
      <alignment horizontal="left" vertical="center" indent="2"/>
    </xf>
    <xf numFmtId="0" fontId="25" fillId="115" borderId="174" applyNumberFormat="0" applyProtection="0">
      <alignment horizontal="left" vertical="center" indent="2"/>
    </xf>
    <xf numFmtId="0" fontId="24" fillId="0" borderId="174" applyNumberFormat="0" applyProtection="0">
      <alignment horizontal="left" vertical="center" indent="2"/>
    </xf>
    <xf numFmtId="0" fontId="20" fillId="49"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4" borderId="174" applyNumberFormat="0" applyProtection="0">
      <alignment horizontal="left" vertical="center" indent="2"/>
    </xf>
    <xf numFmtId="0" fontId="25" fillId="115" borderId="174" applyNumberFormat="0" applyProtection="0">
      <alignment horizontal="left" vertical="center" indent="2"/>
    </xf>
    <xf numFmtId="0" fontId="24" fillId="114" borderId="174" applyNumberFormat="0" applyProtection="0">
      <alignment horizontal="left" vertical="center" indent="2"/>
    </xf>
    <xf numFmtId="0" fontId="24" fillId="114" borderId="174" applyNumberFormat="0" applyProtection="0">
      <alignment horizontal="left" vertical="center" indent="2"/>
    </xf>
    <xf numFmtId="0" fontId="25" fillId="115" borderId="174" applyNumberFormat="0" applyProtection="0">
      <alignment horizontal="left" vertical="center" indent="2"/>
    </xf>
    <xf numFmtId="0" fontId="25" fillId="115" borderId="174" applyNumberFormat="0" applyProtection="0">
      <alignment horizontal="left" vertical="center" indent="2"/>
    </xf>
    <xf numFmtId="0" fontId="25" fillId="115" borderId="174" applyNumberFormat="0" applyProtection="0">
      <alignment horizontal="left" vertical="center" indent="2"/>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0" fillId="49" borderId="179" applyNumberFormat="0" applyProtection="0">
      <alignment horizontal="left" vertical="center" indent="1"/>
    </xf>
    <xf numFmtId="0" fontId="20" fillId="35" borderId="173" applyNumberFormat="0" applyProtection="0">
      <alignment horizontal="left" vertical="top" indent="1"/>
    </xf>
    <xf numFmtId="0" fontId="20" fillId="35" borderId="173" applyNumberFormat="0" applyProtection="0">
      <alignment horizontal="left" vertical="top"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6"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2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6" borderId="174" applyNumberFormat="0" applyProtection="0">
      <alignment horizontal="left" vertical="center" indent="2"/>
    </xf>
    <xf numFmtId="0" fontId="24" fillId="116"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116" borderId="174" applyNumberFormat="0" applyProtection="0">
      <alignment horizontal="left" vertical="center" indent="2"/>
    </xf>
    <xf numFmtId="0" fontId="24" fillId="116" borderId="174" applyNumberFormat="0" applyProtection="0">
      <alignment horizontal="left" vertical="center" indent="2"/>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23" borderId="179" applyNumberFormat="0" applyProtection="0">
      <alignment horizontal="left" vertical="center" indent="1"/>
    </xf>
    <xf numFmtId="0" fontId="20" fillId="38" borderId="173" applyNumberFormat="0" applyProtection="0">
      <alignment horizontal="left" vertical="top" indent="1"/>
    </xf>
    <xf numFmtId="0" fontId="20" fillId="38" borderId="173" applyNumberFormat="0" applyProtection="0">
      <alignment horizontal="left" vertical="top" indent="1"/>
    </xf>
    <xf numFmtId="0" fontId="20" fillId="102"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2"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02" borderId="179" applyNumberFormat="0" applyProtection="0">
      <alignment horizontal="left" vertical="center" indent="1"/>
    </xf>
    <xf numFmtId="0" fontId="20" fillId="39" borderId="173" applyNumberFormat="0" applyProtection="0">
      <alignment horizontal="left" vertical="top" indent="1"/>
    </xf>
    <xf numFmtId="0" fontId="20" fillId="39" borderId="173" applyNumberFormat="0" applyProtection="0">
      <alignment horizontal="left" vertical="top" indent="1"/>
    </xf>
    <xf numFmtId="0" fontId="20" fillId="113" borderId="179" applyNumberFormat="0" applyProtection="0">
      <alignment horizontal="left" vertical="center" indent="1"/>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4" fillId="0" borderId="174" applyNumberFormat="0" applyProtection="0">
      <alignment horizontal="left" vertical="center" indent="2"/>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3"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113" borderId="179" applyNumberFormat="0" applyProtection="0">
      <alignment horizontal="left" vertical="center" indent="1"/>
    </xf>
    <xf numFmtId="0" fontId="20" fillId="3" borderId="173" applyNumberFormat="0" applyProtection="0">
      <alignment horizontal="left" vertical="top" indent="1"/>
    </xf>
    <xf numFmtId="0" fontId="20" fillId="3" borderId="173" applyNumberFormat="0" applyProtection="0">
      <alignment horizontal="left" vertical="top" indent="1"/>
    </xf>
    <xf numFmtId="0" fontId="20" fillId="84" borderId="174" applyNumberFormat="0">
      <protection locked="0"/>
    </xf>
    <xf numFmtId="0" fontId="20" fillId="84" borderId="174" applyNumberFormat="0">
      <protection locked="0"/>
    </xf>
    <xf numFmtId="0" fontId="20" fillId="84" borderId="174" applyNumberFormat="0">
      <protection locked="0"/>
    </xf>
    <xf numFmtId="0" fontId="20" fillId="84" borderId="174" applyNumberFormat="0">
      <protection locked="0"/>
    </xf>
    <xf numFmtId="4" fontId="16" fillId="40" borderId="179" applyNumberFormat="0" applyProtection="0">
      <alignment vertical="center"/>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39" fillId="0" borderId="174" applyNumberFormat="0" applyProtection="0">
      <alignment horizontal="left" vertical="center" indent="1"/>
    </xf>
    <xf numFmtId="4" fontId="16" fillId="40" borderId="179" applyNumberFormat="0" applyProtection="0">
      <alignment horizontal="left" vertical="center" indent="1"/>
    </xf>
    <xf numFmtId="4" fontId="16" fillId="40" borderId="179" applyNumberFormat="0" applyProtection="0">
      <alignment horizontal="left" vertical="center" indent="1"/>
    </xf>
    <xf numFmtId="4" fontId="23" fillId="0" borderId="174" applyNumberFormat="0" applyProtection="0">
      <alignment horizontal="right" vertical="center" wrapText="1"/>
    </xf>
    <xf numFmtId="4" fontId="23" fillId="0" borderId="174" applyNumberFormat="0" applyProtection="0">
      <alignment horizontal="right" vertical="center" wrapText="1"/>
    </xf>
    <xf numFmtId="4" fontId="24" fillId="0" borderId="174" applyNumberFormat="0" applyProtection="0">
      <alignment horizontal="right" vertical="center" wrapText="1"/>
    </xf>
    <xf numFmtId="4" fontId="16" fillId="0" borderId="179" applyNumberFormat="0" applyProtection="0">
      <alignment horizontal="right" vertical="center"/>
    </xf>
    <xf numFmtId="4" fontId="16" fillId="0" borderId="179" applyNumberFormat="0" applyProtection="0">
      <alignment horizontal="right" vertical="center"/>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4" fontId="23" fillId="0" borderId="174" applyNumberFormat="0" applyProtection="0">
      <alignment horizontal="left" vertical="center" indent="1"/>
    </xf>
    <xf numFmtId="0" fontId="20" fillId="0" borderId="179" applyNumberFormat="0" applyProtection="0">
      <alignment horizontal="left" vertical="center" indent="1"/>
    </xf>
    <xf numFmtId="0" fontId="20" fillId="0" borderId="179" applyNumberFormat="0" applyProtection="0">
      <alignment horizontal="left" vertical="center" indent="1"/>
    </xf>
    <xf numFmtId="0" fontId="25" fillId="43" borderId="174" applyNumberFormat="0" applyProtection="0">
      <alignment horizontal="center" vertical="center" wrapText="1"/>
    </xf>
    <xf numFmtId="0" fontId="20" fillId="0" borderId="179" applyNumberFormat="0" applyProtection="0">
      <alignment horizontal="left" vertical="center" indent="1"/>
    </xf>
    <xf numFmtId="0" fontId="20" fillId="0" borderId="179" applyNumberFormat="0" applyProtection="0">
      <alignment horizontal="left" vertical="center" indent="1"/>
    </xf>
    <xf numFmtId="4" fontId="45" fillId="117" borderId="179" applyNumberFormat="0" applyProtection="0">
      <alignment horizontal="right" vertical="center"/>
    </xf>
    <xf numFmtId="206" fontId="196" fillId="0" borderId="175">
      <alignment horizontal="center"/>
    </xf>
    <xf numFmtId="206" fontId="196" fillId="0" borderId="175">
      <alignment horizontal="center"/>
    </xf>
    <xf numFmtId="206" fontId="196" fillId="0" borderId="175">
      <alignment horizontal="center"/>
    </xf>
    <xf numFmtId="206" fontId="196" fillId="0" borderId="175">
      <alignment horizontal="center"/>
    </xf>
    <xf numFmtId="206" fontId="196" fillId="0" borderId="175">
      <alignment horizontal="center"/>
    </xf>
    <xf numFmtId="206" fontId="196" fillId="0" borderId="175">
      <alignment horizontal="center"/>
    </xf>
    <xf numFmtId="0" fontId="73" fillId="0" borderId="180" applyNumberFormat="0" applyFill="0" applyAlignment="0" applyProtection="0"/>
    <xf numFmtId="0" fontId="73" fillId="0" borderId="180" applyNumberFormat="0" applyFill="0" applyAlignment="0" applyProtection="0"/>
    <xf numFmtId="0" fontId="73" fillId="0" borderId="180" applyNumberFormat="0" applyFill="0" applyAlignment="0" applyProtection="0"/>
    <xf numFmtId="204" fontId="20" fillId="0" borderId="181">
      <protection locked="0"/>
    </xf>
    <xf numFmtId="204" fontId="20" fillId="0" borderId="181">
      <protection locked="0"/>
    </xf>
    <xf numFmtId="0" fontId="73" fillId="0" borderId="180" applyNumberFormat="0" applyFill="0" applyAlignment="0" applyProtection="0"/>
    <xf numFmtId="4" fontId="31" fillId="19" borderId="216" applyNumberFormat="0" applyProtection="0">
      <alignment vertical="center"/>
    </xf>
    <xf numFmtId="0" fontId="17" fillId="19" borderId="216" applyNumberFormat="0" applyProtection="0">
      <alignment horizontal="left" vertical="top" indent="1"/>
    </xf>
    <xf numFmtId="4" fontId="16" fillId="24" borderId="216" applyNumberFormat="0" applyProtection="0">
      <alignment horizontal="right" vertical="center"/>
    </xf>
    <xf numFmtId="4" fontId="16" fillId="25" borderId="216" applyNumberFormat="0" applyProtection="0">
      <alignment horizontal="right" vertical="center"/>
    </xf>
    <xf numFmtId="4" fontId="16" fillId="26" borderId="216" applyNumberFormat="0" applyProtection="0">
      <alignment horizontal="right" vertical="center"/>
    </xf>
    <xf numFmtId="4" fontId="16" fillId="27" borderId="216" applyNumberFormat="0" applyProtection="0">
      <alignment horizontal="right" vertical="center"/>
    </xf>
    <xf numFmtId="4" fontId="16" fillId="28" borderId="216" applyNumberFormat="0" applyProtection="0">
      <alignment horizontal="right" vertical="center"/>
    </xf>
    <xf numFmtId="4" fontId="16" fillId="29" borderId="216" applyNumberFormat="0" applyProtection="0">
      <alignment horizontal="right" vertical="center"/>
    </xf>
    <xf numFmtId="4" fontId="16" fillId="30" borderId="216" applyNumberFormat="0" applyProtection="0">
      <alignment horizontal="right" vertical="center"/>
    </xf>
    <xf numFmtId="4" fontId="16" fillId="31" borderId="216" applyNumberFormat="0" applyProtection="0">
      <alignment horizontal="right" vertical="center"/>
    </xf>
    <xf numFmtId="4" fontId="16" fillId="32" borderId="216" applyNumberFormat="0" applyProtection="0">
      <alignment horizontal="right" vertical="center"/>
    </xf>
    <xf numFmtId="4" fontId="16" fillId="36" borderId="216" applyNumberFormat="0" applyProtection="0">
      <alignment horizontal="right" vertical="center"/>
    </xf>
    <xf numFmtId="0" fontId="20" fillId="35" borderId="216" applyNumberFormat="0" applyProtection="0">
      <alignment horizontal="left" vertical="top" indent="1"/>
    </xf>
    <xf numFmtId="0" fontId="20" fillId="38" borderId="216" applyNumberFormat="0" applyProtection="0">
      <alignment horizontal="left" vertical="top" indent="1"/>
    </xf>
    <xf numFmtId="0" fontId="20" fillId="39" borderId="216" applyNumberFormat="0" applyProtection="0">
      <alignment horizontal="left" vertical="top" indent="1"/>
    </xf>
    <xf numFmtId="0" fontId="20" fillId="3" borderId="216" applyNumberFormat="0" applyProtection="0">
      <alignment horizontal="left" vertical="top" indent="1"/>
    </xf>
    <xf numFmtId="4" fontId="16" fillId="40" borderId="216" applyNumberFormat="0" applyProtection="0">
      <alignment vertical="center"/>
    </xf>
    <xf numFmtId="4" fontId="36" fillId="40" borderId="216" applyNumberFormat="0" applyProtection="0">
      <alignment vertical="center"/>
    </xf>
    <xf numFmtId="0" fontId="16" fillId="40" borderId="216" applyNumberFormat="0" applyProtection="0">
      <alignment horizontal="left" vertical="top" indent="1"/>
    </xf>
    <xf numFmtId="4" fontId="36" fillId="41" borderId="216" applyNumberFormat="0" applyProtection="0">
      <alignment horizontal="right" vertical="center"/>
    </xf>
    <xf numFmtId="4" fontId="45" fillId="41" borderId="278" applyNumberFormat="0" applyProtection="0">
      <alignment horizontal="right" vertical="center"/>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45" fillId="41" borderId="216" applyNumberFormat="0" applyProtection="0">
      <alignment horizontal="right" vertical="center"/>
    </xf>
    <xf numFmtId="0" fontId="3" fillId="0" borderId="0"/>
    <xf numFmtId="44" fontId="3" fillId="0" borderId="0" applyFont="0" applyFill="0" applyBorder="0" applyAlignment="0" applyProtection="0"/>
    <xf numFmtId="0" fontId="20" fillId="38" borderId="278" applyNumberFormat="0" applyProtection="0">
      <alignment horizontal="left" vertical="top" indent="1"/>
    </xf>
    <xf numFmtId="4" fontId="16" fillId="30" borderId="278" applyNumberFormat="0" applyProtection="0">
      <alignment horizontal="right" vertical="center"/>
    </xf>
    <xf numFmtId="4" fontId="16" fillId="36" borderId="278" applyNumberFormat="0" applyProtection="0">
      <alignment horizontal="right" vertical="center"/>
    </xf>
    <xf numFmtId="0" fontId="3" fillId="0" borderId="0"/>
    <xf numFmtId="0" fontId="3" fillId="0" borderId="0"/>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0" fontId="3" fillId="0" borderId="0"/>
    <xf numFmtId="44" fontId="3" fillId="0" borderId="0" applyFont="0" applyFill="0" applyBorder="0" applyAlignment="0" applyProtection="0"/>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0" fontId="3" fillId="0" borderId="0"/>
    <xf numFmtId="0" fontId="3" fillId="0" borderId="0"/>
    <xf numFmtId="4" fontId="25" fillId="22" borderId="219" applyNumberFormat="0" applyProtection="0">
      <alignment horizontal="left" vertical="center"/>
    </xf>
    <xf numFmtId="4" fontId="16" fillId="31" borderId="218" applyNumberFormat="0" applyProtection="0">
      <alignment horizontal="right" vertical="center"/>
    </xf>
    <xf numFmtId="0" fontId="20" fillId="39" borderId="218" applyNumberFormat="0" applyProtection="0">
      <alignment horizontal="left" vertical="top" indent="1"/>
    </xf>
    <xf numFmtId="0" fontId="17" fillId="19" borderId="218" applyNumberFormat="0" applyProtection="0">
      <alignment horizontal="left" vertical="top" indent="1"/>
    </xf>
    <xf numFmtId="4" fontId="31" fillId="19" borderId="218" applyNumberFormat="0" applyProtection="0">
      <alignment vertical="center"/>
    </xf>
    <xf numFmtId="0" fontId="3" fillId="0" borderId="0"/>
    <xf numFmtId="44" fontId="3" fillId="0" borderId="0" applyFont="0" applyFill="0" applyBorder="0" applyAlignment="0" applyProtection="0"/>
    <xf numFmtId="4" fontId="30" fillId="18" borderId="219" applyNumberFormat="0" applyProtection="0">
      <alignment horizontal="left" vertical="center"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4" fontId="16" fillId="36" borderId="218" applyNumberFormat="0" applyProtection="0">
      <alignment horizontal="right" vertical="center"/>
    </xf>
    <xf numFmtId="4" fontId="16" fillId="34" borderId="219" applyNumberFormat="0" applyProtection="0">
      <alignment horizontal="left" vertical="center" indent="1"/>
    </xf>
    <xf numFmtId="4" fontId="17" fillId="33" borderId="219" applyNumberFormat="0" applyProtection="0">
      <alignment horizontal="left" vertical="center" indent="1"/>
    </xf>
    <xf numFmtId="4" fontId="16" fillId="32"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4" fontId="30" fillId="18" borderId="219" applyNumberFormat="0" applyProtection="0">
      <alignment horizontal="right" vertical="center" wrapText="1"/>
    </xf>
    <xf numFmtId="0" fontId="3" fillId="0" borderId="0"/>
    <xf numFmtId="0" fontId="3" fillId="0" borderId="0"/>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0" fontId="3" fillId="0" borderId="0"/>
    <xf numFmtId="44" fontId="3" fillId="0" borderId="0" applyFont="0" applyFill="0" applyBorder="0" applyAlignment="0" applyProtection="0"/>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0" fontId="3" fillId="0" borderId="0"/>
    <xf numFmtId="0" fontId="3" fillId="0" borderId="0"/>
    <xf numFmtId="0" fontId="3" fillId="0" borderId="0"/>
    <xf numFmtId="44" fontId="3" fillId="0" borderId="0" applyFont="0" applyFill="0" applyBorder="0" applyAlignment="0" applyProtection="0"/>
    <xf numFmtId="4" fontId="16" fillId="24" borderId="217" applyNumberFormat="0" applyProtection="0">
      <alignment horizontal="right" vertical="center"/>
    </xf>
    <xf numFmtId="4" fontId="31" fillId="19" borderId="217" applyNumberFormat="0" applyProtection="0">
      <alignmen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16" fillId="30" borderId="217" applyNumberFormat="0" applyProtection="0">
      <alignment horizontal="right" vertical="center"/>
    </xf>
    <xf numFmtId="0" fontId="3" fillId="0" borderId="0"/>
    <xf numFmtId="44" fontId="3" fillId="0" borderId="0" applyFont="0" applyFill="0" applyBorder="0" applyAlignment="0" applyProtection="0"/>
    <xf numFmtId="4" fontId="16" fillId="32" borderId="217" applyNumberFormat="0" applyProtection="0">
      <alignment horizontal="right" vertical="center"/>
    </xf>
    <xf numFmtId="4" fontId="16" fillId="29" borderId="217" applyNumberFormat="0" applyProtection="0">
      <alignment horizontal="right" vertical="center"/>
    </xf>
    <xf numFmtId="4" fontId="16" fillId="25" borderId="217" applyNumberFormat="0" applyProtection="0">
      <alignment horizontal="right" vertical="center"/>
    </xf>
    <xf numFmtId="4" fontId="16" fillId="27" borderId="217" applyNumberFormat="0" applyProtection="0">
      <alignment horizontal="right" vertical="center"/>
    </xf>
    <xf numFmtId="0" fontId="17" fillId="19" borderId="217" applyNumberFormat="0" applyProtection="0">
      <alignment horizontal="left" vertical="top" indent="1"/>
    </xf>
    <xf numFmtId="0" fontId="3" fillId="0" borderId="0"/>
    <xf numFmtId="0" fontId="3" fillId="0" borderId="0"/>
    <xf numFmtId="4" fontId="16" fillId="28" borderId="217" applyNumberFormat="0" applyProtection="0">
      <alignment horizontal="right" vertical="center"/>
    </xf>
    <xf numFmtId="4" fontId="16" fillId="31" borderId="217" applyNumberFormat="0" applyProtection="0">
      <alignment horizontal="right" vertical="center"/>
    </xf>
    <xf numFmtId="4" fontId="16" fillId="26" borderId="217" applyNumberFormat="0" applyProtection="0">
      <alignment horizontal="right" vertical="center"/>
    </xf>
    <xf numFmtId="4" fontId="31" fillId="19" borderId="217" applyNumberFormat="0" applyProtection="0">
      <alignment vertical="center"/>
    </xf>
    <xf numFmtId="0" fontId="17" fillId="19" borderId="217" applyNumberFormat="0" applyProtection="0">
      <alignment horizontal="left" vertical="top" indent="1"/>
    </xf>
    <xf numFmtId="4" fontId="16" fillId="24" borderId="217" applyNumberFormat="0" applyProtection="0">
      <alignment horizontal="right" vertical="center"/>
    </xf>
    <xf numFmtId="4" fontId="16" fillId="25" borderId="217" applyNumberFormat="0" applyProtection="0">
      <alignment horizontal="right" vertical="center"/>
    </xf>
    <xf numFmtId="4" fontId="16" fillId="26" borderId="217" applyNumberFormat="0" applyProtection="0">
      <alignment horizontal="right" vertical="center"/>
    </xf>
    <xf numFmtId="4" fontId="16" fillId="27" borderId="217" applyNumberFormat="0" applyProtection="0">
      <alignment horizontal="right" vertical="center"/>
    </xf>
    <xf numFmtId="4" fontId="16" fillId="28" borderId="217" applyNumberFormat="0" applyProtection="0">
      <alignment horizontal="right" vertical="center"/>
    </xf>
    <xf numFmtId="4" fontId="16" fillId="29" borderId="217" applyNumberFormat="0" applyProtection="0">
      <alignment horizontal="right" vertical="center"/>
    </xf>
    <xf numFmtId="4" fontId="16" fillId="30" borderId="217" applyNumberFormat="0" applyProtection="0">
      <alignment horizontal="right" vertical="center"/>
    </xf>
    <xf numFmtId="4" fontId="16" fillId="31" borderId="217" applyNumberFormat="0" applyProtection="0">
      <alignment horizontal="right" vertical="center"/>
    </xf>
    <xf numFmtId="4" fontId="16" fillId="32" borderId="217" applyNumberFormat="0" applyProtection="0">
      <alignment horizontal="righ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45" fillId="41" borderId="217" applyNumberFormat="0" applyProtection="0">
      <alignment horizontal="right" vertical="center"/>
    </xf>
    <xf numFmtId="4" fontId="36" fillId="41" borderId="217" applyNumberFormat="0" applyProtection="0">
      <alignment horizontal="right" vertical="center"/>
    </xf>
    <xf numFmtId="0" fontId="16" fillId="40" borderId="217" applyNumberFormat="0" applyProtection="0">
      <alignment horizontal="left" vertical="top" indent="1"/>
    </xf>
    <xf numFmtId="4" fontId="36" fillId="40" borderId="217" applyNumberFormat="0" applyProtection="0">
      <alignment vertical="center"/>
    </xf>
    <xf numFmtId="4" fontId="16" fillId="40" borderId="217" applyNumberFormat="0" applyProtection="0">
      <alignment vertical="center"/>
    </xf>
    <xf numFmtId="0" fontId="20" fillId="3" borderId="217" applyNumberFormat="0" applyProtection="0">
      <alignment horizontal="left" vertical="top" indent="1"/>
    </xf>
    <xf numFmtId="0" fontId="20" fillId="39" borderId="217" applyNumberFormat="0" applyProtection="0">
      <alignment horizontal="left" vertical="top" indent="1"/>
    </xf>
    <xf numFmtId="0" fontId="20" fillId="38" borderId="217" applyNumberFormat="0" applyProtection="0">
      <alignment horizontal="left" vertical="top" indent="1"/>
    </xf>
    <xf numFmtId="0" fontId="20" fillId="35" borderId="217" applyNumberFormat="0" applyProtection="0">
      <alignment horizontal="left" vertical="top" indent="1"/>
    </xf>
    <xf numFmtId="4" fontId="16" fillId="36" borderId="217" applyNumberFormat="0" applyProtection="0">
      <alignment horizontal="right" vertical="center"/>
    </xf>
    <xf numFmtId="4" fontId="16" fillId="32" borderId="217" applyNumberFormat="0" applyProtection="0">
      <alignment horizontal="right" vertical="center"/>
    </xf>
    <xf numFmtId="4" fontId="16" fillId="31" borderId="217" applyNumberFormat="0" applyProtection="0">
      <alignment horizontal="right" vertical="center"/>
    </xf>
    <xf numFmtId="4" fontId="16" fillId="30" borderId="217" applyNumberFormat="0" applyProtection="0">
      <alignment horizontal="right" vertical="center"/>
    </xf>
    <xf numFmtId="4" fontId="16" fillId="29" borderId="217" applyNumberFormat="0" applyProtection="0">
      <alignment horizontal="right" vertical="center"/>
    </xf>
    <xf numFmtId="4" fontId="16" fillId="28" borderId="217" applyNumberFormat="0" applyProtection="0">
      <alignment horizontal="right" vertical="center"/>
    </xf>
    <xf numFmtId="4" fontId="16" fillId="27" borderId="217" applyNumberFormat="0" applyProtection="0">
      <alignment horizontal="right" vertical="center"/>
    </xf>
    <xf numFmtId="4" fontId="16" fillId="26" borderId="217" applyNumberFormat="0" applyProtection="0">
      <alignment horizontal="right" vertical="center"/>
    </xf>
    <xf numFmtId="4" fontId="16" fillId="25" borderId="217" applyNumberFormat="0" applyProtection="0">
      <alignment horizontal="right" vertical="center"/>
    </xf>
    <xf numFmtId="4" fontId="16" fillId="24" borderId="217" applyNumberFormat="0" applyProtection="0">
      <alignment horizontal="right" vertical="center"/>
    </xf>
    <xf numFmtId="0" fontId="17" fillId="19" borderId="217" applyNumberFormat="0" applyProtection="0">
      <alignment horizontal="left" vertical="top" indent="1"/>
    </xf>
    <xf numFmtId="4" fontId="31" fillId="19" borderId="217" applyNumberFormat="0" applyProtection="0">
      <alignment vertical="center"/>
    </xf>
    <xf numFmtId="4" fontId="16" fillId="24" borderId="217" applyNumberFormat="0" applyProtection="0">
      <alignment horizontal="right" vertical="center"/>
    </xf>
    <xf numFmtId="4" fontId="31" fillId="19" borderId="217" applyNumberFormat="0" applyProtection="0">
      <alignment vertical="center"/>
    </xf>
    <xf numFmtId="4" fontId="16" fillId="36" borderId="217" applyNumberFormat="0" applyProtection="0">
      <alignment horizontal="right" vertical="center"/>
    </xf>
    <xf numFmtId="0" fontId="20" fillId="35" borderId="217" applyNumberFormat="0" applyProtection="0">
      <alignment horizontal="left" vertical="top" indent="1"/>
    </xf>
    <xf numFmtId="0" fontId="20" fillId="38" borderId="217" applyNumberFormat="0" applyProtection="0">
      <alignment horizontal="left" vertical="top" indent="1"/>
    </xf>
    <xf numFmtId="0" fontId="20" fillId="39" borderId="217" applyNumberFormat="0" applyProtection="0">
      <alignment horizontal="left" vertical="top" indent="1"/>
    </xf>
    <xf numFmtId="0" fontId="20" fillId="3" borderId="217" applyNumberFormat="0" applyProtection="0">
      <alignment horizontal="left" vertical="top" indent="1"/>
    </xf>
    <xf numFmtId="4" fontId="16" fillId="40" borderId="217" applyNumberFormat="0" applyProtection="0">
      <alignment vertical="center"/>
    </xf>
    <xf numFmtId="4" fontId="36" fillId="40" borderId="217" applyNumberFormat="0" applyProtection="0">
      <alignment vertical="center"/>
    </xf>
    <xf numFmtId="0" fontId="16" fillId="40" borderId="217" applyNumberFormat="0" applyProtection="0">
      <alignment horizontal="left" vertical="top" indent="1"/>
    </xf>
    <xf numFmtId="4" fontId="36" fillId="41" borderId="217" applyNumberFormat="0" applyProtection="0">
      <alignment horizontal="right" vertical="center"/>
    </xf>
    <xf numFmtId="4" fontId="45" fillId="41" borderId="217" applyNumberFormat="0" applyProtection="0">
      <alignment horizontal="right" vertical="center"/>
    </xf>
    <xf numFmtId="4" fontId="16" fillId="30" borderId="217" applyNumberFormat="0" applyProtection="0">
      <alignment horizontal="right" vertical="center"/>
    </xf>
    <xf numFmtId="4" fontId="16" fillId="32" borderId="217" applyNumberFormat="0" applyProtection="0">
      <alignment horizontal="right" vertical="center"/>
    </xf>
    <xf numFmtId="4" fontId="16" fillId="29" borderId="217" applyNumberFormat="0" applyProtection="0">
      <alignment horizontal="right" vertical="center"/>
    </xf>
    <xf numFmtId="4" fontId="16" fillId="25" borderId="217" applyNumberFormat="0" applyProtection="0">
      <alignment horizontal="right" vertical="center"/>
    </xf>
    <xf numFmtId="4" fontId="16" fillId="27" borderId="217" applyNumberFormat="0" applyProtection="0">
      <alignment horizontal="right" vertical="center"/>
    </xf>
    <xf numFmtId="0" fontId="17" fillId="19" borderId="217" applyNumberFormat="0" applyProtection="0">
      <alignment horizontal="left" vertical="top" indent="1"/>
    </xf>
    <xf numFmtId="4" fontId="16" fillId="28" borderId="217" applyNumberFormat="0" applyProtection="0">
      <alignment horizontal="right" vertical="center"/>
    </xf>
    <xf numFmtId="4" fontId="16" fillId="31" borderId="217" applyNumberFormat="0" applyProtection="0">
      <alignment horizontal="right" vertical="center"/>
    </xf>
    <xf numFmtId="4" fontId="16" fillId="26" borderId="217" applyNumberFormat="0" applyProtection="0">
      <alignment horizontal="right" vertical="center"/>
    </xf>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3"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162" applyNumberFormat="0" applyProtection="0">
      <alignment horizontal="right" vertical="center" wrapText="1"/>
    </xf>
    <xf numFmtId="4" fontId="31" fillId="19" borderId="218" applyNumberFormat="0" applyProtection="0">
      <alignment vertical="center"/>
    </xf>
    <xf numFmtId="4" fontId="30" fillId="18" borderId="162" applyNumberFormat="0" applyProtection="0">
      <alignment horizontal="left" vertical="center" indent="1"/>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162" applyNumberFormat="0" applyProtection="0">
      <alignment horizontal="right" vertical="center" wrapText="1"/>
    </xf>
    <xf numFmtId="4" fontId="36" fillId="41" borderId="218"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0" fontId="3" fillId="0" borderId="0"/>
    <xf numFmtId="0" fontId="3" fillId="0" borderId="0"/>
    <xf numFmtId="4" fontId="30" fillId="18" borderId="162" applyNumberFormat="0" applyProtection="0">
      <alignment horizontal="right" vertical="center" wrapText="1"/>
    </xf>
    <xf numFmtId="4" fontId="31" fillId="19" borderId="218" applyNumberFormat="0" applyProtection="0">
      <alignment vertical="center"/>
    </xf>
    <xf numFmtId="4" fontId="30" fillId="18" borderId="162" applyNumberFormat="0" applyProtection="0">
      <alignment horizontal="left" vertical="center" indent="1"/>
    </xf>
    <xf numFmtId="0" fontId="17" fillId="19" borderId="218" applyNumberFormat="0" applyProtection="0">
      <alignment horizontal="left" vertical="top" indent="1"/>
    </xf>
    <xf numFmtId="4" fontId="25" fillId="22" borderId="162" applyNumberFormat="0" applyProtection="0">
      <alignment horizontal="left" vertical="center"/>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162" applyNumberFormat="0" applyProtection="0">
      <alignment horizontal="left" vertical="center" indent="1"/>
    </xf>
    <xf numFmtId="4" fontId="16" fillId="34" borderId="162" applyNumberFormat="0" applyProtection="0">
      <alignment horizontal="left" vertical="center" indent="1"/>
    </xf>
    <xf numFmtId="4" fontId="16" fillId="36" borderId="218" applyNumberFormat="0" applyProtection="0">
      <alignment horizontal="right" vertical="center"/>
    </xf>
    <xf numFmtId="0" fontId="24" fillId="0" borderId="162" applyNumberFormat="0" applyProtection="0">
      <alignment horizontal="left" vertical="center" indent="2"/>
    </xf>
    <xf numFmtId="0" fontId="20" fillId="35" borderId="218" applyNumberFormat="0" applyProtection="0">
      <alignment horizontal="left" vertical="top" indent="1"/>
    </xf>
    <xf numFmtId="0" fontId="24" fillId="0" borderId="162" applyNumberFormat="0" applyProtection="0">
      <alignment horizontal="left" vertical="center" indent="2"/>
    </xf>
    <xf numFmtId="0" fontId="20" fillId="38" borderId="218" applyNumberFormat="0" applyProtection="0">
      <alignment horizontal="left" vertical="top" indent="1"/>
    </xf>
    <xf numFmtId="0" fontId="24" fillId="0" borderId="162" applyNumberFormat="0" applyProtection="0">
      <alignment horizontal="left" vertical="center" indent="2"/>
    </xf>
    <xf numFmtId="0" fontId="20" fillId="39" borderId="218" applyNumberFormat="0" applyProtection="0">
      <alignment horizontal="left" vertical="top" indent="1"/>
    </xf>
    <xf numFmtId="0" fontId="24" fillId="0" borderId="162"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162" applyNumberFormat="0" applyProtection="0">
      <alignment horizontal="right" vertical="center" wrapText="1"/>
    </xf>
    <xf numFmtId="4" fontId="36" fillId="41" borderId="218" applyNumberFormat="0" applyProtection="0">
      <alignment horizontal="right" vertical="center"/>
    </xf>
    <xf numFmtId="0" fontId="25" fillId="43" borderId="162" applyNumberFormat="0" applyProtection="0">
      <alignment horizontal="center" vertical="center" wrapText="1"/>
    </xf>
    <xf numFmtId="0" fontId="25" fillId="44" borderId="162" applyNumberFormat="0" applyProtection="0">
      <alignment horizontal="center" vertical="top" wrapText="1"/>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162" applyNumberFormat="0">
      <protection locked="0"/>
    </xf>
    <xf numFmtId="0" fontId="3" fillId="0" borderId="0"/>
    <xf numFmtId="0" fontId="3" fillId="0" borderId="0"/>
    <xf numFmtId="4" fontId="25" fillId="22" borderId="219" applyNumberFormat="0" applyProtection="0">
      <alignment horizontal="left" vertical="center"/>
    </xf>
    <xf numFmtId="0" fontId="24" fillId="0" borderId="219" applyNumberFormat="0" applyProtection="0">
      <alignment horizontal="left" vertical="center" indent="2"/>
    </xf>
    <xf numFmtId="4" fontId="30" fillId="18" borderId="219" applyNumberFormat="0" applyProtection="0">
      <alignment horizontal="right" vertical="center" wrapText="1"/>
    </xf>
    <xf numFmtId="4" fontId="16" fillId="31" borderId="218" applyNumberFormat="0" applyProtection="0">
      <alignment horizontal="right" vertical="center"/>
    </xf>
    <xf numFmtId="0" fontId="20" fillId="39" borderId="218" applyNumberFormat="0" applyProtection="0">
      <alignment horizontal="left" vertical="top" indent="1"/>
    </xf>
    <xf numFmtId="0" fontId="20" fillId="84" borderId="219" applyNumberFormat="0">
      <protection locked="0"/>
    </xf>
    <xf numFmtId="4" fontId="25" fillId="22" borderId="219" applyNumberFormat="0" applyProtection="0">
      <alignment horizontal="left" vertical="center"/>
    </xf>
    <xf numFmtId="4" fontId="30" fillId="18" borderId="219" applyNumberFormat="0" applyProtection="0">
      <alignment horizontal="right" vertical="center" wrapText="1"/>
    </xf>
    <xf numFmtId="0" fontId="17" fillId="19" borderId="218" applyNumberFormat="0" applyProtection="0">
      <alignment horizontal="left" vertical="top" indent="1"/>
    </xf>
    <xf numFmtId="4" fontId="31" fillId="19" borderId="218" applyNumberFormat="0" applyProtection="0">
      <alignment vertical="center"/>
    </xf>
    <xf numFmtId="0" fontId="3" fillId="0" borderId="0"/>
    <xf numFmtId="44" fontId="3" fillId="0" borderId="0" applyFont="0" applyFill="0" applyBorder="0" applyAlignment="0" applyProtection="0"/>
    <xf numFmtId="4" fontId="16" fillId="34" borderId="219" applyNumberFormat="0" applyProtection="0">
      <alignment horizontal="left" vertical="center" indent="1"/>
    </xf>
    <xf numFmtId="4" fontId="30" fillId="18" borderId="219" applyNumberFormat="0" applyProtection="0">
      <alignment horizontal="left" vertical="center"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4" fontId="16" fillId="36" borderId="218" applyNumberFormat="0" applyProtection="0">
      <alignment horizontal="right" vertical="center"/>
    </xf>
    <xf numFmtId="4" fontId="16" fillId="34" borderId="219" applyNumberFormat="0" applyProtection="0">
      <alignment horizontal="left" vertical="center" indent="1"/>
    </xf>
    <xf numFmtId="4" fontId="17" fillId="33" borderId="219" applyNumberFormat="0" applyProtection="0">
      <alignment horizontal="left" vertical="center" indent="1"/>
    </xf>
    <xf numFmtId="4" fontId="16" fillId="32" borderId="218" applyNumberFormat="0" applyProtection="0">
      <alignment horizontal="right" vertical="center"/>
    </xf>
    <xf numFmtId="0" fontId="25" fillId="44" borderId="219" applyNumberFormat="0" applyProtection="0">
      <alignment horizontal="center" vertical="top" wrapText="1"/>
    </xf>
    <xf numFmtId="0" fontId="25" fillId="43" borderId="219" applyNumberFormat="0" applyProtection="0">
      <alignment horizontal="center" vertical="center" wrapText="1"/>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23" fillId="0" borderId="219" applyNumberFormat="0" applyProtection="0">
      <alignment horizontal="right" vertical="center" wrapText="1"/>
    </xf>
    <xf numFmtId="4" fontId="16" fillId="24" borderId="218" applyNumberFormat="0" applyProtection="0">
      <alignment horizontal="right" vertical="center"/>
    </xf>
    <xf numFmtId="4" fontId="30" fillId="18" borderId="219" applyNumberFormat="0" applyProtection="0">
      <alignment horizontal="right" vertical="center" wrapTex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4" fontId="30" fillId="18" borderId="219" applyNumberFormat="0" applyProtection="0">
      <alignment horizontal="left" vertical="center" indent="1"/>
    </xf>
    <xf numFmtId="4" fontId="17" fillId="33" borderId="219" applyNumberFormat="0" applyProtection="0">
      <alignment horizontal="left" vertical="center" indent="1"/>
    </xf>
    <xf numFmtId="0" fontId="3" fillId="0" borderId="0"/>
    <xf numFmtId="0" fontId="3" fillId="0" borderId="0"/>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0" fontId="3" fillId="0" borderId="0"/>
    <xf numFmtId="44" fontId="3" fillId="0" borderId="0" applyFont="0" applyFill="0" applyBorder="0" applyAlignment="0" applyProtection="0"/>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0" fontId="3" fillId="0" borderId="0"/>
    <xf numFmtId="0" fontId="3" fillId="0" borderId="0"/>
    <xf numFmtId="4" fontId="23" fillId="0" borderId="219"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18" applyNumberFormat="0" applyProtection="0">
      <alignment vertical="center"/>
    </xf>
    <xf numFmtId="4" fontId="30" fillId="18" borderId="219" applyNumberFormat="0" applyProtection="0">
      <alignment horizontal="left" vertical="center" indent="1"/>
    </xf>
    <xf numFmtId="0" fontId="17" fillId="19" borderId="218" applyNumberFormat="0" applyProtection="0">
      <alignment horizontal="left" vertical="top" indent="1"/>
    </xf>
    <xf numFmtId="4" fontId="25" fillId="22" borderId="219" applyNumberFormat="0" applyProtection="0">
      <alignment horizontal="left" vertical="center"/>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7" fillId="33" borderId="219" applyNumberFormat="0" applyProtection="0">
      <alignment horizontal="left" vertical="center" indent="1"/>
    </xf>
    <xf numFmtId="4" fontId="16" fillId="34" borderId="219" applyNumberFormat="0" applyProtection="0">
      <alignment horizontal="left" vertical="center" indent="1"/>
    </xf>
    <xf numFmtId="4" fontId="16" fillId="36" borderId="218" applyNumberFormat="0" applyProtection="0">
      <alignment horizontal="right" vertical="center"/>
    </xf>
    <xf numFmtId="0" fontId="24" fillId="0" borderId="219" applyNumberFormat="0" applyProtection="0">
      <alignment horizontal="left" vertical="center" indent="2"/>
    </xf>
    <xf numFmtId="0" fontId="20" fillId="35" borderId="218" applyNumberFormat="0" applyProtection="0">
      <alignment horizontal="left" vertical="top" indent="1"/>
    </xf>
    <xf numFmtId="0" fontId="24" fillId="0" borderId="219" applyNumberFormat="0" applyProtection="0">
      <alignment horizontal="left" vertical="center" indent="2"/>
    </xf>
    <xf numFmtId="0" fontId="20" fillId="38" borderId="218" applyNumberFormat="0" applyProtection="0">
      <alignment horizontal="left" vertical="top" indent="1"/>
    </xf>
    <xf numFmtId="0" fontId="24" fillId="0" borderId="219" applyNumberFormat="0" applyProtection="0">
      <alignment horizontal="left" vertical="center" indent="2"/>
    </xf>
    <xf numFmtId="0" fontId="20" fillId="39" borderId="218" applyNumberFormat="0" applyProtection="0">
      <alignment horizontal="left" vertical="top" indent="1"/>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4" fontId="31" fillId="19" borderId="218" applyNumberFormat="0" applyProtection="0">
      <alignment vertical="center"/>
    </xf>
    <xf numFmtId="0" fontId="17" fillId="19" borderId="218" applyNumberFormat="0" applyProtection="0">
      <alignment horizontal="left" vertical="top" indent="1"/>
    </xf>
    <xf numFmtId="4" fontId="16" fillId="24" borderId="218" applyNumberFormat="0" applyProtection="0">
      <alignment horizontal="right" vertical="center"/>
    </xf>
    <xf numFmtId="4" fontId="16" fillId="25" borderId="218" applyNumberFormat="0" applyProtection="0">
      <alignment horizontal="right" vertical="center"/>
    </xf>
    <xf numFmtId="4" fontId="16" fillId="26" borderId="218" applyNumberFormat="0" applyProtection="0">
      <alignment horizontal="right" vertical="center"/>
    </xf>
    <xf numFmtId="4" fontId="16" fillId="27" borderId="218" applyNumberFormat="0" applyProtection="0">
      <alignment horizontal="right" vertical="center"/>
    </xf>
    <xf numFmtId="4" fontId="16" fillId="28" borderId="218" applyNumberFormat="0" applyProtection="0">
      <alignment horizontal="right" vertical="center"/>
    </xf>
    <xf numFmtId="4" fontId="16" fillId="29" borderId="218" applyNumberFormat="0" applyProtection="0">
      <alignment horizontal="right" vertical="center"/>
    </xf>
    <xf numFmtId="4" fontId="16" fillId="30" borderId="218" applyNumberFormat="0" applyProtection="0">
      <alignment horizontal="right" vertical="center"/>
    </xf>
    <xf numFmtId="4" fontId="16" fillId="31" borderId="218" applyNumberFormat="0" applyProtection="0">
      <alignment horizontal="right" vertical="center"/>
    </xf>
    <xf numFmtId="4" fontId="16" fillId="32" borderId="218" applyNumberFormat="0" applyProtection="0">
      <alignment horizontal="righ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24" fillId="0" borderId="219" applyNumberFormat="0" applyProtection="0">
      <alignment horizontal="left" vertical="center" indent="2"/>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23" fillId="0" borderId="219" applyNumberFormat="0" applyProtection="0">
      <alignment horizontal="right" vertical="center" wrapText="1"/>
    </xf>
    <xf numFmtId="4" fontId="36" fillId="41" borderId="218" applyNumberFormat="0" applyProtection="0">
      <alignment horizontal="right" vertical="center"/>
    </xf>
    <xf numFmtId="0" fontId="25" fillId="43" borderId="219" applyNumberFormat="0" applyProtection="0">
      <alignment horizontal="center" vertical="center" wrapText="1"/>
    </xf>
    <xf numFmtId="0" fontId="25" fillId="44" borderId="219" applyNumberFormat="0" applyProtection="0">
      <alignment horizontal="center" vertical="top" wrapText="1"/>
    </xf>
    <xf numFmtId="4" fontId="45" fillId="41" borderId="218" applyNumberFormat="0" applyProtection="0">
      <alignment horizontal="right" vertical="center"/>
    </xf>
    <xf numFmtId="4" fontId="45" fillId="41" borderId="218" applyNumberFormat="0" applyProtection="0">
      <alignment horizontal="right" vertical="center"/>
    </xf>
    <xf numFmtId="4" fontId="36" fillId="41" borderId="218" applyNumberFormat="0" applyProtection="0">
      <alignment horizontal="right" vertical="center"/>
    </xf>
    <xf numFmtId="0" fontId="16" fillId="40" borderId="218" applyNumberFormat="0" applyProtection="0">
      <alignment horizontal="left" vertical="top" indent="1"/>
    </xf>
    <xf numFmtId="4" fontId="36" fillId="40" borderId="218" applyNumberFormat="0" applyProtection="0">
      <alignment vertical="center"/>
    </xf>
    <xf numFmtId="4" fontId="16" fillId="40" borderId="218" applyNumberFormat="0" applyProtection="0">
      <alignment vertical="center"/>
    </xf>
    <xf numFmtId="0" fontId="20" fillId="3" borderId="218" applyNumberFormat="0" applyProtection="0">
      <alignment horizontal="left" vertical="top" indent="1"/>
    </xf>
    <xf numFmtId="0" fontId="20" fillId="39" borderId="218" applyNumberFormat="0" applyProtection="0">
      <alignment horizontal="left" vertical="top" indent="1"/>
    </xf>
    <xf numFmtId="0" fontId="20" fillId="38" borderId="218" applyNumberFormat="0" applyProtection="0">
      <alignment horizontal="left" vertical="top" indent="1"/>
    </xf>
    <xf numFmtId="0" fontId="20" fillId="35" borderId="218" applyNumberFormat="0" applyProtection="0">
      <alignment horizontal="left" vertical="top" indent="1"/>
    </xf>
    <xf numFmtId="4" fontId="16" fillId="36" borderId="218" applyNumberFormat="0" applyProtection="0">
      <alignment horizontal="right" vertical="center"/>
    </xf>
    <xf numFmtId="4" fontId="16" fillId="32" borderId="218" applyNumberFormat="0" applyProtection="0">
      <alignment horizontal="right" vertical="center"/>
    </xf>
    <xf numFmtId="4" fontId="16" fillId="31" borderId="218" applyNumberFormat="0" applyProtection="0">
      <alignment horizontal="right" vertical="center"/>
    </xf>
    <xf numFmtId="4" fontId="16" fillId="30" borderId="218" applyNumberFormat="0" applyProtection="0">
      <alignment horizontal="right" vertical="center"/>
    </xf>
    <xf numFmtId="4" fontId="16" fillId="29" borderId="218" applyNumberFormat="0" applyProtection="0">
      <alignment horizontal="right" vertical="center"/>
    </xf>
    <xf numFmtId="4" fontId="16" fillId="28" borderId="218" applyNumberFormat="0" applyProtection="0">
      <alignment horizontal="right" vertical="center"/>
    </xf>
    <xf numFmtId="4" fontId="16" fillId="27" borderId="218" applyNumberFormat="0" applyProtection="0">
      <alignment horizontal="right" vertical="center"/>
    </xf>
    <xf numFmtId="4" fontId="16" fillId="26" borderId="218" applyNumberFormat="0" applyProtection="0">
      <alignment horizontal="right" vertical="center"/>
    </xf>
    <xf numFmtId="4" fontId="16" fillId="25" borderId="218" applyNumberFormat="0" applyProtection="0">
      <alignment horizontal="right" vertical="center"/>
    </xf>
    <xf numFmtId="4" fontId="16" fillId="24" borderId="218" applyNumberFormat="0" applyProtection="0">
      <alignment horizontal="right" vertical="center"/>
    </xf>
    <xf numFmtId="0" fontId="17" fillId="19" borderId="218" applyNumberFormat="0" applyProtection="0">
      <alignment horizontal="left" vertical="top" indent="1"/>
    </xf>
    <xf numFmtId="4" fontId="31" fillId="19" borderId="218" applyNumberFormat="0" applyProtection="0">
      <alignment vertical="center"/>
    </xf>
    <xf numFmtId="0" fontId="20" fillId="84" borderId="219" applyNumberFormat="0">
      <protection locked="0"/>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16" fillId="24" borderId="218" applyNumberFormat="0" applyProtection="0">
      <alignment horizontal="right" vertical="center"/>
    </xf>
    <xf numFmtId="4" fontId="31" fillId="19" borderId="218" applyNumberFormat="0" applyProtection="0">
      <alignment vertical="center"/>
    </xf>
    <xf numFmtId="4" fontId="16" fillId="36" borderId="218" applyNumberFormat="0" applyProtection="0">
      <alignment horizontal="right" vertical="center"/>
    </xf>
    <xf numFmtId="0" fontId="20" fillId="35" borderId="218" applyNumberFormat="0" applyProtection="0">
      <alignment horizontal="left" vertical="top" indent="1"/>
    </xf>
    <xf numFmtId="0" fontId="20" fillId="38" borderId="218" applyNumberFormat="0" applyProtection="0">
      <alignment horizontal="left" vertical="top" indent="1"/>
    </xf>
    <xf numFmtId="0" fontId="20" fillId="39" borderId="218" applyNumberFormat="0" applyProtection="0">
      <alignment horizontal="left" vertical="top" indent="1"/>
    </xf>
    <xf numFmtId="0" fontId="20" fillId="3" borderId="218" applyNumberFormat="0" applyProtection="0">
      <alignment horizontal="left" vertical="top" indent="1"/>
    </xf>
    <xf numFmtId="4" fontId="16" fillId="40" borderId="218" applyNumberFormat="0" applyProtection="0">
      <alignment vertical="center"/>
    </xf>
    <xf numFmtId="4" fontId="36" fillId="40" borderId="218" applyNumberFormat="0" applyProtection="0">
      <alignment vertical="center"/>
    </xf>
    <xf numFmtId="0" fontId="16" fillId="40" borderId="218" applyNumberFormat="0" applyProtection="0">
      <alignment horizontal="left" vertical="top" indent="1"/>
    </xf>
    <xf numFmtId="4" fontId="36" fillId="41" borderId="218" applyNumberFormat="0" applyProtection="0">
      <alignment horizontal="right" vertical="center"/>
    </xf>
    <xf numFmtId="4" fontId="45" fillId="41" borderId="218" applyNumberFormat="0" applyProtection="0">
      <alignment horizontal="right" vertical="center"/>
    </xf>
    <xf numFmtId="4" fontId="16" fillId="30" borderId="218" applyNumberFormat="0" applyProtection="0">
      <alignment horizontal="right" vertical="center"/>
    </xf>
    <xf numFmtId="4" fontId="16" fillId="32" borderId="218" applyNumberFormat="0" applyProtection="0">
      <alignment horizontal="right" vertical="center"/>
    </xf>
    <xf numFmtId="4" fontId="16" fillId="29" borderId="218" applyNumberFormat="0" applyProtection="0">
      <alignment horizontal="right" vertical="center"/>
    </xf>
    <xf numFmtId="4" fontId="16" fillId="25" borderId="218" applyNumberFormat="0" applyProtection="0">
      <alignment horizontal="right" vertical="center"/>
    </xf>
    <xf numFmtId="4" fontId="16" fillId="27" borderId="218" applyNumberFormat="0" applyProtection="0">
      <alignment horizontal="right" vertical="center"/>
    </xf>
    <xf numFmtId="0" fontId="17" fillId="19" borderId="218" applyNumberFormat="0" applyProtection="0">
      <alignment horizontal="left" vertical="top" indent="1"/>
    </xf>
    <xf numFmtId="4" fontId="16" fillId="28" borderId="218" applyNumberFormat="0" applyProtection="0">
      <alignment horizontal="right" vertical="center"/>
    </xf>
    <xf numFmtId="4" fontId="16" fillId="31" borderId="218" applyNumberFormat="0" applyProtection="0">
      <alignment horizontal="right" vertical="center"/>
    </xf>
    <xf numFmtId="4" fontId="16" fillId="26" borderId="218" applyNumberFormat="0" applyProtection="0">
      <alignment horizontal="right" vertical="center"/>
    </xf>
    <xf numFmtId="0" fontId="3" fillId="0" borderId="0"/>
    <xf numFmtId="4" fontId="23" fillId="0" borderId="219"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162" applyNumberFormat="0" applyProtection="0">
      <alignment horizontal="left" vertical="center" indent="1"/>
    </xf>
    <xf numFmtId="4" fontId="23" fillId="0" borderId="162"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21" applyNumberFormat="0" applyAlignment="0" applyProtection="0"/>
    <xf numFmtId="0" fontId="136" fillId="91" borderId="221" applyNumberFormat="0" applyAlignment="0" applyProtection="0"/>
    <xf numFmtId="0" fontId="136" fillId="91" borderId="221" applyNumberFormat="0" applyAlignment="0" applyProtection="0"/>
    <xf numFmtId="0" fontId="134" fillId="34"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0" fontId="136" fillId="91" borderId="22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20">
      <alignment horizontal="left" vertical="center"/>
    </xf>
    <xf numFmtId="0" fontId="157" fillId="0" borderId="220">
      <alignment horizontal="left" vertical="center"/>
    </xf>
    <xf numFmtId="0" fontId="157" fillId="0" borderId="220">
      <alignment horizontal="left" vertical="center"/>
    </xf>
    <xf numFmtId="0" fontId="157" fillId="0" borderId="220">
      <alignment horizontal="left" vertical="center"/>
    </xf>
    <xf numFmtId="0" fontId="157" fillId="0" borderId="220">
      <alignment horizontal="left" vertical="center"/>
    </xf>
    <xf numFmtId="0" fontId="157" fillId="0" borderId="220">
      <alignment horizontal="left" vertical="center"/>
    </xf>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10" fontId="22" fillId="40" borderId="162" applyNumberFormat="0" applyBorder="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171" fillId="93" borderId="221"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0" fontId="171" fillId="93" borderId="282" applyNumberFormat="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10" fontId="22" fillId="40" borderId="229" applyNumberFormat="0" applyBorder="0" applyAlignment="0" applyProtection="0"/>
    <xf numFmtId="0" fontId="157" fillId="0" borderId="281">
      <alignment horizontal="left" vertical="center"/>
    </xf>
    <xf numFmtId="0" fontId="157" fillId="0" borderId="281">
      <alignment horizontal="left" vertical="center"/>
    </xf>
    <xf numFmtId="0" fontId="157" fillId="0" borderId="281">
      <alignment horizontal="left" vertical="center"/>
    </xf>
    <xf numFmtId="0" fontId="157" fillId="0" borderId="281">
      <alignment horizontal="left" vertical="center"/>
    </xf>
    <xf numFmtId="0" fontId="157" fillId="0" borderId="281">
      <alignment horizontal="left" vertical="center"/>
    </xf>
    <xf numFmtId="0" fontId="157" fillId="0" borderId="281">
      <alignment horizontal="left" vertical="center"/>
    </xf>
    <xf numFmtId="0" fontId="3" fillId="0" borderId="0"/>
    <xf numFmtId="0" fontId="3" fillId="0" borderId="0"/>
    <xf numFmtId="0" fontId="136" fillId="91" borderId="282" applyNumberFormat="0" applyAlignment="0" applyProtection="0"/>
    <xf numFmtId="0" fontId="136" fillId="91" borderId="282" applyNumberFormat="0" applyAlignment="0" applyProtection="0"/>
    <xf numFmtId="0" fontId="3" fillId="0" borderId="0"/>
    <xf numFmtId="0" fontId="136" fillId="91" borderId="282" applyNumberFormat="0" applyAlignment="0" applyProtection="0"/>
    <xf numFmtId="0" fontId="136" fillId="91" borderId="282" applyNumberFormat="0" applyAlignment="0" applyProtection="0"/>
    <xf numFmtId="0" fontId="3" fillId="0" borderId="0"/>
    <xf numFmtId="0" fontId="3" fillId="0" borderId="0"/>
    <xf numFmtId="0" fontId="136" fillId="91" borderId="282" applyNumberFormat="0" applyAlignment="0" applyProtection="0"/>
    <xf numFmtId="0" fontId="3" fillId="0" borderId="0"/>
    <xf numFmtId="0" fontId="3" fillId="0" borderId="0"/>
    <xf numFmtId="0" fontId="3" fillId="0" borderId="0"/>
    <xf numFmtId="0" fontId="3" fillId="0" borderId="0"/>
    <xf numFmtId="0" fontId="134" fillId="34" borderId="282" applyNumberFormat="0" applyAlignment="0" applyProtection="0"/>
    <xf numFmtId="0" fontId="136" fillId="91" borderId="28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6" fillId="91" borderId="282" applyNumberFormat="0" applyAlignment="0" applyProtection="0"/>
    <xf numFmtId="0" fontId="3" fillId="0" borderId="0"/>
    <xf numFmtId="0" fontId="3" fillId="0" borderId="0"/>
    <xf numFmtId="0" fontId="3" fillId="0" borderId="0"/>
    <xf numFmtId="0" fontId="3" fillId="0" borderId="0"/>
    <xf numFmtId="0" fontId="134" fillId="34" borderId="282" applyNumberFormat="0" applyAlignment="0" applyProtection="0"/>
    <xf numFmtId="4" fontId="23" fillId="0" borderId="229" applyNumberFormat="0" applyProtection="0">
      <alignment horizontal="left" vertical="center" indent="1"/>
    </xf>
    <xf numFmtId="4" fontId="23" fillId="0" borderId="229" applyNumberFormat="0" applyProtection="0">
      <alignment horizontal="left" vertical="center" indent="1"/>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84" borderId="229" applyNumberFormat="0">
      <protection locked="0"/>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23" fillId="0" borderId="229" applyNumberFormat="0" applyProtection="0">
      <alignment horizontal="right" vertical="center" wrapText="1"/>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4" fillId="0" borderId="229" applyNumberFormat="0" applyProtection="0">
      <alignment horizontal="left" vertical="center" indent="2"/>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84" borderId="229" applyNumberFormat="0">
      <protection locked="0"/>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4" fontId="23" fillId="0" borderId="229" applyNumberFormat="0" applyProtection="0">
      <alignment horizontal="right" vertical="center" wrapText="1"/>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4" fillId="0" borderId="229" applyNumberFormat="0" applyProtection="0">
      <alignment horizontal="left" vertical="center" indent="2"/>
    </xf>
    <xf numFmtId="0" fontId="20" fillId="39" borderId="278" applyNumberFormat="0" applyProtection="0">
      <alignment horizontal="left" vertical="top" indent="1"/>
    </xf>
    <xf numFmtId="0" fontId="24" fillId="0" borderId="229" applyNumberFormat="0" applyProtection="0">
      <alignment horizontal="left" vertical="center" indent="2"/>
    </xf>
    <xf numFmtId="0" fontId="20" fillId="38" borderId="278" applyNumberFormat="0" applyProtection="0">
      <alignment horizontal="left" vertical="top" indent="1"/>
    </xf>
    <xf numFmtId="0" fontId="24" fillId="0" borderId="229" applyNumberFormat="0" applyProtection="0">
      <alignment horizontal="left" vertical="center" indent="2"/>
    </xf>
    <xf numFmtId="0" fontId="20" fillId="35" borderId="278" applyNumberFormat="0" applyProtection="0">
      <alignment horizontal="left" vertical="top" indent="1"/>
    </xf>
    <xf numFmtId="0" fontId="24" fillId="0" borderId="229" applyNumberFormat="0" applyProtection="0">
      <alignment horizontal="left" vertical="center" indent="2"/>
    </xf>
    <xf numFmtId="4" fontId="16" fillId="36" borderId="278" applyNumberFormat="0" applyProtection="0">
      <alignment horizontal="right" vertical="center"/>
    </xf>
    <xf numFmtId="4" fontId="16" fillId="34" borderId="229" applyNumberFormat="0" applyProtection="0">
      <alignment horizontal="left" vertical="center" indent="1"/>
    </xf>
    <xf numFmtId="4" fontId="17" fillId="33" borderId="229" applyNumberFormat="0" applyProtection="0">
      <alignment horizontal="left" vertical="center" indent="1"/>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4" fontId="25" fillId="22" borderId="229" applyNumberFormat="0" applyProtection="0">
      <alignment horizontal="left" vertical="center"/>
    </xf>
    <xf numFmtId="0" fontId="17" fillId="19" borderId="278" applyNumberFormat="0" applyProtection="0">
      <alignment horizontal="left" vertical="top" indent="1"/>
    </xf>
    <xf numFmtId="4" fontId="30" fillId="18" borderId="229" applyNumberFormat="0" applyProtection="0">
      <alignment horizontal="left" vertical="center" indent="1"/>
    </xf>
    <xf numFmtId="4" fontId="31" fillId="19" borderId="278" applyNumberFormat="0" applyProtection="0">
      <alignmen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17" fillId="33" borderId="229" applyNumberFormat="0" applyProtection="0">
      <alignment horizontal="left" vertical="center" indent="1"/>
    </xf>
    <xf numFmtId="4" fontId="30" fillId="18" borderId="229"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4" fontId="16" fillId="24" borderId="278" applyNumberFormat="0" applyProtection="0">
      <alignment horizontal="right" vertical="center"/>
    </xf>
    <xf numFmtId="4" fontId="23" fillId="0" borderId="229" applyNumberFormat="0" applyProtection="0">
      <alignment horizontal="right" vertical="center" wrapText="1"/>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0" fontId="25" fillId="43" borderId="229" applyNumberFormat="0" applyProtection="0">
      <alignment horizontal="center" vertical="center" wrapText="1"/>
    </xf>
    <xf numFmtId="0" fontId="25" fillId="44" borderId="229" applyNumberFormat="0" applyProtection="0">
      <alignment horizontal="center" vertical="top" wrapText="1"/>
    </xf>
    <xf numFmtId="4" fontId="16" fillId="32" borderId="278" applyNumberFormat="0" applyProtection="0">
      <alignment horizontal="right" vertical="center"/>
    </xf>
    <xf numFmtId="4" fontId="17" fillId="33" borderId="229" applyNumberFormat="0" applyProtection="0">
      <alignment horizontal="left" vertical="center" indent="1"/>
    </xf>
    <xf numFmtId="4" fontId="16" fillId="34" borderId="229" applyNumberFormat="0" applyProtection="0">
      <alignment horizontal="left" vertical="center" indent="1"/>
    </xf>
    <xf numFmtId="4" fontId="16" fillId="36" borderId="278" applyNumberFormat="0" applyProtection="0">
      <alignment horizontal="right" vertical="center"/>
    </xf>
    <xf numFmtId="0" fontId="24" fillId="0" borderId="229" applyNumberFormat="0" applyProtection="0">
      <alignment horizontal="left" vertical="center" indent="2"/>
    </xf>
    <xf numFmtId="0" fontId="20" fillId="35" borderId="278" applyNumberFormat="0" applyProtection="0">
      <alignment horizontal="left" vertical="top" indent="1"/>
    </xf>
    <xf numFmtId="0" fontId="24" fillId="0" borderId="229" applyNumberFormat="0" applyProtection="0">
      <alignment horizontal="left" vertical="center" indent="2"/>
    </xf>
    <xf numFmtId="0" fontId="20" fillId="38" borderId="278" applyNumberFormat="0" applyProtection="0">
      <alignment horizontal="left" vertical="top" indent="1"/>
    </xf>
    <xf numFmtId="0" fontId="24" fillId="0" borderId="229" applyNumberFormat="0" applyProtection="0">
      <alignment horizontal="left" vertical="center" indent="2"/>
    </xf>
    <xf numFmtId="4" fontId="30" fillId="18" borderId="229" applyNumberFormat="0" applyProtection="0">
      <alignment horizontal="left" vertical="center" indent="1"/>
    </xf>
    <xf numFmtId="4" fontId="16" fillId="34"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25" fillId="22" borderId="229" applyNumberFormat="0" applyProtection="0">
      <alignment horizontal="left" vertical="center"/>
    </xf>
    <xf numFmtId="0" fontId="20" fillId="84" borderId="229" applyNumberFormat="0">
      <protection locked="0"/>
    </xf>
    <xf numFmtId="0" fontId="20" fillId="39" borderId="278" applyNumberFormat="0" applyProtection="0">
      <alignment horizontal="left" vertical="top" indent="1"/>
    </xf>
    <xf numFmtId="4" fontId="16" fillId="31" borderId="278" applyNumberFormat="0" applyProtection="0">
      <alignment horizontal="right" vertical="center"/>
    </xf>
    <xf numFmtId="0" fontId="24" fillId="0" borderId="229" applyNumberFormat="0" applyProtection="0">
      <alignment horizontal="left" vertical="center" indent="2"/>
    </xf>
    <xf numFmtId="4" fontId="25" fillId="22" borderId="229" applyNumberFormat="0" applyProtection="0">
      <alignment horizontal="left" vertical="center"/>
    </xf>
    <xf numFmtId="0" fontId="3" fillId="0" borderId="0"/>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4" fontId="16" fillId="27" borderId="278" applyNumberFormat="0" applyProtection="0">
      <alignment horizontal="right" vertical="center"/>
    </xf>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1"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0" fontId="20" fillId="39" borderId="278" applyNumberFormat="0" applyProtection="0">
      <alignment horizontal="left" vertical="top" indent="1"/>
    </xf>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0" fontId="25" fillId="44" borderId="229" applyNumberFormat="0" applyProtection="0">
      <alignment horizontal="center" vertical="top" wrapText="1"/>
    </xf>
    <xf numFmtId="0" fontId="25" fillId="43" borderId="229" applyNumberFormat="0" applyProtection="0">
      <alignment horizontal="center" vertical="center" wrapText="1"/>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4" fontId="16" fillId="26" borderId="278" applyNumberFormat="0" applyProtection="0">
      <alignment horizontal="right" vertical="center"/>
    </xf>
    <xf numFmtId="4" fontId="16" fillId="31" borderId="278" applyNumberFormat="0" applyProtection="0">
      <alignment horizontal="right" vertical="center"/>
    </xf>
    <xf numFmtId="4" fontId="16" fillId="28" borderId="278" applyNumberFormat="0" applyProtection="0">
      <alignment horizontal="right" vertical="center"/>
    </xf>
    <xf numFmtId="0" fontId="17" fillId="19" borderId="278" applyNumberFormat="0" applyProtection="0">
      <alignment horizontal="left" vertical="top" indent="1"/>
    </xf>
    <xf numFmtId="0" fontId="3" fillId="0" borderId="0"/>
    <xf numFmtId="4" fontId="16" fillId="27" borderId="278" applyNumberFormat="0" applyProtection="0">
      <alignment horizontal="right" vertical="center"/>
    </xf>
    <xf numFmtId="0" fontId="3" fillId="0" borderId="0"/>
    <xf numFmtId="4" fontId="16" fillId="25" borderId="278" applyNumberFormat="0" applyProtection="0">
      <alignment horizontal="right" vertical="center"/>
    </xf>
    <xf numFmtId="4" fontId="16" fillId="29" borderId="278" applyNumberFormat="0" applyProtection="0">
      <alignment horizontal="right" vertical="center"/>
    </xf>
    <xf numFmtId="4" fontId="16" fillId="32" borderId="278" applyNumberFormat="0" applyProtection="0">
      <alignment horizontal="right" vertical="center"/>
    </xf>
    <xf numFmtId="4" fontId="16" fillId="30"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31" fillId="19" borderId="278" applyNumberFormat="0" applyProtection="0">
      <alignment vertical="center"/>
    </xf>
    <xf numFmtId="4" fontId="16" fillId="24" borderId="278"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31" fillId="19" borderId="278" applyNumberFormat="0" applyProtection="0">
      <alignment vertical="center"/>
    </xf>
    <xf numFmtId="0" fontId="17" fillId="19" borderId="278" applyNumberFormat="0" applyProtection="0">
      <alignment horizontal="left" vertical="top" indent="1"/>
    </xf>
    <xf numFmtId="4" fontId="16" fillId="24" borderId="278" applyNumberFormat="0" applyProtection="0">
      <alignment horizontal="right" vertical="center"/>
    </xf>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1" borderId="278" applyNumberFormat="0" applyProtection="0">
      <alignment horizontal="right" vertical="center"/>
    </xf>
    <xf numFmtId="4" fontId="16" fillId="32" borderId="278" applyNumberFormat="0" applyProtection="0">
      <alignment horizontal="right" vertical="center"/>
    </xf>
    <xf numFmtId="0" fontId="3" fillId="0" borderId="0"/>
    <xf numFmtId="0" fontId="3" fillId="0" borderId="0"/>
    <xf numFmtId="0" fontId="3" fillId="0" borderId="0"/>
    <xf numFmtId="4" fontId="16" fillId="36" borderId="278"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20" fillId="35" borderId="278"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8" borderId="278" applyNumberFormat="0" applyProtection="0">
      <alignment horizontal="left" vertical="top" indent="1"/>
    </xf>
    <xf numFmtId="0" fontId="3" fillId="0" borderId="0"/>
    <xf numFmtId="0" fontId="3" fillId="0" borderId="0"/>
    <xf numFmtId="0" fontId="20" fillId="39" borderId="278" applyNumberFormat="0" applyProtection="0">
      <alignment horizontal="left" vertical="top" indent="1"/>
    </xf>
    <xf numFmtId="0" fontId="3" fillId="0" borderId="0"/>
    <xf numFmtId="0" fontId="20" fillId="3" borderId="278" applyNumberFormat="0" applyProtection="0">
      <alignment horizontal="left" vertical="top" indent="1"/>
    </xf>
    <xf numFmtId="4" fontId="16" fillId="40" borderId="278" applyNumberFormat="0" applyProtection="0">
      <alignment vertical="center"/>
    </xf>
    <xf numFmtId="4" fontId="36" fillId="40" borderId="278" applyNumberFormat="0" applyProtection="0">
      <alignment vertical="center"/>
    </xf>
    <xf numFmtId="0" fontId="16" fillId="40" borderId="278" applyNumberFormat="0" applyProtection="0">
      <alignment horizontal="left" vertical="top" indent="1"/>
    </xf>
    <xf numFmtId="4" fontId="36" fillId="41" borderId="278" applyNumberFormat="0" applyProtection="0">
      <alignment horizontal="right" vertical="center"/>
    </xf>
    <xf numFmtId="4" fontId="45" fillId="41" borderId="278" applyNumberFormat="0" applyProtection="0">
      <alignment horizontal="right" vertical="center"/>
    </xf>
    <xf numFmtId="4" fontId="45" fillId="41" borderId="278" applyNumberFormat="0" applyProtection="0">
      <alignment horizontal="right" vertical="center"/>
    </xf>
    <xf numFmtId="4" fontId="36" fillId="41" borderId="278" applyNumberFormat="0" applyProtection="0">
      <alignment horizontal="right" vertical="center"/>
    </xf>
    <xf numFmtId="0" fontId="16" fillId="40" borderId="278" applyNumberFormat="0" applyProtection="0">
      <alignment horizontal="left" vertical="top" indent="1"/>
    </xf>
    <xf numFmtId="4" fontId="36" fillId="40" borderId="278" applyNumberFormat="0" applyProtection="0">
      <alignment vertical="center"/>
    </xf>
    <xf numFmtId="4" fontId="16" fillId="40" borderId="278" applyNumberFormat="0" applyProtection="0">
      <alignment vertical="center"/>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8" borderId="278" applyNumberFormat="0" applyProtection="0">
      <alignment horizontal="left" vertical="top" indent="1"/>
    </xf>
    <xf numFmtId="0" fontId="20" fillId="35" borderId="278" applyNumberFormat="0" applyProtection="0">
      <alignment horizontal="left" vertical="top" indent="1"/>
    </xf>
    <xf numFmtId="4" fontId="16" fillId="36" borderId="278" applyNumberFormat="0" applyProtection="0">
      <alignment horizontal="right" vertical="center"/>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3" fillId="0" borderId="0"/>
    <xf numFmtId="0" fontId="20" fillId="89" borderId="222" applyNumberFormat="0" applyFont="0" applyAlignment="0" applyProtection="0"/>
    <xf numFmtId="0" fontId="20" fillId="89" borderId="221" applyNumberFormat="0" applyFont="0" applyAlignment="0" applyProtection="0"/>
    <xf numFmtId="0" fontId="20" fillId="89" borderId="221" applyNumberFormat="0" applyFont="0" applyAlignment="0" applyProtection="0"/>
    <xf numFmtId="4" fontId="16" fillId="24" borderId="278" applyNumberFormat="0" applyProtection="0">
      <alignment horizontal="right" vertical="center"/>
    </xf>
    <xf numFmtId="0" fontId="20" fillId="89" borderId="221" applyNumberFormat="0" applyFont="0" applyAlignment="0" applyProtection="0"/>
    <xf numFmtId="4" fontId="16" fillId="25" borderId="278" applyNumberFormat="0" applyProtection="0">
      <alignment horizontal="right" vertical="center"/>
    </xf>
    <xf numFmtId="4" fontId="16" fillId="26" borderId="278" applyNumberFormat="0" applyProtection="0">
      <alignment horizontal="right" vertical="center"/>
    </xf>
    <xf numFmtId="4" fontId="16" fillId="27" borderId="278" applyNumberFormat="0" applyProtection="0">
      <alignment horizontal="right" vertical="center"/>
    </xf>
    <xf numFmtId="4" fontId="16" fillId="28" borderId="278" applyNumberFormat="0" applyProtection="0">
      <alignment horizontal="right" vertical="center"/>
    </xf>
    <xf numFmtId="4" fontId="16" fillId="29" borderId="278" applyNumberFormat="0" applyProtection="0">
      <alignment horizontal="right" vertical="center"/>
    </xf>
    <xf numFmtId="4" fontId="16" fillId="30" borderId="278" applyNumberFormat="0" applyProtection="0">
      <alignment horizontal="right" vertical="center"/>
    </xf>
    <xf numFmtId="4" fontId="16" fillId="32" borderId="278" applyNumberFormat="0" applyProtection="0">
      <alignment horizontal="right" vertical="center"/>
    </xf>
    <xf numFmtId="4" fontId="16" fillId="36" borderId="278" applyNumberFormat="0" applyProtection="0">
      <alignment horizontal="right" vertical="center"/>
    </xf>
    <xf numFmtId="0" fontId="20" fillId="35" borderId="278" applyNumberFormat="0" applyProtection="0">
      <alignment horizontal="left" vertical="top" indent="1"/>
    </xf>
    <xf numFmtId="0" fontId="20" fillId="38" borderId="278" applyNumberFormat="0" applyProtection="0">
      <alignment horizontal="left" vertical="top" indent="1"/>
    </xf>
    <xf numFmtId="4" fontId="31" fillId="19" borderId="278" applyNumberFormat="0" applyProtection="0">
      <alignment vertical="center"/>
    </xf>
    <xf numFmtId="0" fontId="20" fillId="89" borderId="221" applyNumberFormat="0" applyFont="0" applyAlignment="0" applyProtection="0"/>
    <xf numFmtId="0" fontId="17" fillId="19" borderId="278" applyNumberFormat="0" applyProtection="0">
      <alignment horizontal="left" vertical="top" indent="1"/>
    </xf>
    <xf numFmtId="0" fontId="20" fillId="39" borderId="278" applyNumberFormat="0" applyProtection="0">
      <alignment horizontal="left" vertical="top" indent="1"/>
    </xf>
    <xf numFmtId="4" fontId="16" fillId="31" borderId="278" applyNumberFormat="0" applyProtection="0">
      <alignment horizontal="right" vertical="center"/>
    </xf>
    <xf numFmtId="0" fontId="20" fillId="89" borderId="221"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89" borderId="222" applyNumberFormat="0" applyFont="0" applyAlignment="0" applyProtection="0"/>
    <xf numFmtId="0" fontId="184" fillId="34"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34"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0" fontId="184" fillId="91" borderId="22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162" applyNumberFormat="0" applyProtection="0">
      <alignment horizontal="right" vertical="center" wrapText="1"/>
    </xf>
    <xf numFmtId="4" fontId="55" fillId="104" borderId="162" applyNumberFormat="0" applyProtection="0">
      <alignment horizontal="right" vertical="center" wrapText="1"/>
    </xf>
    <xf numFmtId="4" fontId="16" fillId="0" borderId="223" applyNumberFormat="0" applyProtection="0">
      <alignment vertical="center"/>
    </xf>
    <xf numFmtId="4" fontId="16" fillId="0" borderId="223" applyNumberFormat="0" applyProtection="0">
      <alignment vertical="center"/>
    </xf>
    <xf numFmtId="4" fontId="16" fillId="0" borderId="223" applyNumberFormat="0" applyProtection="0">
      <alignment horizontal="left" vertical="center" indent="1"/>
    </xf>
    <xf numFmtId="4" fontId="16" fillId="19" borderId="223" applyNumberFormat="0" applyProtection="0">
      <alignment horizontal="left" vertical="center" indent="1"/>
    </xf>
    <xf numFmtId="4" fontId="25" fillId="22" borderId="219" applyNumberFormat="0" applyProtection="0">
      <alignment horizontal="left" vertical="center"/>
    </xf>
    <xf numFmtId="0" fontId="20" fillId="0" borderId="223" applyNumberFormat="0" applyProtection="0">
      <alignment horizontal="left" vertical="center" indent="1"/>
    </xf>
    <xf numFmtId="4" fontId="16" fillId="2" borderId="223" applyNumberFormat="0" applyProtection="0">
      <alignment horizontal="right" vertical="center"/>
    </xf>
    <xf numFmtId="4" fontId="16" fillId="106" borderId="223" applyNumberFormat="0" applyProtection="0">
      <alignment horizontal="right" vertical="center"/>
    </xf>
    <xf numFmtId="4" fontId="16" fillId="42" borderId="223" applyNumberFormat="0" applyProtection="0">
      <alignment horizontal="right" vertical="center"/>
    </xf>
    <xf numFmtId="4" fontId="16" fillId="107" borderId="223" applyNumberFormat="0" applyProtection="0">
      <alignment horizontal="right" vertical="center"/>
    </xf>
    <xf numFmtId="4" fontId="16" fillId="108" borderId="223" applyNumberFormat="0" applyProtection="0">
      <alignment horizontal="right" vertical="center"/>
    </xf>
    <xf numFmtId="4" fontId="16" fillId="109" borderId="223" applyNumberFormat="0" applyProtection="0">
      <alignment horizontal="right" vertical="center"/>
    </xf>
    <xf numFmtId="4" fontId="16" fillId="110" borderId="223" applyNumberFormat="0" applyProtection="0">
      <alignment horizontal="right" vertical="center"/>
    </xf>
    <xf numFmtId="4" fontId="16" fillId="111" borderId="223" applyNumberFormat="0" applyProtection="0">
      <alignment horizontal="right" vertical="center"/>
    </xf>
    <xf numFmtId="4" fontId="16" fillId="112" borderId="223" applyNumberFormat="0" applyProtection="0">
      <alignment horizontal="right" vertical="center"/>
    </xf>
    <xf numFmtId="0" fontId="20" fillId="113" borderId="223" applyNumberFormat="0" applyProtection="0">
      <alignment horizontal="left" vertical="center" indent="1"/>
    </xf>
    <xf numFmtId="0" fontId="24" fillId="114" borderId="219" applyNumberFormat="0" applyProtection="0">
      <alignment horizontal="left" vertical="center" indent="2"/>
    </xf>
    <xf numFmtId="0" fontId="24" fillId="114" borderId="219" applyNumberFormat="0" applyProtection="0">
      <alignment horizontal="left" vertical="center" indent="2"/>
    </xf>
    <xf numFmtId="0" fontId="25" fillId="115" borderId="219" applyNumberFormat="0" applyProtection="0">
      <alignment horizontal="left" vertical="center" indent="2"/>
    </xf>
    <xf numFmtId="0" fontId="25" fillId="115" borderId="219" applyNumberFormat="0" applyProtection="0">
      <alignment horizontal="left" vertical="center" indent="2"/>
    </xf>
    <xf numFmtId="0" fontId="24" fillId="114" borderId="219" applyNumberFormat="0" applyProtection="0">
      <alignment horizontal="left" vertical="center" indent="2"/>
    </xf>
    <xf numFmtId="0" fontId="25" fillId="115" borderId="219" applyNumberFormat="0" applyProtection="0">
      <alignment horizontal="left" vertical="center" indent="2"/>
    </xf>
    <xf numFmtId="0" fontId="24" fillId="0" borderId="219" applyNumberFormat="0" applyProtection="0">
      <alignment horizontal="left" vertical="center" indent="2"/>
    </xf>
    <xf numFmtId="0" fontId="20" fillId="49"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4" borderId="219" applyNumberFormat="0" applyProtection="0">
      <alignment horizontal="left" vertical="center" indent="2"/>
    </xf>
    <xf numFmtId="0" fontId="25" fillId="115" borderId="219" applyNumberFormat="0" applyProtection="0">
      <alignment horizontal="left" vertical="center" indent="2"/>
    </xf>
    <xf numFmtId="0" fontId="24" fillId="114" borderId="219" applyNumberFormat="0" applyProtection="0">
      <alignment horizontal="left" vertical="center" indent="2"/>
    </xf>
    <xf numFmtId="0" fontId="24" fillId="114" borderId="219" applyNumberFormat="0" applyProtection="0">
      <alignment horizontal="left" vertical="center" indent="2"/>
    </xf>
    <xf numFmtId="0" fontId="25" fillId="115" borderId="219" applyNumberFormat="0" applyProtection="0">
      <alignment horizontal="left" vertical="center" indent="2"/>
    </xf>
    <xf numFmtId="0" fontId="25" fillId="115" borderId="219" applyNumberFormat="0" applyProtection="0">
      <alignment horizontal="left" vertical="center" indent="2"/>
    </xf>
    <xf numFmtId="0" fontId="25" fillId="115" borderId="219" applyNumberFormat="0" applyProtection="0">
      <alignment horizontal="left" vertical="center" indent="2"/>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49" borderId="223" applyNumberFormat="0" applyProtection="0">
      <alignment horizontal="left" vertical="center"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0" fillId="49" borderId="223" applyNumberFormat="0" applyProtection="0">
      <alignment horizontal="left" vertical="center" indent="1"/>
    </xf>
    <xf numFmtId="0" fontId="20" fillId="35" borderId="218" applyNumberFormat="0" applyProtection="0">
      <alignment horizontal="left" vertical="top" indent="1"/>
    </xf>
    <xf numFmtId="0" fontId="20" fillId="35" borderId="218" applyNumberFormat="0" applyProtection="0">
      <alignment horizontal="left" vertical="top"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6"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23"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6" borderId="219" applyNumberFormat="0" applyProtection="0">
      <alignment horizontal="left" vertical="center" indent="2"/>
    </xf>
    <xf numFmtId="0" fontId="24" fillId="116"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116" borderId="219" applyNumberFormat="0" applyProtection="0">
      <alignment horizontal="left" vertical="center" indent="2"/>
    </xf>
    <xf numFmtId="0" fontId="24" fillId="116" borderId="219" applyNumberFormat="0" applyProtection="0">
      <alignment horizontal="left" vertical="center" indent="2"/>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23" borderId="223" applyNumberFormat="0" applyProtection="0">
      <alignment horizontal="left" vertical="center"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23" borderId="223" applyNumberFormat="0" applyProtection="0">
      <alignment horizontal="left" vertical="center" indent="1"/>
    </xf>
    <xf numFmtId="0" fontId="20" fillId="38" borderId="218" applyNumberFormat="0" applyProtection="0">
      <alignment horizontal="left" vertical="top" indent="1"/>
    </xf>
    <xf numFmtId="0" fontId="20" fillId="38" borderId="218" applyNumberFormat="0" applyProtection="0">
      <alignment horizontal="left" vertical="top" indent="1"/>
    </xf>
    <xf numFmtId="0" fontId="20" fillId="102"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02" borderId="223" applyNumberFormat="0" applyProtection="0">
      <alignment horizontal="left" vertical="center"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02" borderId="223" applyNumberFormat="0" applyProtection="0">
      <alignment horizontal="left" vertical="center" indent="1"/>
    </xf>
    <xf numFmtId="0" fontId="20" fillId="39" borderId="218" applyNumberFormat="0" applyProtection="0">
      <alignment horizontal="left" vertical="top" indent="1"/>
    </xf>
    <xf numFmtId="0" fontId="20" fillId="39" borderId="218" applyNumberFormat="0" applyProtection="0">
      <alignment horizontal="left" vertical="top" indent="1"/>
    </xf>
    <xf numFmtId="0" fontId="20" fillId="113" borderId="223" applyNumberFormat="0" applyProtection="0">
      <alignment horizontal="left" vertical="center" indent="1"/>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4" fillId="0" borderId="219" applyNumberFormat="0" applyProtection="0">
      <alignment horizontal="left" vertical="center" indent="2"/>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113" borderId="223" applyNumberFormat="0" applyProtection="0">
      <alignment horizontal="left" vertical="center"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113" borderId="223" applyNumberFormat="0" applyProtection="0">
      <alignment horizontal="left" vertical="center" indent="1"/>
    </xf>
    <xf numFmtId="0" fontId="20" fillId="3" borderId="218" applyNumberFormat="0" applyProtection="0">
      <alignment horizontal="left" vertical="top" indent="1"/>
    </xf>
    <xf numFmtId="0" fontId="20" fillId="3" borderId="218" applyNumberFormat="0" applyProtection="0">
      <alignment horizontal="left" vertical="top" indent="1"/>
    </xf>
    <xf numFmtId="0" fontId="20" fillId="84" borderId="219" applyNumberFormat="0">
      <protection locked="0"/>
    </xf>
    <xf numFmtId="0" fontId="20" fillId="84" borderId="219" applyNumberFormat="0">
      <protection locked="0"/>
    </xf>
    <xf numFmtId="0" fontId="20" fillId="84" borderId="219" applyNumberFormat="0">
      <protection locked="0"/>
    </xf>
    <xf numFmtId="0" fontId="20" fillId="84" borderId="219" applyNumberFormat="0">
      <protection locked="0"/>
    </xf>
    <xf numFmtId="4" fontId="16" fillId="40" borderId="223" applyNumberFormat="0" applyProtection="0">
      <alignment vertical="center"/>
    </xf>
    <xf numFmtId="4" fontId="39" fillId="0" borderId="219" applyNumberFormat="0" applyProtection="0">
      <alignment horizontal="left" vertical="center" indent="1"/>
    </xf>
    <xf numFmtId="4" fontId="16" fillId="40" borderId="223" applyNumberFormat="0" applyProtection="0">
      <alignment horizontal="left" vertical="center" indent="1"/>
    </xf>
    <xf numFmtId="4" fontId="39" fillId="0" borderId="219" applyNumberFormat="0" applyProtection="0">
      <alignment horizontal="left" vertical="center" indent="1"/>
    </xf>
    <xf numFmtId="4" fontId="16" fillId="40" borderId="223" applyNumberFormat="0" applyProtection="0">
      <alignment horizontal="left" vertical="center" indent="1"/>
    </xf>
    <xf numFmtId="4" fontId="16" fillId="40" borderId="223" applyNumberFormat="0" applyProtection="0">
      <alignment horizontal="left" vertical="center" indent="1"/>
    </xf>
    <xf numFmtId="4" fontId="23" fillId="0" borderId="219" applyNumberFormat="0" applyProtection="0">
      <alignment horizontal="right" vertical="center" wrapText="1"/>
    </xf>
    <xf numFmtId="4" fontId="23" fillId="0" borderId="219" applyNumberFormat="0" applyProtection="0">
      <alignment horizontal="right" vertical="center" wrapText="1"/>
    </xf>
    <xf numFmtId="4" fontId="24" fillId="0" borderId="219" applyNumberFormat="0" applyProtection="0">
      <alignment horizontal="right" vertical="center" wrapText="1"/>
    </xf>
    <xf numFmtId="4" fontId="16" fillId="0" borderId="223" applyNumberFormat="0" applyProtection="0">
      <alignment horizontal="right" vertical="center"/>
    </xf>
    <xf numFmtId="4" fontId="16" fillId="0" borderId="223" applyNumberFormat="0" applyProtection="0">
      <alignment horizontal="right" vertical="center"/>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23" fillId="0" borderId="219" applyNumberFormat="0" applyProtection="0">
      <alignment horizontal="left" vertical="center" indent="1"/>
    </xf>
    <xf numFmtId="4" fontId="23" fillId="0" borderId="219" applyNumberFormat="0" applyProtection="0">
      <alignment horizontal="left" vertical="center" indent="1"/>
    </xf>
    <xf numFmtId="0" fontId="20" fillId="0" borderId="223" applyNumberFormat="0" applyProtection="0">
      <alignment horizontal="left" vertical="center" indent="1"/>
    </xf>
    <xf numFmtId="0" fontId="20" fillId="0" borderId="223" applyNumberFormat="0" applyProtection="0">
      <alignment horizontal="left" vertical="center" indent="1"/>
    </xf>
    <xf numFmtId="0" fontId="25" fillId="43" borderId="219" applyNumberFormat="0" applyProtection="0">
      <alignment horizontal="center" vertical="center" wrapText="1"/>
    </xf>
    <xf numFmtId="0" fontId="20" fillId="0" borderId="223" applyNumberFormat="0" applyProtection="0">
      <alignment horizontal="left" vertical="center" indent="1"/>
    </xf>
    <xf numFmtId="0" fontId="20" fillId="0" borderId="223" applyNumberFormat="0" applyProtection="0">
      <alignment horizontal="left" vertical="center" indent="1"/>
    </xf>
    <xf numFmtId="0" fontId="25" fillId="44" borderId="229" applyNumberFormat="0" applyProtection="0">
      <alignment horizontal="center" vertical="top" wrapText="1"/>
    </xf>
    <xf numFmtId="0" fontId="16" fillId="40" borderId="278" applyNumberFormat="0" applyProtection="0">
      <alignment horizontal="left" vertical="top" indent="1"/>
    </xf>
    <xf numFmtId="4" fontId="45" fillId="117" borderId="223" applyNumberFormat="0" applyProtection="0">
      <alignment horizontal="right" vertical="center"/>
    </xf>
    <xf numFmtId="4" fontId="36" fillId="40" borderId="278" applyNumberFormat="0" applyProtection="0">
      <alignment vertical="center"/>
    </xf>
    <xf numFmtId="49" fontId="194" fillId="118" borderId="224"/>
    <xf numFmtId="4" fontId="16" fillId="40" borderId="278" applyNumberFormat="0" applyProtection="0">
      <alignment vertical="center"/>
    </xf>
    <xf numFmtId="0" fontId="192" fillId="37" borderId="224">
      <protection locked="0"/>
    </xf>
    <xf numFmtId="0" fontId="20" fillId="3" borderId="278" applyNumberFormat="0" applyProtection="0">
      <alignment horizontal="left" vertical="top" indent="1"/>
    </xf>
    <xf numFmtId="0" fontId="20" fillId="39" borderId="278" applyNumberFormat="0" applyProtection="0">
      <alignment horizontal="left" vertical="top" indent="1"/>
    </xf>
    <xf numFmtId="0" fontId="20" fillId="35" borderId="278" applyNumberFormat="0" applyProtection="0">
      <alignment horizontal="left" vertical="top" indent="1"/>
    </xf>
    <xf numFmtId="4" fontId="16" fillId="32" borderId="278" applyNumberFormat="0" applyProtection="0">
      <alignment horizontal="right" vertical="center"/>
    </xf>
    <xf numFmtId="4" fontId="16" fillId="31" borderId="278" applyNumberFormat="0" applyProtection="0">
      <alignment horizontal="right" vertical="center"/>
    </xf>
    <xf numFmtId="4" fontId="16" fillId="30" borderId="278" applyNumberFormat="0" applyProtection="0">
      <alignment horizontal="right" vertical="center"/>
    </xf>
    <xf numFmtId="4" fontId="16" fillId="29" borderId="278" applyNumberFormat="0" applyProtection="0">
      <alignment horizontal="right" vertical="center"/>
    </xf>
    <xf numFmtId="4" fontId="16" fillId="28" borderId="278" applyNumberFormat="0" applyProtection="0">
      <alignment horizontal="right" vertical="center"/>
    </xf>
    <xf numFmtId="4" fontId="16" fillId="27" borderId="278" applyNumberFormat="0" applyProtection="0">
      <alignment horizontal="right" vertical="center"/>
    </xf>
    <xf numFmtId="4" fontId="16" fillId="26" borderId="278" applyNumberFormat="0" applyProtection="0">
      <alignment horizontal="right" vertical="center"/>
    </xf>
    <xf numFmtId="4" fontId="16" fillId="25" borderId="278" applyNumberFormat="0" applyProtection="0">
      <alignment horizontal="right" vertical="center"/>
    </xf>
    <xf numFmtId="4" fontId="16" fillId="24" borderId="278" applyNumberFormat="0" applyProtection="0">
      <alignment horizontal="right" vertical="center"/>
    </xf>
    <xf numFmtId="0" fontId="17" fillId="19" borderId="278" applyNumberFormat="0" applyProtection="0">
      <alignment horizontal="left" vertical="top" indent="1"/>
    </xf>
    <xf numFmtId="4" fontId="31" fillId="19" borderId="278" applyNumberFormat="0" applyProtection="0">
      <alignment vertical="center"/>
    </xf>
    <xf numFmtId="0" fontId="73" fillId="0" borderId="225" applyNumberFormat="0" applyFill="0" applyAlignment="0" applyProtection="0"/>
    <xf numFmtId="0" fontId="73" fillId="0" borderId="225" applyNumberFormat="0" applyFill="0" applyAlignment="0" applyProtection="0"/>
    <xf numFmtId="0" fontId="73" fillId="0" borderId="225" applyNumberFormat="0" applyFill="0" applyAlignment="0" applyProtection="0"/>
    <xf numFmtId="204" fontId="20" fillId="0" borderId="226">
      <protection locked="0"/>
    </xf>
    <xf numFmtId="204" fontId="20" fillId="0" borderId="226">
      <protection locked="0"/>
    </xf>
    <xf numFmtId="0" fontId="73" fillId="0" borderId="225" applyNumberFormat="0" applyFill="0" applyAlignment="0" applyProtection="0"/>
    <xf numFmtId="0" fontId="136" fillId="129" borderId="230" applyNumberFormat="0" applyAlignment="0" applyProtection="0"/>
    <xf numFmtId="0" fontId="222" fillId="80" borderId="230" applyNumberFormat="0" applyAlignment="0" applyProtection="0"/>
    <xf numFmtId="0" fontId="20" fillId="79" borderId="231" applyNumberFormat="0" applyFont="0" applyAlignment="0" applyProtection="0"/>
    <xf numFmtId="0" fontId="184" fillId="129" borderId="232" applyNumberFormat="0" applyAlignment="0" applyProtection="0"/>
    <xf numFmtId="4" fontId="17" fillId="103" borderId="233" applyNumberFormat="0" applyProtection="0">
      <alignment vertical="center"/>
    </xf>
    <xf numFmtId="4" fontId="31" fillId="103" borderId="233" applyNumberFormat="0" applyProtection="0">
      <alignment vertical="center"/>
    </xf>
    <xf numFmtId="4" fontId="17" fillId="103" borderId="233" applyNumberFormat="0" applyProtection="0">
      <alignment horizontal="left" vertical="center" indent="1"/>
    </xf>
    <xf numFmtId="0" fontId="17" fillId="103" borderId="233" applyNumberFormat="0" applyProtection="0">
      <alignment horizontal="left" vertical="top" indent="1"/>
    </xf>
    <xf numFmtId="4" fontId="16" fillId="24" borderId="233" applyNumberFormat="0" applyProtection="0">
      <alignment horizontal="right" vertical="center"/>
    </xf>
    <xf numFmtId="4" fontId="16" fillId="25" borderId="233" applyNumberFormat="0" applyProtection="0">
      <alignment horizontal="right" vertical="center"/>
    </xf>
    <xf numFmtId="4" fontId="16" fillId="26" borderId="233" applyNumberFormat="0" applyProtection="0">
      <alignment horizontal="right" vertical="center"/>
    </xf>
    <xf numFmtId="4" fontId="16" fillId="27" borderId="233" applyNumberFormat="0" applyProtection="0">
      <alignment horizontal="right" vertical="center"/>
    </xf>
    <xf numFmtId="4" fontId="16" fillId="28" borderId="233" applyNumberFormat="0" applyProtection="0">
      <alignment horizontal="right" vertical="center"/>
    </xf>
    <xf numFmtId="4" fontId="16" fillId="29" borderId="233" applyNumberFormat="0" applyProtection="0">
      <alignment horizontal="right" vertical="center"/>
    </xf>
    <xf numFmtId="4" fontId="16" fillId="30" borderId="233" applyNumberFormat="0" applyProtection="0">
      <alignment horizontal="right" vertical="center"/>
    </xf>
    <xf numFmtId="4" fontId="16" fillId="31" borderId="233" applyNumberFormat="0" applyProtection="0">
      <alignment horizontal="right" vertical="center"/>
    </xf>
    <xf numFmtId="4" fontId="16" fillId="32" borderId="233" applyNumberFormat="0" applyProtection="0">
      <alignment horizontal="right" vertical="center"/>
    </xf>
    <xf numFmtId="4" fontId="16" fillId="36" borderId="233" applyNumberFormat="0" applyProtection="0">
      <alignment horizontal="right" vertical="center"/>
    </xf>
    <xf numFmtId="0" fontId="20" fillId="99" borderId="233" applyNumberFormat="0" applyProtection="0">
      <alignment horizontal="left" vertical="center" indent="1"/>
    </xf>
    <xf numFmtId="0" fontId="20" fillId="99" borderId="233" applyNumberFormat="0" applyProtection="0">
      <alignment horizontal="left" vertical="top" indent="1"/>
    </xf>
    <xf numFmtId="0" fontId="20" fillId="36" borderId="233" applyNumberFormat="0" applyProtection="0">
      <alignment horizontal="left" vertical="center" indent="1"/>
    </xf>
    <xf numFmtId="0" fontId="20" fillId="36" borderId="233" applyNumberFormat="0" applyProtection="0">
      <alignment horizontal="left" vertical="top" indent="1"/>
    </xf>
    <xf numFmtId="0" fontId="20" fillId="94" borderId="233" applyNumberFormat="0" applyProtection="0">
      <alignment horizontal="left" vertical="center" indent="1"/>
    </xf>
    <xf numFmtId="0" fontId="20" fillId="94" borderId="233" applyNumberFormat="0" applyProtection="0">
      <alignment horizontal="left" vertical="top" indent="1"/>
    </xf>
    <xf numFmtId="0" fontId="20" fillId="41" borderId="233" applyNumberFormat="0" applyProtection="0">
      <alignment horizontal="left" vertical="center" indent="1"/>
    </xf>
    <xf numFmtId="0" fontId="20" fillId="41" borderId="233" applyNumberFormat="0" applyProtection="0">
      <alignment horizontal="left" vertical="top" indent="1"/>
    </xf>
    <xf numFmtId="0" fontId="20" fillId="84" borderId="229" applyNumberFormat="0">
      <protection locked="0"/>
    </xf>
    <xf numFmtId="4" fontId="16" fillId="89" borderId="233" applyNumberFormat="0" applyProtection="0">
      <alignment vertical="center"/>
    </xf>
    <xf numFmtId="4" fontId="36" fillId="89" borderId="233" applyNumberFormat="0" applyProtection="0">
      <alignment vertical="center"/>
    </xf>
    <xf numFmtId="4" fontId="16" fillId="89" borderId="233" applyNumberFormat="0" applyProtection="0">
      <alignment horizontal="left" vertical="center" indent="1"/>
    </xf>
    <xf numFmtId="0" fontId="16" fillId="89" borderId="233" applyNumberFormat="0" applyProtection="0">
      <alignment horizontal="left" vertical="top" indent="1"/>
    </xf>
    <xf numFmtId="4" fontId="16" fillId="41" borderId="233" applyNumberFormat="0" applyProtection="0">
      <alignment horizontal="right" vertical="center"/>
    </xf>
    <xf numFmtId="4" fontId="36" fillId="41" borderId="233" applyNumberFormat="0" applyProtection="0">
      <alignment horizontal="right" vertical="center"/>
    </xf>
    <xf numFmtId="4" fontId="16" fillId="36" borderId="233" applyNumberFormat="0" applyProtection="0">
      <alignment horizontal="left" vertical="center" indent="1"/>
    </xf>
    <xf numFmtId="0" fontId="16" fillId="36" borderId="233" applyNumberFormat="0" applyProtection="0">
      <alignment horizontal="left" vertical="top" indent="1"/>
    </xf>
    <xf numFmtId="4" fontId="45" fillId="41" borderId="233" applyNumberFormat="0" applyProtection="0">
      <alignment horizontal="right" vertical="center"/>
    </xf>
    <xf numFmtId="0" fontId="73" fillId="0" borderId="234" applyNumberFormat="0" applyFill="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 fontId="23" fillId="0" borderId="229" applyNumberFormat="0" applyProtection="0">
      <alignment horizontal="left" vertical="center" indent="1"/>
    </xf>
    <xf numFmtId="4" fontId="55" fillId="104" borderId="229" applyNumberFormat="0" applyProtection="0">
      <alignment horizontal="right" vertical="center" wrapText="1"/>
    </xf>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40" borderId="245" applyNumberFormat="0" applyProtection="0">
      <alignment horizontal="left" vertical="top" indent="1"/>
    </xf>
    <xf numFmtId="4" fontId="36" fillId="40" borderId="245" applyNumberFormat="0" applyProtection="0">
      <alignment vertical="center"/>
    </xf>
    <xf numFmtId="0" fontId="3" fillId="0" borderId="0"/>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4" fontId="16" fillId="29" borderId="245"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28" borderId="245" applyNumberFormat="0" applyProtection="0">
      <alignment horizontal="right" vertical="center"/>
    </xf>
    <xf numFmtId="0" fontId="3" fillId="0" borderId="0"/>
    <xf numFmtId="4" fontId="16" fillId="28" borderId="245" applyNumberFormat="0" applyProtection="0">
      <alignment horizontal="right" vertical="center"/>
    </xf>
    <xf numFmtId="4" fontId="16" fillId="28" borderId="245" applyNumberFormat="0" applyProtection="0">
      <alignment horizontal="right" vertical="center"/>
    </xf>
    <xf numFmtId="0" fontId="3" fillId="5" borderId="19" applyNumberFormat="0" applyFont="0" applyAlignment="0" applyProtection="0"/>
    <xf numFmtId="4" fontId="16" fillId="27"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0" fontId="17" fillId="19" borderId="245" applyNumberFormat="0" applyProtection="0">
      <alignment horizontal="left" vertical="top" indent="1"/>
    </xf>
    <xf numFmtId="9" fontId="3" fillId="0" borderId="0" applyFont="0" applyFill="0" applyBorder="0" applyAlignment="0" applyProtection="0"/>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1" fillId="19" borderId="233" applyNumberFormat="0" applyProtection="0">
      <alignment vertical="center"/>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4" fontId="30" fillId="18" borderId="229" applyNumberFormat="0" applyProtection="0">
      <alignment horizontal="left" vertical="center"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0" fontId="17" fillId="19" borderId="233" applyNumberFormat="0" applyProtection="0">
      <alignment horizontal="left" vertical="top" indent="1"/>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25" fillId="22" borderId="229" applyNumberFormat="0" applyProtection="0">
      <alignment horizontal="lef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4"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5"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6"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7"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8"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29"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0"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1"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6" fillId="32" borderId="233" applyNumberFormat="0" applyProtection="0">
      <alignment horizontal="right" vertical="center"/>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7" fillId="33"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4" borderId="229" applyNumberFormat="0" applyProtection="0">
      <alignment horizontal="left" vertical="center" indent="1"/>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4" fontId="16" fillId="36" borderId="233" applyNumberFormat="0" applyProtection="0">
      <alignment horizontal="right" vertical="center"/>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84" borderId="229" applyNumberFormat="0">
      <protection locked="0"/>
    </xf>
    <xf numFmtId="0" fontId="20" fillId="84" borderId="229" applyNumberFormat="0">
      <protection locked="0"/>
    </xf>
    <xf numFmtId="0" fontId="20" fillId="84" borderId="229" applyNumberFormat="0">
      <protection locked="0"/>
    </xf>
    <xf numFmtId="0" fontId="20" fillId="84" borderId="229" applyNumberFormat="0">
      <protection locked="0"/>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1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4" fontId="36" fillId="40" borderId="233" applyNumberFormat="0" applyProtection="0">
      <alignment vertical="center"/>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0" fontId="16" fillId="40" borderId="233" applyNumberFormat="0" applyProtection="0">
      <alignment horizontal="left" vertical="top" inden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36" fillId="41" borderId="233" applyNumberFormat="0" applyProtection="0">
      <alignment horizontal="right" vertical="center"/>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4" fontId="23" fillId="0" borderId="235" applyNumberFormat="0" applyProtection="0">
      <alignment horizontal="left" vertical="center" indent="1"/>
    </xf>
    <xf numFmtId="0" fontId="25" fillId="43" borderId="235" applyNumberFormat="0" applyProtection="0">
      <alignment horizontal="center" vertical="center"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4" borderId="235" applyNumberFormat="0" applyProtection="0">
      <alignment horizontal="center" vertical="top"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0" fontId="25" fillId="43" borderId="235" applyNumberFormat="0" applyProtection="0">
      <alignment horizontal="center" vertical="center" wrapText="1"/>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45" fillId="41" borderId="233" applyNumberFormat="0" applyProtection="0">
      <alignment horizontal="right" vertical="center"/>
    </xf>
    <xf numFmtId="4" fontId="23" fillId="0" borderId="229"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0" fillId="18" borderId="229" applyNumberFormat="0" applyProtection="0">
      <alignment horizontal="right" vertical="center" wrapText="1"/>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1" fillId="19" borderId="237" applyNumberFormat="0" applyProtection="0">
      <alignment vertical="center"/>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4" fontId="30" fillId="18" borderId="238" applyNumberFormat="0" applyProtection="0">
      <alignment horizontal="left" vertical="center"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0" fontId="17" fillId="19" borderId="237" applyNumberFormat="0" applyProtection="0">
      <alignment horizontal="left" vertical="top" indent="1"/>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25" fillId="22" borderId="238" applyNumberFormat="0" applyProtection="0">
      <alignment horizontal="lef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4"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5"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6"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7"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8"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29"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0"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1"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6" fillId="32" borderId="237" applyNumberFormat="0" applyProtection="0">
      <alignment horizontal="right" vertical="center"/>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7" fillId="33"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4" borderId="238" applyNumberFormat="0" applyProtection="0">
      <alignment horizontal="left" vertical="center" indent="1"/>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4" fontId="16" fillId="36" borderId="237" applyNumberFormat="0" applyProtection="0">
      <alignment horizontal="right" vertical="center"/>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0" fillId="35"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0" fillId="38"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0" fillId="39" borderId="237"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3" borderId="237" applyNumberFormat="0" applyProtection="0">
      <alignment horizontal="left" vertical="top" indent="1"/>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1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4" fontId="36" fillId="40" borderId="237" applyNumberFormat="0" applyProtection="0">
      <alignment vertical="center"/>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0" fontId="16" fillId="40" borderId="237" applyNumberFormat="0" applyProtection="0">
      <alignment horizontal="left" vertical="top" inden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36" fillId="41" borderId="237" applyNumberFormat="0" applyProtection="0">
      <alignment horizontal="right" vertical="center"/>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4" borderId="238" applyNumberFormat="0" applyProtection="0">
      <alignment horizontal="center" vertical="top"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0" fontId="25" fillId="43" borderId="238" applyNumberFormat="0" applyProtection="0">
      <alignment horizontal="center" vertical="center" wrapText="1"/>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4" fontId="45" fillId="41" borderId="237"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39" applyNumberFormat="0" applyAlignment="0" applyProtection="0"/>
    <xf numFmtId="0" fontId="136" fillId="91" borderId="239" applyNumberFormat="0" applyAlignment="0" applyProtection="0"/>
    <xf numFmtId="0" fontId="136" fillId="91" borderId="239" applyNumberFormat="0" applyAlignment="0" applyProtection="0"/>
    <xf numFmtId="0" fontId="134" fillId="34" borderId="239" applyNumberFormat="0" applyAlignment="0" applyProtection="0"/>
    <xf numFmtId="0" fontId="136" fillId="91" borderId="239" applyNumberFormat="0" applyAlignment="0" applyProtection="0"/>
    <xf numFmtId="0" fontId="136" fillId="91" borderId="239" applyNumberFormat="0" applyAlignment="0" applyProtection="0"/>
    <xf numFmtId="0" fontId="136" fillId="91" borderId="239" applyNumberFormat="0" applyAlignment="0" applyProtection="0"/>
    <xf numFmtId="0" fontId="136" fillId="91" borderId="239" applyNumberFormat="0" applyAlignment="0" applyProtection="0"/>
    <xf numFmtId="0" fontId="136" fillId="91" borderId="239"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36">
      <alignment horizontal="left" vertical="center"/>
    </xf>
    <xf numFmtId="0" fontId="157" fillId="0" borderId="236">
      <alignment horizontal="left" vertical="center"/>
    </xf>
    <xf numFmtId="0" fontId="157" fillId="0" borderId="236">
      <alignment horizontal="left" vertical="center"/>
    </xf>
    <xf numFmtId="0" fontId="157" fillId="0" borderId="236">
      <alignment horizontal="left" vertical="center"/>
    </xf>
    <xf numFmtId="0" fontId="157" fillId="0" borderId="236">
      <alignment horizontal="left" vertical="center"/>
    </xf>
    <xf numFmtId="0" fontId="157" fillId="0" borderId="236">
      <alignment horizontal="left" vertical="center"/>
    </xf>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10" fontId="22" fillId="40" borderId="238" applyNumberFormat="0" applyBorder="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171" fillId="93" borderId="239"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0" fontId="171" fillId="93" borderId="247" applyNumberFormat="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10" fontId="22" fillId="40" borderId="246" applyNumberFormat="0" applyBorder="0" applyAlignment="0" applyProtection="0"/>
    <xf numFmtId="0" fontId="157" fillId="0" borderId="248">
      <alignment horizontal="left" vertical="center"/>
    </xf>
    <xf numFmtId="0" fontId="157" fillId="0" borderId="248">
      <alignment horizontal="left" vertical="center"/>
    </xf>
    <xf numFmtId="0" fontId="157" fillId="0" borderId="248">
      <alignment horizontal="left" vertical="center"/>
    </xf>
    <xf numFmtId="0" fontId="157" fillId="0" borderId="248">
      <alignment horizontal="left" vertical="center"/>
    </xf>
    <xf numFmtId="0" fontId="157" fillId="0" borderId="248">
      <alignment horizontal="left" vertical="center"/>
    </xf>
    <xf numFmtId="0" fontId="157" fillId="0" borderId="248">
      <alignment horizontal="left" vertical="center"/>
    </xf>
    <xf numFmtId="0" fontId="136" fillId="91" borderId="247" applyNumberFormat="0" applyAlignment="0" applyProtection="0"/>
    <xf numFmtId="0" fontId="136" fillId="91" borderId="247" applyNumberFormat="0" applyAlignment="0" applyProtection="0"/>
    <xf numFmtId="0" fontId="136" fillId="91" borderId="247" applyNumberFormat="0" applyAlignment="0" applyProtection="0"/>
    <xf numFmtId="0" fontId="136" fillId="91" borderId="247" applyNumberFormat="0" applyAlignment="0" applyProtection="0"/>
    <xf numFmtId="0" fontId="136" fillId="91" borderId="247" applyNumberFormat="0" applyAlignment="0" applyProtection="0"/>
    <xf numFmtId="0" fontId="134" fillId="34" borderId="247" applyNumberFormat="0" applyAlignment="0" applyProtection="0"/>
    <xf numFmtId="0" fontId="136" fillId="91" borderId="247" applyNumberFormat="0" applyAlignment="0" applyProtection="0"/>
    <xf numFmtId="0" fontId="136" fillId="91" borderId="247" applyNumberFormat="0" applyAlignment="0" applyProtection="0"/>
    <xf numFmtId="0" fontId="134" fillId="34" borderId="247"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3" fillId="0" borderId="0"/>
    <xf numFmtId="4" fontId="30" fillId="18" borderId="238" applyNumberFormat="0" applyProtection="0">
      <alignment horizontal="right" vertical="center" wrapText="1"/>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4" fontId="23" fillId="0" borderId="238" applyNumberFormat="0" applyProtection="0">
      <alignment horizontal="left" vertical="center" indent="1"/>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4" fontId="45" fillId="41" borderId="245" applyNumberFormat="0" applyProtection="0">
      <alignment horizontal="right" vertical="center"/>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3" borderId="246" applyNumberFormat="0" applyProtection="0">
      <alignment horizontal="center" vertical="center"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4" borderId="246" applyNumberFormat="0" applyProtection="0">
      <alignment horizontal="center" vertical="top" wrapText="1"/>
    </xf>
    <xf numFmtId="0" fontId="25" fillId="43" borderId="246" applyNumberFormat="0" applyProtection="0">
      <alignment horizontal="center" vertical="center" wrapTex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0" fontId="3" fillId="0" borderId="0"/>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4" fontId="36" fillId="41" borderId="245" applyNumberFormat="0" applyProtection="0">
      <alignment horizontal="right" vertical="center"/>
    </xf>
    <xf numFmtId="0" fontId="3" fillId="0" borderId="0"/>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16" fillId="40" borderId="245" applyNumberFormat="0" applyProtection="0">
      <alignment horizontal="left" vertical="top" indent="1"/>
    </xf>
    <xf numFmtId="0" fontId="16" fillId="40" borderId="245" applyNumberFormat="0" applyProtection="0">
      <alignment horizontal="left" vertical="top" indent="1"/>
    </xf>
    <xf numFmtId="0" fontId="3" fillId="0" borderId="0"/>
    <xf numFmtId="0" fontId="3" fillId="0" borderId="0"/>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3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4" fontId="16" fillId="40" borderId="245" applyNumberFormat="0" applyProtection="0">
      <alignment vertical="center"/>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3" fillId="0" borderId="0"/>
    <xf numFmtId="0" fontId="20" fillId="38" borderId="245" applyNumberFormat="0" applyProtection="0">
      <alignment horizontal="left" vertical="top" indent="1"/>
    </xf>
    <xf numFmtId="0" fontId="3" fillId="0" borderId="0"/>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35" borderId="245" applyNumberFormat="0" applyProtection="0">
      <alignment horizontal="left" vertical="top" indent="1"/>
    </xf>
    <xf numFmtId="0" fontId="20" fillId="35" borderId="245" applyNumberFormat="0" applyProtection="0">
      <alignment horizontal="left" vertical="top" indent="1"/>
    </xf>
    <xf numFmtId="0" fontId="3" fillId="0" borderId="0"/>
    <xf numFmtId="0" fontId="3" fillId="0" borderId="0"/>
    <xf numFmtId="0" fontId="3" fillId="0" borderId="0"/>
    <xf numFmtId="0" fontId="20" fillId="35" borderId="245" applyNumberFormat="0" applyProtection="0">
      <alignment horizontal="left" vertical="top"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6"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2"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1"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30"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9"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0" fontId="3" fillId="0" borderId="0"/>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8"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0" fontId="20" fillId="89" borderId="240" applyNumberFormat="0" applyFont="0" applyAlignment="0" applyProtection="0"/>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7"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4" fontId="16" fillId="26" borderId="245" applyNumberFormat="0" applyProtection="0">
      <alignment horizontal="right" vertical="center"/>
    </xf>
    <xf numFmtId="0" fontId="20" fillId="89" borderId="239" applyNumberFormat="0" applyFont="0" applyAlignment="0" applyProtection="0"/>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5"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0" fontId="20" fillId="89" borderId="239" applyNumberFormat="0" applyFont="0" applyAlignment="0" applyProtection="0"/>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4" fontId="16" fillId="24" borderId="245" applyNumberFormat="0" applyProtection="0">
      <alignment horizontal="right" vertical="center"/>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20" fillId="89" borderId="239" applyNumberFormat="0" applyFont="0" applyAlignment="0" applyProtection="0"/>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0" fontId="17" fillId="19" borderId="245" applyNumberFormat="0" applyProtection="0">
      <alignment horizontal="left" vertical="top" indent="1"/>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0" fontId="20" fillId="89" borderId="239" applyNumberFormat="0" applyFont="0" applyAlignment="0" applyProtection="0"/>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1" fillId="19" borderId="245" applyNumberFormat="0" applyProtection="0">
      <alignment vertical="center"/>
    </xf>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20" fillId="89" borderId="239" applyNumberFormat="0" applyFont="0" applyAlignment="0" applyProtection="0"/>
    <xf numFmtId="4" fontId="30" fillId="18" borderId="238" applyNumberFormat="0" applyProtection="0">
      <alignment horizontal="right" vertical="center" wrapText="1"/>
    </xf>
    <xf numFmtId="4" fontId="30" fillId="18" borderId="238"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0" fontId="68" fillId="89" borderId="240" applyNumberFormat="0" applyFont="0" applyAlignment="0" applyProtection="0"/>
    <xf numFmtId="0" fontId="184" fillId="34"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34"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0" fontId="184" fillId="91" borderId="24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38" applyNumberFormat="0" applyProtection="0">
      <alignment horizontal="right" vertical="center" wrapText="1"/>
    </xf>
    <xf numFmtId="4" fontId="55" fillId="104" borderId="238" applyNumberFormat="0" applyProtection="0">
      <alignment horizontal="right" vertical="center" wrapText="1"/>
    </xf>
    <xf numFmtId="4" fontId="16" fillId="0" borderId="241" applyNumberFormat="0" applyProtection="0">
      <alignment vertical="center"/>
    </xf>
    <xf numFmtId="4" fontId="16" fillId="0" borderId="241" applyNumberFormat="0" applyProtection="0">
      <alignment vertical="center"/>
    </xf>
    <xf numFmtId="4" fontId="16" fillId="0" borderId="241" applyNumberFormat="0" applyProtection="0">
      <alignment horizontal="left" vertical="center" indent="1"/>
    </xf>
    <xf numFmtId="4" fontId="16" fillId="19" borderId="241" applyNumberFormat="0" applyProtection="0">
      <alignment horizontal="left" vertical="center" indent="1"/>
    </xf>
    <xf numFmtId="4" fontId="25" fillId="22" borderId="238" applyNumberFormat="0" applyProtection="0">
      <alignment horizontal="left" vertical="center"/>
    </xf>
    <xf numFmtId="0" fontId="20" fillId="0" borderId="241" applyNumberFormat="0" applyProtection="0">
      <alignment horizontal="left" vertical="center" indent="1"/>
    </xf>
    <xf numFmtId="4" fontId="16" fillId="2" borderId="241" applyNumberFormat="0" applyProtection="0">
      <alignment horizontal="right" vertical="center"/>
    </xf>
    <xf numFmtId="4" fontId="16" fillId="106" borderId="241" applyNumberFormat="0" applyProtection="0">
      <alignment horizontal="right" vertical="center"/>
    </xf>
    <xf numFmtId="4" fontId="16" fillId="42" borderId="241" applyNumberFormat="0" applyProtection="0">
      <alignment horizontal="right" vertical="center"/>
    </xf>
    <xf numFmtId="4" fontId="16" fillId="107" borderId="241" applyNumberFormat="0" applyProtection="0">
      <alignment horizontal="right" vertical="center"/>
    </xf>
    <xf numFmtId="4" fontId="16" fillId="108" borderId="241" applyNumberFormat="0" applyProtection="0">
      <alignment horizontal="right" vertical="center"/>
    </xf>
    <xf numFmtId="4" fontId="16" fillId="109" borderId="241" applyNumberFormat="0" applyProtection="0">
      <alignment horizontal="right" vertical="center"/>
    </xf>
    <xf numFmtId="4" fontId="16" fillId="110" borderId="241" applyNumberFormat="0" applyProtection="0">
      <alignment horizontal="right" vertical="center"/>
    </xf>
    <xf numFmtId="4" fontId="16" fillId="111" borderId="241" applyNumberFormat="0" applyProtection="0">
      <alignment horizontal="right" vertical="center"/>
    </xf>
    <xf numFmtId="4" fontId="16" fillId="112" borderId="241" applyNumberFormat="0" applyProtection="0">
      <alignment horizontal="right" vertical="center"/>
    </xf>
    <xf numFmtId="0" fontId="20" fillId="113" borderId="241" applyNumberFormat="0" applyProtection="0">
      <alignment horizontal="left" vertical="center" indent="1"/>
    </xf>
    <xf numFmtId="0" fontId="24" fillId="114" borderId="238" applyNumberFormat="0" applyProtection="0">
      <alignment horizontal="left" vertical="center" indent="2"/>
    </xf>
    <xf numFmtId="0" fontId="24" fillId="114" borderId="238" applyNumberFormat="0" applyProtection="0">
      <alignment horizontal="left" vertical="center" indent="2"/>
    </xf>
    <xf numFmtId="0" fontId="25" fillId="115" borderId="238" applyNumberFormat="0" applyProtection="0">
      <alignment horizontal="left" vertical="center" indent="2"/>
    </xf>
    <xf numFmtId="0" fontId="25" fillId="115" borderId="238" applyNumberFormat="0" applyProtection="0">
      <alignment horizontal="left" vertical="center" indent="2"/>
    </xf>
    <xf numFmtId="0" fontId="24" fillId="114" borderId="238" applyNumberFormat="0" applyProtection="0">
      <alignment horizontal="left" vertical="center" indent="2"/>
    </xf>
    <xf numFmtId="0" fontId="25" fillId="115" borderId="238" applyNumberFormat="0" applyProtection="0">
      <alignment horizontal="left" vertical="center" indent="2"/>
    </xf>
    <xf numFmtId="0" fontId="24" fillId="0" borderId="238" applyNumberFormat="0" applyProtection="0">
      <alignment horizontal="left" vertical="center" indent="2"/>
    </xf>
    <xf numFmtId="0" fontId="20" fillId="49"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4" borderId="238" applyNumberFormat="0" applyProtection="0">
      <alignment horizontal="left" vertical="center" indent="2"/>
    </xf>
    <xf numFmtId="0" fontId="25" fillId="115" borderId="238" applyNumberFormat="0" applyProtection="0">
      <alignment horizontal="left" vertical="center" indent="2"/>
    </xf>
    <xf numFmtId="0" fontId="24" fillId="114" borderId="238" applyNumberFormat="0" applyProtection="0">
      <alignment horizontal="left" vertical="center" indent="2"/>
    </xf>
    <xf numFmtId="0" fontId="24" fillId="114" borderId="238" applyNumberFormat="0" applyProtection="0">
      <alignment horizontal="left" vertical="center" indent="2"/>
    </xf>
    <xf numFmtId="0" fontId="25" fillId="115" borderId="238" applyNumberFormat="0" applyProtection="0">
      <alignment horizontal="left" vertical="center" indent="2"/>
    </xf>
    <xf numFmtId="0" fontId="25" fillId="115" borderId="238" applyNumberFormat="0" applyProtection="0">
      <alignment horizontal="left" vertical="center" indent="2"/>
    </xf>
    <xf numFmtId="0" fontId="25" fillId="115" borderId="238" applyNumberFormat="0" applyProtection="0">
      <alignment horizontal="left" vertical="center" indent="2"/>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49" borderId="241" applyNumberFormat="0" applyProtection="0">
      <alignment horizontal="left" vertical="center"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0" fillId="49" borderId="241" applyNumberFormat="0" applyProtection="0">
      <alignment horizontal="left" vertical="center" indent="1"/>
    </xf>
    <xf numFmtId="0" fontId="20" fillId="35" borderId="233" applyNumberFormat="0" applyProtection="0">
      <alignment horizontal="left" vertical="top" indent="1"/>
    </xf>
    <xf numFmtId="0" fontId="20" fillId="35" borderId="233" applyNumberFormat="0" applyProtection="0">
      <alignment horizontal="left" vertical="top"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6"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23"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6" borderId="238" applyNumberFormat="0" applyProtection="0">
      <alignment horizontal="left" vertical="center" indent="2"/>
    </xf>
    <xf numFmtId="0" fontId="24" fillId="116"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116" borderId="238" applyNumberFormat="0" applyProtection="0">
      <alignment horizontal="left" vertical="center" indent="2"/>
    </xf>
    <xf numFmtId="0" fontId="24" fillId="116" borderId="238" applyNumberFormat="0" applyProtection="0">
      <alignment horizontal="left" vertical="center" indent="2"/>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23" borderId="241" applyNumberFormat="0" applyProtection="0">
      <alignment horizontal="left" vertical="center"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23" borderId="241" applyNumberFormat="0" applyProtection="0">
      <alignment horizontal="left" vertical="center" indent="1"/>
    </xf>
    <xf numFmtId="0" fontId="20" fillId="38" borderId="233" applyNumberFormat="0" applyProtection="0">
      <alignment horizontal="left" vertical="top" indent="1"/>
    </xf>
    <xf numFmtId="0" fontId="20" fillId="38" borderId="233" applyNumberFormat="0" applyProtection="0">
      <alignment horizontal="left" vertical="top" indent="1"/>
    </xf>
    <xf numFmtId="0" fontId="20" fillId="102"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02" borderId="241" applyNumberFormat="0" applyProtection="0">
      <alignment horizontal="left" vertical="center"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02" borderId="241" applyNumberFormat="0" applyProtection="0">
      <alignment horizontal="left" vertical="center" indent="1"/>
    </xf>
    <xf numFmtId="0" fontId="20" fillId="39" borderId="233" applyNumberFormat="0" applyProtection="0">
      <alignment horizontal="left" vertical="top" indent="1"/>
    </xf>
    <xf numFmtId="0" fontId="20" fillId="39" borderId="233" applyNumberFormat="0" applyProtection="0">
      <alignment horizontal="left" vertical="top" indent="1"/>
    </xf>
    <xf numFmtId="0" fontId="20" fillId="113" borderId="241" applyNumberFormat="0" applyProtection="0">
      <alignment horizontal="left" vertical="center" indent="1"/>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4" fillId="0" borderId="238" applyNumberFormat="0" applyProtection="0">
      <alignment horizontal="left" vertical="center" indent="2"/>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113" borderId="241" applyNumberFormat="0" applyProtection="0">
      <alignment horizontal="left" vertical="center"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113" borderId="241" applyNumberFormat="0" applyProtection="0">
      <alignment horizontal="left" vertical="center" indent="1"/>
    </xf>
    <xf numFmtId="0" fontId="20" fillId="3" borderId="233" applyNumberFormat="0" applyProtection="0">
      <alignment horizontal="left" vertical="top" indent="1"/>
    </xf>
    <xf numFmtId="0" fontId="20" fillId="3" borderId="233" applyNumberFormat="0" applyProtection="0">
      <alignment horizontal="left" vertical="top" indent="1"/>
    </xf>
    <xf numFmtId="0" fontId="20" fillId="84" borderId="238" applyNumberFormat="0">
      <protection locked="0"/>
    </xf>
    <xf numFmtId="0" fontId="20" fillId="84" borderId="238" applyNumberFormat="0">
      <protection locked="0"/>
    </xf>
    <xf numFmtId="0" fontId="20" fillId="84" borderId="238" applyNumberFormat="0">
      <protection locked="0"/>
    </xf>
    <xf numFmtId="0" fontId="20" fillId="84" borderId="238" applyNumberFormat="0">
      <protection locked="0"/>
    </xf>
    <xf numFmtId="4" fontId="16" fillId="40" borderId="241" applyNumberFormat="0" applyProtection="0">
      <alignment vertical="center"/>
    </xf>
    <xf numFmtId="4" fontId="39" fillId="0" borderId="238" applyNumberFormat="0" applyProtection="0">
      <alignment horizontal="left" vertical="center" indent="1"/>
    </xf>
    <xf numFmtId="4" fontId="16" fillId="40" borderId="241" applyNumberFormat="0" applyProtection="0">
      <alignment horizontal="left" vertical="center" indent="1"/>
    </xf>
    <xf numFmtId="4" fontId="39" fillId="0" borderId="238" applyNumberFormat="0" applyProtection="0">
      <alignment horizontal="left" vertical="center" indent="1"/>
    </xf>
    <xf numFmtId="4" fontId="16" fillId="40" borderId="241" applyNumberFormat="0" applyProtection="0">
      <alignment horizontal="left" vertical="center" indent="1"/>
    </xf>
    <xf numFmtId="4" fontId="16" fillId="40" borderId="241" applyNumberFormat="0" applyProtection="0">
      <alignment horizontal="left" vertical="center" indent="1"/>
    </xf>
    <xf numFmtId="4" fontId="23" fillId="0" borderId="238" applyNumberFormat="0" applyProtection="0">
      <alignment horizontal="right" vertical="center" wrapText="1"/>
    </xf>
    <xf numFmtId="4" fontId="23" fillId="0" borderId="238" applyNumberFormat="0" applyProtection="0">
      <alignment horizontal="right" vertical="center" wrapText="1"/>
    </xf>
    <xf numFmtId="4" fontId="24" fillId="0" borderId="238" applyNumberFormat="0" applyProtection="0">
      <alignment horizontal="right" vertical="center" wrapText="1"/>
    </xf>
    <xf numFmtId="4" fontId="16" fillId="0" borderId="241" applyNumberFormat="0" applyProtection="0">
      <alignment horizontal="right" vertical="center"/>
    </xf>
    <xf numFmtId="4" fontId="16" fillId="0" borderId="241" applyNumberFormat="0" applyProtection="0">
      <alignment horizontal="right" vertical="center"/>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4" fontId="23" fillId="0" borderId="238" applyNumberFormat="0" applyProtection="0">
      <alignment horizontal="left" vertical="center" indent="1"/>
    </xf>
    <xf numFmtId="0" fontId="20" fillId="0" borderId="241" applyNumberFormat="0" applyProtection="0">
      <alignment horizontal="left" vertical="center" indent="1"/>
    </xf>
    <xf numFmtId="0" fontId="20" fillId="0" borderId="241" applyNumberFormat="0" applyProtection="0">
      <alignment horizontal="left" vertical="center" indent="1"/>
    </xf>
    <xf numFmtId="0" fontId="25" fillId="43" borderId="238" applyNumberFormat="0" applyProtection="0">
      <alignment horizontal="center" vertical="center" wrapText="1"/>
    </xf>
    <xf numFmtId="0" fontId="20" fillId="0" borderId="241" applyNumberFormat="0" applyProtection="0">
      <alignment horizontal="left" vertical="center" indent="1"/>
    </xf>
    <xf numFmtId="0" fontId="20" fillId="0" borderId="241" applyNumberFormat="0" applyProtection="0">
      <alignment horizontal="left" vertical="center" indent="1"/>
    </xf>
    <xf numFmtId="4" fontId="45" fillId="117" borderId="241" applyNumberFormat="0" applyProtection="0">
      <alignment horizontal="right" vertic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206" fontId="196" fillId="0" borderId="228">
      <alignment horizontal="center"/>
    </xf>
    <xf numFmtId="204" fontId="20" fillId="0" borderId="226">
      <protection locked="0"/>
    </xf>
    <xf numFmtId="204" fontId="20" fillId="0" borderId="226">
      <protection locked="0"/>
    </xf>
    <xf numFmtId="204" fontId="20" fillId="0" borderId="226">
      <protection locked="0"/>
    </xf>
    <xf numFmtId="0" fontId="73" fillId="0" borderId="242" applyNumberFormat="0" applyFill="0" applyAlignment="0" applyProtection="0"/>
    <xf numFmtId="0" fontId="73" fillId="0" borderId="242" applyNumberFormat="0" applyFill="0" applyAlignment="0" applyProtection="0"/>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0" fontId="73" fillId="0" borderId="242" applyNumberFormat="0" applyFill="0" applyAlignment="0" applyProtection="0"/>
    <xf numFmtId="204" fontId="20" fillId="0" borderId="243">
      <protection locked="0"/>
    </xf>
    <xf numFmtId="204" fontId="20" fillId="0" borderId="243">
      <protection locked="0"/>
    </xf>
    <xf numFmtId="0" fontId="73" fillId="0" borderId="242" applyNumberFormat="0" applyFill="0" applyAlignment="0" applyProtection="0"/>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204" fontId="20" fillId="0" borderId="226">
      <protection locked="0"/>
    </xf>
    <xf numFmtId="0" fontId="20" fillId="89" borderId="249" applyNumberFormat="0" applyFont="0" applyAlignment="0" applyProtection="0"/>
    <xf numFmtId="0" fontId="20" fillId="89" borderId="247" applyNumberFormat="0" applyFont="0" applyAlignment="0" applyProtection="0"/>
    <xf numFmtId="0" fontId="20" fillId="89" borderId="247" applyNumberFormat="0" applyFont="0" applyAlignment="0" applyProtection="0"/>
    <xf numFmtId="0" fontId="20" fillId="89" borderId="247" applyNumberFormat="0" applyFont="0" applyAlignment="0" applyProtection="0"/>
    <xf numFmtId="0" fontId="20" fillId="89" borderId="247" applyNumberFormat="0" applyFont="0" applyAlignment="0" applyProtection="0"/>
    <xf numFmtId="0" fontId="20" fillId="89" borderId="247" applyNumberFormat="0" applyFont="0" applyAlignment="0" applyProtection="0"/>
    <xf numFmtId="0" fontId="68" fillId="89" borderId="249" applyNumberFormat="0" applyFont="0" applyAlignment="0" applyProtection="0"/>
    <xf numFmtId="0" fontId="184" fillId="34" borderId="250" applyNumberFormat="0" applyAlignment="0" applyProtection="0"/>
    <xf numFmtId="0" fontId="184" fillId="91" borderId="250" applyNumberFormat="0" applyAlignment="0" applyProtection="0"/>
    <xf numFmtId="0" fontId="184" fillId="91" borderId="250" applyNumberFormat="0" applyAlignment="0" applyProtection="0"/>
    <xf numFmtId="0" fontId="184" fillId="34" borderId="250" applyNumberFormat="0" applyAlignment="0" applyProtection="0"/>
    <xf numFmtId="0" fontId="184" fillId="91" borderId="250" applyNumberFormat="0" applyAlignment="0" applyProtection="0"/>
    <xf numFmtId="0" fontId="184" fillId="91" borderId="250" applyNumberFormat="0" applyAlignment="0" applyProtection="0"/>
    <xf numFmtId="0" fontId="184" fillId="91" borderId="250" applyNumberFormat="0" applyAlignment="0" applyProtection="0"/>
    <xf numFmtId="0" fontId="184" fillId="91" borderId="250" applyNumberFormat="0" applyAlignment="0" applyProtection="0"/>
    <xf numFmtId="0" fontId="184" fillId="91" borderId="250" applyNumberFormat="0" applyAlignment="0" applyProtection="0"/>
    <xf numFmtId="4" fontId="55" fillId="104" borderId="246" applyNumberFormat="0" applyProtection="0">
      <alignment horizontal="right" vertical="center" wrapText="1"/>
    </xf>
    <xf numFmtId="4" fontId="55" fillId="104" borderId="246" applyNumberFormat="0" applyProtection="0">
      <alignment horizontal="right" vertical="center" wrapText="1"/>
    </xf>
    <xf numFmtId="4" fontId="16" fillId="0" borderId="250" applyNumberFormat="0" applyProtection="0">
      <alignment vertical="center"/>
    </xf>
    <xf numFmtId="4" fontId="16" fillId="0" borderId="250" applyNumberFormat="0" applyProtection="0">
      <alignment vertical="center"/>
    </xf>
    <xf numFmtId="4" fontId="16" fillId="0" borderId="250" applyNumberFormat="0" applyProtection="0">
      <alignment horizontal="left" vertical="center" indent="1"/>
    </xf>
    <xf numFmtId="4" fontId="16" fillId="19" borderId="250" applyNumberFormat="0" applyProtection="0">
      <alignment horizontal="left" vertical="center" indent="1"/>
    </xf>
    <xf numFmtId="4" fontId="25" fillId="22" borderId="246" applyNumberFormat="0" applyProtection="0">
      <alignment horizontal="left" vertical="center"/>
    </xf>
    <xf numFmtId="0" fontId="20" fillId="0" borderId="250" applyNumberFormat="0" applyProtection="0">
      <alignment horizontal="left" vertical="center" indent="1"/>
    </xf>
    <xf numFmtId="4" fontId="16" fillId="2" borderId="250" applyNumberFormat="0" applyProtection="0">
      <alignment horizontal="right" vertical="center"/>
    </xf>
    <xf numFmtId="4" fontId="16" fillId="106" borderId="250" applyNumberFormat="0" applyProtection="0">
      <alignment horizontal="right" vertical="center"/>
    </xf>
    <xf numFmtId="4" fontId="16" fillId="42" borderId="250" applyNumberFormat="0" applyProtection="0">
      <alignment horizontal="right" vertical="center"/>
    </xf>
    <xf numFmtId="4" fontId="16" fillId="107" borderId="250" applyNumberFormat="0" applyProtection="0">
      <alignment horizontal="right" vertical="center"/>
    </xf>
    <xf numFmtId="4" fontId="16" fillId="108" borderId="250" applyNumberFormat="0" applyProtection="0">
      <alignment horizontal="right" vertical="center"/>
    </xf>
    <xf numFmtId="4" fontId="16" fillId="109" borderId="250" applyNumberFormat="0" applyProtection="0">
      <alignment horizontal="right" vertical="center"/>
    </xf>
    <xf numFmtId="4" fontId="16" fillId="110" borderId="250" applyNumberFormat="0" applyProtection="0">
      <alignment horizontal="right" vertical="center"/>
    </xf>
    <xf numFmtId="4" fontId="16" fillId="111" borderId="250" applyNumberFormat="0" applyProtection="0">
      <alignment horizontal="right" vertical="center"/>
    </xf>
    <xf numFmtId="4" fontId="16" fillId="112" borderId="250" applyNumberFormat="0" applyProtection="0">
      <alignment horizontal="right" vertical="center"/>
    </xf>
    <xf numFmtId="0" fontId="20" fillId="113" borderId="250" applyNumberFormat="0" applyProtection="0">
      <alignment horizontal="left" vertical="center" indent="1"/>
    </xf>
    <xf numFmtId="0" fontId="24" fillId="114" borderId="246" applyNumberFormat="0" applyProtection="0">
      <alignment horizontal="left" vertical="center" indent="2"/>
    </xf>
    <xf numFmtId="0" fontId="24" fillId="114" borderId="246" applyNumberFormat="0" applyProtection="0">
      <alignment horizontal="left" vertical="center" indent="2"/>
    </xf>
    <xf numFmtId="0" fontId="25" fillId="115" borderId="246" applyNumberFormat="0" applyProtection="0">
      <alignment horizontal="left" vertical="center" indent="2"/>
    </xf>
    <xf numFmtId="0" fontId="25" fillId="115" borderId="246" applyNumberFormat="0" applyProtection="0">
      <alignment horizontal="left" vertical="center" indent="2"/>
    </xf>
    <xf numFmtId="0" fontId="24" fillId="114" borderId="246" applyNumberFormat="0" applyProtection="0">
      <alignment horizontal="left" vertical="center" indent="2"/>
    </xf>
    <xf numFmtId="0" fontId="25" fillId="115" borderId="246" applyNumberFormat="0" applyProtection="0">
      <alignment horizontal="left" vertical="center" indent="2"/>
    </xf>
    <xf numFmtId="0" fontId="24" fillId="0" borderId="246" applyNumberFormat="0" applyProtection="0">
      <alignment horizontal="left" vertical="center" indent="2"/>
    </xf>
    <xf numFmtId="0" fontId="20" fillId="49"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4" borderId="246" applyNumberFormat="0" applyProtection="0">
      <alignment horizontal="left" vertical="center" indent="2"/>
    </xf>
    <xf numFmtId="0" fontId="25" fillId="115" borderId="246" applyNumberFormat="0" applyProtection="0">
      <alignment horizontal="left" vertical="center" indent="2"/>
    </xf>
    <xf numFmtId="0" fontId="24" fillId="114" borderId="246" applyNumberFormat="0" applyProtection="0">
      <alignment horizontal="left" vertical="center" indent="2"/>
    </xf>
    <xf numFmtId="0" fontId="24" fillId="114" borderId="246" applyNumberFormat="0" applyProtection="0">
      <alignment horizontal="left" vertical="center" indent="2"/>
    </xf>
    <xf numFmtId="0" fontId="25" fillId="115" borderId="246" applyNumberFormat="0" applyProtection="0">
      <alignment horizontal="left" vertical="center" indent="2"/>
    </xf>
    <xf numFmtId="0" fontId="25" fillId="115" borderId="246" applyNumberFormat="0" applyProtection="0">
      <alignment horizontal="left" vertical="center" indent="2"/>
    </xf>
    <xf numFmtId="0" fontId="25" fillId="115" borderId="246" applyNumberFormat="0" applyProtection="0">
      <alignment horizontal="left" vertical="center" indent="2"/>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49" borderId="250" applyNumberFormat="0" applyProtection="0">
      <alignment horizontal="left" vertical="center"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0" fillId="49" borderId="250" applyNumberFormat="0" applyProtection="0">
      <alignment horizontal="left" vertical="center" indent="1"/>
    </xf>
    <xf numFmtId="0" fontId="20" fillId="35" borderId="245" applyNumberFormat="0" applyProtection="0">
      <alignment horizontal="left" vertical="top" indent="1"/>
    </xf>
    <xf numFmtId="0" fontId="20" fillId="35" borderId="245"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6"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23"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6" borderId="246" applyNumberFormat="0" applyProtection="0">
      <alignment horizontal="left" vertical="center" indent="2"/>
    </xf>
    <xf numFmtId="0" fontId="24" fillId="116"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116" borderId="246" applyNumberFormat="0" applyProtection="0">
      <alignment horizontal="left" vertical="center" indent="2"/>
    </xf>
    <xf numFmtId="0" fontId="24" fillId="116" borderId="246" applyNumberFormat="0" applyProtection="0">
      <alignment horizontal="left" vertical="center" indent="2"/>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23" borderId="250" applyNumberFormat="0" applyProtection="0">
      <alignment horizontal="left" vertical="center"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23" borderId="250" applyNumberFormat="0" applyProtection="0">
      <alignment horizontal="left" vertical="center" indent="1"/>
    </xf>
    <xf numFmtId="0" fontId="20" fillId="38" borderId="245" applyNumberFormat="0" applyProtection="0">
      <alignment horizontal="left" vertical="top" indent="1"/>
    </xf>
    <xf numFmtId="0" fontId="20" fillId="38" borderId="245" applyNumberFormat="0" applyProtection="0">
      <alignment horizontal="left" vertical="top" indent="1"/>
    </xf>
    <xf numFmtId="0" fontId="20" fillId="102"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02" borderId="250" applyNumberFormat="0" applyProtection="0">
      <alignment horizontal="left" vertical="center"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02" borderId="250" applyNumberFormat="0" applyProtection="0">
      <alignment horizontal="left" vertical="center" indent="1"/>
    </xf>
    <xf numFmtId="0" fontId="20" fillId="39" borderId="245" applyNumberFormat="0" applyProtection="0">
      <alignment horizontal="left" vertical="top" indent="1"/>
    </xf>
    <xf numFmtId="0" fontId="20" fillId="39" borderId="245" applyNumberFormat="0" applyProtection="0">
      <alignment horizontal="left" vertical="top" indent="1"/>
    </xf>
    <xf numFmtId="0" fontId="20" fillId="113" borderId="250" applyNumberFormat="0" applyProtection="0">
      <alignment horizontal="left" vertical="center"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113" borderId="250" applyNumberFormat="0" applyProtection="0">
      <alignment horizontal="left" vertical="center"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113" borderId="250" applyNumberFormat="0" applyProtection="0">
      <alignment horizontal="left" vertical="center" indent="1"/>
    </xf>
    <xf numFmtId="0" fontId="20" fillId="3" borderId="245" applyNumberFormat="0" applyProtection="0">
      <alignment horizontal="left" vertical="top" indent="1"/>
    </xf>
    <xf numFmtId="0" fontId="20" fillId="3" borderId="245" applyNumberFormat="0" applyProtection="0">
      <alignment horizontal="left" vertical="top" indent="1"/>
    </xf>
    <xf numFmtId="0" fontId="20" fillId="84" borderId="246" applyNumberFormat="0">
      <protection locked="0"/>
    </xf>
    <xf numFmtId="0" fontId="20" fillId="84" borderId="246" applyNumberFormat="0">
      <protection locked="0"/>
    </xf>
    <xf numFmtId="0" fontId="20" fillId="84" borderId="246" applyNumberFormat="0">
      <protection locked="0"/>
    </xf>
    <xf numFmtId="0" fontId="20" fillId="84" borderId="246" applyNumberFormat="0">
      <protection locked="0"/>
    </xf>
    <xf numFmtId="4" fontId="16" fillId="40" borderId="250" applyNumberFormat="0" applyProtection="0">
      <alignment vertical="center"/>
    </xf>
    <xf numFmtId="4" fontId="39" fillId="0" borderId="246" applyNumberFormat="0" applyProtection="0">
      <alignment horizontal="left" vertical="center" indent="1"/>
    </xf>
    <xf numFmtId="4" fontId="16" fillId="40" borderId="250" applyNumberFormat="0" applyProtection="0">
      <alignment horizontal="left" vertical="center" indent="1"/>
    </xf>
    <xf numFmtId="4" fontId="39" fillId="0" borderId="246" applyNumberFormat="0" applyProtection="0">
      <alignment horizontal="left" vertical="center" indent="1"/>
    </xf>
    <xf numFmtId="4" fontId="16" fillId="40" borderId="250" applyNumberFormat="0" applyProtection="0">
      <alignment horizontal="left" vertical="center" indent="1"/>
    </xf>
    <xf numFmtId="4" fontId="16" fillId="40" borderId="250" applyNumberFormat="0" applyProtection="0">
      <alignment horizontal="left" vertical="center" inden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4" fillId="0" borderId="246" applyNumberFormat="0" applyProtection="0">
      <alignment horizontal="right" vertical="center" wrapText="1"/>
    </xf>
    <xf numFmtId="4" fontId="16" fillId="0" borderId="250" applyNumberFormat="0" applyProtection="0">
      <alignment horizontal="right" vertical="center"/>
    </xf>
    <xf numFmtId="4" fontId="16" fillId="0" borderId="250" applyNumberFormat="0" applyProtection="0">
      <alignment horizontal="right" vertical="center"/>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4" fontId="23" fillId="0" borderId="246" applyNumberFormat="0" applyProtection="0">
      <alignment horizontal="left" vertical="center" indent="1"/>
    </xf>
    <xf numFmtId="0" fontId="20" fillId="0" borderId="250" applyNumberFormat="0" applyProtection="0">
      <alignment horizontal="left" vertical="center" indent="1"/>
    </xf>
    <xf numFmtId="0" fontId="20" fillId="0" borderId="250" applyNumberFormat="0" applyProtection="0">
      <alignment horizontal="left" vertical="center" indent="1"/>
    </xf>
    <xf numFmtId="0" fontId="25" fillId="43" borderId="246" applyNumberFormat="0" applyProtection="0">
      <alignment horizontal="center" vertical="center" wrapText="1"/>
    </xf>
    <xf numFmtId="0" fontId="20" fillId="0" borderId="250" applyNumberFormat="0" applyProtection="0">
      <alignment horizontal="left" vertical="center" indent="1"/>
    </xf>
    <xf numFmtId="0" fontId="20" fillId="0" borderId="250" applyNumberFormat="0" applyProtection="0">
      <alignment horizontal="left" vertical="center" indent="1"/>
    </xf>
    <xf numFmtId="4" fontId="45" fillId="117" borderId="250" applyNumberFormat="0" applyProtection="0">
      <alignment horizontal="right" vertical="center"/>
    </xf>
    <xf numFmtId="206" fontId="196" fillId="0" borderId="244">
      <alignment horizontal="center"/>
    </xf>
    <xf numFmtId="206" fontId="196" fillId="0" borderId="244">
      <alignment horizontal="center"/>
    </xf>
    <xf numFmtId="206" fontId="196" fillId="0" borderId="244">
      <alignment horizontal="center"/>
    </xf>
    <xf numFmtId="206" fontId="196" fillId="0" borderId="244">
      <alignment horizontal="center"/>
    </xf>
    <xf numFmtId="206" fontId="196" fillId="0" borderId="244">
      <alignment horizontal="center"/>
    </xf>
    <xf numFmtId="206" fontId="196" fillId="0" borderId="244">
      <alignment horizontal="center"/>
    </xf>
    <xf numFmtId="0" fontId="73" fillId="0" borderId="251" applyNumberFormat="0" applyFill="0" applyAlignment="0" applyProtection="0"/>
    <xf numFmtId="0" fontId="73" fillId="0" borderId="251" applyNumberFormat="0" applyFill="0" applyAlignment="0" applyProtection="0"/>
    <xf numFmtId="0" fontId="73" fillId="0" borderId="251" applyNumberFormat="0" applyFill="0" applyAlignment="0" applyProtection="0"/>
    <xf numFmtId="204" fontId="20" fillId="0" borderId="252">
      <protection locked="0"/>
    </xf>
    <xf numFmtId="204" fontId="20" fillId="0" borderId="252">
      <protection locked="0"/>
    </xf>
    <xf numFmtId="0" fontId="73" fillId="0" borderId="251"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4" fontId="30" fillId="18" borderId="246" applyNumberFormat="0" applyProtection="0">
      <alignment horizontal="left" vertical="center"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25" fillId="22" borderId="246" applyNumberFormat="0" applyProtection="0">
      <alignment horizontal="lef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7" fillId="33"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4" borderId="246" applyNumberFormat="0" applyProtection="0">
      <alignment horizontal="left" vertical="center" indent="1"/>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0" fontId="24" fillId="0" borderId="246"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4" fillId="0" borderId="246"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46" applyNumberFormat="0">
      <protection locked="0"/>
    </xf>
    <xf numFmtId="0" fontId="20" fillId="84" borderId="246" applyNumberFormat="0">
      <protection locked="0"/>
    </xf>
    <xf numFmtId="0" fontId="20" fillId="84" borderId="246" applyNumberFormat="0">
      <protection locked="0"/>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23" fillId="0" borderId="246" applyNumberFormat="0" applyProtection="0">
      <alignment horizontal="right" vertical="center" wrapText="1"/>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23" fillId="0" borderId="246"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19" applyNumberFormat="0" applyFont="0" applyAlignment="0" applyProtection="0"/>
    <xf numFmtId="9" fontId="3" fillId="0" borderId="0" applyFont="0" applyFill="0" applyBorder="0" applyAlignment="0" applyProtection="0"/>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0" fillId="18" borderId="246" applyNumberFormat="0" applyProtection="0">
      <alignment horizontal="right" vertical="center" wrapText="1"/>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1" fillId="19" borderId="254" applyNumberFormat="0" applyProtection="0">
      <alignment vertical="center"/>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4" fontId="30" fillId="18" borderId="255" applyNumberFormat="0" applyProtection="0">
      <alignment horizontal="left" vertical="center"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25" fillId="22" borderId="255" applyNumberFormat="0" applyProtection="0">
      <alignment horizontal="lef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4" fontId="16" fillId="36" borderId="254" applyNumberFormat="0" applyProtection="0">
      <alignment horizontal="right" vertical="center"/>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1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36" fillId="41" borderId="254"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0" fontId="25" fillId="43" borderId="255" applyNumberFormat="0" applyProtection="0">
      <alignment horizontal="center" vertical="center" wrapText="1"/>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0" fontId="3" fillId="0" borderId="0"/>
    <xf numFmtId="9" fontId="3" fillId="0" borderId="0" applyFont="0" applyFill="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34" fillId="34" borderId="256" applyNumberFormat="0" applyAlignment="0" applyProtection="0"/>
    <xf numFmtId="0" fontId="136" fillId="91" borderId="256" applyNumberFormat="0" applyAlignment="0" applyProtection="0"/>
    <xf numFmtId="0" fontId="136" fillId="91" borderId="256" applyNumberFormat="0" applyAlignment="0" applyProtection="0"/>
    <xf numFmtId="0" fontId="134" fillId="34" borderId="256" applyNumberFormat="0" applyAlignment="0" applyProtection="0"/>
    <xf numFmtId="0" fontId="136" fillId="91" borderId="256" applyNumberFormat="0" applyAlignment="0" applyProtection="0"/>
    <xf numFmtId="0" fontId="136" fillId="91" borderId="256" applyNumberFormat="0" applyAlignment="0" applyProtection="0"/>
    <xf numFmtId="0" fontId="136" fillId="91" borderId="256" applyNumberFormat="0" applyAlignment="0" applyProtection="0"/>
    <xf numFmtId="0" fontId="136" fillId="91" borderId="256" applyNumberFormat="0" applyAlignment="0" applyProtection="0"/>
    <xf numFmtId="0" fontId="136" fillId="91" borderId="256"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57">
      <alignment horizontal="left" vertical="center"/>
    </xf>
    <xf numFmtId="0" fontId="157" fillId="0" borderId="257">
      <alignment horizontal="left" vertical="center"/>
    </xf>
    <xf numFmtId="0" fontId="157" fillId="0" borderId="257">
      <alignment horizontal="left" vertical="center"/>
    </xf>
    <xf numFmtId="0" fontId="157" fillId="0" borderId="257">
      <alignment horizontal="left" vertical="center"/>
    </xf>
    <xf numFmtId="0" fontId="157" fillId="0" borderId="257">
      <alignment horizontal="left" vertical="center"/>
    </xf>
    <xf numFmtId="0" fontId="157" fillId="0" borderId="257">
      <alignment horizontal="left" vertical="center"/>
    </xf>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171" fillId="93" borderId="256"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89" borderId="258" applyNumberFormat="0" applyFont="0" applyAlignment="0" applyProtection="0"/>
    <xf numFmtId="0" fontId="20" fillId="89" borderId="256" applyNumberFormat="0" applyFont="0" applyAlignment="0" applyProtection="0"/>
    <xf numFmtId="0" fontId="20" fillId="89" borderId="256" applyNumberFormat="0" applyFont="0" applyAlignment="0" applyProtection="0"/>
    <xf numFmtId="0" fontId="20" fillId="89" borderId="256" applyNumberFormat="0" applyFont="0" applyAlignment="0" applyProtection="0"/>
    <xf numFmtId="0" fontId="20" fillId="89" borderId="256" applyNumberFormat="0" applyFont="0" applyAlignment="0" applyProtection="0"/>
    <xf numFmtId="0" fontId="20" fillId="89" borderId="256" applyNumberFormat="0" applyFont="0" applyAlignment="0" applyProtection="0"/>
    <xf numFmtId="0" fontId="3" fillId="5" borderId="19" applyNumberFormat="0" applyFont="0" applyAlignment="0" applyProtection="0"/>
    <xf numFmtId="0" fontId="3" fillId="5" borderId="19" applyNumberFormat="0" applyFont="0" applyAlignment="0" applyProtection="0"/>
    <xf numFmtId="0" fontId="68" fillId="89" borderId="258" applyNumberFormat="0" applyFont="0" applyAlignment="0" applyProtection="0"/>
    <xf numFmtId="0" fontId="184" fillId="34"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34"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0" fontId="184" fillId="91" borderId="25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55" fillId="104" borderId="255" applyNumberFormat="0" applyProtection="0">
      <alignment horizontal="right" vertical="center" wrapText="1"/>
    </xf>
    <xf numFmtId="4" fontId="55" fillId="104" borderId="255" applyNumberFormat="0" applyProtection="0">
      <alignment horizontal="right" vertical="center" wrapText="1"/>
    </xf>
    <xf numFmtId="4" fontId="16" fillId="0" borderId="259" applyNumberFormat="0" applyProtection="0">
      <alignment vertical="center"/>
    </xf>
    <xf numFmtId="4" fontId="16" fillId="0" borderId="259" applyNumberFormat="0" applyProtection="0">
      <alignment vertical="center"/>
    </xf>
    <xf numFmtId="4" fontId="16" fillId="0" borderId="259" applyNumberFormat="0" applyProtection="0">
      <alignment horizontal="left" vertical="center" indent="1"/>
    </xf>
    <xf numFmtId="4" fontId="16" fillId="19" borderId="259" applyNumberFormat="0" applyProtection="0">
      <alignment horizontal="left" vertical="center" indent="1"/>
    </xf>
    <xf numFmtId="4" fontId="25" fillId="22" borderId="255" applyNumberFormat="0" applyProtection="0">
      <alignment horizontal="left" vertical="center"/>
    </xf>
    <xf numFmtId="0" fontId="20" fillId="0" borderId="259" applyNumberFormat="0" applyProtection="0">
      <alignment horizontal="left" vertical="center" indent="1"/>
    </xf>
    <xf numFmtId="4" fontId="16" fillId="2" borderId="259" applyNumberFormat="0" applyProtection="0">
      <alignment horizontal="right" vertical="center"/>
    </xf>
    <xf numFmtId="4" fontId="16" fillId="106" borderId="259" applyNumberFormat="0" applyProtection="0">
      <alignment horizontal="right" vertical="center"/>
    </xf>
    <xf numFmtId="4" fontId="16" fillId="42" borderId="259" applyNumberFormat="0" applyProtection="0">
      <alignment horizontal="right" vertical="center"/>
    </xf>
    <xf numFmtId="4" fontId="16" fillId="107" borderId="259" applyNumberFormat="0" applyProtection="0">
      <alignment horizontal="right" vertical="center"/>
    </xf>
    <xf numFmtId="4" fontId="16" fillId="108" borderId="259" applyNumberFormat="0" applyProtection="0">
      <alignment horizontal="right" vertical="center"/>
    </xf>
    <xf numFmtId="4" fontId="16" fillId="109" borderId="259" applyNumberFormat="0" applyProtection="0">
      <alignment horizontal="right" vertical="center"/>
    </xf>
    <xf numFmtId="4" fontId="16" fillId="110" borderId="259" applyNumberFormat="0" applyProtection="0">
      <alignment horizontal="right" vertical="center"/>
    </xf>
    <xf numFmtId="4" fontId="16" fillId="111" borderId="259" applyNumberFormat="0" applyProtection="0">
      <alignment horizontal="right" vertical="center"/>
    </xf>
    <xf numFmtId="4" fontId="16" fillId="112" borderId="259" applyNumberFormat="0" applyProtection="0">
      <alignment horizontal="right" vertical="center"/>
    </xf>
    <xf numFmtId="0" fontId="20" fillId="113" borderId="259" applyNumberFormat="0" applyProtection="0">
      <alignment horizontal="left" vertical="center" indent="1"/>
    </xf>
    <xf numFmtId="0" fontId="24" fillId="114"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4" fillId="0" borderId="255" applyNumberFormat="0" applyProtection="0">
      <alignment horizontal="left" vertical="center" indent="2"/>
    </xf>
    <xf numFmtId="0" fontId="20" fillId="49"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4" fillId="114"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59"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59"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23"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116"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116"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59"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59"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102"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2" borderId="259"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2" borderId="259"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13" borderId="259"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3" borderId="259"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3" borderId="259"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59" applyNumberFormat="0" applyProtection="0">
      <alignment vertical="center"/>
    </xf>
    <xf numFmtId="4" fontId="39" fillId="0" borderId="255" applyNumberFormat="0" applyProtection="0">
      <alignment horizontal="left" vertical="center" indent="1"/>
    </xf>
    <xf numFmtId="4" fontId="16" fillId="40" borderId="259" applyNumberFormat="0" applyProtection="0">
      <alignment horizontal="left" vertical="center" indent="1"/>
    </xf>
    <xf numFmtId="4" fontId="39" fillId="0" borderId="255" applyNumberFormat="0" applyProtection="0">
      <alignment horizontal="left" vertical="center" indent="1"/>
    </xf>
    <xf numFmtId="4" fontId="16" fillId="40" borderId="259" applyNumberFormat="0" applyProtection="0">
      <alignment horizontal="left" vertical="center" indent="1"/>
    </xf>
    <xf numFmtId="4" fontId="16" fillId="40" borderId="259" applyNumberFormat="0" applyProtection="0">
      <alignment horizontal="left" vertical="center" indent="1"/>
    </xf>
    <xf numFmtId="4" fontId="23" fillId="0" borderId="255" applyNumberFormat="0" applyProtection="0">
      <alignment horizontal="right" vertical="center" wrapText="1"/>
    </xf>
    <xf numFmtId="4" fontId="23" fillId="0" borderId="255" applyNumberFormat="0" applyProtection="0">
      <alignment horizontal="right" vertical="center" wrapText="1"/>
    </xf>
    <xf numFmtId="4" fontId="24" fillId="0" borderId="255" applyNumberFormat="0" applyProtection="0">
      <alignment horizontal="right" vertical="center" wrapText="1"/>
    </xf>
    <xf numFmtId="4" fontId="16" fillId="0" borderId="259" applyNumberFormat="0" applyProtection="0">
      <alignment horizontal="right" vertical="center"/>
    </xf>
    <xf numFmtId="4" fontId="16" fillId="0" borderId="259" applyNumberFormat="0" applyProtection="0">
      <alignment horizontal="righ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0" fillId="0" borderId="259" applyNumberFormat="0" applyProtection="0">
      <alignment horizontal="left" vertical="center" indent="1"/>
    </xf>
    <xf numFmtId="0" fontId="20" fillId="0" borderId="259" applyNumberFormat="0" applyProtection="0">
      <alignment horizontal="left" vertical="center" indent="1"/>
    </xf>
    <xf numFmtId="0" fontId="25" fillId="43" borderId="255" applyNumberFormat="0" applyProtection="0">
      <alignment horizontal="center" vertical="center" wrapText="1"/>
    </xf>
    <xf numFmtId="0" fontId="20" fillId="0" borderId="259" applyNumberFormat="0" applyProtection="0">
      <alignment horizontal="left" vertical="center" indent="1"/>
    </xf>
    <xf numFmtId="0" fontId="20" fillId="0" borderId="259" applyNumberFormat="0" applyProtection="0">
      <alignment horizontal="left" vertical="center" indent="1"/>
    </xf>
    <xf numFmtId="4" fontId="45" fillId="117" borderId="259" applyNumberFormat="0" applyProtection="0">
      <alignment horizontal="right" vertical="center"/>
    </xf>
    <xf numFmtId="206" fontId="196" fillId="0" borderId="253">
      <alignment horizontal="center"/>
    </xf>
    <xf numFmtId="206" fontId="196" fillId="0" borderId="253">
      <alignment horizontal="center"/>
    </xf>
    <xf numFmtId="206" fontId="196" fillId="0" borderId="253">
      <alignment horizontal="center"/>
    </xf>
    <xf numFmtId="206" fontId="196" fillId="0" borderId="253">
      <alignment horizontal="center"/>
    </xf>
    <xf numFmtId="206" fontId="196" fillId="0" borderId="253">
      <alignment horizontal="center"/>
    </xf>
    <xf numFmtId="206" fontId="196" fillId="0" borderId="253">
      <alignment horizontal="center"/>
    </xf>
    <xf numFmtId="204" fontId="20" fillId="0" borderId="252">
      <protection locked="0"/>
    </xf>
    <xf numFmtId="204" fontId="20" fillId="0" borderId="252">
      <protection locked="0"/>
    </xf>
    <xf numFmtId="204" fontId="20" fillId="0" borderId="252">
      <protection locked="0"/>
    </xf>
    <xf numFmtId="0" fontId="73" fillId="0" borderId="260" applyNumberFormat="0" applyFill="0" applyAlignment="0" applyProtection="0"/>
    <xf numFmtId="0" fontId="73" fillId="0" borderId="260" applyNumberFormat="0" applyFill="0" applyAlignment="0" applyProtection="0"/>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0" fontId="73" fillId="0" borderId="260" applyNumberFormat="0" applyFill="0" applyAlignment="0" applyProtection="0"/>
    <xf numFmtId="204" fontId="20" fillId="0" borderId="261">
      <protection locked="0"/>
    </xf>
    <xf numFmtId="204" fontId="20" fillId="0" borderId="261">
      <protection locked="0"/>
    </xf>
    <xf numFmtId="0" fontId="73" fillId="0" borderId="260" applyNumberFormat="0" applyFill="0" applyAlignment="0" applyProtection="0"/>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204" fontId="20" fillId="0" borderId="252">
      <protection locked="0"/>
    </xf>
    <xf numFmtId="0" fontId="20" fillId="39" borderId="270" applyNumberFormat="0" applyProtection="0">
      <alignment horizontal="left" vertical="top" indent="1"/>
    </xf>
    <xf numFmtId="0" fontId="24" fillId="0" borderId="269" applyNumberFormat="0" applyProtection="0">
      <alignment horizontal="left" vertical="center" indent="2"/>
    </xf>
    <xf numFmtId="4" fontId="30" fillId="18" borderId="269" applyNumberFormat="0" applyProtection="0">
      <alignment horizontal="left" vertical="center" indent="1"/>
    </xf>
    <xf numFmtId="0" fontId="25" fillId="43" borderId="269" applyNumberFormat="0" applyProtection="0">
      <alignment horizontal="center" vertical="center" wrapText="1"/>
    </xf>
    <xf numFmtId="4" fontId="30" fillId="18" borderId="255" applyNumberFormat="0" applyProtection="0">
      <alignment horizontal="right" vertical="center" wrapText="1"/>
    </xf>
    <xf numFmtId="4" fontId="30" fillId="18" borderId="255" applyNumberFormat="0" applyProtection="0">
      <alignment horizontal="left" vertical="center" indent="1"/>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23" fillId="0" borderId="255" applyNumberFormat="0" applyProtection="0">
      <alignment horizontal="right" vertical="center" wrapText="1"/>
    </xf>
    <xf numFmtId="4" fontId="23" fillId="0" borderId="269" applyNumberFormat="0" applyProtection="0">
      <alignment horizontal="left" vertical="center" indent="1"/>
    </xf>
    <xf numFmtId="0" fontId="25" fillId="44" borderId="255" applyNumberFormat="0" applyProtection="0">
      <alignment horizontal="center" vertical="top" wrapText="1"/>
    </xf>
    <xf numFmtId="0" fontId="24" fillId="0" borderId="269" applyNumberFormat="0" applyProtection="0">
      <alignment horizontal="left" vertical="center" indent="2"/>
    </xf>
    <xf numFmtId="0" fontId="20" fillId="3" borderId="270" applyNumberFormat="0" applyProtection="0">
      <alignment horizontal="left" vertical="top" indent="1"/>
    </xf>
    <xf numFmtId="0" fontId="3" fillId="0" borderId="0"/>
    <xf numFmtId="44" fontId="3" fillId="0" borderId="0" applyFont="0" applyFill="0" applyBorder="0" applyAlignment="0" applyProtection="0"/>
    <xf numFmtId="0" fontId="25" fillId="44" borderId="269" applyNumberFormat="0" applyProtection="0">
      <alignment horizontal="center" vertical="top" wrapText="1"/>
    </xf>
    <xf numFmtId="4" fontId="23" fillId="0" borderId="255" applyNumberFormat="0" applyProtection="0">
      <alignment horizontal="left" vertical="center" indent="1"/>
    </xf>
    <xf numFmtId="4" fontId="16" fillId="27" borderId="270" applyNumberFormat="0" applyProtection="0">
      <alignment horizontal="right" vertical="center"/>
    </xf>
    <xf numFmtId="4" fontId="16" fillId="24" borderId="270" applyNumberFormat="0" applyProtection="0">
      <alignment horizontal="right" vertical="center"/>
    </xf>
    <xf numFmtId="0" fontId="3" fillId="0" borderId="0"/>
    <xf numFmtId="0" fontId="3" fillId="0" borderId="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4" fontId="25" fillId="22" borderId="255" applyNumberFormat="0" applyProtection="0">
      <alignment horizontal="left" vertical="center"/>
    </xf>
    <xf numFmtId="0" fontId="24" fillId="0" borderId="255" applyNumberFormat="0" applyProtection="0">
      <alignment horizontal="left" vertical="center" indent="2"/>
    </xf>
    <xf numFmtId="4" fontId="30" fillId="18" borderId="255" applyNumberFormat="0" applyProtection="0">
      <alignment horizontal="right" vertical="center" wrapText="1"/>
    </xf>
    <xf numFmtId="4" fontId="16" fillId="31" borderId="254" applyNumberFormat="0" applyProtection="0">
      <alignment horizontal="right" vertical="center"/>
    </xf>
    <xf numFmtId="0" fontId="20" fillId="39" borderId="254" applyNumberFormat="0" applyProtection="0">
      <alignment horizontal="left" vertical="top" indent="1"/>
    </xf>
    <xf numFmtId="0" fontId="20" fillId="84" borderId="255" applyNumberFormat="0">
      <protection locked="0"/>
    </xf>
    <xf numFmtId="4" fontId="25" fillId="22" borderId="255" applyNumberFormat="0" applyProtection="0">
      <alignment horizontal="left" vertical="center"/>
    </xf>
    <xf numFmtId="4" fontId="30" fillId="18" borderId="255" applyNumberFormat="0" applyProtection="0">
      <alignment horizontal="right" vertical="center" wrapText="1"/>
    </xf>
    <xf numFmtId="0" fontId="17" fillId="19" borderId="254" applyNumberFormat="0" applyProtection="0">
      <alignment horizontal="left" vertical="top" indent="1"/>
    </xf>
    <xf numFmtId="4" fontId="31" fillId="19" borderId="254" applyNumberFormat="0" applyProtection="0">
      <alignment vertical="center"/>
    </xf>
    <xf numFmtId="0" fontId="3" fillId="0" borderId="0"/>
    <xf numFmtId="44" fontId="3" fillId="0" borderId="0" applyFont="0" applyFill="0" applyBorder="0" applyAlignment="0" applyProtection="0"/>
    <xf numFmtId="4" fontId="16" fillId="34" borderId="255" applyNumberFormat="0" applyProtection="0">
      <alignment horizontal="left" vertical="center" indent="1"/>
    </xf>
    <xf numFmtId="4" fontId="30" fillId="18" borderId="255" applyNumberFormat="0" applyProtection="0">
      <alignment horizontal="left" vertical="center"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4" fontId="16" fillId="36" borderId="254" applyNumberFormat="0" applyProtection="0">
      <alignment horizontal="right" vertical="center"/>
    </xf>
    <xf numFmtId="4" fontId="16" fillId="34" borderId="255" applyNumberFormat="0" applyProtection="0">
      <alignment horizontal="left" vertical="center" indent="1"/>
    </xf>
    <xf numFmtId="4" fontId="17" fillId="33" borderId="255" applyNumberFormat="0" applyProtection="0">
      <alignment horizontal="left" vertical="center" indent="1"/>
    </xf>
    <xf numFmtId="4" fontId="16" fillId="32" borderId="254" applyNumberFormat="0" applyProtection="0">
      <alignment horizontal="right" vertical="center"/>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23" fillId="0" borderId="255" applyNumberFormat="0" applyProtection="0">
      <alignment horizontal="right" vertical="center" wrapText="1"/>
    </xf>
    <xf numFmtId="4" fontId="16" fillId="24" borderId="254" applyNumberFormat="0" applyProtection="0">
      <alignment horizontal="right" vertical="center"/>
    </xf>
    <xf numFmtId="4" fontId="30" fillId="18" borderId="255" applyNumberFormat="0" applyProtection="0">
      <alignment horizontal="right" vertical="center" wrapTex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4" fontId="30" fillId="18" borderId="255" applyNumberFormat="0" applyProtection="0">
      <alignment horizontal="left" vertical="center" indent="1"/>
    </xf>
    <xf numFmtId="4" fontId="17" fillId="33" borderId="255" applyNumberFormat="0" applyProtection="0">
      <alignment horizontal="left" vertical="center" indent="1"/>
    </xf>
    <xf numFmtId="0" fontId="3" fillId="0" borderId="0"/>
    <xf numFmtId="0" fontId="3" fillId="0" borderId="0"/>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0" fontId="3" fillId="0" borderId="0"/>
    <xf numFmtId="44" fontId="3" fillId="0" borderId="0" applyFont="0" applyFill="0" applyBorder="0" applyAlignment="0" applyProtection="0"/>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0" fontId="3" fillId="0" borderId="0"/>
    <xf numFmtId="44" fontId="3" fillId="0" borderId="0" applyFont="0" applyFill="0" applyBorder="0" applyAlignment="0" applyProtection="0"/>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0" fontId="3" fillId="0" borderId="0"/>
    <xf numFmtId="0" fontId="3" fillId="0" borderId="0"/>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3" fillId="0" borderId="0"/>
    <xf numFmtId="4" fontId="23" fillId="0" borderId="255"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39" borderId="270" applyNumberFormat="0" applyProtection="0">
      <alignment horizontal="left" vertical="top" indent="1"/>
    </xf>
    <xf numFmtId="0" fontId="20" fillId="84" borderId="269" applyNumberFormat="0">
      <protection locked="0"/>
    </xf>
    <xf numFmtId="0" fontId="3" fillId="0" borderId="0"/>
    <xf numFmtId="0" fontId="3" fillId="0" borderId="0"/>
    <xf numFmtId="0" fontId="16" fillId="40" borderId="270" applyNumberFormat="0" applyProtection="0">
      <alignment horizontal="left" vertical="top" indent="1"/>
    </xf>
    <xf numFmtId="4" fontId="36" fillId="40" borderId="270" applyNumberFormat="0" applyProtection="0">
      <alignment vertical="center"/>
    </xf>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0" fontId="20" fillId="84" borderId="255" applyNumberFormat="0">
      <protection locked="0"/>
    </xf>
    <xf numFmtId="0" fontId="3" fillId="0" borderId="0"/>
    <xf numFmtId="0" fontId="3" fillId="0" borderId="0"/>
    <xf numFmtId="4" fontId="30" fillId="18" borderId="255" applyNumberFormat="0" applyProtection="0">
      <alignment horizontal="right" vertical="center" wrapText="1"/>
    </xf>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0" fontId="3" fillId="0" borderId="0"/>
    <xf numFmtId="0" fontId="3" fillId="0" borderId="0"/>
    <xf numFmtId="4" fontId="25" fillId="22" borderId="255" applyNumberFormat="0" applyProtection="0">
      <alignment horizontal="left" vertical="center"/>
    </xf>
    <xf numFmtId="0" fontId="24" fillId="0" borderId="255" applyNumberFormat="0" applyProtection="0">
      <alignment horizontal="left" vertical="center" indent="2"/>
    </xf>
    <xf numFmtId="4" fontId="30" fillId="18" borderId="255" applyNumberFormat="0" applyProtection="0">
      <alignment horizontal="right" vertical="center" wrapText="1"/>
    </xf>
    <xf numFmtId="4" fontId="16" fillId="31" borderId="254" applyNumberFormat="0" applyProtection="0">
      <alignment horizontal="right" vertical="center"/>
    </xf>
    <xf numFmtId="0" fontId="20" fillId="39" borderId="254" applyNumberFormat="0" applyProtection="0">
      <alignment horizontal="left" vertical="top" indent="1"/>
    </xf>
    <xf numFmtId="0" fontId="20" fillId="84" borderId="255" applyNumberFormat="0">
      <protection locked="0"/>
    </xf>
    <xf numFmtId="4" fontId="25" fillId="22" borderId="255" applyNumberFormat="0" applyProtection="0">
      <alignment horizontal="left" vertical="center"/>
    </xf>
    <xf numFmtId="4" fontId="30" fillId="18" borderId="255" applyNumberFormat="0" applyProtection="0">
      <alignment horizontal="right" vertical="center" wrapText="1"/>
    </xf>
    <xf numFmtId="0" fontId="17" fillId="19" borderId="254" applyNumberFormat="0" applyProtection="0">
      <alignment horizontal="left" vertical="top" indent="1"/>
    </xf>
    <xf numFmtId="4" fontId="31" fillId="19" borderId="254" applyNumberFormat="0" applyProtection="0">
      <alignment vertical="center"/>
    </xf>
    <xf numFmtId="0" fontId="3" fillId="0" borderId="0"/>
    <xf numFmtId="44" fontId="3" fillId="0" borderId="0" applyFont="0" applyFill="0" applyBorder="0" applyAlignment="0" applyProtection="0"/>
    <xf numFmtId="4" fontId="16" fillId="34" borderId="255" applyNumberFormat="0" applyProtection="0">
      <alignment horizontal="left" vertical="center" indent="1"/>
    </xf>
    <xf numFmtId="4" fontId="30" fillId="18" borderId="255" applyNumberFormat="0" applyProtection="0">
      <alignment horizontal="left" vertical="center"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4" fontId="16" fillId="36" borderId="254" applyNumberFormat="0" applyProtection="0">
      <alignment horizontal="right" vertical="center"/>
    </xf>
    <xf numFmtId="4" fontId="16" fillId="34" borderId="255" applyNumberFormat="0" applyProtection="0">
      <alignment horizontal="left" vertical="center" indent="1"/>
    </xf>
    <xf numFmtId="4" fontId="17" fillId="33" borderId="255" applyNumberFormat="0" applyProtection="0">
      <alignment horizontal="left" vertical="center" indent="1"/>
    </xf>
    <xf numFmtId="4" fontId="16" fillId="32" borderId="254" applyNumberFormat="0" applyProtection="0">
      <alignment horizontal="right" vertical="center"/>
    </xf>
    <xf numFmtId="0" fontId="25" fillId="44" borderId="255" applyNumberFormat="0" applyProtection="0">
      <alignment horizontal="center" vertical="top" wrapText="1"/>
    </xf>
    <xf numFmtId="0" fontId="25" fillId="43" borderId="255" applyNumberFormat="0" applyProtection="0">
      <alignment horizontal="center" vertical="center" wrapText="1"/>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23" fillId="0" borderId="255" applyNumberFormat="0" applyProtection="0">
      <alignment horizontal="right" vertical="center" wrapText="1"/>
    </xf>
    <xf numFmtId="4" fontId="16" fillId="24" borderId="254" applyNumberFormat="0" applyProtection="0">
      <alignment horizontal="right" vertical="center"/>
    </xf>
    <xf numFmtId="4" fontId="30" fillId="18" borderId="255" applyNumberFormat="0" applyProtection="0">
      <alignment horizontal="right" vertical="center" wrapTex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4" fontId="30" fillId="18" borderId="255" applyNumberFormat="0" applyProtection="0">
      <alignment horizontal="left" vertical="center" indent="1"/>
    </xf>
    <xf numFmtId="4" fontId="17" fillId="33" borderId="255" applyNumberFormat="0" applyProtection="0">
      <alignment horizontal="left" vertical="center" indent="1"/>
    </xf>
    <xf numFmtId="0" fontId="3" fillId="0" borderId="0"/>
    <xf numFmtId="0" fontId="3" fillId="0" borderId="0"/>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0" fontId="3" fillId="0" borderId="0"/>
    <xf numFmtId="44" fontId="3" fillId="0" borderId="0" applyFont="0" applyFill="0" applyBorder="0" applyAlignment="0" applyProtection="0"/>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0" fontId="3" fillId="0" borderId="0"/>
    <xf numFmtId="0" fontId="3" fillId="0" borderId="0"/>
    <xf numFmtId="4" fontId="23" fillId="0" borderId="255" applyNumberFormat="0" applyProtection="0">
      <alignment horizontal="left" vertical="center" indent="1"/>
    </xf>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4" fontId="31" fillId="19" borderId="254" applyNumberFormat="0" applyProtection="0">
      <alignment vertical="center"/>
    </xf>
    <xf numFmtId="4" fontId="30" fillId="18" borderId="255" applyNumberFormat="0" applyProtection="0">
      <alignment horizontal="left" vertical="center" indent="1"/>
    </xf>
    <xf numFmtId="0" fontId="17" fillId="19" borderId="254" applyNumberFormat="0" applyProtection="0">
      <alignment horizontal="left" vertical="top" indent="1"/>
    </xf>
    <xf numFmtId="4" fontId="25" fillId="22" borderId="255" applyNumberFormat="0" applyProtection="0">
      <alignment horizontal="left" vertical="center"/>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7" fillId="33" borderId="255" applyNumberFormat="0" applyProtection="0">
      <alignment horizontal="left" vertical="center" indent="1"/>
    </xf>
    <xf numFmtId="4" fontId="16" fillId="34" borderId="255" applyNumberFormat="0" applyProtection="0">
      <alignment horizontal="left" vertical="center" indent="1"/>
    </xf>
    <xf numFmtId="4" fontId="16" fillId="36" borderId="254" applyNumberFormat="0" applyProtection="0">
      <alignment horizontal="right" vertical="center"/>
    </xf>
    <xf numFmtId="0" fontId="24" fillId="0" borderId="255" applyNumberFormat="0" applyProtection="0">
      <alignment horizontal="left" vertical="center" indent="2"/>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0" fillId="38" borderId="254" applyNumberFormat="0" applyProtection="0">
      <alignment horizontal="left" vertical="top" indent="1"/>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4" fontId="31" fillId="19" borderId="254" applyNumberFormat="0" applyProtection="0">
      <alignment vertical="center"/>
    </xf>
    <xf numFmtId="0" fontId="17" fillId="19" borderId="254" applyNumberFormat="0" applyProtection="0">
      <alignment horizontal="left" vertical="top" indent="1"/>
    </xf>
    <xf numFmtId="4" fontId="16" fillId="24" borderId="254" applyNumberFormat="0" applyProtection="0">
      <alignment horizontal="right" vertical="center"/>
    </xf>
    <xf numFmtId="4" fontId="16" fillId="25" borderId="254" applyNumberFormat="0" applyProtection="0">
      <alignment horizontal="right" vertical="center"/>
    </xf>
    <xf numFmtId="4" fontId="16" fillId="26" borderId="254" applyNumberFormat="0" applyProtection="0">
      <alignment horizontal="right" vertical="center"/>
    </xf>
    <xf numFmtId="4" fontId="16" fillId="27" borderId="254" applyNumberFormat="0" applyProtection="0">
      <alignment horizontal="right" vertical="center"/>
    </xf>
    <xf numFmtId="4" fontId="16" fillId="28" borderId="254" applyNumberFormat="0" applyProtection="0">
      <alignment horizontal="right" vertical="center"/>
    </xf>
    <xf numFmtId="4" fontId="16" fillId="29" borderId="254" applyNumberFormat="0" applyProtection="0">
      <alignment horizontal="right" vertical="center"/>
    </xf>
    <xf numFmtId="4" fontId="16" fillId="30" borderId="254" applyNumberFormat="0" applyProtection="0">
      <alignment horizontal="right" vertical="center"/>
    </xf>
    <xf numFmtId="4" fontId="16" fillId="31" borderId="254" applyNumberFormat="0" applyProtection="0">
      <alignment horizontal="right" vertical="center"/>
    </xf>
    <xf numFmtId="4" fontId="16" fillId="32" borderId="254" applyNumberFormat="0" applyProtection="0">
      <alignment horizontal="righ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24" fillId="0" borderId="255" applyNumberFormat="0" applyProtection="0">
      <alignment horizontal="left" vertical="center" indent="2"/>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23" fillId="0" borderId="255" applyNumberFormat="0" applyProtection="0">
      <alignment horizontal="right" vertical="center" wrapText="1"/>
    </xf>
    <xf numFmtId="4" fontId="36" fillId="41" borderId="254" applyNumberFormat="0" applyProtection="0">
      <alignment horizontal="right" vertical="center"/>
    </xf>
    <xf numFmtId="0" fontId="25" fillId="43" borderId="255" applyNumberFormat="0" applyProtection="0">
      <alignment horizontal="center" vertical="center" wrapText="1"/>
    </xf>
    <xf numFmtId="0" fontId="25" fillId="44" borderId="255" applyNumberFormat="0" applyProtection="0">
      <alignment horizontal="center" vertical="top" wrapText="1"/>
    </xf>
    <xf numFmtId="4" fontId="45" fillId="41" borderId="254" applyNumberFormat="0" applyProtection="0">
      <alignment horizontal="right" vertical="center"/>
    </xf>
    <xf numFmtId="4" fontId="45" fillId="41" borderId="254" applyNumberFormat="0" applyProtection="0">
      <alignment horizontal="right" vertical="center"/>
    </xf>
    <xf numFmtId="4" fontId="36" fillId="41" borderId="254" applyNumberFormat="0" applyProtection="0">
      <alignment horizontal="right" vertical="center"/>
    </xf>
    <xf numFmtId="0" fontId="16" fillId="40" borderId="254" applyNumberFormat="0" applyProtection="0">
      <alignment horizontal="left" vertical="top" indent="1"/>
    </xf>
    <xf numFmtId="4" fontId="36" fillId="40" borderId="254" applyNumberFormat="0" applyProtection="0">
      <alignment vertical="center"/>
    </xf>
    <xf numFmtId="4" fontId="16" fillId="40" borderId="254" applyNumberFormat="0" applyProtection="0">
      <alignment vertical="center"/>
    </xf>
    <xf numFmtId="0" fontId="20" fillId="3" borderId="254" applyNumberFormat="0" applyProtection="0">
      <alignment horizontal="left" vertical="top" indent="1"/>
    </xf>
    <xf numFmtId="0" fontId="20" fillId="39" borderId="254" applyNumberFormat="0" applyProtection="0">
      <alignment horizontal="left" vertical="top" indent="1"/>
    </xf>
    <xf numFmtId="0" fontId="20" fillId="38" borderId="254" applyNumberFormat="0" applyProtection="0">
      <alignment horizontal="left" vertical="top" indent="1"/>
    </xf>
    <xf numFmtId="0" fontId="20" fillId="35" borderId="254" applyNumberFormat="0" applyProtection="0">
      <alignment horizontal="left" vertical="top" indent="1"/>
    </xf>
    <xf numFmtId="4" fontId="16" fillId="36" borderId="254" applyNumberFormat="0" applyProtection="0">
      <alignment horizontal="right" vertical="center"/>
    </xf>
    <xf numFmtId="4" fontId="16" fillId="32" borderId="254" applyNumberFormat="0" applyProtection="0">
      <alignment horizontal="right" vertical="center"/>
    </xf>
    <xf numFmtId="4" fontId="16" fillId="31" borderId="254" applyNumberFormat="0" applyProtection="0">
      <alignment horizontal="right" vertical="center"/>
    </xf>
    <xf numFmtId="4" fontId="16" fillId="30" borderId="254" applyNumberFormat="0" applyProtection="0">
      <alignment horizontal="right" vertical="center"/>
    </xf>
    <xf numFmtId="4" fontId="16" fillId="29" borderId="254" applyNumberFormat="0" applyProtection="0">
      <alignment horizontal="right" vertical="center"/>
    </xf>
    <xf numFmtId="4" fontId="16" fillId="28" borderId="254" applyNumberFormat="0" applyProtection="0">
      <alignment horizontal="right" vertical="center"/>
    </xf>
    <xf numFmtId="4" fontId="16" fillId="27" borderId="254" applyNumberFormat="0" applyProtection="0">
      <alignment horizontal="right" vertical="center"/>
    </xf>
    <xf numFmtId="4" fontId="16" fillId="26" borderId="254" applyNumberFormat="0" applyProtection="0">
      <alignment horizontal="right" vertical="center"/>
    </xf>
    <xf numFmtId="4" fontId="16" fillId="25" borderId="254" applyNumberFormat="0" applyProtection="0">
      <alignment horizontal="right" vertical="center"/>
    </xf>
    <xf numFmtId="4" fontId="16" fillId="24" borderId="254" applyNumberFormat="0" applyProtection="0">
      <alignment horizontal="right" vertical="center"/>
    </xf>
    <xf numFmtId="0" fontId="17" fillId="19" borderId="254" applyNumberFormat="0" applyProtection="0">
      <alignment horizontal="left" vertical="top" indent="1"/>
    </xf>
    <xf numFmtId="4" fontId="31" fillId="19" borderId="254" applyNumberFormat="0" applyProtection="0">
      <alignment vertical="center"/>
    </xf>
    <xf numFmtId="0" fontId="20" fillId="84" borderId="255" applyNumberFormat="0">
      <protection locked="0"/>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16" fillId="24" borderId="254" applyNumberFormat="0" applyProtection="0">
      <alignment horizontal="right" vertical="center"/>
    </xf>
    <xf numFmtId="4" fontId="31" fillId="19" borderId="254" applyNumberFormat="0" applyProtection="0">
      <alignment vertical="center"/>
    </xf>
    <xf numFmtId="4" fontId="16" fillId="36" borderId="254" applyNumberFormat="0" applyProtection="0">
      <alignment horizontal="right" vertical="center"/>
    </xf>
    <xf numFmtId="0" fontId="20" fillId="35" borderId="254" applyNumberFormat="0" applyProtection="0">
      <alignment horizontal="left" vertical="top" indent="1"/>
    </xf>
    <xf numFmtId="0" fontId="20" fillId="38" borderId="254" applyNumberFormat="0" applyProtection="0">
      <alignment horizontal="left" vertical="top" indent="1"/>
    </xf>
    <xf numFmtId="0" fontId="20" fillId="39" borderId="254" applyNumberFormat="0" applyProtection="0">
      <alignment horizontal="left" vertical="top" indent="1"/>
    </xf>
    <xf numFmtId="0" fontId="20" fillId="3" borderId="254" applyNumberFormat="0" applyProtection="0">
      <alignment horizontal="left" vertical="top" indent="1"/>
    </xf>
    <xf numFmtId="4" fontId="16" fillId="40" borderId="254" applyNumberFormat="0" applyProtection="0">
      <alignment vertical="center"/>
    </xf>
    <xf numFmtId="4" fontId="36" fillId="40" borderId="254" applyNumberFormat="0" applyProtection="0">
      <alignment vertical="center"/>
    </xf>
    <xf numFmtId="0" fontId="16" fillId="40" borderId="254" applyNumberFormat="0" applyProtection="0">
      <alignment horizontal="left" vertical="top" indent="1"/>
    </xf>
    <xf numFmtId="4" fontId="36" fillId="41" borderId="254" applyNumberFormat="0" applyProtection="0">
      <alignment horizontal="right" vertical="center"/>
    </xf>
    <xf numFmtId="4" fontId="45" fillId="41" borderId="254" applyNumberFormat="0" applyProtection="0">
      <alignment horizontal="right" vertical="center"/>
    </xf>
    <xf numFmtId="4" fontId="16" fillId="30" borderId="254" applyNumberFormat="0" applyProtection="0">
      <alignment horizontal="right" vertical="center"/>
    </xf>
    <xf numFmtId="4" fontId="16" fillId="32" borderId="254" applyNumberFormat="0" applyProtection="0">
      <alignment horizontal="right" vertical="center"/>
    </xf>
    <xf numFmtId="4" fontId="16" fillId="29" borderId="254" applyNumberFormat="0" applyProtection="0">
      <alignment horizontal="right" vertical="center"/>
    </xf>
    <xf numFmtId="4" fontId="16" fillId="25" borderId="254" applyNumberFormat="0" applyProtection="0">
      <alignment horizontal="right" vertical="center"/>
    </xf>
    <xf numFmtId="4" fontId="16" fillId="27" borderId="254" applyNumberFormat="0" applyProtection="0">
      <alignment horizontal="right" vertical="center"/>
    </xf>
    <xf numFmtId="0" fontId="17" fillId="19" borderId="254" applyNumberFormat="0" applyProtection="0">
      <alignment horizontal="left" vertical="top" indent="1"/>
    </xf>
    <xf numFmtId="4" fontId="16" fillId="28" borderId="254" applyNumberFormat="0" applyProtection="0">
      <alignment horizontal="right" vertical="center"/>
    </xf>
    <xf numFmtId="4" fontId="16" fillId="31" borderId="254" applyNumberFormat="0" applyProtection="0">
      <alignment horizontal="right" vertical="center"/>
    </xf>
    <xf numFmtId="4" fontId="16" fillId="26" borderId="254" applyNumberFormat="0" applyProtection="0">
      <alignment horizontal="right" vertical="center"/>
    </xf>
    <xf numFmtId="0" fontId="3" fillId="0" borderId="0"/>
    <xf numFmtId="4" fontId="23" fillId="0" borderId="255" applyNumberFormat="0" applyProtection="0">
      <alignment horizontal="left" vertical="center" indent="1"/>
    </xf>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5" borderId="19" applyNumberFormat="0" applyFont="0" applyAlignment="0" applyProtection="0"/>
    <xf numFmtId="9" fontId="3" fillId="0" borderId="0" applyFont="0" applyFill="0" applyBorder="0" applyAlignment="0" applyProtection="0"/>
    <xf numFmtId="4" fontId="23" fillId="0" borderId="255" applyNumberFormat="0" applyProtection="0">
      <alignment horizontal="left" vertical="center" indent="1"/>
    </xf>
    <xf numFmtId="4" fontId="23" fillId="0" borderId="255" applyNumberFormat="0" applyProtection="0">
      <alignment horizontal="left" vertical="center" indent="1"/>
    </xf>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129" fillId="34" borderId="227" applyNumberFormat="0" applyFont="0" applyBorder="0" applyAlignment="0" applyProtection="0">
      <protection hidden="1"/>
    </xf>
    <xf numFmtId="0" fontId="134" fillId="34" borderId="264" applyNumberFormat="0" applyAlignment="0" applyProtection="0"/>
    <xf numFmtId="0" fontId="136" fillId="91" borderId="264" applyNumberFormat="0" applyAlignment="0" applyProtection="0"/>
    <xf numFmtId="0" fontId="136" fillId="91" borderId="264" applyNumberFormat="0" applyAlignment="0" applyProtection="0"/>
    <xf numFmtId="0" fontId="134" fillId="34" borderId="264" applyNumberFormat="0" applyAlignment="0" applyProtection="0"/>
    <xf numFmtId="0" fontId="136" fillId="91" borderId="264" applyNumberFormat="0" applyAlignment="0" applyProtection="0"/>
    <xf numFmtId="0" fontId="136" fillId="91" borderId="264" applyNumberFormat="0" applyAlignment="0" applyProtection="0"/>
    <xf numFmtId="0" fontId="136" fillId="91" borderId="264" applyNumberFormat="0" applyAlignment="0" applyProtection="0"/>
    <xf numFmtId="0" fontId="136" fillId="91" borderId="264" applyNumberFormat="0" applyAlignment="0" applyProtection="0"/>
    <xf numFmtId="0" fontId="136" fillId="91" borderId="264"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88" fontId="3" fillId="0" borderId="0" applyFont="0" applyFill="0" applyBorder="0" applyProtection="0">
      <alignment horizontal="right" vertical="center"/>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7" fillId="0" borderId="262">
      <alignment horizontal="left" vertical="center"/>
    </xf>
    <xf numFmtId="0" fontId="157" fillId="0" borderId="262">
      <alignment horizontal="left" vertical="center"/>
    </xf>
    <xf numFmtId="0" fontId="157" fillId="0" borderId="262">
      <alignment horizontal="left" vertical="center"/>
    </xf>
    <xf numFmtId="0" fontId="157" fillId="0" borderId="262">
      <alignment horizontal="left" vertical="center"/>
    </xf>
    <xf numFmtId="0" fontId="157" fillId="0" borderId="262">
      <alignment horizontal="left" vertical="center"/>
    </xf>
    <xf numFmtId="0" fontId="157" fillId="0" borderId="262">
      <alignment horizontal="left" vertical="center"/>
    </xf>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10" fontId="22" fillId="40" borderId="255" applyNumberFormat="0" applyBorder="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171" fillId="93" borderId="264"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0" fontId="171" fillId="93" borderId="273" applyNumberFormat="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10" fontId="22" fillId="40" borderId="269" applyNumberFormat="0" applyBorder="0" applyAlignment="0" applyProtection="0"/>
    <xf numFmtId="0" fontId="157" fillId="0" borderId="272">
      <alignment horizontal="left" vertical="center"/>
    </xf>
    <xf numFmtId="0" fontId="157" fillId="0" borderId="272">
      <alignment horizontal="left" vertical="center"/>
    </xf>
    <xf numFmtId="0" fontId="157" fillId="0" borderId="272">
      <alignment horizontal="left" vertical="center"/>
    </xf>
    <xf numFmtId="0" fontId="157" fillId="0" borderId="272">
      <alignment horizontal="left" vertical="center"/>
    </xf>
    <xf numFmtId="0" fontId="157" fillId="0" borderId="272">
      <alignment horizontal="left" vertical="center"/>
    </xf>
    <xf numFmtId="0" fontId="157" fillId="0" borderId="272">
      <alignment horizontal="left" vertical="center"/>
    </xf>
    <xf numFmtId="0" fontId="136" fillId="91" borderId="273" applyNumberFormat="0" applyAlignment="0" applyProtection="0"/>
    <xf numFmtId="0" fontId="136" fillId="91" borderId="273" applyNumberFormat="0" applyAlignment="0" applyProtection="0"/>
    <xf numFmtId="0" fontId="136" fillId="91" borderId="273" applyNumberFormat="0" applyAlignment="0" applyProtection="0"/>
    <xf numFmtId="0" fontId="136" fillId="91" borderId="273" applyNumberFormat="0" applyAlignment="0" applyProtection="0"/>
    <xf numFmtId="0" fontId="136" fillId="91" borderId="273" applyNumberFormat="0" applyAlignment="0" applyProtection="0"/>
    <xf numFmtId="0" fontId="134" fillId="34" borderId="273" applyNumberFormat="0" applyAlignment="0" applyProtection="0"/>
    <xf numFmtId="0" fontId="136" fillId="91" borderId="273" applyNumberFormat="0" applyAlignment="0" applyProtection="0"/>
    <xf numFmtId="0" fontId="136" fillId="91" borderId="273" applyNumberFormat="0" applyAlignment="0" applyProtection="0"/>
    <xf numFmtId="0" fontId="134" fillId="34" borderId="27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7" fillId="33" borderId="269" applyNumberFormat="0" applyProtection="0">
      <alignment horizontal="left" vertical="center" indent="1"/>
    </xf>
    <xf numFmtId="4" fontId="30" fillId="18" borderId="269"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30" fillId="18" borderId="269" applyNumberFormat="0" applyProtection="0">
      <alignment horizontal="right" vertical="center" wrapText="1"/>
    </xf>
    <xf numFmtId="4" fontId="16" fillId="24" borderId="270" applyNumberFormat="0" applyProtection="0">
      <alignment horizontal="right" vertical="center"/>
    </xf>
    <xf numFmtId="4" fontId="23" fillId="0" borderId="269" applyNumberFormat="0" applyProtection="0">
      <alignment horizontal="right" vertical="center" wrapText="1"/>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25" fillId="43" borderId="269" applyNumberFormat="0" applyProtection="0">
      <alignment horizontal="center" vertical="center" wrapText="1"/>
    </xf>
    <xf numFmtId="0" fontId="25" fillId="44" borderId="269" applyNumberFormat="0" applyProtection="0">
      <alignment horizontal="center" vertical="top" wrapText="1"/>
    </xf>
    <xf numFmtId="4" fontId="16" fillId="32" borderId="270" applyNumberFormat="0" applyProtection="0">
      <alignment horizontal="right" vertical="center"/>
    </xf>
    <xf numFmtId="4" fontId="17" fillId="33" borderId="269" applyNumberFormat="0" applyProtection="0">
      <alignment horizontal="left" vertical="center" indent="1"/>
    </xf>
    <xf numFmtId="4" fontId="16" fillId="34" borderId="269" applyNumberFormat="0" applyProtection="0">
      <alignment horizontal="left" vertical="center" indent="1"/>
    </xf>
    <xf numFmtId="4" fontId="16" fillId="36" borderId="270" applyNumberFormat="0" applyProtection="0">
      <alignment horizontal="right" vertical="center"/>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4" fontId="30" fillId="18" borderId="269" applyNumberFormat="0" applyProtection="0">
      <alignment horizontal="left" vertical="center" indent="1"/>
    </xf>
    <xf numFmtId="4" fontId="16" fillId="34"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30" fillId="18" borderId="269" applyNumberFormat="0" applyProtection="0">
      <alignment horizontal="right" vertical="center" wrapText="1"/>
    </xf>
    <xf numFmtId="4" fontId="25" fillId="22" borderId="269" applyNumberFormat="0" applyProtection="0">
      <alignment horizontal="left" vertical="center"/>
    </xf>
    <xf numFmtId="0" fontId="20" fillId="84" borderId="269" applyNumberFormat="0">
      <protection locked="0"/>
    </xf>
    <xf numFmtId="0" fontId="20" fillId="39" borderId="270" applyNumberFormat="0" applyProtection="0">
      <alignment horizontal="left" vertical="top" indent="1"/>
    </xf>
    <xf numFmtId="4" fontId="16" fillId="31" borderId="270" applyNumberFormat="0" applyProtection="0">
      <alignment horizontal="right" vertical="center"/>
    </xf>
    <xf numFmtId="4" fontId="30" fillId="18" borderId="269" applyNumberFormat="0" applyProtection="0">
      <alignment horizontal="right" vertical="center" wrapText="1"/>
    </xf>
    <xf numFmtId="0" fontId="24" fillId="0" borderId="269" applyNumberFormat="0" applyProtection="0">
      <alignment horizontal="left" vertical="center" indent="2"/>
    </xf>
    <xf numFmtId="4" fontId="25" fillId="22" borderId="269" applyNumberFormat="0" applyProtection="0">
      <alignment horizontal="left" vertical="center"/>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30" fillId="18" borderId="269" applyNumberFormat="0" applyProtection="0">
      <alignment horizontal="right" vertical="center" wrapText="1"/>
    </xf>
    <xf numFmtId="0" fontId="20" fillId="84" borderId="269" applyNumberFormat="0">
      <protection locked="0"/>
    </xf>
    <xf numFmtId="0" fontId="3" fillId="0" borderId="0"/>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30" fillId="18" borderId="269" applyNumberFormat="0" applyProtection="0">
      <alignment horizontal="right" vertical="center" wrapText="1"/>
    </xf>
    <xf numFmtId="0" fontId="3" fillId="0" borderId="0"/>
    <xf numFmtId="4" fontId="23" fillId="0" borderId="269" applyNumberFormat="0" applyProtection="0">
      <alignment horizontal="left" vertical="center" indent="1"/>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3" fillId="0" borderId="0"/>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3" fillId="0" borderId="0"/>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0" fontId="3" fillId="0" borderId="0"/>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3" fillId="0" borderId="0"/>
    <xf numFmtId="4" fontId="16" fillId="31" borderId="270" applyNumberFormat="0" applyProtection="0">
      <alignment horizontal="right" vertical="center"/>
    </xf>
    <xf numFmtId="0" fontId="3" fillId="0" borderId="0"/>
    <xf numFmtId="4" fontId="16" fillId="32" borderId="270" applyNumberFormat="0" applyProtection="0">
      <alignment horizontal="right" vertical="center"/>
    </xf>
    <xf numFmtId="4" fontId="16" fillId="36" borderId="270" applyNumberFormat="0" applyProtection="0">
      <alignment horizontal="right" vertical="center"/>
    </xf>
    <xf numFmtId="0" fontId="3" fillId="0" borderId="0"/>
    <xf numFmtId="0" fontId="20" fillId="35" borderId="270" applyNumberFormat="0" applyProtection="0">
      <alignment horizontal="left" vertical="top" indent="1"/>
    </xf>
    <xf numFmtId="0" fontId="20" fillId="38" borderId="270" applyNumberFormat="0" applyProtection="0">
      <alignment horizontal="left" vertical="top" indent="1"/>
    </xf>
    <xf numFmtId="0" fontId="3" fillId="0" borderId="0"/>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0" fontId="3" fillId="0" borderId="0"/>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0" fontId="3" fillId="0" borderId="0"/>
    <xf numFmtId="4" fontId="16" fillId="28" borderId="270" applyNumberFormat="0" applyProtection="0">
      <alignment horizontal="right" vertical="center"/>
    </xf>
    <xf numFmtId="0" fontId="3" fillId="0" borderId="0"/>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84" borderId="269" applyNumberFormat="0">
      <protection locked="0"/>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28" borderId="270" applyNumberFormat="0" applyProtection="0">
      <alignment horizontal="right" vertical="center"/>
    </xf>
    <xf numFmtId="4" fontId="16" fillId="29" borderId="270" applyNumberFormat="0" applyProtection="0">
      <alignment horizontal="right" vertical="center"/>
    </xf>
    <xf numFmtId="0" fontId="3" fillId="0" borderId="0"/>
    <xf numFmtId="0" fontId="3" fillId="0" borderId="0"/>
    <xf numFmtId="0" fontId="3" fillId="0" borderId="0"/>
    <xf numFmtId="4" fontId="16" fillId="30"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4" fontId="16" fillId="31" borderId="270"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 fontId="16" fillId="32" borderId="270" applyNumberFormat="0" applyProtection="0">
      <alignment horizontal="right" vertical="center"/>
    </xf>
    <xf numFmtId="0" fontId="3" fillId="0" borderId="0"/>
    <xf numFmtId="0" fontId="3" fillId="0" borderId="0"/>
    <xf numFmtId="4" fontId="16" fillId="36" borderId="270" applyNumberFormat="0" applyProtection="0">
      <alignment horizontal="right" vertical="center"/>
    </xf>
    <xf numFmtId="0" fontId="3" fillId="0" borderId="0"/>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9"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0" fontId="25" fillId="44" borderId="269" applyNumberFormat="0" applyProtection="0">
      <alignment horizontal="center" vertical="top" wrapText="1"/>
    </xf>
    <xf numFmtId="0" fontId="25" fillId="43" borderId="269" applyNumberFormat="0" applyProtection="0">
      <alignment horizontal="center" vertical="center" wrapText="1"/>
    </xf>
    <xf numFmtId="4" fontId="36" fillId="41" borderId="270" applyNumberFormat="0" applyProtection="0">
      <alignment horizontal="right" vertical="center"/>
    </xf>
    <xf numFmtId="4" fontId="23" fillId="0" borderId="269" applyNumberFormat="0" applyProtection="0">
      <alignment horizontal="right" vertical="center" wrapText="1"/>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4" fontId="16" fillId="36" borderId="270" applyNumberFormat="0" applyProtection="0">
      <alignment horizontal="right" vertical="center"/>
    </xf>
    <xf numFmtId="4" fontId="16" fillId="34" borderId="269" applyNumberFormat="0" applyProtection="0">
      <alignment horizontal="left" vertical="center" indent="1"/>
    </xf>
    <xf numFmtId="4" fontId="17" fillId="33" borderId="269" applyNumberFormat="0" applyProtection="0">
      <alignment horizontal="left" vertical="center" indent="1"/>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4" fontId="25" fillId="22" borderId="269" applyNumberFormat="0" applyProtection="0">
      <alignment horizontal="left" vertical="center"/>
    </xf>
    <xf numFmtId="0" fontId="17" fillId="19" borderId="270" applyNumberFormat="0" applyProtection="0">
      <alignment horizontal="left" vertical="top" indent="1"/>
    </xf>
    <xf numFmtId="4" fontId="30" fillId="18" borderId="269" applyNumberFormat="0" applyProtection="0">
      <alignment horizontal="left" vertical="center" indent="1"/>
    </xf>
    <xf numFmtId="4" fontId="31" fillId="19" borderId="270" applyNumberFormat="0" applyProtection="0">
      <alignment vertical="center"/>
    </xf>
    <xf numFmtId="4" fontId="16" fillId="26" borderId="270" applyNumberFormat="0" applyProtection="0">
      <alignment horizontal="right" vertical="center"/>
    </xf>
    <xf numFmtId="4" fontId="16" fillId="31" borderId="270" applyNumberFormat="0" applyProtection="0">
      <alignment horizontal="right" vertical="center"/>
    </xf>
    <xf numFmtId="4" fontId="16" fillId="28" borderId="270" applyNumberFormat="0" applyProtection="0">
      <alignment horizontal="right" vertical="center"/>
    </xf>
    <xf numFmtId="0" fontId="17" fillId="19" borderId="270" applyNumberFormat="0" applyProtection="0">
      <alignment horizontal="left" vertical="top" indent="1"/>
    </xf>
    <xf numFmtId="4" fontId="16" fillId="27" borderId="270" applyNumberFormat="0" applyProtection="0">
      <alignment horizontal="right" vertical="center"/>
    </xf>
    <xf numFmtId="4" fontId="16" fillId="25" borderId="270" applyNumberFormat="0" applyProtection="0">
      <alignment horizontal="right" vertical="center"/>
    </xf>
    <xf numFmtId="4" fontId="16" fillId="29" borderId="270" applyNumberFormat="0" applyProtection="0">
      <alignment horizontal="right" vertical="center"/>
    </xf>
    <xf numFmtId="4" fontId="16" fillId="32" borderId="270" applyNumberFormat="0" applyProtection="0">
      <alignment horizontal="right" vertical="center"/>
    </xf>
    <xf numFmtId="4" fontId="16" fillId="30"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0" fontId="16" fillId="40" borderId="270" applyNumberFormat="0" applyProtection="0">
      <alignment horizontal="left" vertical="top" indent="1"/>
    </xf>
    <xf numFmtId="4" fontId="36" fillId="40" borderId="270" applyNumberFormat="0" applyProtection="0">
      <alignment vertical="center"/>
    </xf>
    <xf numFmtId="4" fontId="16" fillId="40" borderId="270" applyNumberFormat="0" applyProtection="0">
      <alignment vertical="center"/>
    </xf>
    <xf numFmtId="0" fontId="20" fillId="3" borderId="270" applyNumberFormat="0" applyProtection="0">
      <alignment horizontal="left" vertical="top" indent="1"/>
    </xf>
    <xf numFmtId="0" fontId="20" fillId="39" borderId="270" applyNumberFormat="0" applyProtection="0">
      <alignment horizontal="left" vertical="top" indent="1"/>
    </xf>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31" fillId="19" borderId="270" applyNumberFormat="0" applyProtection="0">
      <alignment vertical="center"/>
    </xf>
    <xf numFmtId="4" fontId="16" fillId="24" borderId="270"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16" fillId="24" borderId="270" applyNumberFormat="0" applyProtection="0">
      <alignment horizontal="right" vertical="center"/>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4" fontId="16" fillId="31" borderId="270" applyNumberFormat="0" applyProtection="0">
      <alignment horizontal="right" vertical="center"/>
    </xf>
    <xf numFmtId="4" fontId="16" fillId="32" borderId="270" applyNumberFormat="0" applyProtection="0">
      <alignment horizontal="right" vertical="center"/>
    </xf>
    <xf numFmtId="4" fontId="16" fillId="36" borderId="270" applyNumberFormat="0" applyProtection="0">
      <alignment horizontal="right" vertical="center"/>
    </xf>
    <xf numFmtId="0" fontId="20" fillId="35" borderId="270" applyNumberFormat="0" applyProtection="0">
      <alignment horizontal="left" vertical="top" indent="1"/>
    </xf>
    <xf numFmtId="0" fontId="20" fillId="38" borderId="270" applyNumberFormat="0" applyProtection="0">
      <alignment horizontal="left" vertical="top" indent="1"/>
    </xf>
    <xf numFmtId="0" fontId="20" fillId="3" borderId="270" applyNumberFormat="0" applyProtection="0">
      <alignment horizontal="left" vertical="top" indent="1"/>
    </xf>
    <xf numFmtId="4" fontId="16" fillId="40" borderId="270" applyNumberFormat="0" applyProtection="0">
      <alignment vertical="center"/>
    </xf>
    <xf numFmtId="4" fontId="36" fillId="40" borderId="270" applyNumberFormat="0" applyProtection="0">
      <alignment vertical="center"/>
    </xf>
    <xf numFmtId="0" fontId="16" fillId="40" borderId="270" applyNumberFormat="0" applyProtection="0">
      <alignment horizontal="left" vertical="top" indent="1"/>
    </xf>
    <xf numFmtId="4" fontId="36" fillId="41" borderId="270" applyNumberFormat="0" applyProtection="0">
      <alignment horizontal="right" vertical="center"/>
    </xf>
    <xf numFmtId="4" fontId="45" fillId="41" borderId="270" applyNumberFormat="0" applyProtection="0">
      <alignment horizontal="right" vertical="center"/>
    </xf>
    <xf numFmtId="4" fontId="45" fillId="41" borderId="270" applyNumberFormat="0" applyProtection="0">
      <alignment horizontal="right" vertical="center"/>
    </xf>
    <xf numFmtId="4" fontId="36" fillId="41" borderId="270" applyNumberFormat="0" applyProtection="0">
      <alignment horizontal="right" vertical="center"/>
    </xf>
    <xf numFmtId="4" fontId="16" fillId="40" borderId="270" applyNumberFormat="0" applyProtection="0">
      <alignment vertical="center"/>
    </xf>
    <xf numFmtId="0" fontId="3" fillId="0" borderId="0"/>
    <xf numFmtId="0" fontId="20" fillId="38" borderId="270" applyNumberFormat="0" applyProtection="0">
      <alignment horizontal="left" vertical="top" indent="1"/>
    </xf>
    <xf numFmtId="0" fontId="20" fillId="35" borderId="270" applyNumberFormat="0" applyProtection="0">
      <alignment horizontal="left" vertical="top" indent="1"/>
    </xf>
    <xf numFmtId="4" fontId="16" fillId="36" borderId="270" applyNumberFormat="0" applyProtection="0">
      <alignment horizontal="right" vertical="center"/>
    </xf>
    <xf numFmtId="4" fontId="16" fillId="32" borderId="270" applyNumberFormat="0" applyProtection="0">
      <alignment horizontal="right" vertical="center"/>
    </xf>
    <xf numFmtId="4" fontId="16" fillId="31" borderId="270" applyNumberFormat="0" applyProtection="0">
      <alignment horizontal="right" vertical="center"/>
    </xf>
    <xf numFmtId="4" fontId="16" fillId="30" borderId="270" applyNumberFormat="0" applyProtection="0">
      <alignment horizontal="right" vertical="center"/>
    </xf>
    <xf numFmtId="4" fontId="16" fillId="29" borderId="270" applyNumberFormat="0" applyProtection="0">
      <alignment horizontal="right" vertical="center"/>
    </xf>
    <xf numFmtId="4" fontId="16" fillId="28" borderId="270" applyNumberFormat="0" applyProtection="0">
      <alignment horizontal="right" vertical="center"/>
    </xf>
    <xf numFmtId="4" fontId="16" fillId="27" borderId="270" applyNumberFormat="0" applyProtection="0">
      <alignment horizontal="right" vertical="center"/>
    </xf>
    <xf numFmtId="4" fontId="16" fillId="26" borderId="270" applyNumberFormat="0" applyProtection="0">
      <alignment horizontal="right" vertical="center"/>
    </xf>
    <xf numFmtId="4" fontId="16" fillId="25" borderId="270" applyNumberFormat="0" applyProtection="0">
      <alignment horizontal="right" vertical="center"/>
    </xf>
    <xf numFmtId="4" fontId="16" fillId="24" borderId="270" applyNumberFormat="0" applyProtection="0">
      <alignment horizontal="right" vertical="center"/>
    </xf>
    <xf numFmtId="0" fontId="17" fillId="19" borderId="270" applyNumberFormat="0" applyProtection="0">
      <alignment horizontal="left" vertical="top" indent="1"/>
    </xf>
    <xf numFmtId="0" fontId="20" fillId="89" borderId="265" applyNumberFormat="0" applyFont="0" applyAlignment="0" applyProtection="0"/>
    <xf numFmtId="4" fontId="31" fillId="19" borderId="270" applyNumberFormat="0" applyProtection="0">
      <alignment vertical="center"/>
    </xf>
    <xf numFmtId="4" fontId="17" fillId="33" borderId="269" applyNumberFormat="0" applyProtection="0">
      <alignment horizontal="left" vertical="center" indent="1"/>
    </xf>
    <xf numFmtId="4" fontId="30" fillId="18" borderId="269"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30" fillId="18" borderId="269" applyNumberFormat="0" applyProtection="0">
      <alignment horizontal="right" vertical="center" wrapText="1"/>
    </xf>
    <xf numFmtId="4" fontId="16" fillId="24" borderId="270" applyNumberFormat="0" applyProtection="0">
      <alignment horizontal="right" vertical="center"/>
    </xf>
    <xf numFmtId="4" fontId="23" fillId="0" borderId="269" applyNumberFormat="0" applyProtection="0">
      <alignment horizontal="right" vertical="center" wrapText="1"/>
    </xf>
    <xf numFmtId="4" fontId="16" fillId="25" borderId="270" applyNumberFormat="0" applyProtection="0">
      <alignment horizontal="right" vertical="center"/>
    </xf>
    <xf numFmtId="4" fontId="16" fillId="26" borderId="270" applyNumberFormat="0" applyProtection="0">
      <alignment horizontal="right" vertical="center"/>
    </xf>
    <xf numFmtId="4" fontId="16" fillId="27" borderId="270" applyNumberFormat="0" applyProtection="0">
      <alignment horizontal="right" vertical="center"/>
    </xf>
    <xf numFmtId="4" fontId="16" fillId="28" borderId="270" applyNumberFormat="0" applyProtection="0">
      <alignment horizontal="right" vertical="center"/>
    </xf>
    <xf numFmtId="4" fontId="16" fillId="29" borderId="270" applyNumberFormat="0" applyProtection="0">
      <alignment horizontal="right" vertical="center"/>
    </xf>
    <xf numFmtId="4" fontId="16" fillId="30" borderId="270" applyNumberFormat="0" applyProtection="0">
      <alignment horizontal="right" vertical="center"/>
    </xf>
    <xf numFmtId="0" fontId="25" fillId="43" borderId="269" applyNumberFormat="0" applyProtection="0">
      <alignment horizontal="center" vertical="center" wrapText="1"/>
    </xf>
    <xf numFmtId="0" fontId="25" fillId="44" borderId="269" applyNumberFormat="0" applyProtection="0">
      <alignment horizontal="center" vertical="top" wrapText="1"/>
    </xf>
    <xf numFmtId="4" fontId="16" fillId="32" borderId="270" applyNumberFormat="0" applyProtection="0">
      <alignment horizontal="right" vertical="center"/>
    </xf>
    <xf numFmtId="4" fontId="17" fillId="33" borderId="269" applyNumberFormat="0" applyProtection="0">
      <alignment horizontal="left" vertical="center" indent="1"/>
    </xf>
    <xf numFmtId="4" fontId="16" fillId="34" borderId="269" applyNumberFormat="0" applyProtection="0">
      <alignment horizontal="left" vertical="center" indent="1"/>
    </xf>
    <xf numFmtId="0" fontId="20" fillId="89" borderId="264" applyNumberFormat="0" applyFont="0" applyAlignment="0" applyProtection="0"/>
    <xf numFmtId="4" fontId="16" fillId="36" borderId="270" applyNumberFormat="0" applyProtection="0">
      <alignment horizontal="right" vertical="center"/>
    </xf>
    <xf numFmtId="0" fontId="24" fillId="0" borderId="269" applyNumberFormat="0" applyProtection="0">
      <alignment horizontal="left" vertical="center" indent="2"/>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0" fillId="38" borderId="270" applyNumberFormat="0" applyProtection="0">
      <alignment horizontal="left" vertical="top" indent="1"/>
    </xf>
    <xf numFmtId="0" fontId="24" fillId="0" borderId="269" applyNumberFormat="0" applyProtection="0">
      <alignment horizontal="left" vertical="center" indent="2"/>
    </xf>
    <xf numFmtId="4" fontId="16" fillId="34" borderId="269" applyNumberFormat="0" applyProtection="0">
      <alignment horizontal="left" vertical="center" indent="1"/>
    </xf>
    <xf numFmtId="4" fontId="31" fillId="19" borderId="270" applyNumberFormat="0" applyProtection="0">
      <alignment vertical="center"/>
    </xf>
    <xf numFmtId="0" fontId="17" fillId="19" borderId="270" applyNumberFormat="0" applyProtection="0">
      <alignment horizontal="left" vertical="top" indent="1"/>
    </xf>
    <xf numFmtId="4" fontId="30" fillId="18" borderId="269" applyNumberFormat="0" applyProtection="0">
      <alignment horizontal="right" vertical="center" wrapText="1"/>
    </xf>
    <xf numFmtId="4" fontId="25" fillId="22" borderId="269" applyNumberFormat="0" applyProtection="0">
      <alignment horizontal="left" vertical="center"/>
    </xf>
    <xf numFmtId="0" fontId="20" fillId="84" borderId="269" applyNumberFormat="0">
      <protection locked="0"/>
    </xf>
    <xf numFmtId="0" fontId="20" fillId="39" borderId="270" applyNumberFormat="0" applyProtection="0">
      <alignment horizontal="left" vertical="top" indent="1"/>
    </xf>
    <xf numFmtId="4" fontId="16" fillId="31" borderId="270" applyNumberFormat="0" applyProtection="0">
      <alignment horizontal="right" vertical="center"/>
    </xf>
    <xf numFmtId="4" fontId="30" fillId="18" borderId="269" applyNumberFormat="0" applyProtection="0">
      <alignment horizontal="right" vertical="center" wrapText="1"/>
    </xf>
    <xf numFmtId="0" fontId="24" fillId="0" borderId="269" applyNumberFormat="0" applyProtection="0">
      <alignment horizontal="left" vertical="center" indent="2"/>
    </xf>
    <xf numFmtId="4" fontId="25" fillId="22" borderId="269" applyNumberFormat="0" applyProtection="0">
      <alignment horizontal="left" vertical="center"/>
    </xf>
    <xf numFmtId="4" fontId="23" fillId="0" borderId="269" applyNumberFormat="0" applyProtection="0">
      <alignment horizontal="left" vertical="center" indent="1"/>
    </xf>
    <xf numFmtId="0" fontId="20" fillId="89" borderId="264" applyNumberFormat="0" applyFont="0" applyAlignment="0" applyProtection="0"/>
    <xf numFmtId="4" fontId="23" fillId="0" borderId="269" applyNumberFormat="0" applyProtection="0">
      <alignment horizontal="left" vertical="center" indent="1"/>
    </xf>
    <xf numFmtId="0" fontId="20" fillId="84" borderId="269" applyNumberFormat="0">
      <protection locked="0"/>
    </xf>
    <xf numFmtId="0" fontId="20" fillId="89" borderId="264" applyNumberFormat="0" applyFont="0" applyAlignment="0" applyProtection="0"/>
    <xf numFmtId="0" fontId="25" fillId="44" borderId="269" applyNumberFormat="0" applyProtection="0">
      <alignment horizontal="center" vertical="top" wrapText="1"/>
    </xf>
    <xf numFmtId="4" fontId="23" fillId="0" borderId="269" applyNumberFormat="0" applyProtection="0">
      <alignment horizontal="right" vertical="center" wrapTex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16" fillId="34" borderId="269" applyNumberFormat="0" applyProtection="0">
      <alignment horizontal="left" vertical="center" indent="1"/>
    </xf>
    <xf numFmtId="0" fontId="20" fillId="89" borderId="264" applyNumberFormat="0" applyFont="0" applyAlignment="0" applyProtection="0"/>
    <xf numFmtId="4" fontId="17" fillId="33" borderId="269" applyNumberFormat="0" applyProtection="0">
      <alignment horizontal="left" vertical="center" indent="1"/>
    </xf>
    <xf numFmtId="4" fontId="25" fillId="22" borderId="269" applyNumberFormat="0" applyProtection="0">
      <alignment horizontal="left" vertical="center"/>
    </xf>
    <xf numFmtId="0" fontId="20" fillId="89" borderId="264" applyNumberFormat="0" applyFont="0" applyAlignment="0" applyProtection="0"/>
    <xf numFmtId="4" fontId="30" fillId="18" borderId="269" applyNumberFormat="0" applyProtection="0">
      <alignment horizontal="left" vertical="center" indent="1"/>
    </xf>
    <xf numFmtId="4" fontId="30" fillId="18" borderId="269" applyNumberFormat="0" applyProtection="0">
      <alignment horizontal="right" vertical="center" wrapText="1"/>
    </xf>
    <xf numFmtId="0" fontId="3" fillId="5" borderId="19" applyNumberFormat="0" applyFont="0" applyAlignment="0" applyProtection="0"/>
    <xf numFmtId="0" fontId="3" fillId="5" borderId="19" applyNumberFormat="0" applyFont="0" applyAlignment="0" applyProtection="0"/>
    <xf numFmtId="4" fontId="23" fillId="0" borderId="269" applyNumberFormat="0" applyProtection="0">
      <alignment horizontal="left" vertical="center" indent="1"/>
    </xf>
    <xf numFmtId="0" fontId="68" fillId="89" borderId="265" applyNumberFormat="0" applyFont="0" applyAlignment="0" applyProtection="0"/>
    <xf numFmtId="0" fontId="20" fillId="84" borderId="269" applyNumberFormat="0">
      <protection locked="0"/>
    </xf>
    <xf numFmtId="0" fontId="184" fillId="34" borderId="266" applyNumberFormat="0" applyAlignment="0" applyProtection="0"/>
    <xf numFmtId="0" fontId="184" fillId="91" borderId="266" applyNumberFormat="0" applyAlignment="0" applyProtection="0"/>
    <xf numFmtId="0" fontId="184" fillId="91" borderId="266" applyNumberFormat="0" applyAlignment="0" applyProtection="0"/>
    <xf numFmtId="0" fontId="184" fillId="34" borderId="266" applyNumberFormat="0" applyAlignment="0" applyProtection="0"/>
    <xf numFmtId="0" fontId="184" fillId="91" borderId="266" applyNumberFormat="0" applyAlignment="0" applyProtection="0"/>
    <xf numFmtId="0" fontId="184" fillId="91" borderId="266" applyNumberFormat="0" applyAlignment="0" applyProtection="0"/>
    <xf numFmtId="0" fontId="184" fillId="91" borderId="266" applyNumberFormat="0" applyAlignment="0" applyProtection="0"/>
    <xf numFmtId="0" fontId="184" fillId="91" borderId="266" applyNumberFormat="0" applyAlignment="0" applyProtection="0"/>
    <xf numFmtId="0" fontId="184" fillId="91" borderId="266"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8" fillId="0" borderId="227" applyNumberFormat="0" applyFill="0" applyBorder="0" applyAlignment="0" applyProtection="0">
      <protection hidden="1"/>
    </xf>
    <xf numFmtId="4" fontId="16" fillId="0" borderId="266" applyNumberFormat="0" applyProtection="0">
      <alignment vertical="center"/>
    </xf>
    <xf numFmtId="4" fontId="16" fillId="0" borderId="266" applyNumberFormat="0" applyProtection="0">
      <alignment vertical="center"/>
    </xf>
    <xf numFmtId="4" fontId="16" fillId="0" borderId="266" applyNumberFormat="0" applyProtection="0">
      <alignment horizontal="left" vertical="center" indent="1"/>
    </xf>
    <xf numFmtId="4" fontId="16" fillId="19" borderId="266" applyNumberFormat="0" applyProtection="0">
      <alignment horizontal="left" vertical="center" indent="1"/>
    </xf>
    <xf numFmtId="4" fontId="25" fillId="22" borderId="255" applyNumberFormat="0" applyProtection="0">
      <alignment horizontal="left" vertical="center"/>
    </xf>
    <xf numFmtId="0" fontId="20" fillId="0" borderId="266" applyNumberFormat="0" applyProtection="0">
      <alignment horizontal="left" vertical="center" indent="1"/>
    </xf>
    <xf numFmtId="4" fontId="16" fillId="2" borderId="266" applyNumberFormat="0" applyProtection="0">
      <alignment horizontal="right" vertical="center"/>
    </xf>
    <xf numFmtId="4" fontId="16" fillId="106" borderId="266" applyNumberFormat="0" applyProtection="0">
      <alignment horizontal="right" vertical="center"/>
    </xf>
    <xf numFmtId="4" fontId="16" fillId="42" borderId="266" applyNumberFormat="0" applyProtection="0">
      <alignment horizontal="right" vertical="center"/>
    </xf>
    <xf numFmtId="4" fontId="16" fillId="107" borderId="266" applyNumberFormat="0" applyProtection="0">
      <alignment horizontal="right" vertical="center"/>
    </xf>
    <xf numFmtId="4" fontId="16" fillId="108" borderId="266" applyNumberFormat="0" applyProtection="0">
      <alignment horizontal="right" vertical="center"/>
    </xf>
    <xf numFmtId="4" fontId="16" fillId="109" borderId="266" applyNumberFormat="0" applyProtection="0">
      <alignment horizontal="right" vertical="center"/>
    </xf>
    <xf numFmtId="4" fontId="16" fillId="110" borderId="266" applyNumberFormat="0" applyProtection="0">
      <alignment horizontal="right" vertical="center"/>
    </xf>
    <xf numFmtId="4" fontId="16" fillId="111" borderId="266" applyNumberFormat="0" applyProtection="0">
      <alignment horizontal="right" vertical="center"/>
    </xf>
    <xf numFmtId="4" fontId="16" fillId="112" borderId="266" applyNumberFormat="0" applyProtection="0">
      <alignment horizontal="right" vertical="center"/>
    </xf>
    <xf numFmtId="0" fontId="20" fillId="113" borderId="266" applyNumberFormat="0" applyProtection="0">
      <alignment horizontal="left" vertical="center" indent="1"/>
    </xf>
    <xf numFmtId="0" fontId="24" fillId="114"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4" fillId="0" borderId="255" applyNumberFormat="0" applyProtection="0">
      <alignment horizontal="left" vertical="center" indent="2"/>
    </xf>
    <xf numFmtId="0" fontId="20" fillId="49"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4" fillId="114" borderId="255" applyNumberFormat="0" applyProtection="0">
      <alignment horizontal="left" vertical="center" indent="2"/>
    </xf>
    <xf numFmtId="0" fontId="24" fillId="114"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5" fillId="115" borderId="255" applyNumberFormat="0" applyProtection="0">
      <alignment horizontal="left" vertical="center" indent="2"/>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66"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0" fillId="49" borderId="266" applyNumberFormat="0" applyProtection="0">
      <alignment horizontal="left" vertical="center" indent="1"/>
    </xf>
    <xf numFmtId="0" fontId="20" fillId="35" borderId="254" applyNumberFormat="0" applyProtection="0">
      <alignment horizontal="left" vertical="top" indent="1"/>
    </xf>
    <xf numFmtId="0" fontId="20" fillId="35" borderId="254" applyNumberFormat="0" applyProtection="0">
      <alignment horizontal="left" vertical="top"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23"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116"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116" borderId="255" applyNumberFormat="0" applyProtection="0">
      <alignment horizontal="left" vertical="center" indent="2"/>
    </xf>
    <xf numFmtId="0" fontId="24" fillId="116" borderId="255" applyNumberFormat="0" applyProtection="0">
      <alignment horizontal="left" vertical="center" indent="2"/>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66"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23" borderId="266" applyNumberFormat="0" applyProtection="0">
      <alignment horizontal="left" vertical="center" indent="1"/>
    </xf>
    <xf numFmtId="0" fontId="20" fillId="38" borderId="254" applyNumberFormat="0" applyProtection="0">
      <alignment horizontal="left" vertical="top" indent="1"/>
    </xf>
    <xf numFmtId="0" fontId="20" fillId="38" borderId="254" applyNumberFormat="0" applyProtection="0">
      <alignment horizontal="left" vertical="top" indent="1"/>
    </xf>
    <xf numFmtId="0" fontId="20" fillId="102"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2" borderId="266"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02" borderId="266" applyNumberFormat="0" applyProtection="0">
      <alignment horizontal="left" vertical="center" indent="1"/>
    </xf>
    <xf numFmtId="0" fontId="20" fillId="39" borderId="254" applyNumberFormat="0" applyProtection="0">
      <alignment horizontal="left" vertical="top" indent="1"/>
    </xf>
    <xf numFmtId="0" fontId="20" fillId="39" borderId="254" applyNumberFormat="0" applyProtection="0">
      <alignment horizontal="left" vertical="top" indent="1"/>
    </xf>
    <xf numFmtId="0" fontId="20" fillId="113" borderId="266" applyNumberFormat="0" applyProtection="0">
      <alignment horizontal="left" vertical="center" indent="1"/>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4" fillId="0" borderId="255" applyNumberFormat="0" applyProtection="0">
      <alignment horizontal="left" vertical="center" indent="2"/>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3" borderId="266"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113" borderId="266" applyNumberFormat="0" applyProtection="0">
      <alignment horizontal="left" vertical="center" indent="1"/>
    </xf>
    <xf numFmtId="0" fontId="20" fillId="3" borderId="254" applyNumberFormat="0" applyProtection="0">
      <alignment horizontal="left" vertical="top" indent="1"/>
    </xf>
    <xf numFmtId="0" fontId="20" fillId="3" borderId="254" applyNumberFormat="0" applyProtection="0">
      <alignment horizontal="left" vertical="top" indent="1"/>
    </xf>
    <xf numFmtId="0" fontId="20" fillId="84" borderId="255" applyNumberFormat="0">
      <protection locked="0"/>
    </xf>
    <xf numFmtId="0" fontId="20" fillId="84" borderId="255" applyNumberFormat="0">
      <protection locked="0"/>
    </xf>
    <xf numFmtId="0" fontId="20" fillId="84" borderId="255" applyNumberFormat="0">
      <protection locked="0"/>
    </xf>
    <xf numFmtId="0" fontId="20" fillId="84" borderId="255" applyNumberFormat="0">
      <protection locked="0"/>
    </xf>
    <xf numFmtId="4" fontId="16" fillId="40" borderId="266" applyNumberFormat="0" applyProtection="0">
      <alignment vertical="center"/>
    </xf>
    <xf numFmtId="4" fontId="39" fillId="0" borderId="255" applyNumberFormat="0" applyProtection="0">
      <alignment horizontal="left" vertical="center" indent="1"/>
    </xf>
    <xf numFmtId="4" fontId="16" fillId="40" borderId="266" applyNumberFormat="0" applyProtection="0">
      <alignment horizontal="left" vertical="center" indent="1"/>
    </xf>
    <xf numFmtId="4" fontId="39" fillId="0" borderId="255" applyNumberFormat="0" applyProtection="0">
      <alignment horizontal="left" vertical="center" indent="1"/>
    </xf>
    <xf numFmtId="4" fontId="16" fillId="40" borderId="266" applyNumberFormat="0" applyProtection="0">
      <alignment horizontal="left" vertical="center" indent="1"/>
    </xf>
    <xf numFmtId="4" fontId="16" fillId="40" borderId="266" applyNumberFormat="0" applyProtection="0">
      <alignment horizontal="left" vertical="center" indent="1"/>
    </xf>
    <xf numFmtId="4" fontId="23" fillId="0" borderId="255" applyNumberFormat="0" applyProtection="0">
      <alignment horizontal="right" vertical="center" wrapText="1"/>
    </xf>
    <xf numFmtId="0" fontId="25" fillId="44" borderId="269" applyNumberFormat="0" applyProtection="0">
      <alignment horizontal="center" vertical="top" wrapText="1"/>
    </xf>
    <xf numFmtId="4" fontId="23" fillId="0" borderId="255" applyNumberFormat="0" applyProtection="0">
      <alignment horizontal="right" vertical="center" wrapText="1"/>
    </xf>
    <xf numFmtId="4" fontId="24" fillId="0" borderId="255" applyNumberFormat="0" applyProtection="0">
      <alignment horizontal="right" vertical="center" wrapText="1"/>
    </xf>
    <xf numFmtId="4" fontId="16" fillId="0" borderId="266" applyNumberFormat="0" applyProtection="0">
      <alignment horizontal="right" vertical="center"/>
    </xf>
    <xf numFmtId="4" fontId="16" fillId="0" borderId="266" applyNumberFormat="0" applyProtection="0">
      <alignment horizontal="right" vertical="center"/>
    </xf>
    <xf numFmtId="0" fontId="25" fillId="43" borderId="269" applyNumberFormat="0" applyProtection="0">
      <alignment horizontal="center" vertical="center" wrapTex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4" fontId="23" fillId="0" borderId="255" applyNumberFormat="0" applyProtection="0">
      <alignment horizontal="left" vertical="center" indent="1"/>
    </xf>
    <xf numFmtId="0" fontId="20" fillId="0" borderId="266" applyNumberFormat="0" applyProtection="0">
      <alignment horizontal="left" vertical="center" indent="1"/>
    </xf>
    <xf numFmtId="0" fontId="20" fillId="0" borderId="266" applyNumberFormat="0" applyProtection="0">
      <alignment horizontal="left" vertical="center" indent="1"/>
    </xf>
    <xf numFmtId="4" fontId="23" fillId="0" borderId="269" applyNumberFormat="0" applyProtection="0">
      <alignment horizontal="right" vertical="center" wrapText="1"/>
    </xf>
    <xf numFmtId="0" fontId="25" fillId="43" borderId="255" applyNumberFormat="0" applyProtection="0">
      <alignment horizontal="center" vertical="center" wrapText="1"/>
    </xf>
    <xf numFmtId="0" fontId="20" fillId="0" borderId="266" applyNumberFormat="0" applyProtection="0">
      <alignment horizontal="left" vertical="center" indent="1"/>
    </xf>
    <xf numFmtId="0" fontId="20" fillId="0" borderId="266"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4" fontId="45" fillId="117" borderId="266" applyNumberFormat="0" applyProtection="0">
      <alignment horizontal="right" vertical="center"/>
    </xf>
    <xf numFmtId="0" fontId="24" fillId="0" borderId="269" applyNumberFormat="0" applyProtection="0">
      <alignment horizontal="left" vertical="center" indent="2"/>
    </xf>
    <xf numFmtId="4" fontId="16" fillId="34" borderId="269" applyNumberFormat="0" applyProtection="0">
      <alignment horizontal="left" vertical="center" indent="1"/>
    </xf>
    <xf numFmtId="4" fontId="17" fillId="33" borderId="269" applyNumberFormat="0" applyProtection="0">
      <alignment horizontal="left" vertical="center" indent="1"/>
    </xf>
    <xf numFmtId="206" fontId="196" fillId="0" borderId="263">
      <alignment horizontal="center"/>
    </xf>
    <xf numFmtId="206" fontId="196" fillId="0" borderId="263">
      <alignment horizontal="center"/>
    </xf>
    <xf numFmtId="206" fontId="196" fillId="0" borderId="263">
      <alignment horizontal="center"/>
    </xf>
    <xf numFmtId="206" fontId="196" fillId="0" borderId="263">
      <alignment horizontal="center"/>
    </xf>
    <xf numFmtId="206" fontId="196" fillId="0" borderId="263">
      <alignment horizontal="center"/>
    </xf>
    <xf numFmtId="206" fontId="196" fillId="0" borderId="263">
      <alignment horizontal="center"/>
    </xf>
    <xf numFmtId="4" fontId="25" fillId="22" borderId="269" applyNumberFormat="0" applyProtection="0">
      <alignment horizontal="left" vertical="center"/>
    </xf>
    <xf numFmtId="4" fontId="30" fillId="18" borderId="269" applyNumberFormat="0" applyProtection="0">
      <alignment horizontal="left" vertical="center" indent="1"/>
    </xf>
    <xf numFmtId="4" fontId="30" fillId="18" borderId="269" applyNumberFormat="0" applyProtection="0">
      <alignment horizontal="right" vertical="center" wrapText="1"/>
    </xf>
    <xf numFmtId="0" fontId="73" fillId="0" borderId="267" applyNumberFormat="0" applyFill="0" applyAlignment="0" applyProtection="0"/>
    <xf numFmtId="0" fontId="73" fillId="0" borderId="267" applyNumberFormat="0" applyFill="0" applyAlignment="0" applyProtection="0"/>
    <xf numFmtId="0" fontId="73" fillId="0" borderId="267" applyNumberFormat="0" applyFill="0" applyAlignment="0" applyProtection="0"/>
    <xf numFmtId="204" fontId="20" fillId="0" borderId="268">
      <protection locked="0"/>
    </xf>
    <xf numFmtId="204" fontId="20" fillId="0" borderId="268">
      <protection locked="0"/>
    </xf>
    <xf numFmtId="0" fontId="73" fillId="0" borderId="267" applyNumberFormat="0" applyFill="0" applyAlignment="0" applyProtection="0"/>
    <xf numFmtId="0" fontId="20" fillId="89" borderId="274" applyNumberFormat="0" applyFont="0" applyAlignment="0" applyProtection="0"/>
    <xf numFmtId="0" fontId="20" fillId="89" borderId="273" applyNumberFormat="0" applyFont="0" applyAlignment="0" applyProtection="0"/>
    <xf numFmtId="0" fontId="20" fillId="89" borderId="273" applyNumberFormat="0" applyFont="0" applyAlignment="0" applyProtection="0"/>
    <xf numFmtId="0" fontId="20" fillId="89" borderId="273" applyNumberFormat="0" applyFont="0" applyAlignment="0" applyProtection="0"/>
    <xf numFmtId="0" fontId="20" fillId="89" borderId="273" applyNumberFormat="0" applyFont="0" applyAlignment="0" applyProtection="0"/>
    <xf numFmtId="0" fontId="20" fillId="89" borderId="273" applyNumberFormat="0" applyFont="0" applyAlignment="0" applyProtection="0"/>
    <xf numFmtId="0" fontId="68" fillId="89" borderId="274" applyNumberFormat="0" applyFont="0" applyAlignment="0" applyProtection="0"/>
    <xf numFmtId="0" fontId="184" fillId="34" borderId="275" applyNumberFormat="0" applyAlignment="0" applyProtection="0"/>
    <xf numFmtId="0" fontId="184" fillId="91" borderId="275" applyNumberFormat="0" applyAlignment="0" applyProtection="0"/>
    <xf numFmtId="0" fontId="184" fillId="91" borderId="275" applyNumberFormat="0" applyAlignment="0" applyProtection="0"/>
    <xf numFmtId="0" fontId="184" fillId="34" borderId="275" applyNumberFormat="0" applyAlignment="0" applyProtection="0"/>
    <xf numFmtId="0" fontId="184" fillId="91" borderId="275" applyNumberFormat="0" applyAlignment="0" applyProtection="0"/>
    <xf numFmtId="0" fontId="184" fillId="91" borderId="275" applyNumberFormat="0" applyAlignment="0" applyProtection="0"/>
    <xf numFmtId="0" fontId="184" fillId="91" borderId="275" applyNumberFormat="0" applyAlignment="0" applyProtection="0"/>
    <xf numFmtId="0" fontId="184" fillId="91" borderId="275" applyNumberFormat="0" applyAlignment="0" applyProtection="0"/>
    <xf numFmtId="0" fontId="184" fillId="91" borderId="275" applyNumberFormat="0" applyAlignment="0" applyProtection="0"/>
    <xf numFmtId="4" fontId="55" fillId="104" borderId="269" applyNumberFormat="0" applyProtection="0">
      <alignment horizontal="right" vertical="center" wrapText="1"/>
    </xf>
    <xf numFmtId="4" fontId="55" fillId="104" borderId="269" applyNumberFormat="0" applyProtection="0">
      <alignment horizontal="right" vertical="center" wrapText="1"/>
    </xf>
    <xf numFmtId="4" fontId="16" fillId="0" borderId="275" applyNumberFormat="0" applyProtection="0">
      <alignment vertical="center"/>
    </xf>
    <xf numFmtId="4" fontId="16" fillId="0" borderId="275" applyNumberFormat="0" applyProtection="0">
      <alignment vertical="center"/>
    </xf>
    <xf numFmtId="4" fontId="16" fillId="0" borderId="275" applyNumberFormat="0" applyProtection="0">
      <alignment horizontal="left" vertical="center" indent="1"/>
    </xf>
    <xf numFmtId="4" fontId="16" fillId="19" borderId="275" applyNumberFormat="0" applyProtection="0">
      <alignment horizontal="left" vertical="center" indent="1"/>
    </xf>
    <xf numFmtId="4" fontId="25" fillId="22" borderId="269" applyNumberFormat="0" applyProtection="0">
      <alignment horizontal="left" vertical="center"/>
    </xf>
    <xf numFmtId="0" fontId="20" fillId="0" borderId="275" applyNumberFormat="0" applyProtection="0">
      <alignment horizontal="left" vertical="center" indent="1"/>
    </xf>
    <xf numFmtId="4" fontId="16" fillId="2" borderId="275" applyNumberFormat="0" applyProtection="0">
      <alignment horizontal="right" vertical="center"/>
    </xf>
    <xf numFmtId="4" fontId="16" fillId="106" borderId="275" applyNumberFormat="0" applyProtection="0">
      <alignment horizontal="right" vertical="center"/>
    </xf>
    <xf numFmtId="4" fontId="16" fillId="42" borderId="275" applyNumberFormat="0" applyProtection="0">
      <alignment horizontal="right" vertical="center"/>
    </xf>
    <xf numFmtId="4" fontId="16" fillId="107" borderId="275" applyNumberFormat="0" applyProtection="0">
      <alignment horizontal="right" vertical="center"/>
    </xf>
    <xf numFmtId="4" fontId="16" fillId="108" borderId="275" applyNumberFormat="0" applyProtection="0">
      <alignment horizontal="right" vertical="center"/>
    </xf>
    <xf numFmtId="4" fontId="16" fillId="109" borderId="275" applyNumberFormat="0" applyProtection="0">
      <alignment horizontal="right" vertical="center"/>
    </xf>
    <xf numFmtId="4" fontId="16" fillId="110" borderId="275" applyNumberFormat="0" applyProtection="0">
      <alignment horizontal="right" vertical="center"/>
    </xf>
    <xf numFmtId="4" fontId="16" fillId="111" borderId="275" applyNumberFormat="0" applyProtection="0">
      <alignment horizontal="right" vertical="center"/>
    </xf>
    <xf numFmtId="4" fontId="16" fillId="112" borderId="275" applyNumberFormat="0" applyProtection="0">
      <alignment horizontal="right" vertical="center"/>
    </xf>
    <xf numFmtId="0" fontId="20" fillId="113" borderId="275" applyNumberFormat="0" applyProtection="0">
      <alignment horizontal="left" vertical="center" indent="1"/>
    </xf>
    <xf numFmtId="0" fontId="24" fillId="114" borderId="269" applyNumberFormat="0" applyProtection="0">
      <alignment horizontal="left" vertical="center" indent="2"/>
    </xf>
    <xf numFmtId="0" fontId="24" fillId="114" borderId="269" applyNumberFormat="0" applyProtection="0">
      <alignment horizontal="left" vertical="center" indent="2"/>
    </xf>
    <xf numFmtId="0" fontId="25" fillId="115" borderId="269" applyNumberFormat="0" applyProtection="0">
      <alignment horizontal="left" vertical="center" indent="2"/>
    </xf>
    <xf numFmtId="0" fontId="25" fillId="115" borderId="269" applyNumberFormat="0" applyProtection="0">
      <alignment horizontal="left" vertical="center" indent="2"/>
    </xf>
    <xf numFmtId="0" fontId="24" fillId="114" borderId="269" applyNumberFormat="0" applyProtection="0">
      <alignment horizontal="left" vertical="center" indent="2"/>
    </xf>
    <xf numFmtId="0" fontId="25" fillId="115" borderId="269" applyNumberFormat="0" applyProtection="0">
      <alignment horizontal="left" vertical="center" indent="2"/>
    </xf>
    <xf numFmtId="0" fontId="24" fillId="0" borderId="269" applyNumberFormat="0" applyProtection="0">
      <alignment horizontal="left" vertical="center" indent="2"/>
    </xf>
    <xf numFmtId="0" fontId="20" fillId="49"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4" borderId="269" applyNumberFormat="0" applyProtection="0">
      <alignment horizontal="left" vertical="center" indent="2"/>
    </xf>
    <xf numFmtId="0" fontId="25" fillId="115" borderId="269" applyNumberFormat="0" applyProtection="0">
      <alignment horizontal="left" vertical="center" indent="2"/>
    </xf>
    <xf numFmtId="0" fontId="24" fillId="114" borderId="269" applyNumberFormat="0" applyProtection="0">
      <alignment horizontal="left" vertical="center" indent="2"/>
    </xf>
    <xf numFmtId="0" fontId="24" fillId="114" borderId="269" applyNumberFormat="0" applyProtection="0">
      <alignment horizontal="left" vertical="center" indent="2"/>
    </xf>
    <xf numFmtId="0" fontId="25" fillId="115" borderId="269" applyNumberFormat="0" applyProtection="0">
      <alignment horizontal="left" vertical="center" indent="2"/>
    </xf>
    <xf numFmtId="0" fontId="25" fillId="115" borderId="269" applyNumberFormat="0" applyProtection="0">
      <alignment horizontal="left" vertical="center" indent="2"/>
    </xf>
    <xf numFmtId="0" fontId="25" fillId="115" borderId="269" applyNumberFormat="0" applyProtection="0">
      <alignment horizontal="left" vertical="center" indent="2"/>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49" borderId="275" applyNumberFormat="0" applyProtection="0">
      <alignment horizontal="left" vertical="center"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0" fillId="49" borderId="275" applyNumberFormat="0" applyProtection="0">
      <alignment horizontal="left" vertical="center" indent="1"/>
    </xf>
    <xf numFmtId="0" fontId="20" fillId="35" borderId="270" applyNumberFormat="0" applyProtection="0">
      <alignment horizontal="left" vertical="top" indent="1"/>
    </xf>
    <xf numFmtId="0" fontId="20" fillId="35" borderId="270" applyNumberFormat="0" applyProtection="0">
      <alignment horizontal="left" vertical="top"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6"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23"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6" borderId="269" applyNumberFormat="0" applyProtection="0">
      <alignment horizontal="left" vertical="center" indent="2"/>
    </xf>
    <xf numFmtId="0" fontId="24" fillId="116"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116" borderId="269" applyNumberFormat="0" applyProtection="0">
      <alignment horizontal="left" vertical="center" indent="2"/>
    </xf>
    <xf numFmtId="0" fontId="24" fillId="116" borderId="269" applyNumberFormat="0" applyProtection="0">
      <alignment horizontal="left" vertical="center" indent="2"/>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23" borderId="275" applyNumberFormat="0" applyProtection="0">
      <alignment horizontal="left" vertical="center"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23" borderId="275" applyNumberFormat="0" applyProtection="0">
      <alignment horizontal="left" vertical="center" indent="1"/>
    </xf>
    <xf numFmtId="0" fontId="20" fillId="38" borderId="270" applyNumberFormat="0" applyProtection="0">
      <alignment horizontal="left" vertical="top" indent="1"/>
    </xf>
    <xf numFmtId="0" fontId="20" fillId="38" borderId="270" applyNumberFormat="0" applyProtection="0">
      <alignment horizontal="left" vertical="top" indent="1"/>
    </xf>
    <xf numFmtId="0" fontId="20" fillId="102"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02" borderId="275" applyNumberFormat="0" applyProtection="0">
      <alignment horizontal="left" vertical="center"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02" borderId="275" applyNumberFormat="0" applyProtection="0">
      <alignment horizontal="left" vertical="center" indent="1"/>
    </xf>
    <xf numFmtId="0" fontId="20" fillId="39" borderId="270" applyNumberFormat="0" applyProtection="0">
      <alignment horizontal="left" vertical="top" indent="1"/>
    </xf>
    <xf numFmtId="0" fontId="20" fillId="39" borderId="270" applyNumberFormat="0" applyProtection="0">
      <alignment horizontal="left" vertical="top" indent="1"/>
    </xf>
    <xf numFmtId="0" fontId="20" fillId="113" borderId="275" applyNumberFormat="0" applyProtection="0">
      <alignment horizontal="left" vertical="center" indent="1"/>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4" fillId="0" borderId="269" applyNumberFormat="0" applyProtection="0">
      <alignment horizontal="left" vertical="center" indent="2"/>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113" borderId="275" applyNumberFormat="0" applyProtection="0">
      <alignment horizontal="left" vertical="center"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113" borderId="275" applyNumberFormat="0" applyProtection="0">
      <alignment horizontal="left" vertical="center" indent="1"/>
    </xf>
    <xf numFmtId="0" fontId="20" fillId="3" borderId="270" applyNumberFormat="0" applyProtection="0">
      <alignment horizontal="left" vertical="top" indent="1"/>
    </xf>
    <xf numFmtId="0" fontId="20" fillId="3" borderId="270" applyNumberFormat="0" applyProtection="0">
      <alignment horizontal="left" vertical="top" indent="1"/>
    </xf>
    <xf numFmtId="0" fontId="20" fillId="84" borderId="269" applyNumberFormat="0">
      <protection locked="0"/>
    </xf>
    <xf numFmtId="0" fontId="20" fillId="84" borderId="269" applyNumberFormat="0">
      <protection locked="0"/>
    </xf>
    <xf numFmtId="0" fontId="20" fillId="84" borderId="269" applyNumberFormat="0">
      <protection locked="0"/>
    </xf>
    <xf numFmtId="0" fontId="20" fillId="84" borderId="269" applyNumberFormat="0">
      <protection locked="0"/>
    </xf>
    <xf numFmtId="4" fontId="16" fillId="40" borderId="275" applyNumberFormat="0" applyProtection="0">
      <alignment vertical="center"/>
    </xf>
    <xf numFmtId="4" fontId="39" fillId="0" borderId="269" applyNumberFormat="0" applyProtection="0">
      <alignment horizontal="left" vertical="center" indent="1"/>
    </xf>
    <xf numFmtId="4" fontId="16" fillId="40" borderId="275" applyNumberFormat="0" applyProtection="0">
      <alignment horizontal="left" vertical="center" indent="1"/>
    </xf>
    <xf numFmtId="4" fontId="39" fillId="0" borderId="269" applyNumberFormat="0" applyProtection="0">
      <alignment horizontal="left" vertical="center" indent="1"/>
    </xf>
    <xf numFmtId="4" fontId="16" fillId="40" borderId="275" applyNumberFormat="0" applyProtection="0">
      <alignment horizontal="left" vertical="center" indent="1"/>
    </xf>
    <xf numFmtId="4" fontId="16" fillId="40" borderId="275" applyNumberFormat="0" applyProtection="0">
      <alignment horizontal="left" vertical="center" indent="1"/>
    </xf>
    <xf numFmtId="4" fontId="23" fillId="0" borderId="269" applyNumberFormat="0" applyProtection="0">
      <alignment horizontal="right" vertical="center" wrapText="1"/>
    </xf>
    <xf numFmtId="4" fontId="23" fillId="0" borderId="269" applyNumberFormat="0" applyProtection="0">
      <alignment horizontal="right" vertical="center" wrapText="1"/>
    </xf>
    <xf numFmtId="4" fontId="24" fillId="0" borderId="269" applyNumberFormat="0" applyProtection="0">
      <alignment horizontal="right" vertical="center" wrapText="1"/>
    </xf>
    <xf numFmtId="4" fontId="16" fillId="0" borderId="275" applyNumberFormat="0" applyProtection="0">
      <alignment horizontal="right" vertical="center"/>
    </xf>
    <xf numFmtId="4" fontId="16" fillId="0" borderId="275" applyNumberFormat="0" applyProtection="0">
      <alignment horizontal="right" vertical="center"/>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4" fontId="23" fillId="0" borderId="269" applyNumberFormat="0" applyProtection="0">
      <alignment horizontal="left" vertical="center" indent="1"/>
    </xf>
    <xf numFmtId="0" fontId="20" fillId="0" borderId="275" applyNumberFormat="0" applyProtection="0">
      <alignment horizontal="left" vertical="center" indent="1"/>
    </xf>
    <xf numFmtId="0" fontId="20" fillId="0" borderId="275" applyNumberFormat="0" applyProtection="0">
      <alignment horizontal="left" vertical="center" indent="1"/>
    </xf>
    <xf numFmtId="0" fontId="25" fillId="43" borderId="269" applyNumberFormat="0" applyProtection="0">
      <alignment horizontal="center" vertical="center" wrapText="1"/>
    </xf>
    <xf numFmtId="0" fontId="20" fillId="0" borderId="275" applyNumberFormat="0" applyProtection="0">
      <alignment horizontal="left" vertical="center" indent="1"/>
    </xf>
    <xf numFmtId="0" fontId="20" fillId="0" borderId="275" applyNumberFormat="0" applyProtection="0">
      <alignment horizontal="left" vertical="center" indent="1"/>
    </xf>
    <xf numFmtId="4" fontId="45" fillId="117" borderId="275" applyNumberFormat="0" applyProtection="0">
      <alignment horizontal="right" vertic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206" fontId="196" fillId="0" borderId="271">
      <alignment horizontal="center"/>
    </xf>
    <xf numFmtId="0" fontId="73" fillId="0" borderId="276" applyNumberFormat="0" applyFill="0" applyAlignment="0" applyProtection="0"/>
    <xf numFmtId="0" fontId="73" fillId="0" borderId="276" applyNumberFormat="0" applyFill="0" applyAlignment="0" applyProtection="0"/>
    <xf numFmtId="0" fontId="73" fillId="0" borderId="276" applyNumberFormat="0" applyFill="0" applyAlignment="0" applyProtection="0"/>
    <xf numFmtId="204" fontId="20" fillId="0" borderId="277">
      <protection locked="0"/>
    </xf>
    <xf numFmtId="204" fontId="20" fillId="0" borderId="277">
      <protection locked="0"/>
    </xf>
    <xf numFmtId="0" fontId="73" fillId="0" borderId="276" applyNumberFormat="0" applyFill="0" applyAlignment="0" applyProtection="0"/>
    <xf numFmtId="0" fontId="20" fillId="89" borderId="283" applyNumberFormat="0" applyFont="0" applyAlignment="0" applyProtection="0"/>
    <xf numFmtId="0" fontId="20" fillId="89" borderId="282" applyNumberFormat="0" applyFont="0" applyAlignment="0" applyProtection="0"/>
    <xf numFmtId="0" fontId="20" fillId="89" borderId="282" applyNumberFormat="0" applyFont="0" applyAlignment="0" applyProtection="0"/>
    <xf numFmtId="0" fontId="20" fillId="89" borderId="282" applyNumberFormat="0" applyFont="0" applyAlignment="0" applyProtection="0"/>
    <xf numFmtId="0" fontId="20" fillId="89" borderId="282" applyNumberFormat="0" applyFont="0" applyAlignment="0" applyProtection="0"/>
    <xf numFmtId="0" fontId="20" fillId="89" borderId="282" applyNumberFormat="0" applyFont="0" applyAlignment="0" applyProtection="0"/>
    <xf numFmtId="0" fontId="68" fillId="89" borderId="283" applyNumberFormat="0" applyFont="0" applyAlignment="0" applyProtection="0"/>
    <xf numFmtId="0" fontId="184" fillId="34"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34"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0" fontId="184" fillId="91" borderId="284" applyNumberFormat="0" applyAlignment="0" applyProtection="0"/>
    <xf numFmtId="4" fontId="55" fillId="104" borderId="229" applyNumberFormat="0" applyProtection="0">
      <alignment horizontal="right" vertical="center" wrapText="1"/>
    </xf>
    <xf numFmtId="4" fontId="55" fillId="104" borderId="229" applyNumberFormat="0" applyProtection="0">
      <alignment horizontal="right" vertical="center" wrapText="1"/>
    </xf>
    <xf numFmtId="4" fontId="16" fillId="0" borderId="284" applyNumberFormat="0" applyProtection="0">
      <alignment vertical="center"/>
    </xf>
    <xf numFmtId="4" fontId="16" fillId="0" borderId="284" applyNumberFormat="0" applyProtection="0">
      <alignment vertical="center"/>
    </xf>
    <xf numFmtId="4" fontId="16" fillId="0" borderId="284" applyNumberFormat="0" applyProtection="0">
      <alignment horizontal="left" vertical="center" indent="1"/>
    </xf>
    <xf numFmtId="4" fontId="16" fillId="19" borderId="284" applyNumberFormat="0" applyProtection="0">
      <alignment horizontal="left" vertical="center" indent="1"/>
    </xf>
    <xf numFmtId="4" fontId="25" fillId="22" borderId="229" applyNumberFormat="0" applyProtection="0">
      <alignment horizontal="left" vertical="center"/>
    </xf>
    <xf numFmtId="0" fontId="20" fillId="0" borderId="284" applyNumberFormat="0" applyProtection="0">
      <alignment horizontal="left" vertical="center" indent="1"/>
    </xf>
    <xf numFmtId="4" fontId="16" fillId="2" borderId="284" applyNumberFormat="0" applyProtection="0">
      <alignment horizontal="right" vertical="center"/>
    </xf>
    <xf numFmtId="4" fontId="16" fillId="106" borderId="284" applyNumberFormat="0" applyProtection="0">
      <alignment horizontal="right" vertical="center"/>
    </xf>
    <xf numFmtId="4" fontId="16" fillId="42" borderId="284" applyNumberFormat="0" applyProtection="0">
      <alignment horizontal="right" vertical="center"/>
    </xf>
    <xf numFmtId="4" fontId="16" fillId="107" borderId="284" applyNumberFormat="0" applyProtection="0">
      <alignment horizontal="right" vertical="center"/>
    </xf>
    <xf numFmtId="4" fontId="16" fillId="108" borderId="284" applyNumberFormat="0" applyProtection="0">
      <alignment horizontal="right" vertical="center"/>
    </xf>
    <xf numFmtId="4" fontId="16" fillId="109" borderId="284" applyNumberFormat="0" applyProtection="0">
      <alignment horizontal="right" vertical="center"/>
    </xf>
    <xf numFmtId="4" fontId="16" fillId="110" borderId="284" applyNumberFormat="0" applyProtection="0">
      <alignment horizontal="right" vertical="center"/>
    </xf>
    <xf numFmtId="4" fontId="16" fillId="111" borderId="284" applyNumberFormat="0" applyProtection="0">
      <alignment horizontal="right" vertical="center"/>
    </xf>
    <xf numFmtId="4" fontId="16" fillId="112" borderId="284" applyNumberFormat="0" applyProtection="0">
      <alignment horizontal="right" vertical="center"/>
    </xf>
    <xf numFmtId="0" fontId="20" fillId="113" borderId="284" applyNumberFormat="0" applyProtection="0">
      <alignment horizontal="left" vertical="center" indent="1"/>
    </xf>
    <xf numFmtId="0" fontId="24" fillId="114" borderId="229" applyNumberFormat="0" applyProtection="0">
      <alignment horizontal="left" vertical="center" indent="2"/>
    </xf>
    <xf numFmtId="0" fontId="24" fillId="114" borderId="229" applyNumberFormat="0" applyProtection="0">
      <alignment horizontal="left" vertical="center" indent="2"/>
    </xf>
    <xf numFmtId="0" fontId="25" fillId="115" borderId="229" applyNumberFormat="0" applyProtection="0">
      <alignment horizontal="left" vertical="center" indent="2"/>
    </xf>
    <xf numFmtId="0" fontId="25" fillId="115" borderId="229" applyNumberFormat="0" applyProtection="0">
      <alignment horizontal="left" vertical="center" indent="2"/>
    </xf>
    <xf numFmtId="0" fontId="24" fillId="114" borderId="229" applyNumberFormat="0" applyProtection="0">
      <alignment horizontal="left" vertical="center" indent="2"/>
    </xf>
    <xf numFmtId="0" fontId="25" fillId="115" borderId="229" applyNumberFormat="0" applyProtection="0">
      <alignment horizontal="left" vertical="center" indent="2"/>
    </xf>
    <xf numFmtId="0" fontId="24" fillId="0" borderId="229" applyNumberFormat="0" applyProtection="0">
      <alignment horizontal="left" vertical="center" indent="2"/>
    </xf>
    <xf numFmtId="0" fontId="20" fillId="49"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4" borderId="229" applyNumberFormat="0" applyProtection="0">
      <alignment horizontal="left" vertical="center" indent="2"/>
    </xf>
    <xf numFmtId="0" fontId="25" fillId="115" borderId="229" applyNumberFormat="0" applyProtection="0">
      <alignment horizontal="left" vertical="center" indent="2"/>
    </xf>
    <xf numFmtId="0" fontId="24" fillId="114" borderId="229" applyNumberFormat="0" applyProtection="0">
      <alignment horizontal="left" vertical="center" indent="2"/>
    </xf>
    <xf numFmtId="0" fontId="24" fillId="114" borderId="229" applyNumberFormat="0" applyProtection="0">
      <alignment horizontal="left" vertical="center" indent="2"/>
    </xf>
    <xf numFmtId="0" fontId="25" fillId="115" borderId="229" applyNumberFormat="0" applyProtection="0">
      <alignment horizontal="left" vertical="center" indent="2"/>
    </xf>
    <xf numFmtId="0" fontId="25" fillId="115" borderId="229" applyNumberFormat="0" applyProtection="0">
      <alignment horizontal="left" vertical="center" indent="2"/>
    </xf>
    <xf numFmtId="0" fontId="25" fillId="115" borderId="229" applyNumberFormat="0" applyProtection="0">
      <alignment horizontal="left" vertical="center" indent="2"/>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49" borderId="284" applyNumberFormat="0" applyProtection="0">
      <alignment horizontal="left" vertical="center"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0" fillId="49" borderId="284" applyNumberFormat="0" applyProtection="0">
      <alignment horizontal="left" vertical="center" indent="1"/>
    </xf>
    <xf numFmtId="0" fontId="20" fillId="35" borderId="278" applyNumberFormat="0" applyProtection="0">
      <alignment horizontal="left" vertical="top" indent="1"/>
    </xf>
    <xf numFmtId="0" fontId="20" fillId="35" borderId="278" applyNumberFormat="0" applyProtection="0">
      <alignment horizontal="left" vertical="top"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6"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23"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6" borderId="229" applyNumberFormat="0" applyProtection="0">
      <alignment horizontal="left" vertical="center" indent="2"/>
    </xf>
    <xf numFmtId="0" fontId="24" fillId="116"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116" borderId="229" applyNumberFormat="0" applyProtection="0">
      <alignment horizontal="left" vertical="center" indent="2"/>
    </xf>
    <xf numFmtId="0" fontId="24" fillId="116" borderId="229" applyNumberFormat="0" applyProtection="0">
      <alignment horizontal="left" vertical="center" indent="2"/>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23" borderId="284" applyNumberFormat="0" applyProtection="0">
      <alignment horizontal="left" vertical="center"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23" borderId="284" applyNumberFormat="0" applyProtection="0">
      <alignment horizontal="left" vertical="center" indent="1"/>
    </xf>
    <xf numFmtId="0" fontId="20" fillId="38" borderId="278" applyNumberFormat="0" applyProtection="0">
      <alignment horizontal="left" vertical="top" indent="1"/>
    </xf>
    <xf numFmtId="0" fontId="20" fillId="38" borderId="278" applyNumberFormat="0" applyProtection="0">
      <alignment horizontal="left" vertical="top" indent="1"/>
    </xf>
    <xf numFmtId="0" fontId="20" fillId="102"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02" borderId="284" applyNumberFormat="0" applyProtection="0">
      <alignment horizontal="left" vertical="center"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02" borderId="284" applyNumberFormat="0" applyProtection="0">
      <alignment horizontal="left" vertical="center" indent="1"/>
    </xf>
    <xf numFmtId="0" fontId="20" fillId="39" borderId="278" applyNumberFormat="0" applyProtection="0">
      <alignment horizontal="left" vertical="top" indent="1"/>
    </xf>
    <xf numFmtId="0" fontId="20" fillId="39" borderId="278" applyNumberFormat="0" applyProtection="0">
      <alignment horizontal="left" vertical="top" indent="1"/>
    </xf>
    <xf numFmtId="0" fontId="20" fillId="113" borderId="284" applyNumberFormat="0" applyProtection="0">
      <alignment horizontal="left" vertical="center" indent="1"/>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4" fillId="0" borderId="229" applyNumberFormat="0" applyProtection="0">
      <alignment horizontal="left" vertical="center" indent="2"/>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113" borderId="284" applyNumberFormat="0" applyProtection="0">
      <alignment horizontal="left" vertical="center"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113" borderId="284" applyNumberFormat="0" applyProtection="0">
      <alignment horizontal="left" vertical="center" indent="1"/>
    </xf>
    <xf numFmtId="0" fontId="20" fillId="3" borderId="278" applyNumberFormat="0" applyProtection="0">
      <alignment horizontal="left" vertical="top" indent="1"/>
    </xf>
    <xf numFmtId="0" fontId="20" fillId="3" borderId="278" applyNumberFormat="0" applyProtection="0">
      <alignment horizontal="left" vertical="top" indent="1"/>
    </xf>
    <xf numFmtId="0" fontId="20" fillId="84" borderId="229" applyNumberFormat="0">
      <protection locked="0"/>
    </xf>
    <xf numFmtId="0" fontId="20" fillId="84" borderId="229" applyNumberFormat="0">
      <protection locked="0"/>
    </xf>
    <xf numFmtId="0" fontId="20" fillId="84" borderId="229" applyNumberFormat="0">
      <protection locked="0"/>
    </xf>
    <xf numFmtId="0" fontId="20" fillId="84" borderId="229" applyNumberFormat="0">
      <protection locked="0"/>
    </xf>
    <xf numFmtId="4" fontId="16" fillId="40" borderId="284" applyNumberFormat="0" applyProtection="0">
      <alignment vertical="center"/>
    </xf>
    <xf numFmtId="4" fontId="39" fillId="0" borderId="229" applyNumberFormat="0" applyProtection="0">
      <alignment horizontal="left" vertical="center" indent="1"/>
    </xf>
    <xf numFmtId="4" fontId="16" fillId="40" borderId="284" applyNumberFormat="0" applyProtection="0">
      <alignment horizontal="left" vertical="center" indent="1"/>
    </xf>
    <xf numFmtId="4" fontId="39" fillId="0" borderId="229" applyNumberFormat="0" applyProtection="0">
      <alignment horizontal="left" vertical="center" indent="1"/>
    </xf>
    <xf numFmtId="4" fontId="16" fillId="40" borderId="284" applyNumberFormat="0" applyProtection="0">
      <alignment horizontal="left" vertical="center" indent="1"/>
    </xf>
    <xf numFmtId="4" fontId="16" fillId="40" borderId="284" applyNumberFormat="0" applyProtection="0">
      <alignment horizontal="left" vertical="center" indent="1"/>
    </xf>
    <xf numFmtId="4" fontId="23" fillId="0" borderId="229" applyNumberFormat="0" applyProtection="0">
      <alignment horizontal="right" vertical="center" wrapText="1"/>
    </xf>
    <xf numFmtId="4" fontId="23" fillId="0" borderId="229" applyNumberFormat="0" applyProtection="0">
      <alignment horizontal="right" vertical="center" wrapText="1"/>
    </xf>
    <xf numFmtId="4" fontId="24" fillId="0" borderId="229" applyNumberFormat="0" applyProtection="0">
      <alignment horizontal="right" vertical="center" wrapText="1"/>
    </xf>
    <xf numFmtId="4" fontId="16" fillId="0" borderId="284" applyNumberFormat="0" applyProtection="0">
      <alignment horizontal="right" vertical="center"/>
    </xf>
    <xf numFmtId="4" fontId="16" fillId="0" borderId="284" applyNumberFormat="0" applyProtection="0">
      <alignment horizontal="right" vertical="center"/>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4" fontId="23" fillId="0" borderId="229" applyNumberFormat="0" applyProtection="0">
      <alignment horizontal="left" vertical="center" indent="1"/>
    </xf>
    <xf numFmtId="0" fontId="20" fillId="0" borderId="284" applyNumberFormat="0" applyProtection="0">
      <alignment horizontal="left" vertical="center" indent="1"/>
    </xf>
    <xf numFmtId="0" fontId="20" fillId="0" borderId="284" applyNumberFormat="0" applyProtection="0">
      <alignment horizontal="left" vertical="center" indent="1"/>
    </xf>
    <xf numFmtId="0" fontId="25" fillId="43" borderId="229" applyNumberFormat="0" applyProtection="0">
      <alignment horizontal="center" vertical="center" wrapText="1"/>
    </xf>
    <xf numFmtId="0" fontId="20" fillId="0" borderId="284" applyNumberFormat="0" applyProtection="0">
      <alignment horizontal="left" vertical="center" indent="1"/>
    </xf>
    <xf numFmtId="0" fontId="20" fillId="0" borderId="284" applyNumberFormat="0" applyProtection="0">
      <alignment horizontal="left" vertical="center" indent="1"/>
    </xf>
    <xf numFmtId="4" fontId="45" fillId="117" borderId="284" applyNumberFormat="0" applyProtection="0">
      <alignment horizontal="right" vertical="center"/>
    </xf>
    <xf numFmtId="49" fontId="194" fillId="118" borderId="285"/>
    <xf numFmtId="0" fontId="192" fillId="37" borderId="285">
      <protection locked="0"/>
    </xf>
    <xf numFmtId="206" fontId="196" fillId="0" borderId="280">
      <alignment horizontal="center"/>
    </xf>
    <xf numFmtId="206" fontId="196" fillId="0" borderId="280">
      <alignment horizontal="center"/>
    </xf>
    <xf numFmtId="206" fontId="196" fillId="0" borderId="280">
      <alignment horizontal="center"/>
    </xf>
    <xf numFmtId="206" fontId="196" fillId="0" borderId="280">
      <alignment horizontal="center"/>
    </xf>
    <xf numFmtId="206" fontId="196" fillId="0" borderId="280">
      <alignment horizontal="center"/>
    </xf>
    <xf numFmtId="206" fontId="196" fillId="0" borderId="280">
      <alignment horizontal="center"/>
    </xf>
    <xf numFmtId="204" fontId="20" fillId="0" borderId="279">
      <protection locked="0"/>
    </xf>
    <xf numFmtId="204" fontId="20" fillId="0" borderId="279">
      <protection locked="0"/>
    </xf>
    <xf numFmtId="204" fontId="20" fillId="0" borderId="279">
      <protection locked="0"/>
    </xf>
    <xf numFmtId="0" fontId="73" fillId="0" borderId="286" applyNumberFormat="0" applyFill="0" applyAlignment="0" applyProtection="0"/>
    <xf numFmtId="0" fontId="73" fillId="0" borderId="286" applyNumberFormat="0" applyFill="0" applyAlignment="0" applyProtection="0"/>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0" fontId="73" fillId="0" borderId="286" applyNumberFormat="0" applyFill="0" applyAlignment="0" applyProtection="0"/>
    <xf numFmtId="204" fontId="20" fillId="0" borderId="287">
      <protection locked="0"/>
    </xf>
    <xf numFmtId="204" fontId="20" fillId="0" borderId="287">
      <protection locked="0"/>
    </xf>
    <xf numFmtId="0" fontId="73" fillId="0" borderId="286" applyNumberFormat="0" applyFill="0" applyAlignment="0" applyProtection="0"/>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204" fontId="20" fillId="0" borderId="279">
      <protection locked="0"/>
    </xf>
    <xf numFmtId="0" fontId="136" fillId="129" borderId="291" applyNumberFormat="0" applyAlignment="0" applyProtection="0"/>
    <xf numFmtId="0" fontId="222" fillId="80" borderId="291" applyNumberFormat="0" applyAlignment="0" applyProtection="0"/>
    <xf numFmtId="0" fontId="20" fillId="79" borderId="292" applyNumberFormat="0" applyFont="0" applyAlignment="0" applyProtection="0"/>
    <xf numFmtId="0" fontId="184" fillId="129" borderId="293" applyNumberFormat="0" applyAlignment="0" applyProtection="0"/>
    <xf numFmtId="4" fontId="17" fillId="103" borderId="294" applyNumberFormat="0" applyProtection="0">
      <alignment vertical="center"/>
    </xf>
    <xf numFmtId="4" fontId="31" fillId="103" borderId="294" applyNumberFormat="0" applyProtection="0">
      <alignment vertical="center"/>
    </xf>
    <xf numFmtId="4" fontId="17" fillId="103" borderId="294" applyNumberFormat="0" applyProtection="0">
      <alignment horizontal="left" vertical="center" indent="1"/>
    </xf>
    <xf numFmtId="0" fontId="17" fillId="103" borderId="294" applyNumberFormat="0" applyProtection="0">
      <alignment horizontal="left" vertical="top" indent="1"/>
    </xf>
    <xf numFmtId="4" fontId="16" fillId="24" borderId="294" applyNumberFormat="0" applyProtection="0">
      <alignment horizontal="right" vertical="center"/>
    </xf>
    <xf numFmtId="4" fontId="16" fillId="25" borderId="294" applyNumberFormat="0" applyProtection="0">
      <alignment horizontal="right" vertical="center"/>
    </xf>
    <xf numFmtId="4" fontId="16" fillId="26" borderId="294" applyNumberFormat="0" applyProtection="0">
      <alignment horizontal="right" vertical="center"/>
    </xf>
    <xf numFmtId="4" fontId="16" fillId="27" borderId="294" applyNumberFormat="0" applyProtection="0">
      <alignment horizontal="right" vertical="center"/>
    </xf>
    <xf numFmtId="4" fontId="16" fillId="28" borderId="294" applyNumberFormat="0" applyProtection="0">
      <alignment horizontal="right" vertical="center"/>
    </xf>
    <xf numFmtId="4" fontId="16" fillId="29" borderId="294" applyNumberFormat="0" applyProtection="0">
      <alignment horizontal="right" vertical="center"/>
    </xf>
    <xf numFmtId="4" fontId="16" fillId="30" borderId="294" applyNumberFormat="0" applyProtection="0">
      <alignment horizontal="right" vertical="center"/>
    </xf>
    <xf numFmtId="4" fontId="16" fillId="31" borderId="294" applyNumberFormat="0" applyProtection="0">
      <alignment horizontal="right" vertical="center"/>
    </xf>
    <xf numFmtId="4" fontId="16" fillId="32" borderId="294" applyNumberFormat="0" applyProtection="0">
      <alignment horizontal="right" vertical="center"/>
    </xf>
    <xf numFmtId="4" fontId="16" fillId="36" borderId="294" applyNumberFormat="0" applyProtection="0">
      <alignment horizontal="right" vertical="center"/>
    </xf>
    <xf numFmtId="0" fontId="20" fillId="99" borderId="294" applyNumberFormat="0" applyProtection="0">
      <alignment horizontal="left" vertical="center" indent="1"/>
    </xf>
    <xf numFmtId="0" fontId="20" fillId="99" borderId="294" applyNumberFormat="0" applyProtection="0">
      <alignment horizontal="left" vertical="top" indent="1"/>
    </xf>
    <xf numFmtId="0" fontId="20" fillId="36" borderId="294" applyNumberFormat="0" applyProtection="0">
      <alignment horizontal="left" vertical="center" indent="1"/>
    </xf>
    <xf numFmtId="0" fontId="20" fillId="36" borderId="294" applyNumberFormat="0" applyProtection="0">
      <alignment horizontal="left" vertical="top" indent="1"/>
    </xf>
    <xf numFmtId="0" fontId="20" fillId="94" borderId="294" applyNumberFormat="0" applyProtection="0">
      <alignment horizontal="left" vertical="center" indent="1"/>
    </xf>
    <xf numFmtId="0" fontId="20" fillId="94" borderId="294" applyNumberFormat="0" applyProtection="0">
      <alignment horizontal="left" vertical="top" indent="1"/>
    </xf>
    <xf numFmtId="0" fontId="20" fillId="41" borderId="294" applyNumberFormat="0" applyProtection="0">
      <alignment horizontal="left" vertical="center" indent="1"/>
    </xf>
    <xf numFmtId="0" fontId="20" fillId="41" borderId="294" applyNumberFormat="0" applyProtection="0">
      <alignment horizontal="left" vertical="top" indent="1"/>
    </xf>
    <xf numFmtId="0" fontId="20" fillId="84" borderId="290" applyNumberFormat="0">
      <protection locked="0"/>
    </xf>
    <xf numFmtId="4" fontId="16" fillId="89" borderId="294" applyNumberFormat="0" applyProtection="0">
      <alignment vertical="center"/>
    </xf>
    <xf numFmtId="4" fontId="36" fillId="89" borderId="294" applyNumberFormat="0" applyProtection="0">
      <alignment vertical="center"/>
    </xf>
    <xf numFmtId="4" fontId="16" fillId="89" borderId="294" applyNumberFormat="0" applyProtection="0">
      <alignment horizontal="left" vertical="center" indent="1"/>
    </xf>
    <xf numFmtId="0" fontId="16" fillId="89" borderId="294" applyNumberFormat="0" applyProtection="0">
      <alignment horizontal="left" vertical="top" indent="1"/>
    </xf>
    <xf numFmtId="4" fontId="16" fillId="41" borderId="294" applyNumberFormat="0" applyProtection="0">
      <alignment horizontal="right" vertical="center"/>
    </xf>
    <xf numFmtId="4" fontId="36" fillId="41" borderId="294" applyNumberFormat="0" applyProtection="0">
      <alignment horizontal="right" vertical="center"/>
    </xf>
    <xf numFmtId="4" fontId="16" fillId="36" borderId="294" applyNumberFormat="0" applyProtection="0">
      <alignment horizontal="left" vertical="center" indent="1"/>
    </xf>
    <xf numFmtId="0" fontId="16" fillId="36" borderId="294" applyNumberFormat="0" applyProtection="0">
      <alignment horizontal="left" vertical="top" indent="1"/>
    </xf>
    <xf numFmtId="4" fontId="45" fillId="41" borderId="294" applyNumberFormat="0" applyProtection="0">
      <alignment horizontal="right" vertical="center"/>
    </xf>
    <xf numFmtId="0" fontId="73" fillId="0" borderId="295" applyNumberFormat="0" applyFill="0" applyAlignment="0" applyProtection="0"/>
    <xf numFmtId="4" fontId="23" fillId="0" borderId="290" applyNumberFormat="0" applyProtection="0">
      <alignment horizontal="left" vertical="center" indent="1"/>
    </xf>
    <xf numFmtId="4" fontId="55" fillId="104" borderId="290" applyNumberFormat="0" applyProtection="0">
      <alignment horizontal="right" vertical="center" wrapText="1"/>
    </xf>
    <xf numFmtId="0" fontId="16" fillId="40" borderId="306" applyNumberFormat="0" applyProtection="0">
      <alignment horizontal="left" vertical="top" indent="1"/>
    </xf>
    <xf numFmtId="4" fontId="36" fillId="40" borderId="306" applyNumberFormat="0" applyProtection="0">
      <alignment vertical="center"/>
    </xf>
    <xf numFmtId="0" fontId="20" fillId="35" borderId="306" applyNumberFormat="0" applyProtection="0">
      <alignment horizontal="left" vertical="top" indent="1"/>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0" fontId="17" fillId="19" borderId="306" applyNumberFormat="0" applyProtection="0">
      <alignment horizontal="left" vertical="top" inden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1" fillId="19" borderId="294" applyNumberFormat="0" applyProtection="0">
      <alignment vertical="center"/>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4" fontId="30" fillId="18" borderId="290" applyNumberFormat="0" applyProtection="0">
      <alignment horizontal="left" vertical="center"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0" fontId="17" fillId="19" borderId="294" applyNumberFormat="0" applyProtection="0">
      <alignment horizontal="left" vertical="top" indent="1"/>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25" fillId="22" borderId="290" applyNumberFormat="0" applyProtection="0">
      <alignment horizontal="lef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4"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5"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6"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7"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8"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29"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0"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1"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6" fillId="32" borderId="294" applyNumberFormat="0" applyProtection="0">
      <alignment horizontal="right" vertical="center"/>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7" fillId="33"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4" borderId="290" applyNumberFormat="0" applyProtection="0">
      <alignment horizontal="left" vertical="center" indent="1"/>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4" fontId="16" fillId="36" borderId="294" applyNumberFormat="0" applyProtection="0">
      <alignment horizontal="right" vertical="center"/>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4" fillId="0" borderId="290" applyNumberFormat="0" applyProtection="0">
      <alignment horizontal="left" vertical="center" indent="2"/>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84" borderId="290" applyNumberFormat="0">
      <protection locked="0"/>
    </xf>
    <xf numFmtId="0" fontId="20" fillId="84" borderId="290" applyNumberFormat="0">
      <protection locked="0"/>
    </xf>
    <xf numFmtId="0" fontId="20" fillId="84" borderId="290" applyNumberFormat="0">
      <protection locked="0"/>
    </xf>
    <xf numFmtId="0" fontId="20" fillId="84" borderId="290" applyNumberFormat="0">
      <protection locked="0"/>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1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4" fontId="36" fillId="40" borderId="294" applyNumberFormat="0" applyProtection="0">
      <alignment vertical="center"/>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0" fontId="16" fillId="40" borderId="294" applyNumberFormat="0" applyProtection="0">
      <alignment horizontal="left" vertical="top" inden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23" fillId="0" borderId="290" applyNumberFormat="0" applyProtection="0">
      <alignment horizontal="right" vertical="center" wrapText="1"/>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36" fillId="41" borderId="294" applyNumberFormat="0" applyProtection="0">
      <alignment horizontal="right" vertical="center"/>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4" fontId="23" fillId="0" borderId="296" applyNumberFormat="0" applyProtection="0">
      <alignment horizontal="left" vertical="center" indent="1"/>
    </xf>
    <xf numFmtId="0" fontId="25" fillId="43" borderId="296" applyNumberFormat="0" applyProtection="0">
      <alignment horizontal="center" vertical="center"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4" borderId="296" applyNumberFormat="0" applyProtection="0">
      <alignment horizontal="center" vertical="top"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0" fontId="25" fillId="43" borderId="296" applyNumberFormat="0" applyProtection="0">
      <alignment horizontal="center" vertical="center" wrapText="1"/>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45" fillId="41" borderId="294" applyNumberFormat="0" applyProtection="0">
      <alignment horizontal="right" vertical="center"/>
    </xf>
    <xf numFmtId="4" fontId="23" fillId="0" borderId="290" applyNumberFormat="0" applyProtection="0">
      <alignment horizontal="left" vertical="center" inden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0" fillId="18" borderId="290" applyNumberFormat="0" applyProtection="0">
      <alignment horizontal="right" vertical="center" wrapText="1"/>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1" fillId="19" borderId="298" applyNumberFormat="0" applyProtection="0">
      <alignment vertical="center"/>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4" fontId="30" fillId="18" borderId="299" applyNumberFormat="0" applyProtection="0">
      <alignment horizontal="left" vertical="center"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0" fontId="17" fillId="19" borderId="298" applyNumberFormat="0" applyProtection="0">
      <alignment horizontal="left" vertical="top" indent="1"/>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25" fillId="22" borderId="299" applyNumberFormat="0" applyProtection="0">
      <alignment horizontal="lef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4"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5"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6"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7"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8"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29"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0"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1"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6" fillId="32" borderId="298" applyNumberFormat="0" applyProtection="0">
      <alignment horizontal="right" vertical="center"/>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7" fillId="33"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4" borderId="299" applyNumberFormat="0" applyProtection="0">
      <alignment horizontal="left" vertical="center" indent="1"/>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4" fontId="16" fillId="36" borderId="298" applyNumberFormat="0" applyProtection="0">
      <alignment horizontal="right" vertical="center"/>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0" fillId="35"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0" fillId="38"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0" fillId="39" borderId="298"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3" borderId="298" applyNumberFormat="0" applyProtection="0">
      <alignment horizontal="left" vertical="top" indent="1"/>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1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4" fontId="36" fillId="40" borderId="298" applyNumberFormat="0" applyProtection="0">
      <alignment vertical="center"/>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0" fontId="16" fillId="40" borderId="298" applyNumberFormat="0" applyProtection="0">
      <alignment horizontal="left" vertical="top" inden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36" fillId="41" borderId="298" applyNumberFormat="0" applyProtection="0">
      <alignment horizontal="right" vertical="center"/>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4" borderId="299" applyNumberFormat="0" applyProtection="0">
      <alignment horizontal="center" vertical="top"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0" fontId="25" fillId="43" borderId="299" applyNumberFormat="0" applyProtection="0">
      <alignment horizontal="center" vertical="center" wrapText="1"/>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4" fontId="45" fillId="41" borderId="298" applyNumberFormat="0" applyProtection="0">
      <alignment horizontal="right" vertical="center"/>
    </xf>
    <xf numFmtId="0" fontId="134" fillId="34" borderId="300" applyNumberFormat="0" applyAlignment="0" applyProtection="0"/>
    <xf numFmtId="0" fontId="136" fillId="91" borderId="300" applyNumberFormat="0" applyAlignment="0" applyProtection="0"/>
    <xf numFmtId="0" fontId="136" fillId="91" borderId="300" applyNumberFormat="0" applyAlignment="0" applyProtection="0"/>
    <xf numFmtId="0" fontId="134" fillId="34" borderId="300" applyNumberFormat="0" applyAlignment="0" applyProtection="0"/>
    <xf numFmtId="0" fontId="136" fillId="91" borderId="300" applyNumberFormat="0" applyAlignment="0" applyProtection="0"/>
    <xf numFmtId="0" fontId="136" fillId="91" borderId="300" applyNumberFormat="0" applyAlignment="0" applyProtection="0"/>
    <xf numFmtId="0" fontId="136" fillId="91" borderId="300" applyNumberFormat="0" applyAlignment="0" applyProtection="0"/>
    <xf numFmtId="0" fontId="136" fillId="91" borderId="300" applyNumberFormat="0" applyAlignment="0" applyProtection="0"/>
    <xf numFmtId="0" fontId="136" fillId="91" borderId="300" applyNumberFormat="0" applyAlignment="0" applyProtection="0"/>
    <xf numFmtId="0" fontId="157" fillId="0" borderId="297">
      <alignment horizontal="left" vertical="center"/>
    </xf>
    <xf numFmtId="0" fontId="157" fillId="0" borderId="297">
      <alignment horizontal="left" vertical="center"/>
    </xf>
    <xf numFmtId="0" fontId="157" fillId="0" borderId="297">
      <alignment horizontal="left" vertical="center"/>
    </xf>
    <xf numFmtId="0" fontId="157" fillId="0" borderId="297">
      <alignment horizontal="left" vertical="center"/>
    </xf>
    <xf numFmtId="0" fontId="157" fillId="0" borderId="297">
      <alignment horizontal="left" vertical="center"/>
    </xf>
    <xf numFmtId="0" fontId="157" fillId="0" borderId="297">
      <alignment horizontal="left" vertical="center"/>
    </xf>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10" fontId="22" fillId="40" borderId="299" applyNumberFormat="0" applyBorder="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0"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0" fontId="171" fillId="93" borderId="308" applyNumberFormat="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10" fontId="22" fillId="40" borderId="307" applyNumberFormat="0" applyBorder="0" applyAlignment="0" applyProtection="0"/>
    <xf numFmtId="0" fontId="157" fillId="0" borderId="309">
      <alignment horizontal="left" vertical="center"/>
    </xf>
    <xf numFmtId="0" fontId="157" fillId="0" borderId="309">
      <alignment horizontal="left" vertical="center"/>
    </xf>
    <xf numFmtId="0" fontId="157" fillId="0" borderId="309">
      <alignment horizontal="left" vertical="center"/>
    </xf>
    <xf numFmtId="0" fontId="157" fillId="0" borderId="309">
      <alignment horizontal="left" vertical="center"/>
    </xf>
    <xf numFmtId="0" fontId="157" fillId="0" borderId="309">
      <alignment horizontal="left" vertical="center"/>
    </xf>
    <xf numFmtId="0" fontId="157" fillId="0" borderId="309">
      <alignment horizontal="left" vertical="center"/>
    </xf>
    <xf numFmtId="0" fontId="136" fillId="91" borderId="308" applyNumberFormat="0" applyAlignment="0" applyProtection="0"/>
    <xf numFmtId="0" fontId="136" fillId="91" borderId="308" applyNumberFormat="0" applyAlignment="0" applyProtection="0"/>
    <xf numFmtId="0" fontId="136" fillId="91" borderId="308" applyNumberFormat="0" applyAlignment="0" applyProtection="0"/>
    <xf numFmtId="0" fontId="136" fillId="91" borderId="308" applyNumberFormat="0" applyAlignment="0" applyProtection="0"/>
    <xf numFmtId="0" fontId="136" fillId="91" borderId="308" applyNumberFormat="0" applyAlignment="0" applyProtection="0"/>
    <xf numFmtId="0" fontId="134" fillId="34" borderId="308" applyNumberFormat="0" applyAlignment="0" applyProtection="0"/>
    <xf numFmtId="0" fontId="136" fillId="91" borderId="308" applyNumberFormat="0" applyAlignment="0" applyProtection="0"/>
    <xf numFmtId="0" fontId="136" fillId="91" borderId="308" applyNumberFormat="0" applyAlignment="0" applyProtection="0"/>
    <xf numFmtId="0" fontId="134" fillId="34" borderId="308" applyNumberFormat="0" applyAlignment="0" applyProtection="0"/>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4" fontId="23" fillId="0" borderId="299" applyNumberFormat="0" applyProtection="0">
      <alignment horizontal="left" vertical="center" indent="1"/>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4" fontId="45" fillId="41" borderId="306" applyNumberFormat="0" applyProtection="0">
      <alignment horizontal="right" vertical="center"/>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3" borderId="307" applyNumberFormat="0" applyProtection="0">
      <alignment horizontal="center" vertical="center"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4" borderId="307" applyNumberFormat="0" applyProtection="0">
      <alignment horizontal="center" vertical="top" wrapText="1"/>
    </xf>
    <xf numFmtId="0" fontId="25" fillId="43" borderId="307" applyNumberFormat="0" applyProtection="0">
      <alignment horizontal="center" vertical="center" wrapTex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4" fontId="36" fillId="41" borderId="306" applyNumberFormat="0" applyProtection="0">
      <alignment horizontal="right" vertical="center"/>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0" fontId="16" fillId="40" borderId="306" applyNumberFormat="0" applyProtection="0">
      <alignment horizontal="left" vertical="top" indent="1"/>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3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4" fontId="16" fillId="40" borderId="306" applyNumberFormat="0" applyProtection="0">
      <alignment vertical="center"/>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6"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2"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1"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30"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9"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8"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0" fontId="20" fillId="89" borderId="301" applyNumberFormat="0" applyFont="0" applyAlignment="0" applyProtection="0"/>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7"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4" fontId="16" fillId="26" borderId="306" applyNumberFormat="0" applyProtection="0">
      <alignment horizontal="right" vertical="center"/>
    </xf>
    <xf numFmtId="0" fontId="20" fillId="89" borderId="300" applyNumberFormat="0" applyFont="0" applyAlignment="0" applyProtection="0"/>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5"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0" fontId="20" fillId="89" borderId="300" applyNumberFormat="0" applyFont="0" applyAlignment="0" applyProtection="0"/>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4" fontId="16" fillId="24" borderId="306" applyNumberFormat="0" applyProtection="0">
      <alignment horizontal="right" vertical="center"/>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20" fillId="89" borderId="300" applyNumberFormat="0" applyFont="0" applyAlignment="0" applyProtection="0"/>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0" fontId="17" fillId="19" borderId="306" applyNumberFormat="0" applyProtection="0">
      <alignment horizontal="left" vertical="top" indent="1"/>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0" fontId="20" fillId="89" borderId="300" applyNumberFormat="0" applyFont="0" applyAlignment="0" applyProtection="0"/>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1" fillId="19" borderId="306" applyNumberFormat="0" applyProtection="0">
      <alignment vertical="center"/>
    </xf>
    <xf numFmtId="4" fontId="30" fillId="18" borderId="299" applyNumberFormat="0" applyProtection="0">
      <alignment horizontal="right" vertical="center" wrapText="1"/>
    </xf>
    <xf numFmtId="4" fontId="30" fillId="18" borderId="299" applyNumberFormat="0" applyProtection="0">
      <alignment horizontal="right" vertical="center" wrapText="1"/>
    </xf>
    <xf numFmtId="0" fontId="20" fillId="89" borderId="300" applyNumberFormat="0" applyFont="0" applyAlignment="0" applyProtection="0"/>
    <xf numFmtId="4" fontId="30" fillId="18" borderId="299" applyNumberFormat="0" applyProtection="0">
      <alignment horizontal="right" vertical="center" wrapText="1"/>
    </xf>
    <xf numFmtId="4" fontId="30" fillId="18" borderId="299" applyNumberFormat="0" applyProtection="0">
      <alignment horizontal="right" vertical="center" wrapText="1"/>
    </xf>
    <xf numFmtId="0" fontId="68" fillId="89" borderId="301" applyNumberFormat="0" applyFont="0" applyAlignment="0" applyProtection="0"/>
    <xf numFmtId="0" fontId="184" fillId="34" borderId="302" applyNumberFormat="0" applyAlignment="0" applyProtection="0"/>
    <xf numFmtId="0" fontId="184" fillId="91" borderId="302" applyNumberFormat="0" applyAlignment="0" applyProtection="0"/>
    <xf numFmtId="0" fontId="184" fillId="91" borderId="302" applyNumberFormat="0" applyAlignment="0" applyProtection="0"/>
    <xf numFmtId="0" fontId="184" fillId="34" borderId="302" applyNumberFormat="0" applyAlignment="0" applyProtection="0"/>
    <xf numFmtId="0" fontId="184" fillId="91" borderId="302" applyNumberFormat="0" applyAlignment="0" applyProtection="0"/>
    <xf numFmtId="0" fontId="184" fillId="91" borderId="302" applyNumberFormat="0" applyAlignment="0" applyProtection="0"/>
    <xf numFmtId="0" fontId="184" fillId="91" borderId="302" applyNumberFormat="0" applyAlignment="0" applyProtection="0"/>
    <xf numFmtId="0" fontId="184" fillId="91" borderId="302" applyNumberFormat="0" applyAlignment="0" applyProtection="0"/>
    <xf numFmtId="0" fontId="184" fillId="91" borderId="302" applyNumberFormat="0" applyAlignment="0" applyProtection="0"/>
    <xf numFmtId="4" fontId="55" fillId="104" borderId="299" applyNumberFormat="0" applyProtection="0">
      <alignment horizontal="right" vertical="center" wrapText="1"/>
    </xf>
    <xf numFmtId="4" fontId="55" fillId="104" borderId="299" applyNumberFormat="0" applyProtection="0">
      <alignment horizontal="right" vertical="center" wrapText="1"/>
    </xf>
    <xf numFmtId="4" fontId="16" fillId="0" borderId="302" applyNumberFormat="0" applyProtection="0">
      <alignment vertical="center"/>
    </xf>
    <xf numFmtId="4" fontId="16" fillId="0" borderId="302" applyNumberFormat="0" applyProtection="0">
      <alignment vertical="center"/>
    </xf>
    <xf numFmtId="4" fontId="16" fillId="0" borderId="302" applyNumberFormat="0" applyProtection="0">
      <alignment horizontal="left" vertical="center" indent="1"/>
    </xf>
    <xf numFmtId="4" fontId="16" fillId="19" borderId="302" applyNumberFormat="0" applyProtection="0">
      <alignment horizontal="left" vertical="center" indent="1"/>
    </xf>
    <xf numFmtId="4" fontId="25" fillId="22" borderId="299" applyNumberFormat="0" applyProtection="0">
      <alignment horizontal="left" vertical="center"/>
    </xf>
    <xf numFmtId="0" fontId="20" fillId="0" borderId="302" applyNumberFormat="0" applyProtection="0">
      <alignment horizontal="left" vertical="center" indent="1"/>
    </xf>
    <xf numFmtId="4" fontId="16" fillId="2" borderId="302" applyNumberFormat="0" applyProtection="0">
      <alignment horizontal="right" vertical="center"/>
    </xf>
    <xf numFmtId="4" fontId="16" fillId="106" borderId="302" applyNumberFormat="0" applyProtection="0">
      <alignment horizontal="right" vertical="center"/>
    </xf>
    <xf numFmtId="4" fontId="16" fillId="42" borderId="302" applyNumberFormat="0" applyProtection="0">
      <alignment horizontal="right" vertical="center"/>
    </xf>
    <xf numFmtId="4" fontId="16" fillId="107" borderId="302" applyNumberFormat="0" applyProtection="0">
      <alignment horizontal="right" vertical="center"/>
    </xf>
    <xf numFmtId="4" fontId="16" fillId="108" borderId="302" applyNumberFormat="0" applyProtection="0">
      <alignment horizontal="right" vertical="center"/>
    </xf>
    <xf numFmtId="4" fontId="16" fillId="109" borderId="302" applyNumberFormat="0" applyProtection="0">
      <alignment horizontal="right" vertical="center"/>
    </xf>
    <xf numFmtId="4" fontId="16" fillId="110" borderId="302" applyNumberFormat="0" applyProtection="0">
      <alignment horizontal="right" vertical="center"/>
    </xf>
    <xf numFmtId="4" fontId="16" fillId="111" borderId="302" applyNumberFormat="0" applyProtection="0">
      <alignment horizontal="right" vertical="center"/>
    </xf>
    <xf numFmtId="4" fontId="16" fillId="112" borderId="302" applyNumberFormat="0" applyProtection="0">
      <alignment horizontal="right" vertical="center"/>
    </xf>
    <xf numFmtId="0" fontId="20" fillId="113" borderId="302" applyNumberFormat="0" applyProtection="0">
      <alignment horizontal="left" vertical="center" indent="1"/>
    </xf>
    <xf numFmtId="0" fontId="24" fillId="114" borderId="299" applyNumberFormat="0" applyProtection="0">
      <alignment horizontal="left" vertical="center" indent="2"/>
    </xf>
    <xf numFmtId="0" fontId="24" fillId="114" borderId="299" applyNumberFormat="0" applyProtection="0">
      <alignment horizontal="left" vertical="center" indent="2"/>
    </xf>
    <xf numFmtId="0" fontId="25" fillId="115" borderId="299" applyNumberFormat="0" applyProtection="0">
      <alignment horizontal="left" vertical="center" indent="2"/>
    </xf>
    <xf numFmtId="0" fontId="25" fillId="115" borderId="299" applyNumberFormat="0" applyProtection="0">
      <alignment horizontal="left" vertical="center" indent="2"/>
    </xf>
    <xf numFmtId="0" fontId="24" fillId="114" borderId="299" applyNumberFormat="0" applyProtection="0">
      <alignment horizontal="left" vertical="center" indent="2"/>
    </xf>
    <xf numFmtId="0" fontId="25" fillId="115" borderId="299" applyNumberFormat="0" applyProtection="0">
      <alignment horizontal="left" vertical="center" indent="2"/>
    </xf>
    <xf numFmtId="0" fontId="24" fillId="0" borderId="299" applyNumberFormat="0" applyProtection="0">
      <alignment horizontal="left" vertical="center" indent="2"/>
    </xf>
    <xf numFmtId="0" fontId="20" fillId="49"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4" borderId="299" applyNumberFormat="0" applyProtection="0">
      <alignment horizontal="left" vertical="center" indent="2"/>
    </xf>
    <xf numFmtId="0" fontId="25" fillId="115" borderId="299" applyNumberFormat="0" applyProtection="0">
      <alignment horizontal="left" vertical="center" indent="2"/>
    </xf>
    <xf numFmtId="0" fontId="24" fillId="114" borderId="299" applyNumberFormat="0" applyProtection="0">
      <alignment horizontal="left" vertical="center" indent="2"/>
    </xf>
    <xf numFmtId="0" fontId="24" fillId="114" borderId="299" applyNumberFormat="0" applyProtection="0">
      <alignment horizontal="left" vertical="center" indent="2"/>
    </xf>
    <xf numFmtId="0" fontId="25" fillId="115" borderId="299" applyNumberFormat="0" applyProtection="0">
      <alignment horizontal="left" vertical="center" indent="2"/>
    </xf>
    <xf numFmtId="0" fontId="25" fillId="115" borderId="299" applyNumberFormat="0" applyProtection="0">
      <alignment horizontal="left" vertical="center" indent="2"/>
    </xf>
    <xf numFmtId="0" fontId="25" fillId="115" borderId="299" applyNumberFormat="0" applyProtection="0">
      <alignment horizontal="left" vertical="center" indent="2"/>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49" borderId="302" applyNumberFormat="0" applyProtection="0">
      <alignment horizontal="left" vertical="center"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0" fillId="49" borderId="302" applyNumberFormat="0" applyProtection="0">
      <alignment horizontal="left" vertical="center" indent="1"/>
    </xf>
    <xf numFmtId="0" fontId="20" fillId="35" borderId="294" applyNumberFormat="0" applyProtection="0">
      <alignment horizontal="left" vertical="top" indent="1"/>
    </xf>
    <xf numFmtId="0" fontId="20" fillId="35" borderId="294" applyNumberFormat="0" applyProtection="0">
      <alignment horizontal="left" vertical="top"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6"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23"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6" borderId="299" applyNumberFormat="0" applyProtection="0">
      <alignment horizontal="left" vertical="center" indent="2"/>
    </xf>
    <xf numFmtId="0" fontId="24" fillId="116"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116" borderId="299" applyNumberFormat="0" applyProtection="0">
      <alignment horizontal="left" vertical="center" indent="2"/>
    </xf>
    <xf numFmtId="0" fontId="24" fillId="116" borderId="299" applyNumberFormat="0" applyProtection="0">
      <alignment horizontal="left" vertical="center" indent="2"/>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23" borderId="302" applyNumberFormat="0" applyProtection="0">
      <alignment horizontal="left" vertical="center"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23" borderId="302" applyNumberFormat="0" applyProtection="0">
      <alignment horizontal="left" vertical="center" indent="1"/>
    </xf>
    <xf numFmtId="0" fontId="20" fillId="38" borderId="294" applyNumberFormat="0" applyProtection="0">
      <alignment horizontal="left" vertical="top" indent="1"/>
    </xf>
    <xf numFmtId="0" fontId="20" fillId="38" borderId="294" applyNumberFormat="0" applyProtection="0">
      <alignment horizontal="left" vertical="top" indent="1"/>
    </xf>
    <xf numFmtId="0" fontId="20" fillId="102"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02" borderId="302" applyNumberFormat="0" applyProtection="0">
      <alignment horizontal="left" vertical="center"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02" borderId="302" applyNumberFormat="0" applyProtection="0">
      <alignment horizontal="left" vertical="center" indent="1"/>
    </xf>
    <xf numFmtId="0" fontId="20" fillId="39" borderId="294" applyNumberFormat="0" applyProtection="0">
      <alignment horizontal="left" vertical="top" indent="1"/>
    </xf>
    <xf numFmtId="0" fontId="20" fillId="39" borderId="294" applyNumberFormat="0" applyProtection="0">
      <alignment horizontal="left" vertical="top" indent="1"/>
    </xf>
    <xf numFmtId="0" fontId="20" fillId="113" borderId="302" applyNumberFormat="0" applyProtection="0">
      <alignment horizontal="left" vertical="center" indent="1"/>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4" fillId="0" borderId="299" applyNumberFormat="0" applyProtection="0">
      <alignment horizontal="left" vertical="center" indent="2"/>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113" borderId="302" applyNumberFormat="0" applyProtection="0">
      <alignment horizontal="left" vertical="center"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113" borderId="302" applyNumberFormat="0" applyProtection="0">
      <alignment horizontal="left" vertical="center" indent="1"/>
    </xf>
    <xf numFmtId="0" fontId="20" fillId="3" borderId="294" applyNumberFormat="0" applyProtection="0">
      <alignment horizontal="left" vertical="top" indent="1"/>
    </xf>
    <xf numFmtId="0" fontId="20" fillId="3" borderId="294" applyNumberFormat="0" applyProtection="0">
      <alignment horizontal="left" vertical="top" indent="1"/>
    </xf>
    <xf numFmtId="0" fontId="20" fillId="84" borderId="299" applyNumberFormat="0">
      <protection locked="0"/>
    </xf>
    <xf numFmtId="0" fontId="20" fillId="84" borderId="299" applyNumberFormat="0">
      <protection locked="0"/>
    </xf>
    <xf numFmtId="0" fontId="20" fillId="84" borderId="299" applyNumberFormat="0">
      <protection locked="0"/>
    </xf>
    <xf numFmtId="0" fontId="20" fillId="84" borderId="299" applyNumberFormat="0">
      <protection locked="0"/>
    </xf>
    <xf numFmtId="4" fontId="16" fillId="40" borderId="302" applyNumberFormat="0" applyProtection="0">
      <alignment vertical="center"/>
    </xf>
    <xf numFmtId="4" fontId="39" fillId="0" borderId="299" applyNumberFormat="0" applyProtection="0">
      <alignment horizontal="left" vertical="center" indent="1"/>
    </xf>
    <xf numFmtId="4" fontId="16" fillId="40" borderId="302" applyNumberFormat="0" applyProtection="0">
      <alignment horizontal="left" vertical="center" indent="1"/>
    </xf>
    <xf numFmtId="4" fontId="39" fillId="0" borderId="299" applyNumberFormat="0" applyProtection="0">
      <alignment horizontal="left" vertical="center" indent="1"/>
    </xf>
    <xf numFmtId="4" fontId="16" fillId="40" borderId="302" applyNumberFormat="0" applyProtection="0">
      <alignment horizontal="left" vertical="center" indent="1"/>
    </xf>
    <xf numFmtId="4" fontId="16" fillId="40" borderId="302" applyNumberFormat="0" applyProtection="0">
      <alignment horizontal="left" vertical="center" indent="1"/>
    </xf>
    <xf numFmtId="4" fontId="23" fillId="0" borderId="299" applyNumberFormat="0" applyProtection="0">
      <alignment horizontal="right" vertical="center" wrapText="1"/>
    </xf>
    <xf numFmtId="4" fontId="23" fillId="0" borderId="299" applyNumberFormat="0" applyProtection="0">
      <alignment horizontal="right" vertical="center" wrapText="1"/>
    </xf>
    <xf numFmtId="4" fontId="24" fillId="0" borderId="299" applyNumberFormat="0" applyProtection="0">
      <alignment horizontal="right" vertical="center" wrapText="1"/>
    </xf>
    <xf numFmtId="4" fontId="16" fillId="0" borderId="302" applyNumberFormat="0" applyProtection="0">
      <alignment horizontal="right" vertical="center"/>
    </xf>
    <xf numFmtId="4" fontId="16" fillId="0" borderId="302" applyNumberFormat="0" applyProtection="0">
      <alignment horizontal="right" vertical="center"/>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4" fontId="23" fillId="0" borderId="299" applyNumberFormat="0" applyProtection="0">
      <alignment horizontal="left" vertical="center" indent="1"/>
    </xf>
    <xf numFmtId="0" fontId="20" fillId="0" borderId="302" applyNumberFormat="0" applyProtection="0">
      <alignment horizontal="left" vertical="center" indent="1"/>
    </xf>
    <xf numFmtId="0" fontId="20" fillId="0" borderId="302" applyNumberFormat="0" applyProtection="0">
      <alignment horizontal="left" vertical="center" indent="1"/>
    </xf>
    <xf numFmtId="0" fontId="25" fillId="43" borderId="299" applyNumberFormat="0" applyProtection="0">
      <alignment horizontal="center" vertical="center" wrapText="1"/>
    </xf>
    <xf numFmtId="0" fontId="20" fillId="0" borderId="302" applyNumberFormat="0" applyProtection="0">
      <alignment horizontal="left" vertical="center" indent="1"/>
    </xf>
    <xf numFmtId="0" fontId="20" fillId="0" borderId="302" applyNumberFormat="0" applyProtection="0">
      <alignment horizontal="left" vertical="center" indent="1"/>
    </xf>
    <xf numFmtId="4" fontId="45" fillId="117" borderId="302" applyNumberFormat="0" applyProtection="0">
      <alignment horizontal="right" vertic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206" fontId="196" fillId="0" borderId="289">
      <alignment horizontal="center"/>
    </xf>
    <xf numFmtId="204" fontId="20" fillId="0" borderId="287">
      <protection locked="0"/>
    </xf>
    <xf numFmtId="204" fontId="20" fillId="0" borderId="287">
      <protection locked="0"/>
    </xf>
    <xf numFmtId="204" fontId="20" fillId="0" borderId="287">
      <protection locked="0"/>
    </xf>
    <xf numFmtId="0" fontId="73" fillId="0" borderId="303" applyNumberFormat="0" applyFill="0" applyAlignment="0" applyProtection="0"/>
    <xf numFmtId="0" fontId="73" fillId="0" borderId="303" applyNumberFormat="0" applyFill="0" applyAlignment="0" applyProtection="0"/>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0" fontId="73" fillId="0" borderId="303" applyNumberFormat="0" applyFill="0" applyAlignment="0" applyProtection="0"/>
    <xf numFmtId="204" fontId="20" fillId="0" borderId="304">
      <protection locked="0"/>
    </xf>
    <xf numFmtId="204" fontId="20" fillId="0" borderId="304">
      <protection locked="0"/>
    </xf>
    <xf numFmtId="0" fontId="73" fillId="0" borderId="303" applyNumberFormat="0" applyFill="0" applyAlignment="0" applyProtection="0"/>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204" fontId="20" fillId="0" borderId="287">
      <protection locked="0"/>
    </xf>
    <xf numFmtId="0" fontId="20" fillId="89" borderId="310" applyNumberFormat="0" applyFont="0" applyAlignment="0" applyProtection="0"/>
    <xf numFmtId="0" fontId="20" fillId="89" borderId="308" applyNumberFormat="0" applyFont="0" applyAlignment="0" applyProtection="0"/>
    <xf numFmtId="0" fontId="20" fillId="89" borderId="308" applyNumberFormat="0" applyFont="0" applyAlignment="0" applyProtection="0"/>
    <xf numFmtId="0" fontId="20" fillId="89" borderId="308" applyNumberFormat="0" applyFont="0" applyAlignment="0" applyProtection="0"/>
    <xf numFmtId="0" fontId="20" fillId="89" borderId="308" applyNumberFormat="0" applyFont="0" applyAlignment="0" applyProtection="0"/>
    <xf numFmtId="0" fontId="20" fillId="89" borderId="308" applyNumberFormat="0" applyFont="0" applyAlignment="0" applyProtection="0"/>
    <xf numFmtId="0" fontId="68" fillId="89" borderId="310" applyNumberFormat="0" applyFont="0" applyAlignment="0" applyProtection="0"/>
    <xf numFmtId="0" fontId="184" fillId="34" borderId="311" applyNumberFormat="0" applyAlignment="0" applyProtection="0"/>
    <xf numFmtId="0" fontId="184" fillId="91" borderId="311" applyNumberFormat="0" applyAlignment="0" applyProtection="0"/>
    <xf numFmtId="0" fontId="184" fillId="91" borderId="311" applyNumberFormat="0" applyAlignment="0" applyProtection="0"/>
    <xf numFmtId="0" fontId="184" fillId="34" borderId="311" applyNumberFormat="0" applyAlignment="0" applyProtection="0"/>
    <xf numFmtId="0" fontId="184" fillId="91" borderId="311" applyNumberFormat="0" applyAlignment="0" applyProtection="0"/>
    <xf numFmtId="0" fontId="184" fillId="91" borderId="311" applyNumberFormat="0" applyAlignment="0" applyProtection="0"/>
    <xf numFmtId="0" fontId="184" fillId="91" borderId="311" applyNumberFormat="0" applyAlignment="0" applyProtection="0"/>
    <xf numFmtId="0" fontId="184" fillId="91" borderId="311" applyNumberFormat="0" applyAlignment="0" applyProtection="0"/>
    <xf numFmtId="0" fontId="184" fillId="91" borderId="311" applyNumberFormat="0" applyAlignment="0" applyProtection="0"/>
    <xf numFmtId="4" fontId="55" fillId="104" borderId="307" applyNumberFormat="0" applyProtection="0">
      <alignment horizontal="right" vertical="center" wrapText="1"/>
    </xf>
    <xf numFmtId="4" fontId="55" fillId="104" borderId="307" applyNumberFormat="0" applyProtection="0">
      <alignment horizontal="right" vertical="center" wrapText="1"/>
    </xf>
    <xf numFmtId="4" fontId="16" fillId="0" borderId="311" applyNumberFormat="0" applyProtection="0">
      <alignment vertical="center"/>
    </xf>
    <xf numFmtId="4" fontId="16" fillId="0" borderId="311" applyNumberFormat="0" applyProtection="0">
      <alignment vertical="center"/>
    </xf>
    <xf numFmtId="4" fontId="16" fillId="0" borderId="311" applyNumberFormat="0" applyProtection="0">
      <alignment horizontal="left" vertical="center" indent="1"/>
    </xf>
    <xf numFmtId="4" fontId="16" fillId="19" borderId="311" applyNumberFormat="0" applyProtection="0">
      <alignment horizontal="left" vertical="center" indent="1"/>
    </xf>
    <xf numFmtId="4" fontId="25" fillId="22" borderId="307" applyNumberFormat="0" applyProtection="0">
      <alignment horizontal="left" vertical="center"/>
    </xf>
    <xf numFmtId="0" fontId="20" fillId="0" borderId="311" applyNumberFormat="0" applyProtection="0">
      <alignment horizontal="left" vertical="center" indent="1"/>
    </xf>
    <xf numFmtId="4" fontId="16" fillId="2" borderId="311" applyNumberFormat="0" applyProtection="0">
      <alignment horizontal="right" vertical="center"/>
    </xf>
    <xf numFmtId="4" fontId="16" fillId="106" borderId="311" applyNumberFormat="0" applyProtection="0">
      <alignment horizontal="right" vertical="center"/>
    </xf>
    <xf numFmtId="4" fontId="16" fillId="42" borderId="311" applyNumberFormat="0" applyProtection="0">
      <alignment horizontal="right" vertical="center"/>
    </xf>
    <xf numFmtId="4" fontId="16" fillId="107" borderId="311" applyNumberFormat="0" applyProtection="0">
      <alignment horizontal="right" vertical="center"/>
    </xf>
    <xf numFmtId="4" fontId="16" fillId="108" borderId="311" applyNumberFormat="0" applyProtection="0">
      <alignment horizontal="right" vertical="center"/>
    </xf>
    <xf numFmtId="4" fontId="16" fillId="109" borderId="311" applyNumberFormat="0" applyProtection="0">
      <alignment horizontal="right" vertical="center"/>
    </xf>
    <xf numFmtId="4" fontId="16" fillId="110" borderId="311" applyNumberFormat="0" applyProtection="0">
      <alignment horizontal="right" vertical="center"/>
    </xf>
    <xf numFmtId="4" fontId="16" fillId="111" borderId="311" applyNumberFormat="0" applyProtection="0">
      <alignment horizontal="right" vertical="center"/>
    </xf>
    <xf numFmtId="4" fontId="16" fillId="112" borderId="311" applyNumberFormat="0" applyProtection="0">
      <alignment horizontal="right" vertical="center"/>
    </xf>
    <xf numFmtId="0" fontId="20" fillId="113" borderId="311" applyNumberFormat="0" applyProtection="0">
      <alignment horizontal="left" vertical="center" indent="1"/>
    </xf>
    <xf numFmtId="0" fontId="24" fillId="114" borderId="307" applyNumberFormat="0" applyProtection="0">
      <alignment horizontal="left" vertical="center" indent="2"/>
    </xf>
    <xf numFmtId="0" fontId="24" fillId="114" borderId="307" applyNumberFormat="0" applyProtection="0">
      <alignment horizontal="left" vertical="center" indent="2"/>
    </xf>
    <xf numFmtId="0" fontId="25" fillId="115" borderId="307" applyNumberFormat="0" applyProtection="0">
      <alignment horizontal="left" vertical="center" indent="2"/>
    </xf>
    <xf numFmtId="0" fontId="25" fillId="115" borderId="307" applyNumberFormat="0" applyProtection="0">
      <alignment horizontal="left" vertical="center" indent="2"/>
    </xf>
    <xf numFmtId="0" fontId="24" fillId="114" borderId="307" applyNumberFormat="0" applyProtection="0">
      <alignment horizontal="left" vertical="center" indent="2"/>
    </xf>
    <xf numFmtId="0" fontId="25" fillId="115" borderId="307" applyNumberFormat="0" applyProtection="0">
      <alignment horizontal="left" vertical="center" indent="2"/>
    </xf>
    <xf numFmtId="0" fontId="24" fillId="0" borderId="307" applyNumberFormat="0" applyProtection="0">
      <alignment horizontal="left" vertical="center" indent="2"/>
    </xf>
    <xf numFmtId="0" fontId="20" fillId="49"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4" borderId="307" applyNumberFormat="0" applyProtection="0">
      <alignment horizontal="left" vertical="center" indent="2"/>
    </xf>
    <xf numFmtId="0" fontId="25" fillId="115" borderId="307" applyNumberFormat="0" applyProtection="0">
      <alignment horizontal="left" vertical="center" indent="2"/>
    </xf>
    <xf numFmtId="0" fontId="24" fillId="114" borderId="307" applyNumberFormat="0" applyProtection="0">
      <alignment horizontal="left" vertical="center" indent="2"/>
    </xf>
    <xf numFmtId="0" fontId="24" fillId="114" borderId="307" applyNumberFormat="0" applyProtection="0">
      <alignment horizontal="left" vertical="center" indent="2"/>
    </xf>
    <xf numFmtId="0" fontId="25" fillId="115" borderId="307" applyNumberFormat="0" applyProtection="0">
      <alignment horizontal="left" vertical="center" indent="2"/>
    </xf>
    <xf numFmtId="0" fontId="25" fillId="115" borderId="307" applyNumberFormat="0" applyProtection="0">
      <alignment horizontal="left" vertical="center" indent="2"/>
    </xf>
    <xf numFmtId="0" fontId="25" fillId="115" borderId="307" applyNumberFormat="0" applyProtection="0">
      <alignment horizontal="left" vertical="center" indent="2"/>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49" borderId="311" applyNumberFormat="0" applyProtection="0">
      <alignment horizontal="left" vertical="center"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0" fillId="49" borderId="311" applyNumberFormat="0" applyProtection="0">
      <alignment horizontal="left" vertical="center" indent="1"/>
    </xf>
    <xf numFmtId="0" fontId="20" fillId="35" borderId="306" applyNumberFormat="0" applyProtection="0">
      <alignment horizontal="left" vertical="top" indent="1"/>
    </xf>
    <xf numFmtId="0" fontId="20" fillId="35" borderId="306"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6"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23"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6" borderId="307" applyNumberFormat="0" applyProtection="0">
      <alignment horizontal="left" vertical="center" indent="2"/>
    </xf>
    <xf numFmtId="0" fontId="24" fillId="116"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116" borderId="307" applyNumberFormat="0" applyProtection="0">
      <alignment horizontal="left" vertical="center" indent="2"/>
    </xf>
    <xf numFmtId="0" fontId="24" fillId="116" borderId="307" applyNumberFormat="0" applyProtection="0">
      <alignment horizontal="left" vertical="center" indent="2"/>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23" borderId="311" applyNumberFormat="0" applyProtection="0">
      <alignment horizontal="left" vertical="center"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23" borderId="311" applyNumberFormat="0" applyProtection="0">
      <alignment horizontal="left" vertical="center" indent="1"/>
    </xf>
    <xf numFmtId="0" fontId="20" fillId="38" borderId="306" applyNumberFormat="0" applyProtection="0">
      <alignment horizontal="left" vertical="top" indent="1"/>
    </xf>
    <xf numFmtId="0" fontId="20" fillId="38" borderId="306" applyNumberFormat="0" applyProtection="0">
      <alignment horizontal="left" vertical="top" indent="1"/>
    </xf>
    <xf numFmtId="0" fontId="20" fillId="102"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02" borderId="311" applyNumberFormat="0" applyProtection="0">
      <alignment horizontal="left" vertical="center"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02" borderId="311" applyNumberFormat="0" applyProtection="0">
      <alignment horizontal="left" vertical="center" indent="1"/>
    </xf>
    <xf numFmtId="0" fontId="20" fillId="39" borderId="306" applyNumberFormat="0" applyProtection="0">
      <alignment horizontal="left" vertical="top" indent="1"/>
    </xf>
    <xf numFmtId="0" fontId="20" fillId="39" borderId="306" applyNumberFormat="0" applyProtection="0">
      <alignment horizontal="left" vertical="top" indent="1"/>
    </xf>
    <xf numFmtId="0" fontId="20" fillId="113" borderId="311" applyNumberFormat="0" applyProtection="0">
      <alignment horizontal="left" vertical="center"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113" borderId="311" applyNumberFormat="0" applyProtection="0">
      <alignment horizontal="left" vertical="center"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113" borderId="311" applyNumberFormat="0" applyProtection="0">
      <alignment horizontal="left" vertical="center" indent="1"/>
    </xf>
    <xf numFmtId="0" fontId="20" fillId="3" borderId="306" applyNumberFormat="0" applyProtection="0">
      <alignment horizontal="left" vertical="top" indent="1"/>
    </xf>
    <xf numFmtId="0" fontId="20" fillId="3" borderId="306" applyNumberFormat="0" applyProtection="0">
      <alignment horizontal="left" vertical="top" indent="1"/>
    </xf>
    <xf numFmtId="0" fontId="20" fillId="84" borderId="307" applyNumberFormat="0">
      <protection locked="0"/>
    </xf>
    <xf numFmtId="0" fontId="20" fillId="84" borderId="307" applyNumberFormat="0">
      <protection locked="0"/>
    </xf>
    <xf numFmtId="0" fontId="20" fillId="84" borderId="307" applyNumberFormat="0">
      <protection locked="0"/>
    </xf>
    <xf numFmtId="0" fontId="20" fillId="84" borderId="307" applyNumberFormat="0">
      <protection locked="0"/>
    </xf>
    <xf numFmtId="4" fontId="16" fillId="40" borderId="311" applyNumberFormat="0" applyProtection="0">
      <alignment vertical="center"/>
    </xf>
    <xf numFmtId="4" fontId="39" fillId="0" borderId="307" applyNumberFormat="0" applyProtection="0">
      <alignment horizontal="left" vertical="center" indent="1"/>
    </xf>
    <xf numFmtId="4" fontId="16" fillId="40" borderId="311" applyNumberFormat="0" applyProtection="0">
      <alignment horizontal="left" vertical="center" indent="1"/>
    </xf>
    <xf numFmtId="4" fontId="39" fillId="0" borderId="307" applyNumberFormat="0" applyProtection="0">
      <alignment horizontal="left" vertical="center" indent="1"/>
    </xf>
    <xf numFmtId="4" fontId="16" fillId="40" borderId="311" applyNumberFormat="0" applyProtection="0">
      <alignment horizontal="left" vertical="center" indent="1"/>
    </xf>
    <xf numFmtId="4" fontId="16" fillId="40" borderId="311" applyNumberFormat="0" applyProtection="0">
      <alignment horizontal="left" vertical="center" inden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4" fillId="0" borderId="307" applyNumberFormat="0" applyProtection="0">
      <alignment horizontal="right" vertical="center" wrapText="1"/>
    </xf>
    <xf numFmtId="4" fontId="16" fillId="0" borderId="311" applyNumberFormat="0" applyProtection="0">
      <alignment horizontal="right" vertical="center"/>
    </xf>
    <xf numFmtId="4" fontId="16" fillId="0" borderId="311" applyNumberFormat="0" applyProtection="0">
      <alignment horizontal="right" vertical="center"/>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4" fontId="23" fillId="0" borderId="307" applyNumberFormat="0" applyProtection="0">
      <alignment horizontal="left" vertical="center" indent="1"/>
    </xf>
    <xf numFmtId="0" fontId="20" fillId="0" borderId="311" applyNumberFormat="0" applyProtection="0">
      <alignment horizontal="left" vertical="center" indent="1"/>
    </xf>
    <xf numFmtId="0" fontId="20" fillId="0" borderId="311" applyNumberFormat="0" applyProtection="0">
      <alignment horizontal="left" vertical="center" indent="1"/>
    </xf>
    <xf numFmtId="0" fontId="25" fillId="43" borderId="307" applyNumberFormat="0" applyProtection="0">
      <alignment horizontal="center" vertical="center" wrapText="1"/>
    </xf>
    <xf numFmtId="0" fontId="20" fillId="0" borderId="311" applyNumberFormat="0" applyProtection="0">
      <alignment horizontal="left" vertical="center" indent="1"/>
    </xf>
    <xf numFmtId="0" fontId="20" fillId="0" borderId="311" applyNumberFormat="0" applyProtection="0">
      <alignment horizontal="left" vertical="center" indent="1"/>
    </xf>
    <xf numFmtId="4" fontId="45" fillId="117" borderId="311" applyNumberFormat="0" applyProtection="0">
      <alignment horizontal="right" vertical="center"/>
    </xf>
    <xf numFmtId="206" fontId="196" fillId="0" borderId="305">
      <alignment horizontal="center"/>
    </xf>
    <xf numFmtId="206" fontId="196" fillId="0" borderId="305">
      <alignment horizontal="center"/>
    </xf>
    <xf numFmtId="206" fontId="196" fillId="0" borderId="305">
      <alignment horizontal="center"/>
    </xf>
    <xf numFmtId="206" fontId="196" fillId="0" borderId="305">
      <alignment horizontal="center"/>
    </xf>
    <xf numFmtId="206" fontId="196" fillId="0" borderId="305">
      <alignment horizontal="center"/>
    </xf>
    <xf numFmtId="206" fontId="196" fillId="0" borderId="305">
      <alignment horizontal="center"/>
    </xf>
    <xf numFmtId="0" fontId="73" fillId="0" borderId="312" applyNumberFormat="0" applyFill="0" applyAlignment="0" applyProtection="0"/>
    <xf numFmtId="0" fontId="73" fillId="0" borderId="312" applyNumberFormat="0" applyFill="0" applyAlignment="0" applyProtection="0"/>
    <xf numFmtId="0" fontId="73" fillId="0" borderId="312" applyNumberFormat="0" applyFill="0" applyAlignment="0" applyProtection="0"/>
    <xf numFmtId="204" fontId="20" fillId="0" borderId="313">
      <protection locked="0"/>
    </xf>
    <xf numFmtId="204" fontId="20" fillId="0" borderId="313">
      <protection locked="0"/>
    </xf>
    <xf numFmtId="0" fontId="73" fillId="0" borderId="312" applyNumberFormat="0" applyFill="0" applyAlignment="0" applyProtection="0"/>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4" fontId="30" fillId="18" borderId="307" applyNumberFormat="0" applyProtection="0">
      <alignment horizontal="left" vertical="center"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25" fillId="22" borderId="307" applyNumberFormat="0" applyProtection="0">
      <alignment horizontal="lef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7" fillId="33"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4" borderId="307" applyNumberFormat="0" applyProtection="0">
      <alignment horizontal="left" vertical="center" indent="1"/>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0" fontId="24" fillId="0" borderId="307"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4" fillId="0" borderId="307"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07" applyNumberFormat="0">
      <protection locked="0"/>
    </xf>
    <xf numFmtId="0" fontId="20" fillId="84" borderId="307" applyNumberFormat="0">
      <protection locked="0"/>
    </xf>
    <xf numFmtId="0" fontId="20" fillId="84" borderId="307" applyNumberFormat="0">
      <protection locked="0"/>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23" fillId="0" borderId="307" applyNumberFormat="0" applyProtection="0">
      <alignment horizontal="right" vertical="center" wrapText="1"/>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23" fillId="0" borderId="307" applyNumberFormat="0" applyProtection="0">
      <alignment horizontal="left" vertical="center" inden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0" fillId="18" borderId="307" applyNumberFormat="0" applyProtection="0">
      <alignment horizontal="right" vertical="center" wrapText="1"/>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1" fillId="19" borderId="315" applyNumberFormat="0" applyProtection="0">
      <alignment vertical="center"/>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4" fontId="30" fillId="18" borderId="316" applyNumberFormat="0" applyProtection="0">
      <alignment horizontal="left" vertical="center"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25" fillId="22" borderId="316" applyNumberFormat="0" applyProtection="0">
      <alignment horizontal="lef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4" fontId="16" fillId="36" borderId="315" applyNumberFormat="0" applyProtection="0">
      <alignment horizontal="right" vertical="center"/>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1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36" fillId="41"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0" fontId="25" fillId="43" borderId="316" applyNumberFormat="0" applyProtection="0">
      <alignment horizontal="center" vertical="center" wrapText="1"/>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0" fontId="134" fillId="34" borderId="317" applyNumberFormat="0" applyAlignment="0" applyProtection="0"/>
    <xf numFmtId="0" fontId="136" fillId="91" borderId="317" applyNumberFormat="0" applyAlignment="0" applyProtection="0"/>
    <xf numFmtId="0" fontId="136" fillId="91" borderId="317" applyNumberFormat="0" applyAlignment="0" applyProtection="0"/>
    <xf numFmtId="0" fontId="134" fillId="34" borderId="317" applyNumberFormat="0" applyAlignment="0" applyProtection="0"/>
    <xf numFmtId="0" fontId="136" fillId="91" borderId="317" applyNumberFormat="0" applyAlignment="0" applyProtection="0"/>
    <xf numFmtId="0" fontId="136" fillId="91" borderId="317" applyNumberFormat="0" applyAlignment="0" applyProtection="0"/>
    <xf numFmtId="0" fontId="136" fillId="91" borderId="317" applyNumberFormat="0" applyAlignment="0" applyProtection="0"/>
    <xf numFmtId="0" fontId="136" fillId="91" borderId="317" applyNumberFormat="0" applyAlignment="0" applyProtection="0"/>
    <xf numFmtId="0" fontId="136" fillId="91" borderId="317" applyNumberFormat="0" applyAlignment="0" applyProtection="0"/>
    <xf numFmtId="0" fontId="157" fillId="0" borderId="318">
      <alignment horizontal="left" vertical="center"/>
    </xf>
    <xf numFmtId="0" fontId="157" fillId="0" borderId="318">
      <alignment horizontal="left" vertical="center"/>
    </xf>
    <xf numFmtId="0" fontId="157" fillId="0" borderId="318">
      <alignment horizontal="left" vertical="center"/>
    </xf>
    <xf numFmtId="0" fontId="157" fillId="0" borderId="318">
      <alignment horizontal="left" vertical="center"/>
    </xf>
    <xf numFmtId="0" fontId="157" fillId="0" borderId="318">
      <alignment horizontal="left" vertical="center"/>
    </xf>
    <xf numFmtId="0" fontId="157" fillId="0" borderId="318">
      <alignment horizontal="left" vertical="center"/>
    </xf>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171" fillId="93" borderId="317" applyNumberFormat="0" applyAlignment="0" applyProtection="0"/>
    <xf numFmtId="0" fontId="20" fillId="89" borderId="319" applyNumberFormat="0" applyFont="0" applyAlignment="0" applyProtection="0"/>
    <xf numFmtId="0" fontId="20" fillId="89" borderId="317" applyNumberFormat="0" applyFont="0" applyAlignment="0" applyProtection="0"/>
    <xf numFmtId="0" fontId="20" fillId="89" borderId="317" applyNumberFormat="0" applyFont="0" applyAlignment="0" applyProtection="0"/>
    <xf numFmtId="0" fontId="20" fillId="89" borderId="317" applyNumberFormat="0" applyFont="0" applyAlignment="0" applyProtection="0"/>
    <xf numFmtId="0" fontId="20" fillId="89" borderId="317" applyNumberFormat="0" applyFont="0" applyAlignment="0" applyProtection="0"/>
    <xf numFmtId="0" fontId="20" fillId="89" borderId="317" applyNumberFormat="0" applyFont="0" applyAlignment="0" applyProtection="0"/>
    <xf numFmtId="0" fontId="68" fillId="89" borderId="319" applyNumberFormat="0" applyFont="0" applyAlignment="0" applyProtection="0"/>
    <xf numFmtId="0" fontId="184" fillId="34" borderId="320" applyNumberFormat="0" applyAlignment="0" applyProtection="0"/>
    <xf numFmtId="0" fontId="184" fillId="91" borderId="320" applyNumberFormat="0" applyAlignment="0" applyProtection="0"/>
    <xf numFmtId="0" fontId="184" fillId="91" borderId="320" applyNumberFormat="0" applyAlignment="0" applyProtection="0"/>
    <xf numFmtId="0" fontId="184" fillId="34" borderId="320" applyNumberFormat="0" applyAlignment="0" applyProtection="0"/>
    <xf numFmtId="0" fontId="184" fillId="91" borderId="320" applyNumberFormat="0" applyAlignment="0" applyProtection="0"/>
    <xf numFmtId="0" fontId="184" fillId="91" borderId="320" applyNumberFormat="0" applyAlignment="0" applyProtection="0"/>
    <xf numFmtId="0" fontId="184" fillId="91" borderId="320" applyNumberFormat="0" applyAlignment="0" applyProtection="0"/>
    <xf numFmtId="0" fontId="184" fillId="91" borderId="320" applyNumberFormat="0" applyAlignment="0" applyProtection="0"/>
    <xf numFmtId="0" fontId="184" fillId="91" borderId="320" applyNumberFormat="0" applyAlignment="0" applyProtection="0"/>
    <xf numFmtId="4" fontId="55" fillId="104" borderId="316" applyNumberFormat="0" applyProtection="0">
      <alignment horizontal="right" vertical="center" wrapText="1"/>
    </xf>
    <xf numFmtId="4" fontId="55" fillId="104" borderId="316" applyNumberFormat="0" applyProtection="0">
      <alignment horizontal="right" vertical="center" wrapText="1"/>
    </xf>
    <xf numFmtId="4" fontId="16" fillId="0" borderId="320" applyNumberFormat="0" applyProtection="0">
      <alignment vertical="center"/>
    </xf>
    <xf numFmtId="4" fontId="16" fillId="0" borderId="320" applyNumberFormat="0" applyProtection="0">
      <alignment vertical="center"/>
    </xf>
    <xf numFmtId="4" fontId="16" fillId="0" borderId="320" applyNumberFormat="0" applyProtection="0">
      <alignment horizontal="left" vertical="center" indent="1"/>
    </xf>
    <xf numFmtId="4" fontId="16" fillId="19" borderId="320" applyNumberFormat="0" applyProtection="0">
      <alignment horizontal="left" vertical="center" indent="1"/>
    </xf>
    <xf numFmtId="4" fontId="25" fillId="22" borderId="316" applyNumberFormat="0" applyProtection="0">
      <alignment horizontal="left" vertical="center"/>
    </xf>
    <xf numFmtId="0" fontId="20" fillId="0" borderId="320" applyNumberFormat="0" applyProtection="0">
      <alignment horizontal="left" vertical="center" indent="1"/>
    </xf>
    <xf numFmtId="4" fontId="16" fillId="2" borderId="320" applyNumberFormat="0" applyProtection="0">
      <alignment horizontal="right" vertical="center"/>
    </xf>
    <xf numFmtId="4" fontId="16" fillId="106" borderId="320" applyNumberFormat="0" applyProtection="0">
      <alignment horizontal="right" vertical="center"/>
    </xf>
    <xf numFmtId="4" fontId="16" fillId="42" borderId="320" applyNumberFormat="0" applyProtection="0">
      <alignment horizontal="right" vertical="center"/>
    </xf>
    <xf numFmtId="4" fontId="16" fillId="107" borderId="320" applyNumberFormat="0" applyProtection="0">
      <alignment horizontal="right" vertical="center"/>
    </xf>
    <xf numFmtId="4" fontId="16" fillId="108" borderId="320" applyNumberFormat="0" applyProtection="0">
      <alignment horizontal="right" vertical="center"/>
    </xf>
    <xf numFmtId="4" fontId="16" fillId="109" borderId="320" applyNumberFormat="0" applyProtection="0">
      <alignment horizontal="right" vertical="center"/>
    </xf>
    <xf numFmtId="4" fontId="16" fillId="110" borderId="320" applyNumberFormat="0" applyProtection="0">
      <alignment horizontal="right" vertical="center"/>
    </xf>
    <xf numFmtId="4" fontId="16" fillId="111" borderId="320" applyNumberFormat="0" applyProtection="0">
      <alignment horizontal="right" vertical="center"/>
    </xf>
    <xf numFmtId="4" fontId="16" fillId="112" borderId="320" applyNumberFormat="0" applyProtection="0">
      <alignment horizontal="right" vertical="center"/>
    </xf>
    <xf numFmtId="0" fontId="20" fillId="113" borderId="320" applyNumberFormat="0" applyProtection="0">
      <alignment horizontal="left" vertical="center" indent="1"/>
    </xf>
    <xf numFmtId="0" fontId="24" fillId="114"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4" fillId="0" borderId="316" applyNumberFormat="0" applyProtection="0">
      <alignment horizontal="left" vertical="center" indent="2"/>
    </xf>
    <xf numFmtId="0" fontId="20" fillId="49"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4" fillId="114"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0"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0"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23"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116"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116"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0"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0"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102"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2" borderId="320"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2" borderId="320"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13" borderId="320"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3" borderId="320"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3" borderId="320"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20" applyNumberFormat="0" applyProtection="0">
      <alignment vertical="center"/>
    </xf>
    <xf numFmtId="4" fontId="39" fillId="0" borderId="316" applyNumberFormat="0" applyProtection="0">
      <alignment horizontal="left" vertical="center" indent="1"/>
    </xf>
    <xf numFmtId="4" fontId="16" fillId="40" borderId="320" applyNumberFormat="0" applyProtection="0">
      <alignment horizontal="left" vertical="center" indent="1"/>
    </xf>
    <xf numFmtId="4" fontId="39" fillId="0" borderId="316" applyNumberFormat="0" applyProtection="0">
      <alignment horizontal="left" vertical="center" indent="1"/>
    </xf>
    <xf numFmtId="4" fontId="16" fillId="40" borderId="320" applyNumberFormat="0" applyProtection="0">
      <alignment horizontal="left" vertical="center" indent="1"/>
    </xf>
    <xf numFmtId="4" fontId="16" fillId="40" borderId="320" applyNumberFormat="0" applyProtection="0">
      <alignment horizontal="left" vertical="center" indent="1"/>
    </xf>
    <xf numFmtId="4" fontId="23" fillId="0" borderId="316" applyNumberFormat="0" applyProtection="0">
      <alignment horizontal="right" vertical="center" wrapText="1"/>
    </xf>
    <xf numFmtId="4" fontId="23" fillId="0" borderId="316" applyNumberFormat="0" applyProtection="0">
      <alignment horizontal="right" vertical="center" wrapText="1"/>
    </xf>
    <xf numFmtId="4" fontId="24" fillId="0" borderId="316" applyNumberFormat="0" applyProtection="0">
      <alignment horizontal="right" vertical="center" wrapText="1"/>
    </xf>
    <xf numFmtId="4" fontId="16" fillId="0" borderId="320" applyNumberFormat="0" applyProtection="0">
      <alignment horizontal="right" vertical="center"/>
    </xf>
    <xf numFmtId="4" fontId="16" fillId="0" borderId="320"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0" fillId="0" borderId="320" applyNumberFormat="0" applyProtection="0">
      <alignment horizontal="left" vertical="center" indent="1"/>
    </xf>
    <xf numFmtId="0" fontId="20" fillId="0" borderId="320" applyNumberFormat="0" applyProtection="0">
      <alignment horizontal="left" vertical="center" indent="1"/>
    </xf>
    <xf numFmtId="0" fontId="25" fillId="43" borderId="316" applyNumberFormat="0" applyProtection="0">
      <alignment horizontal="center" vertical="center" wrapText="1"/>
    </xf>
    <xf numFmtId="0" fontId="20" fillId="0" borderId="320" applyNumberFormat="0" applyProtection="0">
      <alignment horizontal="left" vertical="center" indent="1"/>
    </xf>
    <xf numFmtId="0" fontId="20" fillId="0" borderId="320" applyNumberFormat="0" applyProtection="0">
      <alignment horizontal="left" vertical="center" indent="1"/>
    </xf>
    <xf numFmtId="4" fontId="45" fillId="117" borderId="320" applyNumberFormat="0" applyProtection="0">
      <alignment horizontal="right" vertical="center"/>
    </xf>
    <xf numFmtId="206" fontId="196" fillId="0" borderId="314">
      <alignment horizontal="center"/>
    </xf>
    <xf numFmtId="206" fontId="196" fillId="0" borderId="314">
      <alignment horizontal="center"/>
    </xf>
    <xf numFmtId="206" fontId="196" fillId="0" borderId="314">
      <alignment horizontal="center"/>
    </xf>
    <xf numFmtId="206" fontId="196" fillId="0" borderId="314">
      <alignment horizontal="center"/>
    </xf>
    <xf numFmtId="206" fontId="196" fillId="0" borderId="314">
      <alignment horizontal="center"/>
    </xf>
    <xf numFmtId="206" fontId="196" fillId="0" borderId="314">
      <alignment horizontal="center"/>
    </xf>
    <xf numFmtId="204" fontId="20" fillId="0" borderId="313">
      <protection locked="0"/>
    </xf>
    <xf numFmtId="204" fontId="20" fillId="0" borderId="313">
      <protection locked="0"/>
    </xf>
    <xf numFmtId="204" fontId="20" fillId="0" borderId="313">
      <protection locked="0"/>
    </xf>
    <xf numFmtId="0" fontId="73" fillId="0" borderId="321" applyNumberFormat="0" applyFill="0" applyAlignment="0" applyProtection="0"/>
    <xf numFmtId="0" fontId="73" fillId="0" borderId="321" applyNumberFormat="0" applyFill="0" applyAlignment="0" applyProtection="0"/>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0" fontId="73" fillId="0" borderId="321" applyNumberFormat="0" applyFill="0" applyAlignment="0" applyProtection="0"/>
    <xf numFmtId="204" fontId="20" fillId="0" borderId="322">
      <protection locked="0"/>
    </xf>
    <xf numFmtId="204" fontId="20" fillId="0" borderId="322">
      <protection locked="0"/>
    </xf>
    <xf numFmtId="0" fontId="73" fillId="0" borderId="321" applyNumberFormat="0" applyFill="0" applyAlignment="0" applyProtection="0"/>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204" fontId="20" fillId="0" borderId="313">
      <protection locked="0"/>
    </xf>
    <xf numFmtId="0" fontId="20" fillId="39" borderId="331" applyNumberFormat="0" applyProtection="0">
      <alignment horizontal="left" vertical="top" indent="1"/>
    </xf>
    <xf numFmtId="0" fontId="24" fillId="0" borderId="330" applyNumberFormat="0" applyProtection="0">
      <alignment horizontal="left" vertical="center" indent="2"/>
    </xf>
    <xf numFmtId="4" fontId="30" fillId="18" borderId="330" applyNumberFormat="0" applyProtection="0">
      <alignment horizontal="left" vertical="center" indent="1"/>
    </xf>
    <xf numFmtId="0" fontId="25" fillId="43" borderId="330" applyNumberFormat="0" applyProtection="0">
      <alignment horizontal="center" vertical="center" wrapText="1"/>
    </xf>
    <xf numFmtId="4" fontId="30" fillId="18" borderId="316" applyNumberFormat="0" applyProtection="0">
      <alignment horizontal="right" vertical="center" wrapText="1"/>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23" fillId="0" borderId="316" applyNumberFormat="0" applyProtection="0">
      <alignment horizontal="right" vertical="center" wrapText="1"/>
    </xf>
    <xf numFmtId="4" fontId="23" fillId="0" borderId="330" applyNumberFormat="0" applyProtection="0">
      <alignment horizontal="left" vertical="center" indent="1"/>
    </xf>
    <xf numFmtId="0" fontId="25" fillId="44" borderId="316" applyNumberFormat="0" applyProtection="0">
      <alignment horizontal="center" vertical="top" wrapText="1"/>
    </xf>
    <xf numFmtId="0" fontId="24" fillId="0" borderId="330" applyNumberFormat="0" applyProtection="0">
      <alignment horizontal="left" vertical="center" indent="2"/>
    </xf>
    <xf numFmtId="0" fontId="20" fillId="3" borderId="331" applyNumberFormat="0" applyProtection="0">
      <alignment horizontal="left" vertical="top" indent="1"/>
    </xf>
    <xf numFmtId="0" fontId="25" fillId="44" borderId="330" applyNumberFormat="0" applyProtection="0">
      <alignment horizontal="center" vertical="top" wrapText="1"/>
    </xf>
    <xf numFmtId="4" fontId="23" fillId="0" borderId="316" applyNumberFormat="0" applyProtection="0">
      <alignment horizontal="left" vertical="center" indent="1"/>
    </xf>
    <xf numFmtId="4" fontId="16" fillId="27" borderId="331" applyNumberFormat="0" applyProtection="0">
      <alignment horizontal="right" vertical="center"/>
    </xf>
    <xf numFmtId="4" fontId="16" fillId="24" borderId="331" applyNumberFormat="0" applyProtection="0">
      <alignment horizontal="right" vertical="center"/>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5" fillId="22" borderId="316" applyNumberFormat="0" applyProtection="0">
      <alignment horizontal="left" vertical="center"/>
    </xf>
    <xf numFmtId="0" fontId="24" fillId="0" borderId="316" applyNumberFormat="0" applyProtection="0">
      <alignment horizontal="left" vertical="center" indent="2"/>
    </xf>
    <xf numFmtId="4" fontId="30" fillId="18" borderId="316" applyNumberFormat="0" applyProtection="0">
      <alignment horizontal="right" vertical="center" wrapText="1"/>
    </xf>
    <xf numFmtId="4" fontId="16" fillId="31" borderId="315" applyNumberFormat="0" applyProtection="0">
      <alignment horizontal="right" vertical="center"/>
    </xf>
    <xf numFmtId="0" fontId="20" fillId="39" borderId="315" applyNumberFormat="0" applyProtection="0">
      <alignment horizontal="left" vertical="top" indent="1"/>
    </xf>
    <xf numFmtId="0" fontId="20" fillId="84" borderId="316" applyNumberFormat="0">
      <protection locked="0"/>
    </xf>
    <xf numFmtId="4" fontId="25" fillId="22" borderId="316" applyNumberFormat="0" applyProtection="0">
      <alignment horizontal="left" vertical="center"/>
    </xf>
    <xf numFmtId="4" fontId="30" fillId="18" borderId="316" applyNumberFormat="0" applyProtection="0">
      <alignment horizontal="right" vertical="center" wrapText="1"/>
    </xf>
    <xf numFmtId="0" fontId="17" fillId="19" borderId="315" applyNumberFormat="0" applyProtection="0">
      <alignment horizontal="left" vertical="top" indent="1"/>
    </xf>
    <xf numFmtId="4" fontId="31" fillId="19" borderId="315" applyNumberFormat="0" applyProtection="0">
      <alignment vertical="center"/>
    </xf>
    <xf numFmtId="4" fontId="16" fillId="34" borderId="316" applyNumberFormat="0" applyProtection="0">
      <alignment horizontal="left" vertical="center" indent="1"/>
    </xf>
    <xf numFmtId="4" fontId="30" fillId="18" borderId="316" applyNumberFormat="0" applyProtection="0">
      <alignment horizontal="left" vertical="center"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4" fontId="16" fillId="36" borderId="315" applyNumberFormat="0" applyProtection="0">
      <alignment horizontal="right" vertical="center"/>
    </xf>
    <xf numFmtId="4" fontId="16" fillId="34" borderId="316" applyNumberFormat="0" applyProtection="0">
      <alignment horizontal="left" vertical="center" indent="1"/>
    </xf>
    <xf numFmtId="4" fontId="17" fillId="33" borderId="316" applyNumberFormat="0" applyProtection="0">
      <alignment horizontal="left" vertical="center" indent="1"/>
    </xf>
    <xf numFmtId="4" fontId="16" fillId="32" borderId="315" applyNumberFormat="0" applyProtection="0">
      <alignment horizontal="right" vertical="center"/>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23" fillId="0" borderId="316" applyNumberFormat="0" applyProtection="0">
      <alignment horizontal="right" vertical="center" wrapText="1"/>
    </xf>
    <xf numFmtId="4" fontId="16" fillId="24" borderId="315" applyNumberFormat="0" applyProtection="0">
      <alignment horizontal="right" vertical="center"/>
    </xf>
    <xf numFmtId="4" fontId="30" fillId="18" borderId="316" applyNumberFormat="0" applyProtection="0">
      <alignment horizontal="right" vertical="center" wrapTex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23" fillId="0" borderId="316" applyNumberFormat="0" applyProtection="0">
      <alignment horizontal="left" vertical="center" indent="1"/>
    </xf>
    <xf numFmtId="0" fontId="20" fillId="39" borderId="331" applyNumberFormat="0" applyProtection="0">
      <alignment horizontal="left" vertical="top" indent="1"/>
    </xf>
    <xf numFmtId="0" fontId="20" fillId="84" borderId="330" applyNumberFormat="0">
      <protection locked="0"/>
    </xf>
    <xf numFmtId="0" fontId="16" fillId="40" borderId="331" applyNumberFormat="0" applyProtection="0">
      <alignment horizontal="left" vertical="top" indent="1"/>
    </xf>
    <xf numFmtId="4" fontId="36" fillId="40" borderId="331" applyNumberFormat="0" applyProtection="0">
      <alignment vertical="center"/>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0" fontId="20" fillId="84" borderId="316" applyNumberFormat="0">
      <protection locked="0"/>
    </xf>
    <xf numFmtId="4" fontId="30" fillId="18" borderId="316" applyNumberFormat="0" applyProtection="0">
      <alignment horizontal="right" vertical="center" wrapTex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5" fillId="22" borderId="316" applyNumberFormat="0" applyProtection="0">
      <alignment horizontal="left" vertical="center"/>
    </xf>
    <xf numFmtId="0" fontId="24" fillId="0" borderId="316" applyNumberFormat="0" applyProtection="0">
      <alignment horizontal="left" vertical="center" indent="2"/>
    </xf>
    <xf numFmtId="4" fontId="30" fillId="18" borderId="316" applyNumberFormat="0" applyProtection="0">
      <alignment horizontal="right" vertical="center" wrapText="1"/>
    </xf>
    <xf numFmtId="4" fontId="16" fillId="31" borderId="315" applyNumberFormat="0" applyProtection="0">
      <alignment horizontal="right" vertical="center"/>
    </xf>
    <xf numFmtId="0" fontId="20" fillId="39" borderId="315" applyNumberFormat="0" applyProtection="0">
      <alignment horizontal="left" vertical="top" indent="1"/>
    </xf>
    <xf numFmtId="0" fontId="20" fillId="84" borderId="316" applyNumberFormat="0">
      <protection locked="0"/>
    </xf>
    <xf numFmtId="4" fontId="25" fillId="22" borderId="316" applyNumberFormat="0" applyProtection="0">
      <alignment horizontal="left" vertical="center"/>
    </xf>
    <xf numFmtId="4" fontId="30" fillId="18" borderId="316" applyNumberFormat="0" applyProtection="0">
      <alignment horizontal="right" vertical="center" wrapText="1"/>
    </xf>
    <xf numFmtId="0" fontId="17" fillId="19" borderId="315" applyNumberFormat="0" applyProtection="0">
      <alignment horizontal="left" vertical="top" indent="1"/>
    </xf>
    <xf numFmtId="4" fontId="31" fillId="19" borderId="315" applyNumberFormat="0" applyProtection="0">
      <alignment vertical="center"/>
    </xf>
    <xf numFmtId="4" fontId="16" fillId="34" borderId="316" applyNumberFormat="0" applyProtection="0">
      <alignment horizontal="left" vertical="center" indent="1"/>
    </xf>
    <xf numFmtId="4" fontId="30" fillId="18" borderId="316" applyNumberFormat="0" applyProtection="0">
      <alignment horizontal="left" vertical="center"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4" fontId="16" fillId="36" borderId="315" applyNumberFormat="0" applyProtection="0">
      <alignment horizontal="right" vertical="center"/>
    </xf>
    <xf numFmtId="4" fontId="16" fillId="34" borderId="316" applyNumberFormat="0" applyProtection="0">
      <alignment horizontal="left" vertical="center" indent="1"/>
    </xf>
    <xf numFmtId="4" fontId="17" fillId="33" borderId="316" applyNumberFormat="0" applyProtection="0">
      <alignment horizontal="left" vertical="center" indent="1"/>
    </xf>
    <xf numFmtId="4" fontId="16" fillId="32" borderId="315" applyNumberFormat="0" applyProtection="0">
      <alignment horizontal="right" vertical="center"/>
    </xf>
    <xf numFmtId="0" fontId="25" fillId="44" borderId="316" applyNumberFormat="0" applyProtection="0">
      <alignment horizontal="center" vertical="top" wrapText="1"/>
    </xf>
    <xf numFmtId="0" fontId="25" fillId="43" borderId="316" applyNumberFormat="0" applyProtection="0">
      <alignment horizontal="center" vertical="center" wrapText="1"/>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23" fillId="0" borderId="316" applyNumberFormat="0" applyProtection="0">
      <alignment horizontal="right" vertical="center" wrapText="1"/>
    </xf>
    <xf numFmtId="4" fontId="16" fillId="24" borderId="315" applyNumberFormat="0" applyProtection="0">
      <alignment horizontal="right" vertical="center"/>
    </xf>
    <xf numFmtId="4" fontId="30" fillId="18" borderId="316" applyNumberFormat="0" applyProtection="0">
      <alignment horizontal="right" vertical="center" wrapTex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4" fontId="30" fillId="18" borderId="316" applyNumberFormat="0" applyProtection="0">
      <alignment horizontal="left" vertical="center" indent="1"/>
    </xf>
    <xf numFmtId="4" fontId="17" fillId="33" borderId="316" applyNumberFormat="0" applyProtection="0">
      <alignment horizontal="left" vertical="center" indent="1"/>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31" fillId="19" borderId="315" applyNumberFormat="0" applyProtection="0">
      <alignment vertical="center"/>
    </xf>
    <xf numFmtId="4" fontId="30" fillId="18" borderId="316" applyNumberFormat="0" applyProtection="0">
      <alignment horizontal="left" vertical="center" indent="1"/>
    </xf>
    <xf numFmtId="0" fontId="17" fillId="19" borderId="315" applyNumberFormat="0" applyProtection="0">
      <alignment horizontal="left" vertical="top" indent="1"/>
    </xf>
    <xf numFmtId="4" fontId="25" fillId="22" borderId="316" applyNumberFormat="0" applyProtection="0">
      <alignment horizontal="left" vertical="center"/>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7" fillId="33" borderId="316" applyNumberFormat="0" applyProtection="0">
      <alignment horizontal="left" vertical="center" indent="1"/>
    </xf>
    <xf numFmtId="4" fontId="16" fillId="34" borderId="316" applyNumberFormat="0" applyProtection="0">
      <alignment horizontal="left" vertical="center" indent="1"/>
    </xf>
    <xf numFmtId="4" fontId="16" fillId="36" borderId="315" applyNumberFormat="0" applyProtection="0">
      <alignment horizontal="right" vertical="center"/>
    </xf>
    <xf numFmtId="0" fontId="24" fillId="0" borderId="316" applyNumberFormat="0" applyProtection="0">
      <alignment horizontal="left" vertical="center" indent="2"/>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0" fillId="38" borderId="315" applyNumberFormat="0" applyProtection="0">
      <alignment horizontal="left" vertical="top" indent="1"/>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31" fillId="19" borderId="315" applyNumberFormat="0" applyProtection="0">
      <alignment vertical="center"/>
    </xf>
    <xf numFmtId="0" fontId="17" fillId="19" borderId="315" applyNumberFormat="0" applyProtection="0">
      <alignment horizontal="left" vertical="top" indent="1"/>
    </xf>
    <xf numFmtId="4" fontId="16" fillId="24" borderId="315" applyNumberFormat="0" applyProtection="0">
      <alignment horizontal="right" vertical="center"/>
    </xf>
    <xf numFmtId="4" fontId="16" fillId="25" borderId="315" applyNumberFormat="0" applyProtection="0">
      <alignment horizontal="right" vertical="center"/>
    </xf>
    <xf numFmtId="4" fontId="16" fillId="26" borderId="315" applyNumberFormat="0" applyProtection="0">
      <alignment horizontal="right" vertical="center"/>
    </xf>
    <xf numFmtId="4" fontId="16" fillId="27" borderId="315" applyNumberFormat="0" applyProtection="0">
      <alignment horizontal="right" vertical="center"/>
    </xf>
    <xf numFmtId="4" fontId="16" fillId="28" borderId="315" applyNumberFormat="0" applyProtection="0">
      <alignment horizontal="right" vertical="center"/>
    </xf>
    <xf numFmtId="4" fontId="16" fillId="29" borderId="315" applyNumberFormat="0" applyProtection="0">
      <alignment horizontal="right" vertical="center"/>
    </xf>
    <xf numFmtId="4" fontId="16" fillId="30" borderId="315" applyNumberFormat="0" applyProtection="0">
      <alignment horizontal="right" vertical="center"/>
    </xf>
    <xf numFmtId="4" fontId="16" fillId="31" borderId="315" applyNumberFormat="0" applyProtection="0">
      <alignment horizontal="right" vertical="center"/>
    </xf>
    <xf numFmtId="4" fontId="16" fillId="32" borderId="315" applyNumberFormat="0" applyProtection="0">
      <alignment horizontal="righ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0" fontId="24" fillId="0" borderId="316" applyNumberFormat="0" applyProtection="0">
      <alignment horizontal="left" vertical="center" indent="2"/>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23" fillId="0" borderId="316" applyNumberFormat="0" applyProtection="0">
      <alignment horizontal="right" vertical="center" wrapText="1"/>
    </xf>
    <xf numFmtId="4" fontId="36" fillId="41" borderId="315" applyNumberFormat="0" applyProtection="0">
      <alignment horizontal="right" vertical="center"/>
    </xf>
    <xf numFmtId="0" fontId="25" fillId="43" borderId="316" applyNumberFormat="0" applyProtection="0">
      <alignment horizontal="center" vertical="center" wrapText="1"/>
    </xf>
    <xf numFmtId="0" fontId="25" fillId="44" borderId="316" applyNumberFormat="0" applyProtection="0">
      <alignment horizontal="center" vertical="top" wrapText="1"/>
    </xf>
    <xf numFmtId="4" fontId="45" fillId="41" borderId="315" applyNumberFormat="0" applyProtection="0">
      <alignment horizontal="right" vertical="center"/>
    </xf>
    <xf numFmtId="4" fontId="45" fillId="41" borderId="315" applyNumberFormat="0" applyProtection="0">
      <alignment horizontal="right" vertical="center"/>
    </xf>
    <xf numFmtId="4" fontId="36" fillId="41" borderId="315" applyNumberFormat="0" applyProtection="0">
      <alignment horizontal="right" vertical="center"/>
    </xf>
    <xf numFmtId="0" fontId="16" fillId="40" borderId="315" applyNumberFormat="0" applyProtection="0">
      <alignment horizontal="left" vertical="top" indent="1"/>
    </xf>
    <xf numFmtId="4" fontId="36" fillId="40" borderId="315" applyNumberFormat="0" applyProtection="0">
      <alignment vertical="center"/>
    </xf>
    <xf numFmtId="4" fontId="16" fillId="40" borderId="315" applyNumberFormat="0" applyProtection="0">
      <alignment vertical="center"/>
    </xf>
    <xf numFmtId="0" fontId="20" fillId="3" borderId="315" applyNumberFormat="0" applyProtection="0">
      <alignment horizontal="left" vertical="top" indent="1"/>
    </xf>
    <xf numFmtId="0" fontId="20" fillId="39" borderId="315" applyNumberFormat="0" applyProtection="0">
      <alignment horizontal="left" vertical="top" indent="1"/>
    </xf>
    <xf numFmtId="0" fontId="20" fillId="38" borderId="315" applyNumberFormat="0" applyProtection="0">
      <alignment horizontal="left" vertical="top" indent="1"/>
    </xf>
    <xf numFmtId="0" fontId="20" fillId="35" borderId="315" applyNumberFormat="0" applyProtection="0">
      <alignment horizontal="left" vertical="top" indent="1"/>
    </xf>
    <xf numFmtId="4" fontId="16" fillId="36" borderId="315" applyNumberFormat="0" applyProtection="0">
      <alignment horizontal="right" vertical="center"/>
    </xf>
    <xf numFmtId="4" fontId="16" fillId="32" borderId="315" applyNumberFormat="0" applyProtection="0">
      <alignment horizontal="right" vertical="center"/>
    </xf>
    <xf numFmtId="4" fontId="16" fillId="31" borderId="315" applyNumberFormat="0" applyProtection="0">
      <alignment horizontal="right" vertical="center"/>
    </xf>
    <xf numFmtId="4" fontId="16" fillId="30" borderId="315" applyNumberFormat="0" applyProtection="0">
      <alignment horizontal="right" vertical="center"/>
    </xf>
    <xf numFmtId="4" fontId="16" fillId="29" borderId="315" applyNumberFormat="0" applyProtection="0">
      <alignment horizontal="right" vertical="center"/>
    </xf>
    <xf numFmtId="4" fontId="16" fillId="28" borderId="315" applyNumberFormat="0" applyProtection="0">
      <alignment horizontal="right" vertical="center"/>
    </xf>
    <xf numFmtId="4" fontId="16" fillId="27" borderId="315" applyNumberFormat="0" applyProtection="0">
      <alignment horizontal="right" vertical="center"/>
    </xf>
    <xf numFmtId="4" fontId="16" fillId="26" borderId="315" applyNumberFormat="0" applyProtection="0">
      <alignment horizontal="right" vertical="center"/>
    </xf>
    <xf numFmtId="4" fontId="16" fillId="25" borderId="315" applyNumberFormat="0" applyProtection="0">
      <alignment horizontal="right" vertical="center"/>
    </xf>
    <xf numFmtId="4" fontId="16" fillId="24" borderId="315" applyNumberFormat="0" applyProtection="0">
      <alignment horizontal="right" vertical="center"/>
    </xf>
    <xf numFmtId="0" fontId="17" fillId="19" borderId="315" applyNumberFormat="0" applyProtection="0">
      <alignment horizontal="left" vertical="top" indent="1"/>
    </xf>
    <xf numFmtId="4" fontId="31" fillId="19" borderId="315" applyNumberFormat="0" applyProtection="0">
      <alignment vertical="center"/>
    </xf>
    <xf numFmtId="0" fontId="20" fillId="84" borderId="316" applyNumberFormat="0">
      <protection locked="0"/>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16" fillId="24" borderId="315" applyNumberFormat="0" applyProtection="0">
      <alignment horizontal="right" vertical="center"/>
    </xf>
    <xf numFmtId="4" fontId="31" fillId="19" borderId="315" applyNumberFormat="0" applyProtection="0">
      <alignment vertical="center"/>
    </xf>
    <xf numFmtId="4" fontId="16" fillId="36" borderId="315" applyNumberFormat="0" applyProtection="0">
      <alignment horizontal="right" vertical="center"/>
    </xf>
    <xf numFmtId="0" fontId="20" fillId="35" borderId="315" applyNumberFormat="0" applyProtection="0">
      <alignment horizontal="left" vertical="top" indent="1"/>
    </xf>
    <xf numFmtId="0" fontId="20" fillId="38" borderId="315" applyNumberFormat="0" applyProtection="0">
      <alignment horizontal="left" vertical="top" indent="1"/>
    </xf>
    <xf numFmtId="0" fontId="20" fillId="39" borderId="315" applyNumberFormat="0" applyProtection="0">
      <alignment horizontal="left" vertical="top" indent="1"/>
    </xf>
    <xf numFmtId="0" fontId="20" fillId="3" borderId="315" applyNumberFormat="0" applyProtection="0">
      <alignment horizontal="left" vertical="top" indent="1"/>
    </xf>
    <xf numFmtId="4" fontId="16" fillId="40" borderId="315" applyNumberFormat="0" applyProtection="0">
      <alignment vertical="center"/>
    </xf>
    <xf numFmtId="4" fontId="36" fillId="40" borderId="315" applyNumberFormat="0" applyProtection="0">
      <alignment vertical="center"/>
    </xf>
    <xf numFmtId="0" fontId="16" fillId="40" borderId="315" applyNumberFormat="0" applyProtection="0">
      <alignment horizontal="left" vertical="top" indent="1"/>
    </xf>
    <xf numFmtId="4" fontId="36" fillId="41" borderId="315" applyNumberFormat="0" applyProtection="0">
      <alignment horizontal="right" vertical="center"/>
    </xf>
    <xf numFmtId="4" fontId="45" fillId="41" borderId="315" applyNumberFormat="0" applyProtection="0">
      <alignment horizontal="right" vertical="center"/>
    </xf>
    <xf numFmtId="4" fontId="16" fillId="30" borderId="315" applyNumberFormat="0" applyProtection="0">
      <alignment horizontal="right" vertical="center"/>
    </xf>
    <xf numFmtId="4" fontId="16" fillId="32" borderId="315" applyNumberFormat="0" applyProtection="0">
      <alignment horizontal="right" vertical="center"/>
    </xf>
    <xf numFmtId="4" fontId="16" fillId="29" borderId="315" applyNumberFormat="0" applyProtection="0">
      <alignment horizontal="right" vertical="center"/>
    </xf>
    <xf numFmtId="4" fontId="16" fillId="25" borderId="315" applyNumberFormat="0" applyProtection="0">
      <alignment horizontal="right" vertical="center"/>
    </xf>
    <xf numFmtId="4" fontId="16" fillId="27" borderId="315" applyNumberFormat="0" applyProtection="0">
      <alignment horizontal="right" vertical="center"/>
    </xf>
    <xf numFmtId="0" fontId="17" fillId="19" borderId="315" applyNumberFormat="0" applyProtection="0">
      <alignment horizontal="left" vertical="top" indent="1"/>
    </xf>
    <xf numFmtId="4" fontId="16" fillId="28" borderId="315" applyNumberFormat="0" applyProtection="0">
      <alignment horizontal="right" vertical="center"/>
    </xf>
    <xf numFmtId="4" fontId="16" fillId="31" borderId="315" applyNumberFormat="0" applyProtection="0">
      <alignment horizontal="right" vertical="center"/>
    </xf>
    <xf numFmtId="4" fontId="16" fillId="26" borderId="315" applyNumberFormat="0" applyProtection="0">
      <alignment horizontal="right" vertical="center"/>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129" fillId="34" borderId="288" applyNumberFormat="0" applyFont="0" applyBorder="0" applyAlignment="0" applyProtection="0">
      <protection hidden="1"/>
    </xf>
    <xf numFmtId="0" fontId="134" fillId="34" borderId="325" applyNumberFormat="0" applyAlignment="0" applyProtection="0"/>
    <xf numFmtId="0" fontId="136" fillId="91" borderId="325" applyNumberFormat="0" applyAlignment="0" applyProtection="0"/>
    <xf numFmtId="0" fontId="136" fillId="91" borderId="325" applyNumberFormat="0" applyAlignment="0" applyProtection="0"/>
    <xf numFmtId="0" fontId="134" fillId="34" borderId="325" applyNumberFormat="0" applyAlignment="0" applyProtection="0"/>
    <xf numFmtId="0" fontId="136" fillId="91" borderId="325" applyNumberFormat="0" applyAlignment="0" applyProtection="0"/>
    <xf numFmtId="0" fontId="136" fillId="91" borderId="325" applyNumberFormat="0" applyAlignment="0" applyProtection="0"/>
    <xf numFmtId="0" fontId="136" fillId="91" borderId="325" applyNumberFormat="0" applyAlignment="0" applyProtection="0"/>
    <xf numFmtId="0" fontId="136" fillId="91" borderId="325" applyNumberFormat="0" applyAlignment="0" applyProtection="0"/>
    <xf numFmtId="0" fontId="136" fillId="91" borderId="325" applyNumberFormat="0" applyAlignment="0" applyProtection="0"/>
    <xf numFmtId="0" fontId="157" fillId="0" borderId="323">
      <alignment horizontal="left" vertical="center"/>
    </xf>
    <xf numFmtId="0" fontId="157" fillId="0" borderId="323">
      <alignment horizontal="left" vertical="center"/>
    </xf>
    <xf numFmtId="0" fontId="157" fillId="0" borderId="323">
      <alignment horizontal="left" vertical="center"/>
    </xf>
    <xf numFmtId="0" fontId="157" fillId="0" borderId="323">
      <alignment horizontal="left" vertical="center"/>
    </xf>
    <xf numFmtId="0" fontId="157" fillId="0" borderId="323">
      <alignment horizontal="left" vertical="center"/>
    </xf>
    <xf numFmtId="0" fontId="157" fillId="0" borderId="323">
      <alignment horizontal="left" vertical="center"/>
    </xf>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10" fontId="22" fillId="40" borderId="316" applyNumberFormat="0" applyBorder="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25"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0" fontId="171" fillId="93" borderId="334" applyNumberFormat="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10" fontId="22" fillId="40" borderId="330" applyNumberFormat="0" applyBorder="0" applyAlignment="0" applyProtection="0"/>
    <xf numFmtId="0" fontId="157" fillId="0" borderId="333">
      <alignment horizontal="left" vertical="center"/>
    </xf>
    <xf numFmtId="0" fontId="157" fillId="0" borderId="333">
      <alignment horizontal="left" vertical="center"/>
    </xf>
    <xf numFmtId="0" fontId="157" fillId="0" borderId="333">
      <alignment horizontal="left" vertical="center"/>
    </xf>
    <xf numFmtId="0" fontId="157" fillId="0" borderId="333">
      <alignment horizontal="left" vertical="center"/>
    </xf>
    <xf numFmtId="0" fontId="157" fillId="0" borderId="333">
      <alignment horizontal="left" vertical="center"/>
    </xf>
    <xf numFmtId="0" fontId="157" fillId="0" borderId="333">
      <alignment horizontal="left" vertical="center"/>
    </xf>
    <xf numFmtId="0" fontId="136" fillId="91" borderId="334" applyNumberFormat="0" applyAlignment="0" applyProtection="0"/>
    <xf numFmtId="0" fontId="136" fillId="91" borderId="334" applyNumberFormat="0" applyAlignment="0" applyProtection="0"/>
    <xf numFmtId="0" fontId="136" fillId="91" borderId="334" applyNumberFormat="0" applyAlignment="0" applyProtection="0"/>
    <xf numFmtId="0" fontId="136" fillId="91" borderId="334" applyNumberFormat="0" applyAlignment="0" applyProtection="0"/>
    <xf numFmtId="0" fontId="136" fillId="91" borderId="334" applyNumberFormat="0" applyAlignment="0" applyProtection="0"/>
    <xf numFmtId="0" fontId="134" fillId="34" borderId="334" applyNumberFormat="0" applyAlignment="0" applyProtection="0"/>
    <xf numFmtId="0" fontId="136" fillId="91" borderId="334" applyNumberFormat="0" applyAlignment="0" applyProtection="0"/>
    <xf numFmtId="0" fontId="136" fillId="91" borderId="334" applyNumberFormat="0" applyAlignment="0" applyProtection="0"/>
    <xf numFmtId="0" fontId="134" fillId="34" borderId="334" applyNumberFormat="0" applyAlignment="0" applyProtection="0"/>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7" fillId="33" borderId="330" applyNumberFormat="0" applyProtection="0">
      <alignment horizontal="left" vertical="center" indent="1"/>
    </xf>
    <xf numFmtId="4" fontId="30" fillId="18" borderId="330"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30" fillId="18" borderId="330" applyNumberFormat="0" applyProtection="0">
      <alignment horizontal="right" vertical="center" wrapText="1"/>
    </xf>
    <xf numFmtId="4" fontId="16" fillId="24" borderId="331" applyNumberFormat="0" applyProtection="0">
      <alignment horizontal="right" vertical="center"/>
    </xf>
    <xf numFmtId="4" fontId="23" fillId="0" borderId="330" applyNumberFormat="0" applyProtection="0">
      <alignment horizontal="right" vertical="center" wrapText="1"/>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0" fontId="25" fillId="43" borderId="330" applyNumberFormat="0" applyProtection="0">
      <alignment horizontal="center" vertical="center" wrapText="1"/>
    </xf>
    <xf numFmtId="0" fontId="25" fillId="44" borderId="330" applyNumberFormat="0" applyProtection="0">
      <alignment horizontal="center" vertical="top" wrapText="1"/>
    </xf>
    <xf numFmtId="4" fontId="16" fillId="32" borderId="331" applyNumberFormat="0" applyProtection="0">
      <alignment horizontal="right" vertical="center"/>
    </xf>
    <xf numFmtId="4" fontId="17" fillId="33" borderId="330" applyNumberFormat="0" applyProtection="0">
      <alignment horizontal="left" vertical="center" indent="1"/>
    </xf>
    <xf numFmtId="4" fontId="16" fillId="34" borderId="330" applyNumberFormat="0" applyProtection="0">
      <alignment horizontal="left" vertical="center" indent="1"/>
    </xf>
    <xf numFmtId="4" fontId="16" fillId="36" borderId="331" applyNumberFormat="0" applyProtection="0">
      <alignment horizontal="right" vertical="center"/>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4" fontId="30" fillId="18" borderId="330" applyNumberFormat="0" applyProtection="0">
      <alignment horizontal="left" vertical="center" indent="1"/>
    </xf>
    <xf numFmtId="4" fontId="16" fillId="34"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30" fillId="18" borderId="330" applyNumberFormat="0" applyProtection="0">
      <alignment horizontal="right" vertical="center" wrapText="1"/>
    </xf>
    <xf numFmtId="4" fontId="25" fillId="22" borderId="330" applyNumberFormat="0" applyProtection="0">
      <alignment horizontal="left" vertical="center"/>
    </xf>
    <xf numFmtId="0" fontId="20" fillId="84" borderId="330" applyNumberFormat="0">
      <protection locked="0"/>
    </xf>
    <xf numFmtId="0" fontId="20" fillId="39" borderId="331" applyNumberFormat="0" applyProtection="0">
      <alignment horizontal="left" vertical="top" indent="1"/>
    </xf>
    <xf numFmtId="4" fontId="16" fillId="31" borderId="331" applyNumberFormat="0" applyProtection="0">
      <alignment horizontal="right" vertical="center"/>
    </xf>
    <xf numFmtId="4" fontId="30" fillId="18" borderId="330" applyNumberFormat="0" applyProtection="0">
      <alignment horizontal="right" vertical="center" wrapText="1"/>
    </xf>
    <xf numFmtId="0" fontId="24" fillId="0" borderId="330" applyNumberFormat="0" applyProtection="0">
      <alignment horizontal="left" vertical="center" indent="2"/>
    </xf>
    <xf numFmtId="4" fontId="25" fillId="22" borderId="330" applyNumberFormat="0" applyProtection="0">
      <alignment horizontal="left" vertical="center"/>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30" fillId="18" borderId="330" applyNumberFormat="0" applyProtection="0">
      <alignment horizontal="right" vertical="center" wrapText="1"/>
    </xf>
    <xf numFmtId="0" fontId="20" fillId="84" borderId="330" applyNumberFormat="0">
      <protection locked="0"/>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30" fillId="18" borderId="330" applyNumberFormat="0" applyProtection="0">
      <alignment horizontal="right" vertical="center" wrapText="1"/>
    </xf>
    <xf numFmtId="4" fontId="23" fillId="0" borderId="330" applyNumberFormat="0" applyProtection="0">
      <alignment horizontal="left" vertical="center" indent="1"/>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84" borderId="330" applyNumberFormat="0">
      <protection locked="0"/>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9"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0" fontId="25" fillId="44" borderId="330" applyNumberFormat="0" applyProtection="0">
      <alignment horizontal="center" vertical="top" wrapText="1"/>
    </xf>
    <xf numFmtId="0" fontId="25" fillId="43" borderId="330" applyNumberFormat="0" applyProtection="0">
      <alignment horizontal="center" vertical="center" wrapText="1"/>
    </xf>
    <xf numFmtId="4" fontId="36" fillId="41" borderId="331" applyNumberFormat="0" applyProtection="0">
      <alignment horizontal="right" vertical="center"/>
    </xf>
    <xf numFmtId="4" fontId="23" fillId="0" borderId="330" applyNumberFormat="0" applyProtection="0">
      <alignment horizontal="right" vertical="center" wrapText="1"/>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4" fontId="16" fillId="36" borderId="331" applyNumberFormat="0" applyProtection="0">
      <alignment horizontal="right" vertical="center"/>
    </xf>
    <xf numFmtId="4" fontId="16" fillId="34" borderId="330" applyNumberFormat="0" applyProtection="0">
      <alignment horizontal="left" vertical="center" indent="1"/>
    </xf>
    <xf numFmtId="4" fontId="17" fillId="33" borderId="330" applyNumberFormat="0" applyProtection="0">
      <alignment horizontal="left" vertical="center" indent="1"/>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4" fontId="25" fillId="22" borderId="330" applyNumberFormat="0" applyProtection="0">
      <alignment horizontal="left" vertical="center"/>
    </xf>
    <xf numFmtId="0" fontId="17" fillId="19" borderId="331" applyNumberFormat="0" applyProtection="0">
      <alignment horizontal="left" vertical="top" indent="1"/>
    </xf>
    <xf numFmtId="4" fontId="30" fillId="18" borderId="330" applyNumberFormat="0" applyProtection="0">
      <alignment horizontal="left" vertical="center" indent="1"/>
    </xf>
    <xf numFmtId="4" fontId="31" fillId="19" borderId="331" applyNumberFormat="0" applyProtection="0">
      <alignment vertical="center"/>
    </xf>
    <xf numFmtId="4" fontId="16" fillId="26" borderId="331" applyNumberFormat="0" applyProtection="0">
      <alignment horizontal="right" vertical="center"/>
    </xf>
    <xf numFmtId="4" fontId="16" fillId="31" borderId="331" applyNumberFormat="0" applyProtection="0">
      <alignment horizontal="right" vertical="center"/>
    </xf>
    <xf numFmtId="4" fontId="16" fillId="28" borderId="331" applyNumberFormat="0" applyProtection="0">
      <alignment horizontal="right" vertical="center"/>
    </xf>
    <xf numFmtId="0" fontId="17" fillId="19" borderId="331" applyNumberFormat="0" applyProtection="0">
      <alignment horizontal="left" vertical="top" indent="1"/>
    </xf>
    <xf numFmtId="4" fontId="16" fillId="27" borderId="331" applyNumberFormat="0" applyProtection="0">
      <alignment horizontal="right" vertical="center"/>
    </xf>
    <xf numFmtId="4" fontId="16" fillId="25" borderId="331" applyNumberFormat="0" applyProtection="0">
      <alignment horizontal="right" vertical="center"/>
    </xf>
    <xf numFmtId="4" fontId="16" fillId="29" borderId="331" applyNumberFormat="0" applyProtection="0">
      <alignment horizontal="right" vertical="center"/>
    </xf>
    <xf numFmtId="4" fontId="16" fillId="32" borderId="331" applyNumberFormat="0" applyProtection="0">
      <alignment horizontal="right" vertical="center"/>
    </xf>
    <xf numFmtId="4" fontId="16" fillId="30"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0" fontId="16" fillId="40" borderId="331" applyNumberFormat="0" applyProtection="0">
      <alignment horizontal="left" vertical="top" indent="1"/>
    </xf>
    <xf numFmtId="4" fontId="36" fillId="40" borderId="331" applyNumberFormat="0" applyProtection="0">
      <alignment vertical="center"/>
    </xf>
    <xf numFmtId="4" fontId="16" fillId="40" borderId="331" applyNumberFormat="0" applyProtection="0">
      <alignment vertical="center"/>
    </xf>
    <xf numFmtId="0" fontId="20" fillId="3" borderId="331" applyNumberFormat="0" applyProtection="0">
      <alignment horizontal="left" vertical="top" indent="1"/>
    </xf>
    <xf numFmtId="0" fontId="20" fillId="39" borderId="331" applyNumberFormat="0" applyProtection="0">
      <alignment horizontal="left" vertical="top" indent="1"/>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31" fillId="19" borderId="331" applyNumberFormat="0" applyProtection="0">
      <alignment vertical="center"/>
    </xf>
    <xf numFmtId="4" fontId="16" fillId="24" borderId="331"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16" fillId="24" borderId="331" applyNumberFormat="0" applyProtection="0">
      <alignment horizontal="right" vertical="center"/>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4" fontId="16" fillId="31" borderId="331" applyNumberFormat="0" applyProtection="0">
      <alignment horizontal="right" vertical="center"/>
    </xf>
    <xf numFmtId="4" fontId="16" fillId="32" borderId="331" applyNumberFormat="0" applyProtection="0">
      <alignment horizontal="right" vertical="center"/>
    </xf>
    <xf numFmtId="4" fontId="16" fillId="36" borderId="331" applyNumberFormat="0" applyProtection="0">
      <alignment horizontal="right" vertical="center"/>
    </xf>
    <xf numFmtId="0" fontId="20" fillId="35" borderId="331" applyNumberFormat="0" applyProtection="0">
      <alignment horizontal="left" vertical="top" indent="1"/>
    </xf>
    <xf numFmtId="0" fontId="20" fillId="38" borderId="331" applyNumberFormat="0" applyProtection="0">
      <alignment horizontal="left" vertical="top" indent="1"/>
    </xf>
    <xf numFmtId="0" fontId="20" fillId="3" borderId="331" applyNumberFormat="0" applyProtection="0">
      <alignment horizontal="left" vertical="top" indent="1"/>
    </xf>
    <xf numFmtId="4" fontId="16" fillId="40" borderId="331" applyNumberFormat="0" applyProtection="0">
      <alignment vertical="center"/>
    </xf>
    <xf numFmtId="4" fontId="36" fillId="40" borderId="331" applyNumberFormat="0" applyProtection="0">
      <alignment vertical="center"/>
    </xf>
    <xf numFmtId="0" fontId="16" fillId="40" borderId="331" applyNumberFormat="0" applyProtection="0">
      <alignment horizontal="left" vertical="top" indent="1"/>
    </xf>
    <xf numFmtId="4" fontId="36" fillId="41" borderId="331" applyNumberFormat="0" applyProtection="0">
      <alignment horizontal="right" vertical="center"/>
    </xf>
    <xf numFmtId="4" fontId="45" fillId="41" borderId="331" applyNumberFormat="0" applyProtection="0">
      <alignment horizontal="right" vertical="center"/>
    </xf>
    <xf numFmtId="4" fontId="45" fillId="41" borderId="331" applyNumberFormat="0" applyProtection="0">
      <alignment horizontal="right" vertical="center"/>
    </xf>
    <xf numFmtId="4" fontId="36" fillId="41" borderId="331" applyNumberFormat="0" applyProtection="0">
      <alignment horizontal="right" vertical="center"/>
    </xf>
    <xf numFmtId="4" fontId="16" fillId="40" borderId="331" applyNumberFormat="0" applyProtection="0">
      <alignment vertical="center"/>
    </xf>
    <xf numFmtId="0" fontId="20" fillId="38" borderId="331" applyNumberFormat="0" applyProtection="0">
      <alignment horizontal="left" vertical="top" indent="1"/>
    </xf>
    <xf numFmtId="0" fontId="20" fillId="35" borderId="331" applyNumberFormat="0" applyProtection="0">
      <alignment horizontal="left" vertical="top" indent="1"/>
    </xf>
    <xf numFmtId="4" fontId="16" fillId="36" borderId="331" applyNumberFormat="0" applyProtection="0">
      <alignment horizontal="right" vertical="center"/>
    </xf>
    <xf numFmtId="4" fontId="16" fillId="32" borderId="331" applyNumberFormat="0" applyProtection="0">
      <alignment horizontal="right" vertical="center"/>
    </xf>
    <xf numFmtId="4" fontId="16" fillId="31" borderId="331" applyNumberFormat="0" applyProtection="0">
      <alignment horizontal="right" vertical="center"/>
    </xf>
    <xf numFmtId="4" fontId="16" fillId="30" borderId="331" applyNumberFormat="0" applyProtection="0">
      <alignment horizontal="right" vertical="center"/>
    </xf>
    <xf numFmtId="4" fontId="16" fillId="29" borderId="331" applyNumberFormat="0" applyProtection="0">
      <alignment horizontal="right" vertical="center"/>
    </xf>
    <xf numFmtId="4" fontId="16" fillId="28" borderId="331" applyNumberFormat="0" applyProtection="0">
      <alignment horizontal="right" vertical="center"/>
    </xf>
    <xf numFmtId="4" fontId="16" fillId="27" borderId="331" applyNumberFormat="0" applyProtection="0">
      <alignment horizontal="right" vertical="center"/>
    </xf>
    <xf numFmtId="4" fontId="16" fillId="26" borderId="331" applyNumberFormat="0" applyProtection="0">
      <alignment horizontal="right" vertical="center"/>
    </xf>
    <xf numFmtId="4" fontId="16" fillId="25" borderId="331" applyNumberFormat="0" applyProtection="0">
      <alignment horizontal="right" vertical="center"/>
    </xf>
    <xf numFmtId="4" fontId="16" fillId="24" borderId="331" applyNumberFormat="0" applyProtection="0">
      <alignment horizontal="right" vertical="center"/>
    </xf>
    <xf numFmtId="0" fontId="17" fillId="19" borderId="331" applyNumberFormat="0" applyProtection="0">
      <alignment horizontal="left" vertical="top" indent="1"/>
    </xf>
    <xf numFmtId="0" fontId="20" fillId="89" borderId="326" applyNumberFormat="0" applyFont="0" applyAlignment="0" applyProtection="0"/>
    <xf numFmtId="4" fontId="31" fillId="19" borderId="331" applyNumberFormat="0" applyProtection="0">
      <alignment vertical="center"/>
    </xf>
    <xf numFmtId="4" fontId="17" fillId="33" borderId="330" applyNumberFormat="0" applyProtection="0">
      <alignment horizontal="left" vertical="center" indent="1"/>
    </xf>
    <xf numFmtId="4" fontId="30" fillId="18" borderId="330"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30" fillId="18" borderId="330" applyNumberFormat="0" applyProtection="0">
      <alignment horizontal="right" vertical="center" wrapText="1"/>
    </xf>
    <xf numFmtId="4" fontId="16" fillId="24" borderId="331" applyNumberFormat="0" applyProtection="0">
      <alignment horizontal="right" vertical="center"/>
    </xf>
    <xf numFmtId="4" fontId="23" fillId="0" borderId="330" applyNumberFormat="0" applyProtection="0">
      <alignment horizontal="right" vertical="center" wrapText="1"/>
    </xf>
    <xf numFmtId="4" fontId="16" fillId="25" borderId="331" applyNumberFormat="0" applyProtection="0">
      <alignment horizontal="right" vertical="center"/>
    </xf>
    <xf numFmtId="4" fontId="16" fillId="26" borderId="331" applyNumberFormat="0" applyProtection="0">
      <alignment horizontal="right" vertical="center"/>
    </xf>
    <xf numFmtId="4" fontId="16" fillId="27" borderId="331" applyNumberFormat="0" applyProtection="0">
      <alignment horizontal="right" vertical="center"/>
    </xf>
    <xf numFmtId="4" fontId="16" fillId="28" borderId="331" applyNumberFormat="0" applyProtection="0">
      <alignment horizontal="right" vertical="center"/>
    </xf>
    <xf numFmtId="4" fontId="16" fillId="29" borderId="331" applyNumberFormat="0" applyProtection="0">
      <alignment horizontal="right" vertical="center"/>
    </xf>
    <xf numFmtId="4" fontId="16" fillId="30" borderId="331" applyNumberFormat="0" applyProtection="0">
      <alignment horizontal="right" vertical="center"/>
    </xf>
    <xf numFmtId="0" fontId="25" fillId="43" borderId="330" applyNumberFormat="0" applyProtection="0">
      <alignment horizontal="center" vertical="center" wrapText="1"/>
    </xf>
    <xf numFmtId="0" fontId="25" fillId="44" borderId="330" applyNumberFormat="0" applyProtection="0">
      <alignment horizontal="center" vertical="top" wrapText="1"/>
    </xf>
    <xf numFmtId="4" fontId="16" fillId="32" borderId="331" applyNumberFormat="0" applyProtection="0">
      <alignment horizontal="right" vertical="center"/>
    </xf>
    <xf numFmtId="4" fontId="17" fillId="33" borderId="330" applyNumberFormat="0" applyProtection="0">
      <alignment horizontal="left" vertical="center" indent="1"/>
    </xf>
    <xf numFmtId="4" fontId="16" fillId="34" borderId="330" applyNumberFormat="0" applyProtection="0">
      <alignment horizontal="left" vertical="center" indent="1"/>
    </xf>
    <xf numFmtId="0" fontId="20" fillId="89" borderId="325" applyNumberFormat="0" applyFont="0" applyAlignment="0" applyProtection="0"/>
    <xf numFmtId="4" fontId="16" fillId="36" borderId="331" applyNumberFormat="0" applyProtection="0">
      <alignment horizontal="right" vertical="center"/>
    </xf>
    <xf numFmtId="0" fontId="24" fillId="0" borderId="330" applyNumberFormat="0" applyProtection="0">
      <alignment horizontal="left" vertical="center" indent="2"/>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0" fillId="38" borderId="331" applyNumberFormat="0" applyProtection="0">
      <alignment horizontal="left" vertical="top" indent="1"/>
    </xf>
    <xf numFmtId="0" fontId="24" fillId="0" borderId="330" applyNumberFormat="0" applyProtection="0">
      <alignment horizontal="left" vertical="center" indent="2"/>
    </xf>
    <xf numFmtId="4" fontId="16" fillId="34" borderId="330" applyNumberFormat="0" applyProtection="0">
      <alignment horizontal="left" vertical="center" indent="1"/>
    </xf>
    <xf numFmtId="4" fontId="31" fillId="19" borderId="331" applyNumberFormat="0" applyProtection="0">
      <alignment vertical="center"/>
    </xf>
    <xf numFmtId="0" fontId="17" fillId="19" borderId="331" applyNumberFormat="0" applyProtection="0">
      <alignment horizontal="left" vertical="top" indent="1"/>
    </xf>
    <xf numFmtId="4" fontId="30" fillId="18" borderId="330" applyNumberFormat="0" applyProtection="0">
      <alignment horizontal="right" vertical="center" wrapText="1"/>
    </xf>
    <xf numFmtId="4" fontId="25" fillId="22" borderId="330" applyNumberFormat="0" applyProtection="0">
      <alignment horizontal="left" vertical="center"/>
    </xf>
    <xf numFmtId="0" fontId="20" fillId="84" borderId="330" applyNumberFormat="0">
      <protection locked="0"/>
    </xf>
    <xf numFmtId="0" fontId="20" fillId="39" borderId="331" applyNumberFormat="0" applyProtection="0">
      <alignment horizontal="left" vertical="top" indent="1"/>
    </xf>
    <xf numFmtId="4" fontId="16" fillId="31" borderId="331" applyNumberFormat="0" applyProtection="0">
      <alignment horizontal="right" vertical="center"/>
    </xf>
    <xf numFmtId="4" fontId="30" fillId="18" borderId="330" applyNumberFormat="0" applyProtection="0">
      <alignment horizontal="right" vertical="center" wrapText="1"/>
    </xf>
    <xf numFmtId="0" fontId="24" fillId="0" borderId="330" applyNumberFormat="0" applyProtection="0">
      <alignment horizontal="left" vertical="center" indent="2"/>
    </xf>
    <xf numFmtId="4" fontId="25" fillId="22" borderId="330" applyNumberFormat="0" applyProtection="0">
      <alignment horizontal="left" vertical="center"/>
    </xf>
    <xf numFmtId="4" fontId="23" fillId="0" borderId="330" applyNumberFormat="0" applyProtection="0">
      <alignment horizontal="left" vertical="center" indent="1"/>
    </xf>
    <xf numFmtId="0" fontId="20" fillId="89" borderId="325" applyNumberFormat="0" applyFont="0" applyAlignment="0" applyProtection="0"/>
    <xf numFmtId="4" fontId="23" fillId="0" borderId="330" applyNumberFormat="0" applyProtection="0">
      <alignment horizontal="left" vertical="center" indent="1"/>
    </xf>
    <xf numFmtId="0" fontId="20" fillId="84" borderId="330" applyNumberFormat="0">
      <protection locked="0"/>
    </xf>
    <xf numFmtId="0" fontId="20" fillId="89" borderId="325" applyNumberFormat="0" applyFont="0" applyAlignment="0" applyProtection="0"/>
    <xf numFmtId="0" fontId="25" fillId="44" borderId="330" applyNumberFormat="0" applyProtection="0">
      <alignment horizontal="center" vertical="top" wrapText="1"/>
    </xf>
    <xf numFmtId="4" fontId="23" fillId="0" borderId="330" applyNumberFormat="0" applyProtection="0">
      <alignment horizontal="right" vertical="center" wrapTex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16" fillId="34" borderId="330" applyNumberFormat="0" applyProtection="0">
      <alignment horizontal="left" vertical="center" indent="1"/>
    </xf>
    <xf numFmtId="0" fontId="20" fillId="89" borderId="325" applyNumberFormat="0" applyFont="0" applyAlignment="0" applyProtection="0"/>
    <xf numFmtId="4" fontId="17" fillId="33" borderId="330" applyNumberFormat="0" applyProtection="0">
      <alignment horizontal="left" vertical="center" indent="1"/>
    </xf>
    <xf numFmtId="4" fontId="25" fillId="22" borderId="330" applyNumberFormat="0" applyProtection="0">
      <alignment horizontal="left" vertical="center"/>
    </xf>
    <xf numFmtId="0" fontId="20" fillId="89" borderId="325" applyNumberFormat="0" applyFont="0" applyAlignment="0" applyProtection="0"/>
    <xf numFmtId="4" fontId="30" fillId="18" borderId="330" applyNumberFormat="0" applyProtection="0">
      <alignment horizontal="left" vertical="center" indent="1"/>
    </xf>
    <xf numFmtId="4" fontId="30" fillId="18" borderId="330" applyNumberFormat="0" applyProtection="0">
      <alignment horizontal="right" vertical="center" wrapText="1"/>
    </xf>
    <xf numFmtId="4" fontId="23" fillId="0" borderId="330" applyNumberFormat="0" applyProtection="0">
      <alignment horizontal="left" vertical="center" indent="1"/>
    </xf>
    <xf numFmtId="0" fontId="68" fillId="89" borderId="326" applyNumberFormat="0" applyFont="0" applyAlignment="0" applyProtection="0"/>
    <xf numFmtId="0" fontId="20" fillId="84" borderId="330" applyNumberFormat="0">
      <protection locked="0"/>
    </xf>
    <xf numFmtId="0" fontId="184" fillId="34" borderId="327" applyNumberFormat="0" applyAlignment="0" applyProtection="0"/>
    <xf numFmtId="0" fontId="184" fillId="91" borderId="327" applyNumberFormat="0" applyAlignment="0" applyProtection="0"/>
    <xf numFmtId="0" fontId="184" fillId="91" borderId="327" applyNumberFormat="0" applyAlignment="0" applyProtection="0"/>
    <xf numFmtId="0" fontId="184" fillId="34" borderId="327" applyNumberFormat="0" applyAlignment="0" applyProtection="0"/>
    <xf numFmtId="0" fontId="184" fillId="91" borderId="327" applyNumberFormat="0" applyAlignment="0" applyProtection="0"/>
    <xf numFmtId="0" fontId="184" fillId="91" borderId="327" applyNumberFormat="0" applyAlignment="0" applyProtection="0"/>
    <xf numFmtId="0" fontId="184" fillId="91" borderId="327" applyNumberFormat="0" applyAlignment="0" applyProtection="0"/>
    <xf numFmtId="0" fontId="184" fillId="91" borderId="327" applyNumberFormat="0" applyAlignment="0" applyProtection="0"/>
    <xf numFmtId="0" fontId="184" fillId="91" borderId="327" applyNumberFormat="0" applyAlignment="0" applyProtection="0"/>
    <xf numFmtId="0" fontId="188" fillId="0" borderId="288" applyNumberFormat="0" applyFill="0" applyBorder="0" applyAlignment="0" applyProtection="0">
      <protection hidden="1"/>
    </xf>
    <xf numFmtId="4" fontId="16" fillId="0" borderId="327" applyNumberFormat="0" applyProtection="0">
      <alignment vertical="center"/>
    </xf>
    <xf numFmtId="4" fontId="16" fillId="0" borderId="327" applyNumberFormat="0" applyProtection="0">
      <alignment vertical="center"/>
    </xf>
    <xf numFmtId="4" fontId="16" fillId="0" borderId="327" applyNumberFormat="0" applyProtection="0">
      <alignment horizontal="left" vertical="center" indent="1"/>
    </xf>
    <xf numFmtId="4" fontId="16" fillId="19" borderId="327" applyNumberFormat="0" applyProtection="0">
      <alignment horizontal="left" vertical="center" indent="1"/>
    </xf>
    <xf numFmtId="4" fontId="25" fillId="22" borderId="316" applyNumberFormat="0" applyProtection="0">
      <alignment horizontal="left" vertical="center"/>
    </xf>
    <xf numFmtId="0" fontId="20" fillId="0" borderId="327" applyNumberFormat="0" applyProtection="0">
      <alignment horizontal="left" vertical="center" indent="1"/>
    </xf>
    <xf numFmtId="4" fontId="16" fillId="2" borderId="327" applyNumberFormat="0" applyProtection="0">
      <alignment horizontal="right" vertical="center"/>
    </xf>
    <xf numFmtId="4" fontId="16" fillId="106" borderId="327" applyNumberFormat="0" applyProtection="0">
      <alignment horizontal="right" vertical="center"/>
    </xf>
    <xf numFmtId="4" fontId="16" fillId="42" borderId="327" applyNumberFormat="0" applyProtection="0">
      <alignment horizontal="right" vertical="center"/>
    </xf>
    <xf numFmtId="4" fontId="16" fillId="107" borderId="327" applyNumberFormat="0" applyProtection="0">
      <alignment horizontal="right" vertical="center"/>
    </xf>
    <xf numFmtId="4" fontId="16" fillId="108" borderId="327" applyNumberFormat="0" applyProtection="0">
      <alignment horizontal="right" vertical="center"/>
    </xf>
    <xf numFmtId="4" fontId="16" fillId="109" borderId="327" applyNumberFormat="0" applyProtection="0">
      <alignment horizontal="right" vertical="center"/>
    </xf>
    <xf numFmtId="4" fontId="16" fillId="110" borderId="327" applyNumberFormat="0" applyProtection="0">
      <alignment horizontal="right" vertical="center"/>
    </xf>
    <xf numFmtId="4" fontId="16" fillId="111" borderId="327" applyNumberFormat="0" applyProtection="0">
      <alignment horizontal="right" vertical="center"/>
    </xf>
    <xf numFmtId="4" fontId="16" fillId="112" borderId="327" applyNumberFormat="0" applyProtection="0">
      <alignment horizontal="right" vertical="center"/>
    </xf>
    <xf numFmtId="0" fontId="20" fillId="113" borderId="327" applyNumberFormat="0" applyProtection="0">
      <alignment horizontal="left" vertical="center" indent="1"/>
    </xf>
    <xf numFmtId="0" fontId="24" fillId="114"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4" fillId="0" borderId="316" applyNumberFormat="0" applyProtection="0">
      <alignment horizontal="left" vertical="center" indent="2"/>
    </xf>
    <xf numFmtId="0" fontId="20" fillId="49"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4" fillId="114" borderId="316" applyNumberFormat="0" applyProtection="0">
      <alignment horizontal="left" vertical="center" indent="2"/>
    </xf>
    <xf numFmtId="0" fontId="24" fillId="114"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5" fillId="115" borderId="316" applyNumberFormat="0" applyProtection="0">
      <alignment horizontal="left" vertical="center" indent="2"/>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7"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0" fillId="49" borderId="327" applyNumberFormat="0" applyProtection="0">
      <alignment horizontal="left" vertical="center" indent="1"/>
    </xf>
    <xf numFmtId="0" fontId="20" fillId="35" borderId="315" applyNumberFormat="0" applyProtection="0">
      <alignment horizontal="left" vertical="top" indent="1"/>
    </xf>
    <xf numFmtId="0" fontId="20" fillId="35" borderId="315" applyNumberFormat="0" applyProtection="0">
      <alignment horizontal="left" vertical="top"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23"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116"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116" borderId="316" applyNumberFormat="0" applyProtection="0">
      <alignment horizontal="left" vertical="center" indent="2"/>
    </xf>
    <xf numFmtId="0" fontId="24" fillId="116" borderId="316" applyNumberFormat="0" applyProtection="0">
      <alignment horizontal="left" vertical="center" indent="2"/>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7"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23" borderId="327" applyNumberFormat="0" applyProtection="0">
      <alignment horizontal="left" vertical="center" indent="1"/>
    </xf>
    <xf numFmtId="0" fontId="20" fillId="38" borderId="315" applyNumberFormat="0" applyProtection="0">
      <alignment horizontal="left" vertical="top" indent="1"/>
    </xf>
    <xf numFmtId="0" fontId="20" fillId="38" borderId="315" applyNumberFormat="0" applyProtection="0">
      <alignment horizontal="left" vertical="top" indent="1"/>
    </xf>
    <xf numFmtId="0" fontId="20" fillId="102"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2" borderId="327"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02" borderId="327" applyNumberFormat="0" applyProtection="0">
      <alignment horizontal="left" vertical="center" indent="1"/>
    </xf>
    <xf numFmtId="0" fontId="20" fillId="39" borderId="315" applyNumberFormat="0" applyProtection="0">
      <alignment horizontal="left" vertical="top" indent="1"/>
    </xf>
    <xf numFmtId="0" fontId="20" fillId="39" borderId="315" applyNumberFormat="0" applyProtection="0">
      <alignment horizontal="left" vertical="top" indent="1"/>
    </xf>
    <xf numFmtId="0" fontId="20" fillId="113" borderId="327" applyNumberFormat="0" applyProtection="0">
      <alignment horizontal="left" vertical="center" indent="1"/>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4" fillId="0" borderId="316" applyNumberFormat="0" applyProtection="0">
      <alignment horizontal="left" vertical="center" indent="2"/>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3" borderId="327"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113" borderId="327" applyNumberFormat="0" applyProtection="0">
      <alignment horizontal="left" vertical="center" indent="1"/>
    </xf>
    <xf numFmtId="0" fontId="20" fillId="3" borderId="315" applyNumberFormat="0" applyProtection="0">
      <alignment horizontal="left" vertical="top" indent="1"/>
    </xf>
    <xf numFmtId="0" fontId="20" fillId="3" borderId="315" applyNumberFormat="0" applyProtection="0">
      <alignment horizontal="left" vertical="top" indent="1"/>
    </xf>
    <xf numFmtId="0" fontId="20" fillId="84" borderId="316" applyNumberFormat="0">
      <protection locked="0"/>
    </xf>
    <xf numFmtId="0" fontId="20" fillId="84" borderId="316" applyNumberFormat="0">
      <protection locked="0"/>
    </xf>
    <xf numFmtId="0" fontId="20" fillId="84" borderId="316" applyNumberFormat="0">
      <protection locked="0"/>
    </xf>
    <xf numFmtId="0" fontId="20" fillId="84" borderId="316" applyNumberFormat="0">
      <protection locked="0"/>
    </xf>
    <xf numFmtId="4" fontId="16" fillId="40" borderId="327" applyNumberFormat="0" applyProtection="0">
      <alignment vertical="center"/>
    </xf>
    <xf numFmtId="4" fontId="39" fillId="0" borderId="316" applyNumberFormat="0" applyProtection="0">
      <alignment horizontal="left" vertical="center" indent="1"/>
    </xf>
    <xf numFmtId="4" fontId="16" fillId="40" borderId="327" applyNumberFormat="0" applyProtection="0">
      <alignment horizontal="left" vertical="center" indent="1"/>
    </xf>
    <xf numFmtId="4" fontId="39" fillId="0" borderId="316" applyNumberFormat="0" applyProtection="0">
      <alignment horizontal="left" vertical="center" indent="1"/>
    </xf>
    <xf numFmtId="4" fontId="16" fillId="40" borderId="327" applyNumberFormat="0" applyProtection="0">
      <alignment horizontal="left" vertical="center" indent="1"/>
    </xf>
    <xf numFmtId="4" fontId="16" fillId="40" borderId="327" applyNumberFormat="0" applyProtection="0">
      <alignment horizontal="left" vertical="center" indent="1"/>
    </xf>
    <xf numFmtId="4" fontId="23" fillId="0" borderId="316" applyNumberFormat="0" applyProtection="0">
      <alignment horizontal="right" vertical="center" wrapText="1"/>
    </xf>
    <xf numFmtId="0" fontId="25" fillId="44" borderId="330" applyNumberFormat="0" applyProtection="0">
      <alignment horizontal="center" vertical="top" wrapText="1"/>
    </xf>
    <xf numFmtId="4" fontId="23" fillId="0" borderId="316" applyNumberFormat="0" applyProtection="0">
      <alignment horizontal="right" vertical="center" wrapText="1"/>
    </xf>
    <xf numFmtId="4" fontId="24" fillId="0" borderId="316" applyNumberFormat="0" applyProtection="0">
      <alignment horizontal="right" vertical="center" wrapText="1"/>
    </xf>
    <xf numFmtId="4" fontId="16" fillId="0" borderId="327" applyNumberFormat="0" applyProtection="0">
      <alignment horizontal="right" vertical="center"/>
    </xf>
    <xf numFmtId="4" fontId="16" fillId="0" borderId="327" applyNumberFormat="0" applyProtection="0">
      <alignment horizontal="right" vertical="center"/>
    </xf>
    <xf numFmtId="0" fontId="25" fillId="43" borderId="330" applyNumberFormat="0" applyProtection="0">
      <alignment horizontal="center" vertical="center" wrapTex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4" fontId="23" fillId="0" borderId="316" applyNumberFormat="0" applyProtection="0">
      <alignment horizontal="left" vertical="center" indent="1"/>
    </xf>
    <xf numFmtId="0" fontId="20" fillId="0" borderId="327" applyNumberFormat="0" applyProtection="0">
      <alignment horizontal="left" vertical="center" indent="1"/>
    </xf>
    <xf numFmtId="0" fontId="20" fillId="0" borderId="327" applyNumberFormat="0" applyProtection="0">
      <alignment horizontal="left" vertical="center" indent="1"/>
    </xf>
    <xf numFmtId="4" fontId="23" fillId="0" borderId="330" applyNumberFormat="0" applyProtection="0">
      <alignment horizontal="right" vertical="center" wrapText="1"/>
    </xf>
    <xf numFmtId="0" fontId="25" fillId="43" borderId="316" applyNumberFormat="0" applyProtection="0">
      <alignment horizontal="center" vertical="center" wrapText="1"/>
    </xf>
    <xf numFmtId="0" fontId="20" fillId="0" borderId="327" applyNumberFormat="0" applyProtection="0">
      <alignment horizontal="left" vertical="center" indent="1"/>
    </xf>
    <xf numFmtId="0" fontId="20" fillId="0" borderId="327"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4" fontId="45" fillId="117" borderId="327" applyNumberFormat="0" applyProtection="0">
      <alignment horizontal="right" vertical="center"/>
    </xf>
    <xf numFmtId="0" fontId="24" fillId="0" borderId="330" applyNumberFormat="0" applyProtection="0">
      <alignment horizontal="left" vertical="center" indent="2"/>
    </xf>
    <xf numFmtId="4" fontId="16" fillId="34" borderId="330" applyNumberFormat="0" applyProtection="0">
      <alignment horizontal="left" vertical="center" indent="1"/>
    </xf>
    <xf numFmtId="4" fontId="17" fillId="33" borderId="330" applyNumberFormat="0" applyProtection="0">
      <alignment horizontal="left" vertical="center" indent="1"/>
    </xf>
    <xf numFmtId="206" fontId="196" fillId="0" borderId="324">
      <alignment horizontal="center"/>
    </xf>
    <xf numFmtId="206" fontId="196" fillId="0" borderId="324">
      <alignment horizontal="center"/>
    </xf>
    <xf numFmtId="206" fontId="196" fillId="0" borderId="324">
      <alignment horizontal="center"/>
    </xf>
    <xf numFmtId="206" fontId="196" fillId="0" borderId="324">
      <alignment horizontal="center"/>
    </xf>
    <xf numFmtId="206" fontId="196" fillId="0" borderId="324">
      <alignment horizontal="center"/>
    </xf>
    <xf numFmtId="206" fontId="196" fillId="0" borderId="324">
      <alignment horizontal="center"/>
    </xf>
    <xf numFmtId="4" fontId="25" fillId="22" borderId="330" applyNumberFormat="0" applyProtection="0">
      <alignment horizontal="left" vertical="center"/>
    </xf>
    <xf numFmtId="4" fontId="30" fillId="18" borderId="330" applyNumberFormat="0" applyProtection="0">
      <alignment horizontal="left" vertical="center" indent="1"/>
    </xf>
    <xf numFmtId="4" fontId="30" fillId="18" borderId="330" applyNumberFormat="0" applyProtection="0">
      <alignment horizontal="right" vertical="center" wrapText="1"/>
    </xf>
    <xf numFmtId="0" fontId="73" fillId="0" borderId="328" applyNumberFormat="0" applyFill="0" applyAlignment="0" applyProtection="0"/>
    <xf numFmtId="0" fontId="73" fillId="0" borderId="328" applyNumberFormat="0" applyFill="0" applyAlignment="0" applyProtection="0"/>
    <xf numFmtId="0" fontId="73" fillId="0" borderId="328" applyNumberFormat="0" applyFill="0" applyAlignment="0" applyProtection="0"/>
    <xf numFmtId="204" fontId="20" fillId="0" borderId="329">
      <protection locked="0"/>
    </xf>
    <xf numFmtId="204" fontId="20" fillId="0" borderId="329">
      <protection locked="0"/>
    </xf>
    <xf numFmtId="0" fontId="73" fillId="0" borderId="328" applyNumberFormat="0" applyFill="0" applyAlignment="0" applyProtection="0"/>
    <xf numFmtId="0" fontId="20" fillId="89" borderId="335" applyNumberFormat="0" applyFont="0" applyAlignment="0" applyProtection="0"/>
    <xf numFmtId="0" fontId="20" fillId="89" borderId="334" applyNumberFormat="0" applyFont="0" applyAlignment="0" applyProtection="0"/>
    <xf numFmtId="0" fontId="20" fillId="89" borderId="334" applyNumberFormat="0" applyFont="0" applyAlignment="0" applyProtection="0"/>
    <xf numFmtId="0" fontId="20" fillId="89" borderId="334" applyNumberFormat="0" applyFont="0" applyAlignment="0" applyProtection="0"/>
    <xf numFmtId="0" fontId="20" fillId="89" borderId="334" applyNumberFormat="0" applyFont="0" applyAlignment="0" applyProtection="0"/>
    <xf numFmtId="0" fontId="20" fillId="89" borderId="334" applyNumberFormat="0" applyFont="0" applyAlignment="0" applyProtection="0"/>
    <xf numFmtId="0" fontId="68" fillId="89" borderId="335" applyNumberFormat="0" applyFont="0" applyAlignment="0" applyProtection="0"/>
    <xf numFmtId="0" fontId="184" fillId="34" borderId="336" applyNumberFormat="0" applyAlignment="0" applyProtection="0"/>
    <xf numFmtId="0" fontId="184" fillId="91" borderId="336" applyNumberFormat="0" applyAlignment="0" applyProtection="0"/>
    <xf numFmtId="0" fontId="184" fillId="91" borderId="336" applyNumberFormat="0" applyAlignment="0" applyProtection="0"/>
    <xf numFmtId="0" fontId="184" fillId="34" borderId="336" applyNumberFormat="0" applyAlignment="0" applyProtection="0"/>
    <xf numFmtId="0" fontId="184" fillId="91" borderId="336" applyNumberFormat="0" applyAlignment="0" applyProtection="0"/>
    <xf numFmtId="0" fontId="184" fillId="91" borderId="336" applyNumberFormat="0" applyAlignment="0" applyProtection="0"/>
    <xf numFmtId="0" fontId="184" fillId="91" borderId="336" applyNumberFormat="0" applyAlignment="0" applyProtection="0"/>
    <xf numFmtId="0" fontId="184" fillId="91" borderId="336" applyNumberFormat="0" applyAlignment="0" applyProtection="0"/>
    <xf numFmtId="0" fontId="184" fillId="91" borderId="336" applyNumberFormat="0" applyAlignment="0" applyProtection="0"/>
    <xf numFmtId="4" fontId="55" fillId="104" borderId="330" applyNumberFormat="0" applyProtection="0">
      <alignment horizontal="right" vertical="center" wrapText="1"/>
    </xf>
    <xf numFmtId="4" fontId="55" fillId="104" borderId="330" applyNumberFormat="0" applyProtection="0">
      <alignment horizontal="right" vertical="center" wrapText="1"/>
    </xf>
    <xf numFmtId="4" fontId="16" fillId="0" borderId="336" applyNumberFormat="0" applyProtection="0">
      <alignment vertical="center"/>
    </xf>
    <xf numFmtId="4" fontId="16" fillId="0" borderId="336" applyNumberFormat="0" applyProtection="0">
      <alignment vertical="center"/>
    </xf>
    <xf numFmtId="4" fontId="16" fillId="0" borderId="336" applyNumberFormat="0" applyProtection="0">
      <alignment horizontal="left" vertical="center" indent="1"/>
    </xf>
    <xf numFmtId="4" fontId="16" fillId="19" borderId="336" applyNumberFormat="0" applyProtection="0">
      <alignment horizontal="left" vertical="center" indent="1"/>
    </xf>
    <xf numFmtId="4" fontId="25" fillId="22" borderId="330" applyNumberFormat="0" applyProtection="0">
      <alignment horizontal="left" vertical="center"/>
    </xf>
    <xf numFmtId="0" fontId="20" fillId="0" borderId="336" applyNumberFormat="0" applyProtection="0">
      <alignment horizontal="left" vertical="center" indent="1"/>
    </xf>
    <xf numFmtId="4" fontId="16" fillId="2" borderId="336" applyNumberFormat="0" applyProtection="0">
      <alignment horizontal="right" vertical="center"/>
    </xf>
    <xf numFmtId="4" fontId="16" fillId="106" borderId="336" applyNumberFormat="0" applyProtection="0">
      <alignment horizontal="right" vertical="center"/>
    </xf>
    <xf numFmtId="4" fontId="16" fillId="42" borderId="336" applyNumberFormat="0" applyProtection="0">
      <alignment horizontal="right" vertical="center"/>
    </xf>
    <xf numFmtId="4" fontId="16" fillId="107" borderId="336" applyNumberFormat="0" applyProtection="0">
      <alignment horizontal="right" vertical="center"/>
    </xf>
    <xf numFmtId="4" fontId="16" fillId="108" borderId="336" applyNumberFormat="0" applyProtection="0">
      <alignment horizontal="right" vertical="center"/>
    </xf>
    <xf numFmtId="4" fontId="16" fillId="109" borderId="336" applyNumberFormat="0" applyProtection="0">
      <alignment horizontal="right" vertical="center"/>
    </xf>
    <xf numFmtId="4" fontId="16" fillId="110" borderId="336" applyNumberFormat="0" applyProtection="0">
      <alignment horizontal="right" vertical="center"/>
    </xf>
    <xf numFmtId="4" fontId="16" fillId="111" borderId="336" applyNumberFormat="0" applyProtection="0">
      <alignment horizontal="right" vertical="center"/>
    </xf>
    <xf numFmtId="4" fontId="16" fillId="112" borderId="336" applyNumberFormat="0" applyProtection="0">
      <alignment horizontal="right" vertical="center"/>
    </xf>
    <xf numFmtId="0" fontId="20" fillId="113" borderId="336" applyNumberFormat="0" applyProtection="0">
      <alignment horizontal="left" vertical="center" indent="1"/>
    </xf>
    <xf numFmtId="0" fontId="24" fillId="114" borderId="330" applyNumberFormat="0" applyProtection="0">
      <alignment horizontal="left" vertical="center" indent="2"/>
    </xf>
    <xf numFmtId="0" fontId="24" fillId="114" borderId="330" applyNumberFormat="0" applyProtection="0">
      <alignment horizontal="left" vertical="center" indent="2"/>
    </xf>
    <xf numFmtId="0" fontId="25" fillId="115" borderId="330" applyNumberFormat="0" applyProtection="0">
      <alignment horizontal="left" vertical="center" indent="2"/>
    </xf>
    <xf numFmtId="0" fontId="25" fillId="115" borderId="330" applyNumberFormat="0" applyProtection="0">
      <alignment horizontal="left" vertical="center" indent="2"/>
    </xf>
    <xf numFmtId="0" fontId="24" fillId="114" borderId="330" applyNumberFormat="0" applyProtection="0">
      <alignment horizontal="left" vertical="center" indent="2"/>
    </xf>
    <xf numFmtId="0" fontId="25" fillId="115" borderId="330" applyNumberFormat="0" applyProtection="0">
      <alignment horizontal="left" vertical="center" indent="2"/>
    </xf>
    <xf numFmtId="0" fontId="24" fillId="0" borderId="330" applyNumberFormat="0" applyProtection="0">
      <alignment horizontal="left" vertical="center" indent="2"/>
    </xf>
    <xf numFmtId="0" fontId="20" fillId="49"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4" borderId="330" applyNumberFormat="0" applyProtection="0">
      <alignment horizontal="left" vertical="center" indent="2"/>
    </xf>
    <xf numFmtId="0" fontId="25" fillId="115" borderId="330" applyNumberFormat="0" applyProtection="0">
      <alignment horizontal="left" vertical="center" indent="2"/>
    </xf>
    <xf numFmtId="0" fontId="24" fillId="114" borderId="330" applyNumberFormat="0" applyProtection="0">
      <alignment horizontal="left" vertical="center" indent="2"/>
    </xf>
    <xf numFmtId="0" fontId="24" fillId="114" borderId="330" applyNumberFormat="0" applyProtection="0">
      <alignment horizontal="left" vertical="center" indent="2"/>
    </xf>
    <xf numFmtId="0" fontId="25" fillId="115" borderId="330" applyNumberFormat="0" applyProtection="0">
      <alignment horizontal="left" vertical="center" indent="2"/>
    </xf>
    <xf numFmtId="0" fontId="25" fillId="115" borderId="330" applyNumberFormat="0" applyProtection="0">
      <alignment horizontal="left" vertical="center" indent="2"/>
    </xf>
    <xf numFmtId="0" fontId="25" fillId="115" borderId="330" applyNumberFormat="0" applyProtection="0">
      <alignment horizontal="left" vertical="center" indent="2"/>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49" borderId="336" applyNumberFormat="0" applyProtection="0">
      <alignment horizontal="left" vertical="center"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0" fillId="49" borderId="336" applyNumberFormat="0" applyProtection="0">
      <alignment horizontal="left" vertical="center" indent="1"/>
    </xf>
    <xf numFmtId="0" fontId="20" fillId="35" borderId="331" applyNumberFormat="0" applyProtection="0">
      <alignment horizontal="left" vertical="top" indent="1"/>
    </xf>
    <xf numFmtId="0" fontId="20" fillId="35" borderId="331" applyNumberFormat="0" applyProtection="0">
      <alignment horizontal="left" vertical="top"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6"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23"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6" borderId="330" applyNumberFormat="0" applyProtection="0">
      <alignment horizontal="left" vertical="center" indent="2"/>
    </xf>
    <xf numFmtId="0" fontId="24" fillId="116"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116" borderId="330" applyNumberFormat="0" applyProtection="0">
      <alignment horizontal="left" vertical="center" indent="2"/>
    </xf>
    <xf numFmtId="0" fontId="24" fillId="116" borderId="330" applyNumberFormat="0" applyProtection="0">
      <alignment horizontal="left" vertical="center" indent="2"/>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23" borderId="336" applyNumberFormat="0" applyProtection="0">
      <alignment horizontal="left" vertical="center"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23" borderId="336" applyNumberFormat="0" applyProtection="0">
      <alignment horizontal="left" vertical="center" indent="1"/>
    </xf>
    <xf numFmtId="0" fontId="20" fillId="38" borderId="331" applyNumberFormat="0" applyProtection="0">
      <alignment horizontal="left" vertical="top" indent="1"/>
    </xf>
    <xf numFmtId="0" fontId="20" fillId="38" borderId="331" applyNumberFormat="0" applyProtection="0">
      <alignment horizontal="left" vertical="top" indent="1"/>
    </xf>
    <xf numFmtId="0" fontId="20" fillId="102"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02" borderId="336" applyNumberFormat="0" applyProtection="0">
      <alignment horizontal="left" vertical="center"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02" borderId="336" applyNumberFormat="0" applyProtection="0">
      <alignment horizontal="left" vertical="center" indent="1"/>
    </xf>
    <xf numFmtId="0" fontId="20" fillId="39" borderId="331" applyNumberFormat="0" applyProtection="0">
      <alignment horizontal="left" vertical="top" indent="1"/>
    </xf>
    <xf numFmtId="0" fontId="20" fillId="39" borderId="331" applyNumberFormat="0" applyProtection="0">
      <alignment horizontal="left" vertical="top" indent="1"/>
    </xf>
    <xf numFmtId="0" fontId="20" fillId="113" borderId="336" applyNumberFormat="0" applyProtection="0">
      <alignment horizontal="left" vertical="center" indent="1"/>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4" fillId="0" borderId="330" applyNumberFormat="0" applyProtection="0">
      <alignment horizontal="left" vertical="center" indent="2"/>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113" borderId="336" applyNumberFormat="0" applyProtection="0">
      <alignment horizontal="left" vertical="center"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113" borderId="336" applyNumberFormat="0" applyProtection="0">
      <alignment horizontal="left" vertical="center" indent="1"/>
    </xf>
    <xf numFmtId="0" fontId="20" fillId="3" borderId="331" applyNumberFormat="0" applyProtection="0">
      <alignment horizontal="left" vertical="top" indent="1"/>
    </xf>
    <xf numFmtId="0" fontId="20" fillId="3" borderId="331" applyNumberFormat="0" applyProtection="0">
      <alignment horizontal="left" vertical="top" indent="1"/>
    </xf>
    <xf numFmtId="0" fontId="20" fillId="84" borderId="330" applyNumberFormat="0">
      <protection locked="0"/>
    </xf>
    <xf numFmtId="0" fontId="20" fillId="84" borderId="330" applyNumberFormat="0">
      <protection locked="0"/>
    </xf>
    <xf numFmtId="0" fontId="20" fillId="84" borderId="330" applyNumberFormat="0">
      <protection locked="0"/>
    </xf>
    <xf numFmtId="0" fontId="20" fillId="84" borderId="330" applyNumberFormat="0">
      <protection locked="0"/>
    </xf>
    <xf numFmtId="4" fontId="16" fillId="40" borderId="336" applyNumberFormat="0" applyProtection="0">
      <alignment vertical="center"/>
    </xf>
    <xf numFmtId="4" fontId="39" fillId="0" borderId="330" applyNumberFormat="0" applyProtection="0">
      <alignment horizontal="left" vertical="center" indent="1"/>
    </xf>
    <xf numFmtId="4" fontId="16" fillId="40" borderId="336" applyNumberFormat="0" applyProtection="0">
      <alignment horizontal="left" vertical="center" indent="1"/>
    </xf>
    <xf numFmtId="4" fontId="39" fillId="0" borderId="330" applyNumberFormat="0" applyProtection="0">
      <alignment horizontal="left" vertical="center" indent="1"/>
    </xf>
    <xf numFmtId="4" fontId="16" fillId="40" borderId="336" applyNumberFormat="0" applyProtection="0">
      <alignment horizontal="left" vertical="center" indent="1"/>
    </xf>
    <xf numFmtId="4" fontId="16" fillId="40" borderId="336" applyNumberFormat="0" applyProtection="0">
      <alignment horizontal="left" vertical="center" indent="1"/>
    </xf>
    <xf numFmtId="4" fontId="23" fillId="0" borderId="330" applyNumberFormat="0" applyProtection="0">
      <alignment horizontal="right" vertical="center" wrapText="1"/>
    </xf>
    <xf numFmtId="4" fontId="23" fillId="0" borderId="330" applyNumberFormat="0" applyProtection="0">
      <alignment horizontal="right" vertical="center" wrapText="1"/>
    </xf>
    <xf numFmtId="4" fontId="24" fillId="0" borderId="330" applyNumberFormat="0" applyProtection="0">
      <alignment horizontal="right" vertical="center" wrapText="1"/>
    </xf>
    <xf numFmtId="4" fontId="16" fillId="0" borderId="336" applyNumberFormat="0" applyProtection="0">
      <alignment horizontal="right" vertical="center"/>
    </xf>
    <xf numFmtId="4" fontId="16" fillId="0" borderId="336" applyNumberFormat="0" applyProtection="0">
      <alignment horizontal="right" vertical="center"/>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4" fontId="23" fillId="0" borderId="330" applyNumberFormat="0" applyProtection="0">
      <alignment horizontal="left" vertical="center" indent="1"/>
    </xf>
    <xf numFmtId="0" fontId="20" fillId="0" borderId="336" applyNumberFormat="0" applyProtection="0">
      <alignment horizontal="left" vertical="center" indent="1"/>
    </xf>
    <xf numFmtId="0" fontId="20" fillId="0" borderId="336" applyNumberFormat="0" applyProtection="0">
      <alignment horizontal="left" vertical="center" indent="1"/>
    </xf>
    <xf numFmtId="0" fontId="25" fillId="43" borderId="330" applyNumberFormat="0" applyProtection="0">
      <alignment horizontal="center" vertical="center" wrapText="1"/>
    </xf>
    <xf numFmtId="0" fontId="20" fillId="0" borderId="336" applyNumberFormat="0" applyProtection="0">
      <alignment horizontal="left" vertical="center" indent="1"/>
    </xf>
    <xf numFmtId="0" fontId="20" fillId="0" borderId="336" applyNumberFormat="0" applyProtection="0">
      <alignment horizontal="left" vertical="center" indent="1"/>
    </xf>
    <xf numFmtId="4" fontId="45" fillId="117" borderId="336" applyNumberFormat="0" applyProtection="0">
      <alignment horizontal="right" vertical="center"/>
    </xf>
    <xf numFmtId="206" fontId="196" fillId="0" borderId="332">
      <alignment horizontal="center"/>
    </xf>
    <xf numFmtId="206" fontId="196" fillId="0" borderId="332">
      <alignment horizontal="center"/>
    </xf>
    <xf numFmtId="206" fontId="196" fillId="0" borderId="332">
      <alignment horizontal="center"/>
    </xf>
    <xf numFmtId="206" fontId="196" fillId="0" borderId="332">
      <alignment horizontal="center"/>
    </xf>
    <xf numFmtId="206" fontId="196" fillId="0" borderId="332">
      <alignment horizontal="center"/>
    </xf>
    <xf numFmtId="206" fontId="196" fillId="0" borderId="332">
      <alignment horizontal="center"/>
    </xf>
    <xf numFmtId="0" fontId="73" fillId="0" borderId="337" applyNumberFormat="0" applyFill="0" applyAlignment="0" applyProtection="0"/>
    <xf numFmtId="0" fontId="73" fillId="0" borderId="337" applyNumberFormat="0" applyFill="0" applyAlignment="0" applyProtection="0"/>
    <xf numFmtId="0" fontId="73" fillId="0" borderId="337" applyNumberFormat="0" applyFill="0" applyAlignment="0" applyProtection="0"/>
    <xf numFmtId="204" fontId="20" fillId="0" borderId="338">
      <protection locked="0"/>
    </xf>
    <xf numFmtId="204" fontId="20" fillId="0" borderId="338">
      <protection locked="0"/>
    </xf>
    <xf numFmtId="0" fontId="73" fillId="0" borderId="337" applyNumberFormat="0" applyFill="0" applyAlignment="0" applyProtection="0"/>
    <xf numFmtId="173" fontId="20" fillId="0" borderId="0"/>
    <xf numFmtId="43" fontId="20" fillId="0" borderId="0" applyFont="0" applyFill="0" applyBorder="0" applyAlignment="0" applyProtection="0"/>
    <xf numFmtId="0" fontId="2" fillId="0" borderId="0"/>
    <xf numFmtId="0" fontId="2" fillId="0" borderId="0"/>
    <xf numFmtId="173" fontId="20" fillId="0" borderId="0"/>
    <xf numFmtId="43" fontId="2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0" borderId="0"/>
    <xf numFmtId="43" fontId="2" fillId="0" borderId="0" applyFont="0" applyFill="0" applyBorder="0" applyAlignment="0" applyProtection="0"/>
    <xf numFmtId="0" fontId="2" fillId="5" borderId="19" applyNumberFormat="0" applyFont="0" applyAlignment="0" applyProtection="0"/>
    <xf numFmtId="9" fontId="2" fillId="0" borderId="0" applyFont="0" applyFill="0" applyBorder="0" applyAlignment="0" applyProtection="0"/>
    <xf numFmtId="0" fontId="101" fillId="0" borderId="0"/>
    <xf numFmtId="43" fontId="101" fillId="0" borderId="0" applyFont="0" applyFill="0" applyBorder="0" applyAlignment="0" applyProtection="0"/>
    <xf numFmtId="0" fontId="2" fillId="0" borderId="0"/>
    <xf numFmtId="0" fontId="2" fillId="0" borderId="0"/>
    <xf numFmtId="0" fontId="20"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 fontId="31" fillId="19" borderId="353" applyNumberFormat="0" applyProtection="0">
      <alignment vertical="center"/>
    </xf>
    <xf numFmtId="4" fontId="31" fillId="19" borderId="353" applyNumberFormat="0" applyProtection="0">
      <alignment vertical="center"/>
    </xf>
    <xf numFmtId="4" fontId="31" fillId="19" borderId="353" applyNumberFormat="0" applyProtection="0">
      <alignment vertical="center"/>
    </xf>
    <xf numFmtId="0" fontId="17" fillId="19" borderId="353" applyNumberFormat="0" applyProtection="0">
      <alignment horizontal="left" vertical="top" indent="1"/>
    </xf>
    <xf numFmtId="0" fontId="17" fillId="19" borderId="353" applyNumberFormat="0" applyProtection="0">
      <alignment horizontal="left" vertical="top" indent="1"/>
    </xf>
    <xf numFmtId="0" fontId="17" fillId="19" borderId="353" applyNumberFormat="0" applyProtection="0">
      <alignment horizontal="left" vertical="top" indent="1"/>
    </xf>
    <xf numFmtId="4" fontId="16" fillId="24" borderId="353" applyNumberFormat="0" applyProtection="0">
      <alignment horizontal="right" vertical="center"/>
    </xf>
    <xf numFmtId="4" fontId="16" fillId="24" borderId="353" applyNumberFormat="0" applyProtection="0">
      <alignment horizontal="right" vertical="center"/>
    </xf>
    <xf numFmtId="4" fontId="16" fillId="24" borderId="353" applyNumberFormat="0" applyProtection="0">
      <alignment horizontal="right" vertical="center"/>
    </xf>
    <xf numFmtId="4" fontId="16" fillId="25" borderId="353" applyNumberFormat="0" applyProtection="0">
      <alignment horizontal="right" vertical="center"/>
    </xf>
    <xf numFmtId="4" fontId="16" fillId="25" borderId="353" applyNumberFormat="0" applyProtection="0">
      <alignment horizontal="right" vertical="center"/>
    </xf>
    <xf numFmtId="4" fontId="16" fillId="25" borderId="353" applyNumberFormat="0" applyProtection="0">
      <alignment horizontal="right" vertical="center"/>
    </xf>
    <xf numFmtId="4" fontId="16" fillId="26" borderId="353" applyNumberFormat="0" applyProtection="0">
      <alignment horizontal="right" vertical="center"/>
    </xf>
    <xf numFmtId="4" fontId="16" fillId="26" borderId="353" applyNumberFormat="0" applyProtection="0">
      <alignment horizontal="right" vertical="center"/>
    </xf>
    <xf numFmtId="4" fontId="16" fillId="26" borderId="353" applyNumberFormat="0" applyProtection="0">
      <alignment horizontal="right" vertical="center"/>
    </xf>
    <xf numFmtId="4" fontId="16" fillId="27" borderId="353" applyNumberFormat="0" applyProtection="0">
      <alignment horizontal="right" vertical="center"/>
    </xf>
    <xf numFmtId="4" fontId="16" fillId="27" borderId="353" applyNumberFormat="0" applyProtection="0">
      <alignment horizontal="right" vertical="center"/>
    </xf>
    <xf numFmtId="4" fontId="16" fillId="27" borderId="353" applyNumberFormat="0" applyProtection="0">
      <alignment horizontal="right" vertical="center"/>
    </xf>
    <xf numFmtId="4" fontId="16" fillId="28" borderId="353" applyNumberFormat="0" applyProtection="0">
      <alignment horizontal="right" vertical="center"/>
    </xf>
    <xf numFmtId="4" fontId="16" fillId="28" borderId="353" applyNumberFormat="0" applyProtection="0">
      <alignment horizontal="right" vertical="center"/>
    </xf>
    <xf numFmtId="4" fontId="16" fillId="28" borderId="353" applyNumberFormat="0" applyProtection="0">
      <alignment horizontal="right" vertical="center"/>
    </xf>
    <xf numFmtId="4" fontId="16" fillId="29" borderId="353" applyNumberFormat="0" applyProtection="0">
      <alignment horizontal="right" vertical="center"/>
    </xf>
    <xf numFmtId="4" fontId="16" fillId="29" borderId="353" applyNumberFormat="0" applyProtection="0">
      <alignment horizontal="right" vertical="center"/>
    </xf>
    <xf numFmtId="4" fontId="16" fillId="29" borderId="353" applyNumberFormat="0" applyProtection="0">
      <alignment horizontal="right" vertical="center"/>
    </xf>
    <xf numFmtId="4" fontId="16" fillId="30" borderId="353" applyNumberFormat="0" applyProtection="0">
      <alignment horizontal="right" vertical="center"/>
    </xf>
    <xf numFmtId="4" fontId="16" fillId="30" borderId="353" applyNumberFormat="0" applyProtection="0">
      <alignment horizontal="right" vertical="center"/>
    </xf>
    <xf numFmtId="4" fontId="16" fillId="30" borderId="353" applyNumberFormat="0" applyProtection="0">
      <alignment horizontal="right" vertical="center"/>
    </xf>
    <xf numFmtId="4" fontId="16" fillId="31" borderId="353" applyNumberFormat="0" applyProtection="0">
      <alignment horizontal="right" vertical="center"/>
    </xf>
    <xf numFmtId="4" fontId="16" fillId="31" borderId="353" applyNumberFormat="0" applyProtection="0">
      <alignment horizontal="right" vertical="center"/>
    </xf>
    <xf numFmtId="4" fontId="16" fillId="31" borderId="353" applyNumberFormat="0" applyProtection="0">
      <alignment horizontal="right" vertical="center"/>
    </xf>
    <xf numFmtId="4" fontId="16" fillId="32" borderId="353" applyNumberFormat="0" applyProtection="0">
      <alignment horizontal="right" vertical="center"/>
    </xf>
    <xf numFmtId="4" fontId="16" fillId="32" borderId="353" applyNumberFormat="0" applyProtection="0">
      <alignment horizontal="right" vertical="center"/>
    </xf>
    <xf numFmtId="4" fontId="16" fillId="32" borderId="353" applyNumberFormat="0" applyProtection="0">
      <alignment horizontal="right" vertical="center"/>
    </xf>
    <xf numFmtId="4" fontId="16" fillId="36" borderId="353" applyNumberFormat="0" applyProtection="0">
      <alignment horizontal="right" vertical="center"/>
    </xf>
    <xf numFmtId="4" fontId="16" fillId="36" borderId="353" applyNumberFormat="0" applyProtection="0">
      <alignment horizontal="right" vertical="center"/>
    </xf>
    <xf numFmtId="4" fontId="16" fillId="36" borderId="353" applyNumberFormat="0" applyProtection="0">
      <alignment horizontal="right" vertical="center"/>
    </xf>
    <xf numFmtId="0" fontId="20" fillId="35" borderId="353" applyNumberFormat="0" applyProtection="0">
      <alignment horizontal="left" vertical="top" indent="1"/>
    </xf>
    <xf numFmtId="0" fontId="20" fillId="35" borderId="353" applyNumberFormat="0" applyProtection="0">
      <alignment horizontal="left" vertical="top" indent="1"/>
    </xf>
    <xf numFmtId="0" fontId="20" fillId="35" borderId="353" applyNumberFormat="0" applyProtection="0">
      <alignment horizontal="left" vertical="top" indent="1"/>
    </xf>
    <xf numFmtId="0" fontId="20" fillId="38" borderId="353" applyNumberFormat="0" applyProtection="0">
      <alignment horizontal="left" vertical="top" indent="1"/>
    </xf>
    <xf numFmtId="0" fontId="20" fillId="38" borderId="353" applyNumberFormat="0" applyProtection="0">
      <alignment horizontal="left" vertical="top" indent="1"/>
    </xf>
    <xf numFmtId="0" fontId="20" fillId="38" borderId="353" applyNumberFormat="0" applyProtection="0">
      <alignment horizontal="left" vertical="top" indent="1"/>
    </xf>
    <xf numFmtId="0" fontId="20" fillId="39" borderId="353" applyNumberFormat="0" applyProtection="0">
      <alignment horizontal="left" vertical="top" indent="1"/>
    </xf>
    <xf numFmtId="0" fontId="20" fillId="39" borderId="353" applyNumberFormat="0" applyProtection="0">
      <alignment horizontal="left" vertical="top" indent="1"/>
    </xf>
    <xf numFmtId="0" fontId="20" fillId="39" borderId="353" applyNumberFormat="0" applyProtection="0">
      <alignment horizontal="left" vertical="top" indent="1"/>
    </xf>
    <xf numFmtId="0" fontId="20" fillId="3" borderId="353" applyNumberFormat="0" applyProtection="0">
      <alignment horizontal="left" vertical="top" indent="1"/>
    </xf>
    <xf numFmtId="0" fontId="20" fillId="3" borderId="353" applyNumberFormat="0" applyProtection="0">
      <alignment horizontal="left" vertical="top" indent="1"/>
    </xf>
    <xf numFmtId="0" fontId="20" fillId="3" borderId="353" applyNumberFormat="0" applyProtection="0">
      <alignment horizontal="left" vertical="top" indent="1"/>
    </xf>
    <xf numFmtId="4" fontId="16" fillId="40" borderId="353" applyNumberFormat="0" applyProtection="0">
      <alignment vertical="center"/>
    </xf>
    <xf numFmtId="4" fontId="16" fillId="40" borderId="353" applyNumberFormat="0" applyProtection="0">
      <alignment vertical="center"/>
    </xf>
    <xf numFmtId="4" fontId="16" fillId="40" borderId="353" applyNumberFormat="0" applyProtection="0">
      <alignment vertical="center"/>
    </xf>
    <xf numFmtId="4" fontId="36" fillId="40" borderId="353" applyNumberFormat="0" applyProtection="0">
      <alignment vertical="center"/>
    </xf>
    <xf numFmtId="4" fontId="36" fillId="40" borderId="353" applyNumberFormat="0" applyProtection="0">
      <alignment vertical="center"/>
    </xf>
    <xf numFmtId="4" fontId="36" fillId="40" borderId="353" applyNumberFormat="0" applyProtection="0">
      <alignment vertical="center"/>
    </xf>
    <xf numFmtId="0" fontId="16" fillId="40" borderId="353" applyNumberFormat="0" applyProtection="0">
      <alignment horizontal="left" vertical="top" indent="1"/>
    </xf>
    <xf numFmtId="0" fontId="16" fillId="40" borderId="353" applyNumberFormat="0" applyProtection="0">
      <alignment horizontal="left" vertical="top" indent="1"/>
    </xf>
    <xf numFmtId="0" fontId="16" fillId="40" borderId="353" applyNumberFormat="0" applyProtection="0">
      <alignment horizontal="left" vertical="top" indent="1"/>
    </xf>
    <xf numFmtId="4" fontId="36" fillId="41" borderId="353" applyNumberFormat="0" applyProtection="0">
      <alignment horizontal="right" vertical="center"/>
    </xf>
    <xf numFmtId="4" fontId="36" fillId="41" borderId="353" applyNumberFormat="0" applyProtection="0">
      <alignment horizontal="right" vertical="center"/>
    </xf>
    <xf numFmtId="4" fontId="36" fillId="41" borderId="353" applyNumberFormat="0" applyProtection="0">
      <alignment horizontal="right" vertical="center"/>
    </xf>
    <xf numFmtId="4" fontId="45" fillId="41" borderId="353" applyNumberFormat="0" applyProtection="0">
      <alignment horizontal="right" vertical="center"/>
    </xf>
    <xf numFmtId="4" fontId="45" fillId="41" borderId="353" applyNumberFormat="0" applyProtection="0">
      <alignment horizontal="right" vertical="center"/>
    </xf>
    <xf numFmtId="4" fontId="45" fillId="41" borderId="353" applyNumberFormat="0" applyProtection="0">
      <alignment horizontal="right" vertical="center"/>
    </xf>
    <xf numFmtId="0" fontId="96" fillId="59" borderId="0" applyNumberFormat="0" applyBorder="0" applyAlignment="0" applyProtection="0"/>
    <xf numFmtId="0" fontId="96" fillId="61" borderId="0" applyNumberFormat="0" applyBorder="0" applyAlignment="0" applyProtection="0"/>
    <xf numFmtId="0" fontId="96" fillId="63" borderId="0" applyNumberFormat="0" applyBorder="0" applyAlignment="0" applyProtection="0"/>
    <xf numFmtId="0" fontId="96" fillId="65" borderId="0" applyNumberFormat="0" applyBorder="0" applyAlignment="0" applyProtection="0"/>
    <xf numFmtId="0" fontId="96" fillId="67" borderId="0" applyNumberFormat="0" applyBorder="0" applyAlignment="0" applyProtection="0"/>
    <xf numFmtId="0" fontId="96" fillId="69" borderId="0" applyNumberFormat="0" applyBorder="0" applyAlignment="0" applyProtection="0"/>
    <xf numFmtId="0" fontId="132" fillId="53" borderId="0" applyNumberFormat="0" applyBorder="0" applyAlignment="0" applyProtection="0"/>
    <xf numFmtId="0" fontId="137" fillId="56" borderId="36" applyNumberFormat="0" applyAlignment="0" applyProtection="0"/>
    <xf numFmtId="0" fontId="95" fillId="57" borderId="39" applyNumberFormat="0" applyAlignment="0" applyProtection="0"/>
    <xf numFmtId="0" fontId="151" fillId="0" borderId="0" applyNumberFormat="0" applyFill="0" applyBorder="0" applyAlignment="0" applyProtection="0"/>
    <xf numFmtId="0" fontId="155" fillId="52" borderId="0" applyNumberFormat="0" applyBorder="0" applyAlignment="0" applyProtection="0"/>
    <xf numFmtId="0" fontId="173" fillId="55" borderId="36" applyNumberFormat="0" applyAlignment="0" applyProtection="0"/>
    <xf numFmtId="0" fontId="177" fillId="0" borderId="38" applyNumberFormat="0" applyFill="0" applyAlignment="0" applyProtection="0"/>
    <xf numFmtId="0" fontId="180" fillId="54" borderId="0" applyNumberFormat="0" applyBorder="0" applyAlignment="0" applyProtection="0"/>
    <xf numFmtId="0" fontId="186" fillId="56" borderId="37" applyNumberFormat="0" applyAlignment="0" applyProtection="0"/>
    <xf numFmtId="0" fontId="103" fillId="0" borderId="40" applyNumberFormat="0" applyFill="0" applyAlignment="0" applyProtection="0"/>
    <xf numFmtId="0" fontId="121" fillId="0" borderId="0" applyNumberFormat="0" applyFill="0" applyBorder="0" applyAlignment="0" applyProtection="0"/>
    <xf numFmtId="0" fontId="24" fillId="0" borderId="0"/>
    <xf numFmtId="4" fontId="55" fillId="104" borderId="330" applyNumberFormat="0" applyProtection="0">
      <alignment horizontal="left" vertical="center" indent="1"/>
    </xf>
    <xf numFmtId="4" fontId="23" fillId="24" borderId="353" applyNumberFormat="0" applyProtection="0">
      <alignment horizontal="right" vertical="center"/>
    </xf>
    <xf numFmtId="4" fontId="23" fillId="27" borderId="353" applyNumberFormat="0" applyProtection="0">
      <alignment horizontal="right" vertical="center"/>
    </xf>
    <xf numFmtId="4" fontId="23" fillId="28" borderId="353" applyNumberFormat="0" applyProtection="0">
      <alignment horizontal="right" vertical="center"/>
    </xf>
    <xf numFmtId="4" fontId="23" fillId="30" borderId="353" applyNumberFormat="0" applyProtection="0">
      <alignment horizontal="right" vertical="center"/>
    </xf>
    <xf numFmtId="4" fontId="17" fillId="0" borderId="330" applyNumberFormat="0" applyProtection="0">
      <alignment horizontal="left" vertical="center" indent="1"/>
    </xf>
    <xf numFmtId="4" fontId="16" fillId="0" borderId="330" applyNumberFormat="0" applyProtection="0">
      <alignment horizontal="left" vertical="center" indent="1"/>
    </xf>
    <xf numFmtId="4" fontId="231" fillId="34" borderId="353" applyNumberFormat="0" applyProtection="0">
      <alignment horizontal="center" vertical="center"/>
    </xf>
    <xf numFmtId="4" fontId="45" fillId="0" borderId="353" applyNumberFormat="0" applyProtection="0">
      <alignment horizontal="right" vertical="center"/>
    </xf>
    <xf numFmtId="0" fontId="20" fillId="0" borderId="0"/>
    <xf numFmtId="0" fontId="29" fillId="0" borderId="0"/>
    <xf numFmtId="43" fontId="24" fillId="0" borderId="0" applyFont="0" applyFill="0" applyBorder="0" applyAlignment="0" applyProtection="0"/>
    <xf numFmtId="9" fontId="24" fillId="0" borderId="0" applyFont="0" applyFill="0" applyBorder="0" applyAlignment="0" applyProtection="0"/>
    <xf numFmtId="4" fontId="24" fillId="0" borderId="0" applyNumberFormat="0" applyProtection="0">
      <alignment horizontal="left" vertical="center" indent="1"/>
    </xf>
    <xf numFmtId="43" fontId="24" fillId="0" borderId="0" applyFont="0" applyFill="0" applyBorder="0" applyAlignment="0" applyProtection="0"/>
    <xf numFmtId="0" fontId="96" fillId="58"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6" borderId="0" applyNumberFormat="0" applyBorder="0" applyAlignment="0" applyProtection="0"/>
    <xf numFmtId="0" fontId="96" fillId="68"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4" borderId="0" applyNumberFormat="0" applyBorder="0" applyAlignment="0" applyProtection="0"/>
    <xf numFmtId="0" fontId="96" fillId="58" borderId="0" applyNumberFormat="0" applyBorder="0" applyAlignment="0" applyProtection="0"/>
    <xf numFmtId="0" fontId="96" fillId="58" borderId="0" applyNumberFormat="0" applyBorder="0" applyAlignment="0" applyProtection="0"/>
    <xf numFmtId="0" fontId="96" fillId="62" borderId="0" applyNumberFormat="0" applyBorder="0" applyAlignment="0" applyProtection="0"/>
    <xf numFmtId="0" fontId="96" fillId="64" borderId="0" applyNumberFormat="0" applyBorder="0" applyAlignment="0" applyProtection="0"/>
    <xf numFmtId="0" fontId="96" fillId="68" borderId="0" applyNumberFormat="0" applyBorder="0" applyAlignment="0" applyProtection="0"/>
    <xf numFmtId="0" fontId="96" fillId="66" borderId="0" applyNumberFormat="0" applyBorder="0" applyAlignment="0" applyProtection="0"/>
    <xf numFmtId="0" fontId="96" fillId="60" borderId="0" applyNumberFormat="0" applyBorder="0" applyAlignment="0" applyProtection="0"/>
    <xf numFmtId="0" fontId="96" fillId="60" borderId="0" applyNumberFormat="0" applyBorder="0" applyAlignment="0" applyProtection="0"/>
    <xf numFmtId="0" fontId="96" fillId="62" borderId="0" applyNumberFormat="0" applyBorder="0" applyAlignment="0" applyProtection="0"/>
  </cellStyleXfs>
  <cellXfs count="1006">
    <xf numFmtId="0" fontId="0" fillId="0" borderId="0" xfId="0"/>
    <xf numFmtId="0" fontId="24" fillId="0" borderId="0" xfId="0" applyFont="1" applyFill="1"/>
    <xf numFmtId="0" fontId="24" fillId="0" borderId="0" xfId="0" applyFont="1" applyFill="1" applyBorder="1" applyAlignment="1">
      <alignment vertical="center"/>
    </xf>
    <xf numFmtId="0" fontId="24" fillId="0" borderId="0" xfId="0" applyFont="1" applyFill="1" applyBorder="1"/>
    <xf numFmtId="0" fontId="25" fillId="0" borderId="4" xfId="0" applyFont="1" applyFill="1" applyBorder="1"/>
    <xf numFmtId="0" fontId="24" fillId="0" borderId="1" xfId="0" applyFont="1" applyFill="1" applyBorder="1"/>
    <xf numFmtId="0" fontId="24" fillId="0" borderId="5" xfId="0" applyFont="1" applyFill="1" applyBorder="1"/>
    <xf numFmtId="0" fontId="24" fillId="0" borderId="2" xfId="0" applyFont="1" applyFill="1" applyBorder="1"/>
    <xf numFmtId="0" fontId="25" fillId="0" borderId="10" xfId="0" applyFont="1" applyFill="1" applyBorder="1"/>
    <xf numFmtId="6" fontId="24" fillId="0" borderId="6" xfId="0" applyNumberFormat="1" applyFont="1" applyFill="1" applyBorder="1" applyAlignment="1">
      <alignment horizontal="right"/>
    </xf>
    <xf numFmtId="6" fontId="24" fillId="0" borderId="6" xfId="0" applyNumberFormat="1" applyFont="1" applyFill="1" applyBorder="1" applyAlignment="1">
      <alignment horizontal="right" vertical="top"/>
    </xf>
    <xf numFmtId="6" fontId="24" fillId="0" borderId="6" xfId="0" applyNumberFormat="1" applyFont="1" applyFill="1" applyBorder="1" applyAlignment="1">
      <alignment horizontal="right" vertical="center"/>
    </xf>
    <xf numFmtId="6" fontId="24" fillId="0" borderId="0" xfId="0" applyNumberFormat="1" applyFont="1" applyFill="1" applyBorder="1" applyAlignment="1">
      <alignment horizontal="right" vertical="center"/>
    </xf>
    <xf numFmtId="0" fontId="25" fillId="0" borderId="16" xfId="0" applyFont="1" applyFill="1" applyBorder="1" applyAlignment="1">
      <alignment wrapText="1"/>
    </xf>
    <xf numFmtId="0" fontId="20" fillId="0" borderId="0" xfId="0" applyFont="1" applyFill="1"/>
    <xf numFmtId="0" fontId="20" fillId="0" borderId="0" xfId="0" applyFont="1" applyFill="1" applyBorder="1"/>
    <xf numFmtId="0" fontId="20" fillId="0" borderId="1" xfId="0" applyFont="1" applyFill="1" applyBorder="1"/>
    <xf numFmtId="6" fontId="20" fillId="0" borderId="0" xfId="0" applyNumberFormat="1" applyFont="1" applyFill="1"/>
    <xf numFmtId="0" fontId="25" fillId="0" borderId="0" xfId="0" applyFont="1" applyFill="1"/>
    <xf numFmtId="0" fontId="25" fillId="0" borderId="0" xfId="0" applyFont="1" applyFill="1" applyBorder="1"/>
    <xf numFmtId="38" fontId="24" fillId="0" borderId="0" xfId="0" applyNumberFormat="1" applyFont="1" applyFill="1" applyBorder="1" applyAlignment="1"/>
    <xf numFmtId="164" fontId="24" fillId="0" borderId="0" xfId="0" applyNumberFormat="1" applyFont="1" applyFill="1" applyBorder="1" applyAlignment="1"/>
    <xf numFmtId="0" fontId="24" fillId="0" borderId="0" xfId="0" applyFont="1" applyFill="1" applyAlignment="1">
      <alignment horizontal="left" indent="1"/>
    </xf>
    <xf numFmtId="0" fontId="52" fillId="0" borderId="0" xfId="3" applyFont="1" applyFill="1"/>
    <xf numFmtId="0" fontId="52" fillId="0" borderId="0" xfId="3" applyFont="1" applyFill="1" applyBorder="1"/>
    <xf numFmtId="0" fontId="52" fillId="0" borderId="0" xfId="3" applyFont="1" applyBorder="1"/>
    <xf numFmtId="0" fontId="52" fillId="46" borderId="0" xfId="3" applyFont="1" applyFill="1" applyBorder="1"/>
    <xf numFmtId="6" fontId="52" fillId="0" borderId="1" xfId="3" applyNumberFormat="1" applyFont="1" applyFill="1" applyBorder="1"/>
    <xf numFmtId="0" fontId="53" fillId="0" borderId="0" xfId="3" applyFont="1" applyFill="1" applyBorder="1"/>
    <xf numFmtId="172" fontId="52" fillId="0" borderId="0" xfId="135" applyNumberFormat="1" applyFont="1" applyFill="1" applyBorder="1"/>
    <xf numFmtId="44" fontId="52" fillId="0" borderId="0" xfId="135" applyFont="1" applyFill="1" applyBorder="1"/>
    <xf numFmtId="0" fontId="51" fillId="0" borderId="7" xfId="3" applyFont="1" applyFill="1" applyBorder="1" applyAlignment="1">
      <alignment wrapText="1"/>
    </xf>
    <xf numFmtId="6" fontId="52" fillId="48" borderId="5" xfId="3" applyNumberFormat="1" applyFont="1" applyFill="1" applyBorder="1"/>
    <xf numFmtId="0" fontId="50" fillId="0" borderId="7" xfId="3" applyFont="1" applyFill="1" applyBorder="1"/>
    <xf numFmtId="0" fontId="17" fillId="0" borderId="0" xfId="137" applyFont="1"/>
    <xf numFmtId="0" fontId="16" fillId="0" borderId="0" xfId="137"/>
    <xf numFmtId="0" fontId="16" fillId="0" borderId="0" xfId="137" applyFill="1"/>
    <xf numFmtId="0" fontId="23" fillId="0" borderId="0" xfId="137" applyFont="1" applyAlignment="1">
      <alignment wrapText="1"/>
    </xf>
    <xf numFmtId="0" fontId="23" fillId="0" borderId="0" xfId="137" applyFont="1"/>
    <xf numFmtId="0" fontId="55" fillId="0" borderId="0" xfId="137" applyFont="1"/>
    <xf numFmtId="6" fontId="52" fillId="51" borderId="0" xfId="3" applyNumberFormat="1" applyFont="1" applyFill="1" applyBorder="1"/>
    <xf numFmtId="0" fontId="51" fillId="0" borderId="7" xfId="3" applyFont="1" applyFill="1" applyBorder="1" applyAlignment="1"/>
    <xf numFmtId="6" fontId="57" fillId="0" borderId="1" xfId="3" applyNumberFormat="1" applyFont="1" applyFill="1" applyBorder="1"/>
    <xf numFmtId="0" fontId="56" fillId="0" borderId="0" xfId="3" applyFont="1" applyFill="1"/>
    <xf numFmtId="0" fontId="17" fillId="0" borderId="0" xfId="137" applyFont="1" applyAlignment="1">
      <alignment horizontal="center" vertical="center"/>
    </xf>
    <xf numFmtId="0" fontId="60" fillId="0" borderId="0" xfId="0" applyFont="1" applyFill="1" applyBorder="1"/>
    <xf numFmtId="0" fontId="20" fillId="0" borderId="0" xfId="0" applyFont="1" applyFill="1" applyAlignment="1">
      <alignment wrapText="1"/>
    </xf>
    <xf numFmtId="0" fontId="20" fillId="0" borderId="0" xfId="0" applyFont="1" applyFill="1" applyAlignment="1">
      <alignment vertical="center"/>
    </xf>
    <xf numFmtId="0" fontId="20" fillId="0" borderId="0" xfId="0" applyFont="1" applyFill="1" applyProtection="1"/>
    <xf numFmtId="0" fontId="20" fillId="0" borderId="0" xfId="0" applyFont="1" applyFill="1" applyAlignment="1" applyProtection="1"/>
    <xf numFmtId="0" fontId="20" fillId="0" borderId="0" xfId="0" applyFont="1" applyFill="1" applyAlignment="1" applyProtection="1">
      <alignment horizontal="right"/>
    </xf>
    <xf numFmtId="0" fontId="20" fillId="0" borderId="0" xfId="0" applyFont="1" applyFill="1" applyAlignment="1" applyProtection="1">
      <alignment horizontal="center"/>
    </xf>
    <xf numFmtId="3" fontId="20" fillId="0" borderId="0" xfId="0" applyNumberFormat="1" applyFont="1" applyFill="1" applyBorder="1" applyAlignment="1" applyProtection="1"/>
    <xf numFmtId="0" fontId="20" fillId="0" borderId="9" xfId="0" applyFont="1" applyFill="1" applyBorder="1" applyProtection="1"/>
    <xf numFmtId="164" fontId="20" fillId="0" borderId="0" xfId="0" applyNumberFormat="1" applyFont="1" applyFill="1" applyBorder="1" applyProtection="1"/>
    <xf numFmtId="0" fontId="21" fillId="0" borderId="29" xfId="0" applyFont="1" applyFill="1" applyBorder="1" applyProtection="1"/>
    <xf numFmtId="0" fontId="20" fillId="0" borderId="0" xfId="0" applyFont="1" applyFill="1" applyBorder="1" applyAlignment="1" applyProtection="1"/>
    <xf numFmtId="0" fontId="20" fillId="0" borderId="0" xfId="0" applyFont="1" applyFill="1" applyBorder="1" applyAlignment="1" applyProtection="1">
      <alignment horizontal="right"/>
    </xf>
    <xf numFmtId="0" fontId="20" fillId="0" borderId="0" xfId="0" applyFont="1" applyFill="1" applyBorder="1" applyProtection="1"/>
    <xf numFmtId="0" fontId="63" fillId="0" borderId="0" xfId="0" applyFont="1" applyFill="1" applyBorder="1" applyAlignment="1" applyProtection="1">
      <alignment vertical="top" wrapText="1"/>
    </xf>
    <xf numFmtId="0" fontId="25" fillId="0" borderId="0" xfId="0" applyFont="1" applyFill="1" applyBorder="1" applyAlignment="1">
      <alignment wrapText="1"/>
    </xf>
    <xf numFmtId="0" fontId="20" fillId="0" borderId="0" xfId="0" applyFont="1" applyFill="1" applyAlignment="1">
      <alignment vertical="top"/>
    </xf>
    <xf numFmtId="0" fontId="21" fillId="0" borderId="0" xfId="0" applyFont="1" applyFill="1"/>
    <xf numFmtId="0" fontId="55" fillId="0" borderId="0" xfId="137" applyFont="1" applyAlignment="1">
      <alignment wrapText="1"/>
    </xf>
    <xf numFmtId="0" fontId="20" fillId="0" borderId="0" xfId="137" applyFont="1"/>
    <xf numFmtId="0" fontId="20" fillId="4" borderId="0" xfId="0" applyFont="1" applyFill="1" applyBorder="1" applyAlignment="1" applyProtection="1"/>
    <xf numFmtId="0" fontId="20" fillId="4" borderId="0" xfId="0" applyFont="1" applyFill="1" applyBorder="1" applyAlignment="1" applyProtection="1">
      <alignment horizontal="right"/>
    </xf>
    <xf numFmtId="0" fontId="22" fillId="0" borderId="0" xfId="0" applyFont="1" applyFill="1" applyBorder="1"/>
    <xf numFmtId="0" fontId="24" fillId="0" borderId="17" xfId="0" applyFont="1" applyFill="1" applyBorder="1" applyAlignment="1">
      <alignment vertical="center" wrapText="1"/>
    </xf>
    <xf numFmtId="0" fontId="24" fillId="0" borderId="0" xfId="0" applyFont="1" applyFill="1" applyAlignment="1">
      <alignment vertical="top"/>
    </xf>
    <xf numFmtId="172" fontId="52" fillId="0" borderId="1" xfId="135" applyNumberFormat="1" applyFont="1" applyFill="1" applyBorder="1"/>
    <xf numFmtId="0" fontId="52" fillId="0" borderId="6" xfId="3" applyFont="1" applyBorder="1"/>
    <xf numFmtId="0" fontId="16" fillId="0" borderId="0" xfId="137" applyFill="1" applyAlignment="1">
      <alignment horizontal="left"/>
    </xf>
    <xf numFmtId="0" fontId="91" fillId="0" borderId="0" xfId="0" applyFont="1" applyFill="1"/>
    <xf numFmtId="0" fontId="86" fillId="0" borderId="0" xfId="0" applyFont="1" applyFill="1"/>
    <xf numFmtId="0" fontId="61" fillId="0" borderId="0" xfId="0" applyFont="1" applyFill="1" applyBorder="1" applyAlignment="1">
      <alignment vertical="center"/>
    </xf>
    <xf numFmtId="0" fontId="16" fillId="0" borderId="0" xfId="137" applyAlignment="1">
      <alignment horizontal="left" vertical="center"/>
    </xf>
    <xf numFmtId="0" fontId="16" fillId="0" borderId="0" xfId="137" applyFill="1" applyAlignment="1">
      <alignment horizontal="left" vertical="center"/>
    </xf>
    <xf numFmtId="0" fontId="60" fillId="0" borderId="0" xfId="137" applyFont="1" applyFill="1" applyAlignment="1">
      <alignment horizontal="left" vertical="center"/>
    </xf>
    <xf numFmtId="0" fontId="25" fillId="0" borderId="0" xfId="0" applyFont="1" applyFill="1" applyBorder="1" applyAlignment="1">
      <alignment vertical="center"/>
    </xf>
    <xf numFmtId="0" fontId="26" fillId="0" borderId="0" xfId="0" applyFont="1" applyFill="1"/>
    <xf numFmtId="0" fontId="52" fillId="0" borderId="9" xfId="3" applyFont="1" applyFill="1" applyBorder="1" applyAlignment="1">
      <alignment horizontal="left" indent="2"/>
    </xf>
    <xf numFmtId="3" fontId="20" fillId="0" borderId="0" xfId="0" applyNumberFormat="1" applyFont="1" applyFill="1"/>
    <xf numFmtId="6" fontId="24" fillId="0" borderId="5" xfId="0" applyNumberFormat="1" applyFont="1" applyFill="1" applyBorder="1"/>
    <xf numFmtId="6" fontId="20" fillId="0" borderId="0" xfId="0" applyNumberFormat="1" applyFont="1" applyFill="1" applyBorder="1"/>
    <xf numFmtId="0" fontId="20" fillId="0" borderId="0" xfId="0" applyFont="1" applyFill="1"/>
    <xf numFmtId="0" fontId="20" fillId="0" borderId="0" xfId="0" applyFont="1" applyFill="1" applyBorder="1"/>
    <xf numFmtId="6" fontId="24" fillId="0" borderId="6" xfId="0" applyNumberFormat="1" applyFont="1" applyFill="1" applyBorder="1"/>
    <xf numFmtId="6" fontId="25" fillId="0" borderId="5" xfId="0" applyNumberFormat="1" applyFont="1" applyFill="1" applyBorder="1" applyAlignment="1">
      <alignment horizontal="center" wrapText="1"/>
    </xf>
    <xf numFmtId="6" fontId="24" fillId="0" borderId="5" xfId="0" applyNumberFormat="1" applyFont="1" applyFill="1" applyBorder="1" applyAlignment="1"/>
    <xf numFmtId="0" fontId="25" fillId="0" borderId="1" xfId="0" applyFont="1" applyFill="1" applyBorder="1"/>
    <xf numFmtId="0" fontId="20" fillId="0" borderId="8" xfId="0" applyFont="1" applyFill="1" applyBorder="1"/>
    <xf numFmtId="6" fontId="52" fillId="0" borderId="0" xfId="3" applyNumberFormat="1" applyFont="1" applyFill="1" applyBorder="1"/>
    <xf numFmtId="6" fontId="52" fillId="48" borderId="0" xfId="3" applyNumberFormat="1" applyFont="1" applyFill="1" applyBorder="1"/>
    <xf numFmtId="0" fontId="52" fillId="0" borderId="0" xfId="3" applyFont="1"/>
    <xf numFmtId="6" fontId="51" fillId="0" borderId="0" xfId="3" applyNumberFormat="1" applyFont="1" applyFill="1" applyBorder="1"/>
    <xf numFmtId="6" fontId="52" fillId="0" borderId="6" xfId="3" applyNumberFormat="1" applyFont="1" applyFill="1" applyBorder="1"/>
    <xf numFmtId="6" fontId="52" fillId="0" borderId="9" xfId="3" applyNumberFormat="1" applyFont="1" applyFill="1" applyBorder="1"/>
    <xf numFmtId="167" fontId="20" fillId="0" borderId="0" xfId="1" applyNumberFormat="1" applyFont="1" applyFill="1"/>
    <xf numFmtId="175" fontId="20" fillId="0" borderId="0" xfId="0" applyNumberFormat="1" applyFont="1" applyFill="1" applyBorder="1" applyAlignment="1" applyProtection="1"/>
    <xf numFmtId="175" fontId="20" fillId="0" borderId="5" xfId="0" applyNumberFormat="1" applyFont="1" applyFill="1" applyBorder="1" applyAlignment="1" applyProtection="1"/>
    <xf numFmtId="175" fontId="20" fillId="0" borderId="1" xfId="0" applyNumberFormat="1" applyFont="1" applyFill="1" applyBorder="1" applyAlignment="1" applyProtection="1"/>
    <xf numFmtId="175" fontId="20" fillId="0" borderId="8" xfId="0" applyNumberFormat="1" applyFont="1" applyFill="1" applyBorder="1" applyAlignment="1" applyProtection="1"/>
    <xf numFmtId="0" fontId="21" fillId="0" borderId="57"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xf numFmtId="0" fontId="20" fillId="0" borderId="57" xfId="0" applyFont="1" applyFill="1" applyBorder="1" applyAlignment="1">
      <alignment vertical="center"/>
    </xf>
    <xf numFmtId="0" fontId="0" fillId="0" borderId="0" xfId="0" applyFont="1" applyFill="1" applyAlignment="1">
      <alignment wrapText="1"/>
    </xf>
    <xf numFmtId="0" fontId="20" fillId="0" borderId="9" xfId="0" applyFont="1" applyFill="1" applyBorder="1" applyAlignment="1" applyProtection="1">
      <alignment vertical="center"/>
    </xf>
    <xf numFmtId="175" fontId="20" fillId="0" borderId="0" xfId="0" applyNumberFormat="1" applyFont="1" applyFill="1" applyBorder="1" applyAlignment="1" applyProtection="1">
      <alignment horizontal="right"/>
    </xf>
    <xf numFmtId="175" fontId="20" fillId="0" borderId="1" xfId="0" applyNumberFormat="1" applyFont="1" applyFill="1" applyBorder="1" applyAlignment="1" applyProtection="1">
      <alignment horizontal="right"/>
    </xf>
    <xf numFmtId="175" fontId="20" fillId="0" borderId="5" xfId="0" applyNumberFormat="1" applyFont="1" applyFill="1" applyBorder="1" applyAlignment="1" applyProtection="1">
      <alignment horizontal="right"/>
    </xf>
    <xf numFmtId="175" fontId="20" fillId="0" borderId="8" xfId="0" applyNumberFormat="1" applyFont="1" applyFill="1" applyBorder="1" applyAlignment="1" applyProtection="1">
      <alignment horizontal="right"/>
    </xf>
    <xf numFmtId="1" fontId="20" fillId="0" borderId="5" xfId="0" applyNumberFormat="1" applyFont="1" applyFill="1" applyBorder="1" applyAlignment="1" applyProtection="1">
      <alignment horizontal="right"/>
    </xf>
    <xf numFmtId="1" fontId="20" fillId="0" borderId="8" xfId="0" applyNumberFormat="1" applyFont="1" applyFill="1" applyBorder="1" applyAlignment="1" applyProtection="1">
      <alignment horizontal="right"/>
    </xf>
    <xf numFmtId="0" fontId="20" fillId="0" borderId="69" xfId="0" applyFont="1" applyFill="1" applyBorder="1"/>
    <xf numFmtId="3" fontId="20" fillId="0" borderId="1" xfId="0" applyNumberFormat="1" applyFont="1" applyFill="1" applyBorder="1" applyAlignment="1" applyProtection="1"/>
    <xf numFmtId="3" fontId="20" fillId="0" borderId="0" xfId="0" applyNumberFormat="1" applyFont="1" applyFill="1" applyBorder="1" applyAlignment="1" applyProtection="1">
      <alignment horizontal="right"/>
    </xf>
    <xf numFmtId="3" fontId="20" fillId="0" borderId="1" xfId="0" applyNumberFormat="1" applyFont="1" applyFill="1" applyBorder="1" applyAlignment="1" applyProtection="1">
      <alignment horizontal="right"/>
    </xf>
    <xf numFmtId="5" fontId="24" fillId="0" borderId="0" xfId="789" applyNumberFormat="1" applyFont="1" applyFill="1" applyBorder="1"/>
    <xf numFmtId="5" fontId="24" fillId="0" borderId="1" xfId="789" applyNumberFormat="1" applyFont="1" applyFill="1" applyBorder="1"/>
    <xf numFmtId="5" fontId="24" fillId="0" borderId="5" xfId="789" applyNumberFormat="1" applyFont="1" applyFill="1" applyBorder="1"/>
    <xf numFmtId="0" fontId="21" fillId="0" borderId="0" xfId="0" applyFont="1" applyFill="1" applyBorder="1"/>
    <xf numFmtId="0" fontId="119" fillId="0" borderId="0" xfId="0" applyFont="1" applyFill="1" applyBorder="1"/>
    <xf numFmtId="0" fontId="120" fillId="0" borderId="0" xfId="0" applyFont="1" applyFill="1"/>
    <xf numFmtId="5" fontId="24" fillId="0" borderId="70" xfId="789" applyNumberFormat="1" applyFont="1" applyFill="1" applyBorder="1"/>
    <xf numFmtId="5" fontId="24" fillId="0" borderId="0" xfId="789" applyNumberFormat="1" applyFont="1" applyFill="1"/>
    <xf numFmtId="5" fontId="20" fillId="0" borderId="0" xfId="0" applyNumberFormat="1" applyFont="1" applyFill="1" applyBorder="1"/>
    <xf numFmtId="5" fontId="20" fillId="0" borderId="12" xfId="0" applyNumberFormat="1" applyFont="1" applyFill="1" applyBorder="1"/>
    <xf numFmtId="5" fontId="20" fillId="0" borderId="1" xfId="0" applyNumberFormat="1" applyFont="1" applyFill="1" applyBorder="1"/>
    <xf numFmtId="5" fontId="20" fillId="0" borderId="6" xfId="0" applyNumberFormat="1" applyFont="1" applyFill="1" applyBorder="1"/>
    <xf numFmtId="5" fontId="20" fillId="0" borderId="0" xfId="0" applyNumberFormat="1" applyFont="1" applyFill="1"/>
    <xf numFmtId="5" fontId="20" fillId="0" borderId="0" xfId="0" applyNumberFormat="1" applyFont="1" applyFill="1" applyBorder="1" applyAlignment="1"/>
    <xf numFmtId="5" fontId="20" fillId="0" borderId="16" xfId="0" applyNumberFormat="1" applyFont="1" applyFill="1" applyBorder="1"/>
    <xf numFmtId="5" fontId="20" fillId="0" borderId="18" xfId="0" applyNumberFormat="1" applyFont="1" applyFill="1" applyBorder="1"/>
    <xf numFmtId="5" fontId="20" fillId="0" borderId="0" xfId="1" applyNumberFormat="1" applyFont="1" applyFill="1"/>
    <xf numFmtId="0" fontId="20" fillId="0" borderId="0" xfId="0" applyFont="1" applyFill="1" applyAlignment="1">
      <alignment horizontal="left" vertical="top"/>
    </xf>
    <xf numFmtId="0" fontId="24" fillId="0" borderId="0" xfId="1199" quotePrefix="1" applyNumberFormat="1" applyFont="1" applyFill="1" applyBorder="1" applyProtection="1">
      <alignment horizontal="left" vertical="center" indent="1"/>
      <protection locked="0"/>
    </xf>
    <xf numFmtId="0" fontId="24" fillId="0" borderId="0" xfId="0" applyFont="1" applyFill="1" applyAlignment="1">
      <alignment vertical="top" wrapText="1"/>
    </xf>
    <xf numFmtId="0" fontId="24" fillId="0" borderId="0" xfId="0" applyFont="1" applyFill="1" applyAlignment="1">
      <alignment wrapText="1"/>
    </xf>
    <xf numFmtId="0" fontId="211" fillId="0" borderId="0" xfId="0" applyFont="1" applyFill="1" applyAlignment="1">
      <alignment vertical="center"/>
    </xf>
    <xf numFmtId="0" fontId="211" fillId="0" borderId="0" xfId="0" applyFont="1" applyFill="1" applyBorder="1" applyAlignment="1">
      <alignment vertical="center"/>
    </xf>
    <xf numFmtId="0" fontId="60" fillId="0" borderId="0" xfId="0" applyFont="1" applyFill="1" applyBorder="1" applyAlignment="1">
      <alignment vertical="center"/>
    </xf>
    <xf numFmtId="0" fontId="18" fillId="0" borderId="0" xfId="0" applyFont="1" applyFill="1" applyBorder="1" applyAlignment="1">
      <alignment vertical="center"/>
    </xf>
    <xf numFmtId="5" fontId="60" fillId="0" borderId="0" xfId="789" applyNumberFormat="1" applyFont="1" applyFill="1" applyBorder="1" applyAlignment="1">
      <alignment vertical="center"/>
    </xf>
    <xf numFmtId="5" fontId="212" fillId="0" borderId="0" xfId="789" applyNumberFormat="1" applyFont="1" applyFill="1" applyBorder="1" applyAlignment="1">
      <alignment vertical="center"/>
    </xf>
    <xf numFmtId="5" fontId="24" fillId="0" borderId="9" xfId="789" applyNumberFormat="1" applyFont="1" applyFill="1" applyBorder="1"/>
    <xf numFmtId="0" fontId="211" fillId="0" borderId="0" xfId="0" applyFont="1" applyFill="1" applyBorder="1" applyAlignment="1">
      <alignment horizontal="right" vertical="center"/>
    </xf>
    <xf numFmtId="0" fontId="211" fillId="0" borderId="0" xfId="0" applyFont="1" applyFill="1" applyBorder="1" applyAlignment="1">
      <alignment horizontal="center"/>
    </xf>
    <xf numFmtId="5" fontId="211" fillId="0" borderId="0" xfId="0" applyNumberFormat="1" applyFont="1" applyFill="1" applyBorder="1" applyAlignment="1">
      <alignment horizontal="center"/>
    </xf>
    <xf numFmtId="6" fontId="24" fillId="0" borderId="5" xfId="0" applyNumberFormat="1" applyFont="1" applyFill="1" applyBorder="1" applyAlignment="1">
      <alignment horizontal="right"/>
    </xf>
    <xf numFmtId="6" fontId="24" fillId="0" borderId="5" xfId="0" applyNumberFormat="1" applyFont="1" applyFill="1" applyBorder="1" applyAlignment="1">
      <alignment horizontal="right" vertical="center"/>
    </xf>
    <xf numFmtId="6" fontId="24" fillId="0" borderId="8" xfId="0" applyNumberFormat="1" applyFont="1" applyFill="1" applyBorder="1" applyAlignment="1">
      <alignment horizontal="right" vertical="center"/>
    </xf>
    <xf numFmtId="0" fontId="20" fillId="0" borderId="97" xfId="0" applyFont="1" applyFill="1" applyBorder="1" applyProtection="1"/>
    <xf numFmtId="3" fontId="20" fillId="0" borderId="98" xfId="0" applyNumberFormat="1" applyFont="1" applyFill="1" applyBorder="1" applyAlignment="1" applyProtection="1"/>
    <xf numFmtId="5" fontId="20" fillId="86" borderId="0" xfId="0" applyNumberFormat="1" applyFont="1" applyFill="1" applyBorder="1"/>
    <xf numFmtId="0" fontId="20" fillId="0" borderId="102" xfId="0" applyFont="1" applyFill="1" applyBorder="1" applyAlignment="1" applyProtection="1">
      <alignment horizontal="center"/>
    </xf>
    <xf numFmtId="0" fontId="21" fillId="0" borderId="102" xfId="0" applyFont="1" applyFill="1" applyBorder="1" applyAlignment="1" applyProtection="1">
      <alignment horizontal="center" vertical="center"/>
    </xf>
    <xf numFmtId="0" fontId="20" fillId="0" borderId="98" xfId="0" applyFont="1" applyFill="1" applyBorder="1" applyProtection="1"/>
    <xf numFmtId="3" fontId="20" fillId="0" borderId="7" xfId="0" applyNumberFormat="1" applyFont="1" applyFill="1" applyBorder="1" applyAlignment="1" applyProtection="1">
      <alignment horizontal="right"/>
    </xf>
    <xf numFmtId="6" fontId="24" fillId="0" borderId="99" xfId="137" applyNumberFormat="1" applyFont="1" applyFill="1" applyBorder="1" applyAlignment="1">
      <alignment horizontal="center"/>
    </xf>
    <xf numFmtId="0" fontId="20" fillId="0" borderId="102" xfId="0" applyFont="1" applyFill="1" applyBorder="1" applyAlignment="1" applyProtection="1">
      <alignment vertical="center"/>
    </xf>
    <xf numFmtId="0" fontId="88" fillId="0" borderId="0" xfId="0" applyFont="1" applyFill="1" applyAlignment="1">
      <alignment vertical="center" wrapText="1"/>
    </xf>
    <xf numFmtId="0" fontId="88" fillId="0" borderId="0" xfId="0" applyFont="1" applyFill="1" applyAlignment="1">
      <alignment horizontal="left" vertical="top" wrapText="1"/>
    </xf>
    <xf numFmtId="3" fontId="20" fillId="0" borderId="98" xfId="0" applyNumberFormat="1" applyFont="1" applyFill="1" applyBorder="1" applyAlignment="1" applyProtection="1">
      <alignment horizontal="right"/>
    </xf>
    <xf numFmtId="0" fontId="23" fillId="0" borderId="0" xfId="137" applyFont="1" applyFill="1" applyBorder="1" applyAlignment="1"/>
    <xf numFmtId="0" fontId="55" fillId="0" borderId="102" xfId="137" applyFont="1" applyBorder="1" applyAlignment="1">
      <alignment horizontal="center" vertical="center" wrapText="1"/>
    </xf>
    <xf numFmtId="0" fontId="25" fillId="0" borderId="102" xfId="137" applyFont="1" applyBorder="1" applyAlignment="1">
      <alignment horizontal="center" vertical="center"/>
    </xf>
    <xf numFmtId="0" fontId="55" fillId="0" borderId="102" xfId="137" applyFont="1" applyBorder="1" applyAlignment="1">
      <alignment horizontal="center" vertical="center"/>
    </xf>
    <xf numFmtId="0" fontId="23" fillId="0" borderId="102" xfId="137" applyFont="1" applyBorder="1" applyAlignment="1">
      <alignment horizontal="left" vertical="center" wrapText="1"/>
    </xf>
    <xf numFmtId="8" fontId="23" fillId="0" borderId="102" xfId="137" applyNumberFormat="1" applyFont="1" applyFill="1" applyBorder="1" applyAlignment="1">
      <alignment horizontal="center" vertical="center"/>
    </xf>
    <xf numFmtId="0" fontId="23" fillId="0" borderId="102" xfId="137" applyFont="1" applyBorder="1" applyAlignment="1">
      <alignment horizontal="left" vertical="center"/>
    </xf>
    <xf numFmtId="0" fontId="24" fillId="0" borderId="102" xfId="0" applyFont="1" applyFill="1" applyBorder="1" applyAlignment="1">
      <alignment horizontal="left" vertical="center" wrapText="1"/>
    </xf>
    <xf numFmtId="14" fontId="23" fillId="0" borderId="102" xfId="137" applyNumberFormat="1" applyFont="1" applyFill="1" applyBorder="1" applyAlignment="1">
      <alignment horizontal="left" vertical="center"/>
    </xf>
    <xf numFmtId="0" fontId="24" fillId="0" borderId="102" xfId="0" applyNumberFormat="1" applyFont="1" applyFill="1" applyBorder="1" applyAlignment="1">
      <alignment horizontal="left" vertical="center" wrapText="1"/>
    </xf>
    <xf numFmtId="0" fontId="23" fillId="0" borderId="102" xfId="137" applyFont="1" applyFill="1" applyBorder="1" applyAlignment="1">
      <alignment horizontal="left" vertical="center" wrapText="1"/>
    </xf>
    <xf numFmtId="0" fontId="26" fillId="0" borderId="102" xfId="137" applyFont="1" applyFill="1" applyBorder="1" applyAlignment="1">
      <alignment horizontal="left" wrapText="1"/>
    </xf>
    <xf numFmtId="14" fontId="26" fillId="0" borderId="102" xfId="137" applyNumberFormat="1" applyFont="1" applyFill="1" applyBorder="1" applyAlignment="1">
      <alignment horizontal="left"/>
    </xf>
    <xf numFmtId="0" fontId="24" fillId="0" borderId="102" xfId="137" applyFont="1" applyFill="1" applyBorder="1" applyAlignment="1">
      <alignment horizontal="left" vertical="center" wrapText="1"/>
    </xf>
    <xf numFmtId="0" fontId="24" fillId="0" borderId="102" xfId="137" applyFont="1" applyFill="1" applyBorder="1" applyAlignment="1">
      <alignment horizontal="left" wrapText="1"/>
    </xf>
    <xf numFmtId="0" fontId="24" fillId="0" borderId="102" xfId="0" applyNumberFormat="1" applyFont="1" applyFill="1" applyBorder="1" applyAlignment="1">
      <alignment horizontal="left" wrapText="1"/>
    </xf>
    <xf numFmtId="0" fontId="25" fillId="0" borderId="102" xfId="137" applyFont="1" applyFill="1" applyBorder="1" applyAlignment="1">
      <alignment horizontal="right" wrapText="1"/>
    </xf>
    <xf numFmtId="6" fontId="25" fillId="0" borderId="102" xfId="137" applyNumberFormat="1" applyFont="1" applyFill="1" applyBorder="1" applyAlignment="1">
      <alignment horizontal="center"/>
    </xf>
    <xf numFmtId="0" fontId="25" fillId="0" borderId="7" xfId="0" applyFont="1" applyFill="1" applyBorder="1"/>
    <xf numFmtId="165" fontId="90" fillId="0" borderId="9" xfId="0" applyNumberFormat="1" applyFont="1" applyFill="1" applyBorder="1"/>
    <xf numFmtId="165" fontId="24" fillId="0" borderId="9" xfId="0" applyNumberFormat="1" applyFont="1" applyFill="1" applyBorder="1" applyAlignment="1"/>
    <xf numFmtId="0" fontId="21" fillId="0" borderId="99" xfId="0" applyFont="1" applyFill="1" applyBorder="1" applyAlignment="1">
      <alignment horizontal="center" vertical="center" wrapText="1"/>
    </xf>
    <xf numFmtId="0" fontId="0" fillId="0" borderId="0" xfId="0" applyFont="1" applyFill="1" applyAlignment="1">
      <alignment wrapText="1"/>
    </xf>
    <xf numFmtId="3" fontId="20" fillId="0" borderId="0" xfId="0" applyNumberFormat="1" applyFont="1" applyFill="1" applyAlignment="1" applyProtection="1">
      <alignment horizontal="right"/>
    </xf>
    <xf numFmtId="3" fontId="20" fillId="0" borderId="0" xfId="0" applyNumberFormat="1" applyFont="1" applyFill="1" applyAlignment="1">
      <alignment horizontal="right"/>
    </xf>
    <xf numFmtId="0" fontId="21" fillId="0" borderId="103" xfId="0" applyFont="1" applyFill="1" applyBorder="1" applyProtection="1"/>
    <xf numFmtId="0" fontId="213" fillId="0" borderId="0" xfId="0" applyFont="1" applyFill="1" applyAlignment="1">
      <alignment horizontal="left" vertical="top"/>
    </xf>
    <xf numFmtId="0" fontId="213" fillId="0" borderId="0" xfId="0" applyFont="1" applyFill="1" applyAlignment="1">
      <alignment horizontal="left" vertical="top" wrapText="1"/>
    </xf>
    <xf numFmtId="0" fontId="214" fillId="0" borderId="0" xfId="0" applyFont="1" applyFill="1" applyBorder="1" applyAlignment="1">
      <alignment horizontal="left" vertical="center"/>
    </xf>
    <xf numFmtId="0" fontId="20" fillId="0" borderId="0" xfId="0" applyFont="1" applyFill="1" applyAlignment="1">
      <alignment wrapText="1"/>
    </xf>
    <xf numFmtId="0" fontId="103" fillId="0" borderId="9" xfId="0" applyFont="1" applyFill="1" applyBorder="1" applyAlignment="1">
      <alignment horizontal="center" vertical="center" wrapText="1"/>
    </xf>
    <xf numFmtId="0" fontId="21" fillId="0" borderId="102" xfId="0" applyFont="1" applyFill="1" applyBorder="1" applyAlignment="1">
      <alignment horizontal="center" vertical="center"/>
    </xf>
    <xf numFmtId="0" fontId="20" fillId="0" borderId="102" xfId="0" applyFont="1" applyFill="1" applyBorder="1" applyAlignment="1">
      <alignment vertical="center"/>
    </xf>
    <xf numFmtId="0" fontId="20" fillId="0" borderId="0" xfId="0" applyFont="1" applyFill="1" applyAlignment="1">
      <alignment horizontal="right"/>
    </xf>
    <xf numFmtId="172" fontId="51" fillId="0" borderId="0" xfId="3" applyNumberFormat="1" applyFont="1" applyFill="1" applyBorder="1"/>
    <xf numFmtId="6" fontId="24" fillId="0" borderId="0" xfId="0" applyNumberFormat="1" applyFont="1" applyFill="1" applyBorder="1"/>
    <xf numFmtId="5" fontId="24" fillId="0" borderId="0" xfId="789" applyNumberFormat="1" applyFont="1" applyFill="1" applyBorder="1"/>
    <xf numFmtId="0" fontId="22" fillId="0" borderId="0" xfId="0" applyFont="1" applyFill="1" applyBorder="1" applyAlignment="1">
      <alignment horizontal="left" vertical="center"/>
    </xf>
    <xf numFmtId="3" fontId="22" fillId="0" borderId="0" xfId="0" applyNumberFormat="1" applyFont="1" applyFill="1" applyBorder="1" applyAlignment="1">
      <alignment horizontal="left" vertical="center" wrapText="1"/>
    </xf>
    <xf numFmtId="169" fontId="20" fillId="0" borderId="0" xfId="0" applyNumberFormat="1" applyFont="1" applyFill="1" applyBorder="1" applyAlignment="1">
      <alignment horizontal="left" vertical="center"/>
    </xf>
    <xf numFmtId="0" fontId="59" fillId="0" borderId="0" xfId="0" applyFont="1" applyFill="1" applyBorder="1" applyAlignment="1">
      <alignment horizontal="center" vertical="center"/>
    </xf>
    <xf numFmtId="0" fontId="216" fillId="0" borderId="0" xfId="0" applyFont="1" applyBorder="1" applyAlignment="1">
      <alignment vertical="center" wrapText="1"/>
    </xf>
    <xf numFmtId="6" fontId="24" fillId="0" borderId="149" xfId="0" applyNumberFormat="1" applyFont="1" applyFill="1" applyBorder="1"/>
    <xf numFmtId="6" fontId="24" fillId="0" borderId="148" xfId="0" applyNumberFormat="1" applyFont="1" applyFill="1" applyBorder="1"/>
    <xf numFmtId="6" fontId="24" fillId="0" borderId="143" xfId="0" applyNumberFormat="1" applyFont="1" applyFill="1" applyBorder="1"/>
    <xf numFmtId="5" fontId="24" fillId="0" borderId="150" xfId="789" applyNumberFormat="1" applyFont="1" applyFill="1" applyBorder="1"/>
    <xf numFmtId="5" fontId="24" fillId="0" borderId="151" xfId="789" applyNumberFormat="1" applyFont="1" applyFill="1" applyBorder="1"/>
    <xf numFmtId="5" fontId="25" fillId="0" borderId="146" xfId="789" applyNumberFormat="1" applyFont="1" applyFill="1" applyBorder="1" applyAlignment="1">
      <alignment horizontal="center" wrapText="1"/>
    </xf>
    <xf numFmtId="5" fontId="24" fillId="0" borderId="6" xfId="789" applyNumberFormat="1" applyFont="1" applyFill="1" applyBorder="1"/>
    <xf numFmtId="5" fontId="24" fillId="0" borderId="6" xfId="789" applyNumberFormat="1" applyFont="1" applyFill="1" applyBorder="1" applyAlignment="1"/>
    <xf numFmtId="5" fontId="25" fillId="0" borderId="148" xfId="789" applyNumberFormat="1" applyFont="1" applyFill="1" applyBorder="1"/>
    <xf numFmtId="5" fontId="25" fillId="0" borderId="149" xfId="789" applyNumberFormat="1" applyFont="1" applyFill="1" applyBorder="1"/>
    <xf numFmtId="5" fontId="25" fillId="0" borderId="143" xfId="789" applyNumberFormat="1" applyFont="1" applyFill="1" applyBorder="1"/>
    <xf numFmtId="5" fontId="24" fillId="0" borderId="146" xfId="789" applyNumberFormat="1" applyFont="1" applyFill="1" applyBorder="1"/>
    <xf numFmtId="6" fontId="20" fillId="0" borderId="151" xfId="0" applyNumberFormat="1" applyFont="1" applyFill="1" applyBorder="1"/>
    <xf numFmtId="5" fontId="20" fillId="0" borderId="151" xfId="0" applyNumberFormat="1" applyFont="1" applyFill="1" applyBorder="1"/>
    <xf numFmtId="5" fontId="21" fillId="0" borderId="148" xfId="0" applyNumberFormat="1" applyFont="1" applyFill="1" applyBorder="1" applyAlignment="1">
      <alignment horizontal="right"/>
    </xf>
    <xf numFmtId="5" fontId="20" fillId="0" borderId="146" xfId="0" applyNumberFormat="1" applyFont="1" applyFill="1" applyBorder="1"/>
    <xf numFmtId="0" fontId="51" fillId="0" borderId="146" xfId="3" applyFont="1" applyFill="1" applyBorder="1" applyAlignment="1"/>
    <xf numFmtId="0" fontId="50" fillId="0" borderId="147" xfId="3" applyFont="1" applyFill="1" applyBorder="1" applyAlignment="1">
      <alignment wrapText="1"/>
    </xf>
    <xf numFmtId="6" fontId="57" fillId="0" borderId="148" xfId="3" applyNumberFormat="1" applyFont="1" applyFill="1" applyBorder="1"/>
    <xf numFmtId="0" fontId="51" fillId="0" borderId="143" xfId="3" applyFont="1" applyFill="1" applyBorder="1" applyAlignment="1">
      <alignment horizontal="center" wrapText="1"/>
    </xf>
    <xf numFmtId="0" fontId="50" fillId="23" borderId="147" xfId="3" applyFont="1" applyFill="1" applyBorder="1"/>
    <xf numFmtId="6" fontId="52" fillId="48" borderId="143" xfId="3" applyNumberFormat="1" applyFont="1" applyFill="1" applyBorder="1" applyAlignment="1">
      <alignment vertical="center"/>
    </xf>
    <xf numFmtId="6" fontId="57" fillId="0" borderId="150" xfId="3" applyNumberFormat="1" applyFont="1" applyFill="1" applyBorder="1"/>
    <xf numFmtId="0" fontId="50" fillId="49" borderId="147" xfId="3" applyFont="1" applyFill="1" applyBorder="1"/>
    <xf numFmtId="172" fontId="51" fillId="23" borderId="143" xfId="3" applyNumberFormat="1" applyFont="1" applyFill="1" applyBorder="1"/>
    <xf numFmtId="6" fontId="52" fillId="0" borderId="146" xfId="3" applyNumberFormat="1" applyFont="1" applyFill="1" applyBorder="1"/>
    <xf numFmtId="172" fontId="52" fillId="23" borderId="148" xfId="3" applyNumberFormat="1" applyFont="1" applyFill="1" applyBorder="1"/>
    <xf numFmtId="0" fontId="51" fillId="0" borderId="152" xfId="3" applyFont="1" applyFill="1" applyBorder="1"/>
    <xf numFmtId="0" fontId="52" fillId="0" borderId="150" xfId="3" applyFont="1" applyFill="1" applyBorder="1"/>
    <xf numFmtId="0" fontId="52" fillId="0" borderId="146" xfId="3" applyFont="1" applyFill="1" applyBorder="1"/>
    <xf numFmtId="0" fontId="20" fillId="0" borderId="0" xfId="0" applyFont="1" applyFill="1" applyAlignment="1">
      <alignment wrapText="1"/>
    </xf>
    <xf numFmtId="0" fontId="213" fillId="0" borderId="0" xfId="0" quotePrefix="1" applyFont="1" applyFill="1" applyAlignment="1">
      <alignment vertical="top"/>
    </xf>
    <xf numFmtId="0" fontId="213" fillId="0" borderId="0" xfId="0" applyFont="1" applyFill="1" applyAlignment="1">
      <alignment vertical="top"/>
    </xf>
    <xf numFmtId="0" fontId="21" fillId="0" borderId="143" xfId="0" applyFont="1" applyFill="1" applyBorder="1"/>
    <xf numFmtId="5" fontId="20" fillId="0" borderId="148" xfId="0" applyNumberFormat="1" applyFont="1" applyFill="1" applyBorder="1"/>
    <xf numFmtId="5" fontId="20" fillId="0" borderId="149" xfId="0" applyNumberFormat="1" applyFont="1" applyFill="1" applyBorder="1"/>
    <xf numFmtId="5" fontId="20" fillId="0" borderId="8" xfId="0" applyNumberFormat="1" applyFont="1" applyFill="1" applyBorder="1"/>
    <xf numFmtId="0" fontId="21" fillId="0" borderId="6" xfId="0" applyFont="1" applyFill="1" applyBorder="1"/>
    <xf numFmtId="0" fontId="20" fillId="0" borderId="6" xfId="0" applyFont="1" applyFill="1" applyBorder="1" applyAlignment="1">
      <alignment horizontal="left" indent="1"/>
    </xf>
    <xf numFmtId="0" fontId="20" fillId="86" borderId="6" xfId="0" applyFont="1" applyFill="1" applyBorder="1" applyAlignment="1">
      <alignment horizontal="left" indent="1"/>
    </xf>
    <xf numFmtId="0" fontId="20" fillId="0" borderId="6" xfId="0" applyFont="1" applyFill="1" applyBorder="1" applyAlignment="1">
      <alignment horizontal="left" wrapText="1" indent="1"/>
    </xf>
    <xf numFmtId="0" fontId="20" fillId="0" borderId="6" xfId="0" applyFont="1" applyFill="1" applyBorder="1"/>
    <xf numFmtId="0" fontId="21" fillId="0" borderId="16" xfId="0" applyFont="1" applyFill="1" applyBorder="1"/>
    <xf numFmtId="0" fontId="21" fillId="0" borderId="13" xfId="0" applyFont="1" applyFill="1" applyBorder="1"/>
    <xf numFmtId="5" fontId="20" fillId="0" borderId="13" xfId="0" applyNumberFormat="1" applyFont="1" applyFill="1" applyBorder="1" applyAlignment="1">
      <alignment horizontal="right"/>
    </xf>
    <xf numFmtId="6" fontId="23" fillId="0" borderId="102" xfId="137" applyNumberFormat="1" applyFont="1" applyFill="1" applyBorder="1" applyAlignment="1">
      <alignment horizontal="center" vertical="center"/>
    </xf>
    <xf numFmtId="14" fontId="23" fillId="0" borderId="143" xfId="137" applyNumberFormat="1" applyFont="1" applyFill="1" applyBorder="1" applyAlignment="1">
      <alignment horizontal="left" vertical="center"/>
    </xf>
    <xf numFmtId="0" fontId="24" fillId="0" borderId="98" xfId="0" applyFont="1" applyFill="1" applyBorder="1"/>
    <xf numFmtId="0" fontId="25" fillId="0" borderId="143" xfId="0" applyFont="1" applyFill="1" applyBorder="1"/>
    <xf numFmtId="6" fontId="52" fillId="47" borderId="0" xfId="3" applyNumberFormat="1" applyFont="1" applyFill="1" applyBorder="1" applyAlignment="1">
      <alignment horizontal="center"/>
    </xf>
    <xf numFmtId="6" fontId="20" fillId="0" borderId="149" xfId="0" applyNumberFormat="1" applyFont="1" applyFill="1" applyBorder="1" applyAlignment="1">
      <alignment horizontal="right"/>
    </xf>
    <xf numFmtId="170" fontId="20" fillId="0" borderId="151" xfId="0" applyNumberFormat="1" applyFont="1" applyFill="1" applyBorder="1"/>
    <xf numFmtId="170" fontId="20" fillId="0" borderId="154" xfId="0" applyNumberFormat="1" applyFont="1" applyFill="1" applyBorder="1"/>
    <xf numFmtId="170" fontId="20" fillId="0" borderId="5" xfId="0" applyNumberFormat="1" applyFont="1" applyFill="1" applyBorder="1"/>
    <xf numFmtId="0" fontId="20" fillId="0" borderId="148" xfId="0" applyFont="1" applyFill="1" applyBorder="1"/>
    <xf numFmtId="0" fontId="21" fillId="0" borderId="155" xfId="0" applyFont="1" applyFill="1" applyBorder="1"/>
    <xf numFmtId="0" fontId="25" fillId="0" borderId="6" xfId="0" applyFont="1" applyFill="1" applyBorder="1" applyAlignment="1">
      <alignment wrapText="1"/>
    </xf>
    <xf numFmtId="0" fontId="24" fillId="0" borderId="6" xfId="0" applyFont="1" applyFill="1" applyBorder="1" applyAlignment="1">
      <alignment horizontal="left" indent="1"/>
    </xf>
    <xf numFmtId="168" fontId="24" fillId="0" borderId="6" xfId="7569" applyNumberFormat="1" applyFont="1" applyFill="1" applyBorder="1" applyAlignment="1">
      <alignment horizontal="right"/>
    </xf>
    <xf numFmtId="0" fontId="24" fillId="0" borderId="6" xfId="0" applyFont="1" applyFill="1" applyBorder="1" applyAlignment="1">
      <alignment horizontal="left" wrapText="1" indent="1"/>
    </xf>
    <xf numFmtId="168" fontId="24" fillId="0" borderId="143" xfId="7569" applyNumberFormat="1" applyFont="1" applyFill="1" applyBorder="1"/>
    <xf numFmtId="0" fontId="24" fillId="0" borderId="6" xfId="0" applyFont="1" applyFill="1" applyBorder="1"/>
    <xf numFmtId="168" fontId="24" fillId="0" borderId="6" xfId="7569" applyNumberFormat="1" applyFont="1" applyFill="1" applyBorder="1"/>
    <xf numFmtId="0" fontId="25" fillId="0" borderId="6" xfId="0" applyFont="1" applyFill="1" applyBorder="1"/>
    <xf numFmtId="0" fontId="25" fillId="0" borderId="6" xfId="0" applyFont="1" applyFill="1" applyBorder="1" applyAlignment="1"/>
    <xf numFmtId="6" fontId="24" fillId="0" borderId="98" xfId="0" applyNumberFormat="1" applyFont="1" applyFill="1" applyBorder="1"/>
    <xf numFmtId="168" fontId="24" fillId="0" borderId="6" xfId="7569" applyNumberFormat="1" applyFont="1" applyFill="1" applyBorder="1" applyAlignment="1">
      <alignment horizontal="right" vertical="center"/>
    </xf>
    <xf numFmtId="0" fontId="25" fillId="0" borderId="6" xfId="0" applyFont="1" applyFill="1" applyBorder="1" applyAlignment="1">
      <alignment horizontal="left" vertical="top" wrapText="1"/>
    </xf>
    <xf numFmtId="0" fontId="52" fillId="0" borderId="98" xfId="3" applyFont="1" applyFill="1" applyBorder="1" applyAlignment="1">
      <alignment horizontal="left" indent="2"/>
    </xf>
    <xf numFmtId="0" fontId="52" fillId="0" borderId="98" xfId="3" applyFont="1" applyBorder="1"/>
    <xf numFmtId="0" fontId="50" fillId="0" borderId="98" xfId="3" applyFont="1" applyBorder="1"/>
    <xf numFmtId="0" fontId="51" fillId="0" borderId="98" xfId="3" applyFont="1" applyBorder="1"/>
    <xf numFmtId="0" fontId="52" fillId="0" borderId="98" xfId="3" applyFont="1" applyFill="1" applyBorder="1" applyAlignment="1">
      <alignment horizontal="left" wrapText="1" indent="2"/>
    </xf>
    <xf numFmtId="0" fontId="51" fillId="0" borderId="98" xfId="3" applyFont="1" applyFill="1" applyBorder="1"/>
    <xf numFmtId="0" fontId="51" fillId="0" borderId="98" xfId="3" applyFont="1" applyFill="1" applyBorder="1" applyAlignment="1">
      <alignment wrapText="1"/>
    </xf>
    <xf numFmtId="0" fontId="52" fillId="0" borderId="98" xfId="3" applyFont="1" applyFill="1" applyBorder="1"/>
    <xf numFmtId="5" fontId="24" fillId="0" borderId="153" xfId="789" applyNumberFormat="1" applyFont="1" applyFill="1" applyBorder="1"/>
    <xf numFmtId="5" fontId="25" fillId="0" borderId="12" xfId="789" applyNumberFormat="1" applyFont="1" applyFill="1" applyBorder="1"/>
    <xf numFmtId="0" fontId="20" fillId="0" borderId="0" xfId="0" applyFont="1" applyFill="1" applyProtection="1"/>
    <xf numFmtId="38" fontId="24" fillId="0" borderId="182" xfId="0" applyNumberFormat="1" applyFont="1" applyFill="1" applyBorder="1"/>
    <xf numFmtId="165" fontId="24" fillId="0" borderId="182" xfId="0" applyNumberFormat="1" applyFont="1" applyFill="1" applyBorder="1"/>
    <xf numFmtId="0" fontId="25" fillId="0" borderId="184" xfId="0" applyFont="1" applyFill="1" applyBorder="1"/>
    <xf numFmtId="166" fontId="25" fillId="0" borderId="186" xfId="0" applyNumberFormat="1" applyFont="1" applyFill="1" applyBorder="1" applyAlignment="1">
      <alignment horizontal="right" wrapText="1"/>
    </xf>
    <xf numFmtId="0" fontId="25" fillId="0" borderId="189" xfId="0" applyFont="1" applyFill="1" applyBorder="1"/>
    <xf numFmtId="164" fontId="25" fillId="0" borderId="190" xfId="0" applyNumberFormat="1" applyFont="1" applyFill="1" applyBorder="1" applyAlignment="1"/>
    <xf numFmtId="165" fontId="24" fillId="0" borderId="182" xfId="0" applyNumberFormat="1" applyFont="1" applyFill="1" applyBorder="1" applyAlignment="1"/>
    <xf numFmtId="165" fontId="25" fillId="0" borderId="190" xfId="0" applyNumberFormat="1" applyFont="1" applyFill="1" applyBorder="1"/>
    <xf numFmtId="166" fontId="25" fillId="0" borderId="185" xfId="0" applyNumberFormat="1" applyFont="1" applyFill="1" applyBorder="1" applyAlignment="1">
      <alignment horizontal="right" wrapText="1"/>
    </xf>
    <xf numFmtId="38" fontId="24" fillId="0" borderId="4" xfId="0" applyNumberFormat="1" applyFont="1" applyFill="1" applyBorder="1"/>
    <xf numFmtId="38" fontId="24" fillId="0" borderId="9" xfId="0" applyNumberFormat="1" applyFont="1" applyFill="1" applyBorder="1"/>
    <xf numFmtId="165" fontId="25" fillId="0" borderId="188" xfId="0" applyNumberFormat="1" applyFont="1" applyFill="1" applyBorder="1"/>
    <xf numFmtId="165" fontId="25" fillId="0" borderId="189" xfId="0" applyNumberFormat="1" applyFont="1" applyFill="1" applyBorder="1"/>
    <xf numFmtId="165" fontId="89" fillId="0" borderId="189" xfId="0" applyNumberFormat="1" applyFont="1" applyFill="1" applyBorder="1"/>
    <xf numFmtId="165" fontId="90" fillId="0" borderId="182" xfId="0" applyNumberFormat="1" applyFont="1" applyFill="1" applyBorder="1"/>
    <xf numFmtId="165" fontId="90" fillId="0" borderId="182" xfId="0" applyNumberFormat="1" applyFont="1" applyFill="1" applyBorder="1" applyAlignment="1"/>
    <xf numFmtId="165" fontId="89" fillId="0" borderId="190" xfId="0" applyNumberFormat="1" applyFont="1" applyFill="1" applyBorder="1"/>
    <xf numFmtId="164" fontId="24" fillId="0" borderId="188" xfId="0" applyNumberFormat="1" applyFont="1" applyFill="1" applyBorder="1" applyAlignment="1"/>
    <xf numFmtId="0" fontId="25" fillId="0" borderId="187" xfId="0" applyFont="1" applyFill="1" applyBorder="1"/>
    <xf numFmtId="164" fontId="25" fillId="0" borderId="188" xfId="0" applyNumberFormat="1" applyFont="1" applyFill="1" applyBorder="1" applyAlignment="1"/>
    <xf numFmtId="166" fontId="25" fillId="0" borderId="24" xfId="0" quotePrefix="1" applyNumberFormat="1" applyFont="1" applyFill="1" applyBorder="1" applyAlignment="1">
      <alignment horizontal="right"/>
    </xf>
    <xf numFmtId="166" fontId="25" fillId="0" borderId="157" xfId="0" applyNumberFormat="1" applyFont="1" applyFill="1" applyBorder="1"/>
    <xf numFmtId="166" fontId="25" fillId="0" borderId="192" xfId="0" applyNumberFormat="1" applyFont="1" applyFill="1" applyBorder="1"/>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166" fontId="24" fillId="0" borderId="185" xfId="0" applyNumberFormat="1" applyFont="1" applyFill="1" applyBorder="1" applyAlignment="1">
      <alignment horizontal="right" wrapText="1"/>
    </xf>
    <xf numFmtId="0" fontId="215" fillId="0" borderId="0" xfId="0" applyFont="1" applyFill="1"/>
    <xf numFmtId="0" fontId="25" fillId="0" borderId="193" xfId="0" applyFont="1" applyFill="1" applyBorder="1"/>
    <xf numFmtId="0" fontId="25" fillId="0" borderId="2" xfId="0" applyFont="1" applyFill="1" applyBorder="1"/>
    <xf numFmtId="0" fontId="89" fillId="0" borderId="187" xfId="0" applyFont="1" applyFill="1" applyBorder="1"/>
    <xf numFmtId="38" fontId="90" fillId="0" borderId="9" xfId="0" applyNumberFormat="1" applyFont="1" applyFill="1" applyBorder="1"/>
    <xf numFmtId="164" fontId="89" fillId="0" borderId="188" xfId="0" applyNumberFormat="1" applyFont="1" applyFill="1" applyBorder="1" applyAlignment="1"/>
    <xf numFmtId="175" fontId="20" fillId="86" borderId="0" xfId="0" applyNumberFormat="1" applyFont="1" applyFill="1" applyBorder="1" applyAlignment="1" applyProtection="1">
      <alignment horizontal="right"/>
    </xf>
    <xf numFmtId="166" fontId="24" fillId="0" borderId="4" xfId="1" applyNumberFormat="1" applyFont="1" applyFill="1" applyBorder="1" applyAlignment="1">
      <alignment horizontal="right"/>
    </xf>
    <xf numFmtId="166" fontId="24" fillId="0" borderId="9" xfId="0" quotePrefix="1" applyNumberFormat="1" applyFont="1" applyFill="1" applyBorder="1" applyAlignment="1">
      <alignment horizontal="right"/>
    </xf>
    <xf numFmtId="166" fontId="25" fillId="0" borderId="188" xfId="1" applyNumberFormat="1" applyFont="1" applyFill="1" applyBorder="1" applyAlignment="1">
      <alignment horizontal="right" wrapText="1"/>
    </xf>
    <xf numFmtId="0" fontId="24" fillId="0" borderId="7" xfId="0" applyFont="1" applyFill="1" applyBorder="1" applyProtection="1"/>
    <xf numFmtId="175" fontId="20" fillId="86" borderId="206" xfId="0" applyNumberFormat="1" applyFont="1" applyFill="1" applyBorder="1" applyAlignment="1" applyProtection="1">
      <alignment horizontal="right"/>
    </xf>
    <xf numFmtId="175" fontId="20" fillId="86" borderId="5" xfId="0" applyNumberFormat="1" applyFont="1" applyFill="1" applyBorder="1" applyAlignment="1" applyProtection="1">
      <alignment horizontal="right"/>
    </xf>
    <xf numFmtId="175" fontId="21" fillId="86" borderId="6" xfId="0" applyNumberFormat="1" applyFont="1" applyFill="1" applyBorder="1" applyAlignment="1" applyProtection="1">
      <alignment horizontal="left"/>
    </xf>
    <xf numFmtId="3" fontId="20" fillId="0" borderId="206" xfId="0" applyNumberFormat="1" applyFont="1" applyFill="1" applyBorder="1"/>
    <xf numFmtId="3" fontId="20" fillId="0" borderId="206" xfId="0" applyNumberFormat="1" applyFont="1" applyFill="1" applyBorder="1" applyAlignment="1" applyProtection="1"/>
    <xf numFmtId="38" fontId="24" fillId="0" borderId="6" xfId="0" applyNumberFormat="1" applyFont="1" applyFill="1" applyBorder="1"/>
    <xf numFmtId="164" fontId="25" fillId="0" borderId="207" xfId="0" applyNumberFormat="1" applyFont="1" applyFill="1" applyBorder="1" applyAlignment="1"/>
    <xf numFmtId="165" fontId="24" fillId="0" borderId="6" xfId="0" applyNumberFormat="1" applyFont="1" applyFill="1" applyBorder="1"/>
    <xf numFmtId="165" fontId="24" fillId="0" borderId="6" xfId="0" applyNumberFormat="1" applyFont="1" applyFill="1" applyBorder="1" applyAlignment="1"/>
    <xf numFmtId="165" fontId="89" fillId="0" borderId="193" xfId="0" applyNumberFormat="1" applyFont="1" applyFill="1" applyBorder="1"/>
    <xf numFmtId="0" fontId="25" fillId="0" borderId="0" xfId="0" applyFont="1" applyFill="1" applyAlignment="1">
      <alignment vertical="center"/>
    </xf>
    <xf numFmtId="0" fontId="25" fillId="0" borderId="157" xfId="0" applyFont="1" applyFill="1" applyBorder="1"/>
    <xf numFmtId="0" fontId="25" fillId="0" borderId="17" xfId="0" applyFont="1" applyFill="1" applyBorder="1" applyAlignment="1">
      <alignment horizontal="left"/>
    </xf>
    <xf numFmtId="0" fontId="21" fillId="0" borderId="0" xfId="0" applyFont="1" applyFill="1" applyProtection="1"/>
    <xf numFmtId="164" fontId="21" fillId="0" borderId="0" xfId="0" applyNumberFormat="1" applyFont="1" applyFill="1" applyBorder="1" applyProtection="1"/>
    <xf numFmtId="0" fontId="21" fillId="0" borderId="208" xfId="0" applyFont="1" applyFill="1" applyBorder="1" applyProtection="1"/>
    <xf numFmtId="0" fontId="21" fillId="0" borderId="26" xfId="0" applyFont="1" applyFill="1" applyBorder="1" applyProtection="1"/>
    <xf numFmtId="0" fontId="21" fillId="0" borderId="42" xfId="0" applyFont="1" applyFill="1" applyBorder="1" applyAlignment="1" applyProtection="1">
      <alignment horizontal="right"/>
    </xf>
    <xf numFmtId="0" fontId="21" fillId="0" borderId="25" xfId="0" applyFont="1" applyFill="1" applyBorder="1" applyAlignment="1" applyProtection="1">
      <alignment horizontal="right"/>
    </xf>
    <xf numFmtId="6" fontId="226" fillId="46" borderId="6" xfId="3" applyNumberFormat="1" applyFont="1" applyFill="1" applyBorder="1"/>
    <xf numFmtId="0" fontId="20" fillId="0" borderId="97" xfId="0" applyFont="1" applyFill="1" applyBorder="1" applyAlignment="1" applyProtection="1">
      <alignment horizontal="left"/>
    </xf>
    <xf numFmtId="175" fontId="20" fillId="0" borderId="98" xfId="0" applyNumberFormat="1" applyFont="1" applyFill="1" applyBorder="1" applyAlignment="1" applyProtection="1">
      <alignment horizontal="right"/>
    </xf>
    <xf numFmtId="3" fontId="21" fillId="0" borderId="183" xfId="0" applyNumberFormat="1" applyFont="1" applyFill="1" applyBorder="1" applyAlignment="1" applyProtection="1">
      <alignment horizontal="center" vertical="center" wrapText="1"/>
    </xf>
    <xf numFmtId="175" fontId="20" fillId="0" borderId="7" xfId="0" applyNumberFormat="1" applyFont="1" applyFill="1" applyBorder="1" applyAlignment="1" applyProtection="1">
      <alignment horizontal="right"/>
    </xf>
    <xf numFmtId="0" fontId="141" fillId="0" borderId="6" xfId="0" applyFont="1" applyBorder="1" applyAlignment="1">
      <alignment vertical="center"/>
    </xf>
    <xf numFmtId="0" fontId="141" fillId="0" borderId="6" xfId="0" applyFont="1" applyFill="1" applyBorder="1" applyAlignment="1">
      <alignment horizontal="left" vertical="center" indent="1"/>
    </xf>
    <xf numFmtId="0" fontId="141" fillId="0" borderId="9" xfId="0" applyFont="1" applyFill="1" applyBorder="1" applyAlignment="1">
      <alignment horizontal="left" vertical="center" indent="1"/>
    </xf>
    <xf numFmtId="175" fontId="20" fillId="86" borderId="205" xfId="0" applyNumberFormat="1" applyFont="1" applyFill="1" applyBorder="1" applyAlignment="1" applyProtection="1">
      <alignment horizontal="right"/>
    </xf>
    <xf numFmtId="175" fontId="20" fillId="86" borderId="210" xfId="0" applyNumberFormat="1" applyFont="1" applyFill="1" applyBorder="1" applyAlignment="1" applyProtection="1">
      <alignment horizontal="right"/>
    </xf>
    <xf numFmtId="3" fontId="21" fillId="0" borderId="26" xfId="0" applyNumberFormat="1" applyFont="1" applyFill="1" applyBorder="1" applyAlignment="1" applyProtection="1">
      <alignment horizontal="right"/>
    </xf>
    <xf numFmtId="175" fontId="21" fillId="0" borderId="26" xfId="0" applyNumberFormat="1" applyFont="1" applyFill="1" applyBorder="1" applyAlignment="1" applyProtection="1"/>
    <xf numFmtId="175" fontId="21" fillId="0" borderId="27" xfId="0" applyNumberFormat="1" applyFont="1" applyFill="1" applyBorder="1" applyAlignment="1" applyProtection="1"/>
    <xf numFmtId="3" fontId="20" fillId="0" borderId="98" xfId="0" applyNumberFormat="1" applyFont="1" applyFill="1" applyBorder="1" applyAlignment="1">
      <alignment horizontal="right"/>
    </xf>
    <xf numFmtId="175" fontId="21" fillId="0" borderId="30" xfId="0" applyNumberFormat="1" applyFont="1" applyFill="1" applyBorder="1" applyAlignment="1" applyProtection="1"/>
    <xf numFmtId="0" fontId="20" fillId="0" borderId="0" xfId="0" applyFont="1" applyFill="1" applyAlignment="1" applyProtection="1">
      <alignment vertical="top"/>
    </xf>
    <xf numFmtId="0" fontId="25" fillId="0" borderId="211" xfId="0" applyFont="1" applyFill="1" applyBorder="1" applyAlignment="1">
      <alignment horizontal="center" vertical="center" wrapText="1"/>
    </xf>
    <xf numFmtId="0" fontId="24" fillId="0" borderId="195" xfId="0" applyFont="1" applyFill="1" applyBorder="1" applyProtection="1"/>
    <xf numFmtId="0" fontId="24" fillId="0" borderId="212" xfId="0" applyFont="1" applyFill="1" applyBorder="1" applyAlignment="1" applyProtection="1">
      <alignment vertical="center"/>
    </xf>
    <xf numFmtId="0" fontId="25" fillId="0" borderId="98" xfId="0" applyFont="1" applyFill="1" applyBorder="1"/>
    <xf numFmtId="0" fontId="24" fillId="0" borderId="200" xfId="0" applyFont="1" applyFill="1" applyBorder="1" applyProtection="1"/>
    <xf numFmtId="175" fontId="21" fillId="86" borderId="211" xfId="0" applyNumberFormat="1" applyFont="1" applyFill="1" applyBorder="1" applyAlignment="1" applyProtection="1">
      <alignment horizontal="left" vertical="center"/>
    </xf>
    <xf numFmtId="0" fontId="24" fillId="0" borderId="195" xfId="0" applyFont="1" applyFill="1" applyBorder="1" applyAlignment="1">
      <alignment wrapText="1" shrinkToFit="1"/>
    </xf>
    <xf numFmtId="0" fontId="25" fillId="0" borderId="199" xfId="0" applyFont="1" applyFill="1" applyBorder="1" applyAlignment="1">
      <alignment horizontal="left"/>
    </xf>
    <xf numFmtId="0" fontId="25" fillId="0" borderId="200" xfId="0" applyFont="1" applyFill="1" applyBorder="1" applyAlignment="1">
      <alignment horizontal="right" vertical="center"/>
    </xf>
    <xf numFmtId="169" fontId="99" fillId="0" borderId="213" xfId="0" applyNumberFormat="1" applyFont="1" applyFill="1" applyBorder="1" applyAlignment="1">
      <alignment horizontal="center" vertical="center" wrapText="1"/>
    </xf>
    <xf numFmtId="0" fontId="25" fillId="0" borderId="187" xfId="0" applyFont="1" applyFill="1" applyBorder="1" applyAlignment="1">
      <alignment horizontal="center" vertical="center" wrapText="1"/>
    </xf>
    <xf numFmtId="175" fontId="21" fillId="86" borderId="195" xfId="0" applyNumberFormat="1" applyFont="1" applyFill="1" applyBorder="1" applyAlignment="1" applyProtection="1">
      <alignment horizontal="left" vertical="center"/>
    </xf>
    <xf numFmtId="166" fontId="24" fillId="0" borderId="201" xfId="0" applyNumberFormat="1" applyFont="1" applyFill="1" applyBorder="1" applyAlignment="1">
      <alignment horizontal="right"/>
    </xf>
    <xf numFmtId="166" fontId="25" fillId="0" borderId="201" xfId="0" applyNumberFormat="1" applyFont="1" applyFill="1" applyBorder="1" applyAlignment="1">
      <alignment horizontal="right" vertical="center"/>
    </xf>
    <xf numFmtId="175" fontId="21" fillId="86" borderId="195" xfId="0" applyNumberFormat="1" applyFont="1" applyFill="1" applyBorder="1" applyAlignment="1" applyProtection="1">
      <alignment horizontal="left"/>
    </xf>
    <xf numFmtId="175" fontId="21" fillId="86" borderId="214" xfId="0" applyNumberFormat="1" applyFont="1" applyFill="1" applyBorder="1" applyAlignment="1" applyProtection="1">
      <alignment horizontal="left"/>
    </xf>
    <xf numFmtId="166" fontId="24" fillId="0" borderId="197" xfId="1" applyNumberFormat="1" applyFont="1" applyFill="1" applyBorder="1" applyAlignment="1">
      <alignment horizontal="right"/>
    </xf>
    <xf numFmtId="166" fontId="25" fillId="0" borderId="196" xfId="1" applyNumberFormat="1" applyFont="1" applyFill="1" applyBorder="1" applyAlignment="1">
      <alignment horizontal="right" wrapText="1"/>
    </xf>
    <xf numFmtId="166" fontId="25" fillId="0" borderId="194" xfId="1" applyNumberFormat="1" applyFont="1" applyFill="1" applyBorder="1" applyAlignment="1">
      <alignment horizontal="right" wrapText="1"/>
    </xf>
    <xf numFmtId="166" fontId="25" fillId="0" borderId="195" xfId="0" applyNumberFormat="1" applyFont="1" applyFill="1" applyBorder="1" applyAlignment="1">
      <alignment horizontal="right" vertical="center"/>
    </xf>
    <xf numFmtId="166" fontId="25" fillId="0" borderId="196" xfId="0" applyNumberFormat="1" applyFont="1" applyFill="1" applyBorder="1" applyAlignment="1">
      <alignment horizontal="right" vertical="center"/>
    </xf>
    <xf numFmtId="166" fontId="24" fillId="0" borderId="197" xfId="0" quotePrefix="1" applyNumberFormat="1" applyFont="1" applyFill="1" applyBorder="1" applyAlignment="1">
      <alignment horizontal="right"/>
    </xf>
    <xf numFmtId="166" fontId="24" fillId="0" borderId="196" xfId="0" applyNumberFormat="1" applyFont="1" applyFill="1" applyBorder="1" applyAlignment="1">
      <alignment horizontal="right"/>
    </xf>
    <xf numFmtId="166" fontId="25" fillId="0" borderId="198" xfId="0" applyNumberFormat="1" applyFont="1" applyFill="1" applyBorder="1"/>
    <xf numFmtId="166" fontId="24" fillId="0" borderId="194" xfId="0" applyNumberFormat="1" applyFont="1" applyFill="1" applyBorder="1" applyAlignment="1">
      <alignment horizontal="right"/>
    </xf>
    <xf numFmtId="166" fontId="25" fillId="0" borderId="198" xfId="0" applyNumberFormat="1" applyFont="1" applyFill="1" applyBorder="1" applyAlignment="1">
      <alignment horizontal="right" vertical="center"/>
    </xf>
    <xf numFmtId="166" fontId="25" fillId="0" borderId="194" xfId="0" applyNumberFormat="1" applyFont="1" applyFill="1" applyBorder="1" applyAlignment="1">
      <alignment horizontal="right" vertical="center"/>
    </xf>
    <xf numFmtId="164" fontId="24" fillId="0" borderId="2" xfId="0" applyNumberFormat="1" applyFont="1" applyFill="1" applyBorder="1" applyAlignment="1"/>
    <xf numFmtId="165" fontId="24" fillId="0" borderId="201" xfId="1" applyNumberFormat="1" applyFont="1" applyFill="1" applyBorder="1" applyAlignment="1">
      <alignment horizontal="right"/>
    </xf>
    <xf numFmtId="0" fontId="24" fillId="0" borderId="187" xfId="0" applyFont="1" applyFill="1" applyBorder="1" applyAlignment="1">
      <alignment wrapText="1" shrinkToFit="1"/>
    </xf>
    <xf numFmtId="169" fontId="99" fillId="0" borderId="184" xfId="0" applyNumberFormat="1" applyFont="1" applyFill="1" applyBorder="1" applyAlignment="1">
      <alignment horizontal="center" vertical="center" wrapText="1"/>
    </xf>
    <xf numFmtId="175" fontId="21" fillId="86" borderId="17" xfId="0" applyNumberFormat="1" applyFont="1" applyFill="1" applyBorder="1" applyAlignment="1" applyProtection="1">
      <alignment horizontal="left" vertical="center"/>
    </xf>
    <xf numFmtId="0" fontId="24" fillId="0" borderId="0" xfId="0" quotePrefix="1" applyFont="1" applyFill="1" applyAlignment="1">
      <alignment wrapText="1"/>
    </xf>
    <xf numFmtId="0" fontId="26" fillId="0" borderId="0" xfId="0" quotePrefix="1" applyFont="1" applyFill="1" applyAlignment="1">
      <alignment wrapText="1"/>
    </xf>
    <xf numFmtId="0" fontId="24" fillId="0" borderId="182" xfId="0" applyFont="1" applyFill="1" applyBorder="1"/>
    <xf numFmtId="0" fontId="24" fillId="0" borderId="205" xfId="0" applyFont="1" applyFill="1" applyBorder="1"/>
    <xf numFmtId="175" fontId="21" fillId="86" borderId="98" xfId="0" applyNumberFormat="1" applyFont="1" applyFill="1" applyBorder="1" applyAlignment="1" applyProtection="1">
      <alignment horizontal="left"/>
    </xf>
    <xf numFmtId="175" fontId="21" fillId="86" borderId="148" xfId="0" applyNumberFormat="1" applyFont="1" applyFill="1" applyBorder="1" applyAlignment="1" applyProtection="1">
      <alignment horizontal="left"/>
    </xf>
    <xf numFmtId="0" fontId="24" fillId="0" borderId="195" xfId="0" applyFont="1" applyFill="1" applyBorder="1" applyAlignment="1" applyProtection="1">
      <alignment horizontal="left" indent="1"/>
    </xf>
    <xf numFmtId="175" fontId="21" fillId="86" borderId="148" xfId="0" applyNumberFormat="1" applyFont="1" applyFill="1" applyBorder="1" applyAlignment="1" applyProtection="1">
      <alignment horizontal="right"/>
    </xf>
    <xf numFmtId="175" fontId="21" fillId="86" borderId="214" xfId="0" applyNumberFormat="1" applyFont="1" applyFill="1" applyBorder="1" applyAlignment="1" applyProtection="1">
      <alignment horizontal="right"/>
    </xf>
    <xf numFmtId="175" fontId="21" fillId="86" borderId="147" xfId="0" applyNumberFormat="1" applyFont="1" applyFill="1" applyBorder="1" applyAlignment="1" applyProtection="1">
      <alignment horizontal="left"/>
    </xf>
    <xf numFmtId="166" fontId="24" fillId="0" borderId="143" xfId="0" quotePrefix="1" applyNumberFormat="1" applyFont="1" applyFill="1" applyBorder="1" applyAlignment="1">
      <alignment horizontal="right"/>
    </xf>
    <xf numFmtId="0" fontId="24" fillId="0" borderId="147" xfId="0" applyFont="1" applyFill="1" applyBorder="1" applyProtection="1"/>
    <xf numFmtId="0" fontId="25" fillId="0" borderId="147" xfId="0" applyFont="1" applyFill="1" applyBorder="1" applyAlignment="1">
      <alignment horizontal="right" vertical="center"/>
    </xf>
    <xf numFmtId="166" fontId="25" fillId="0" borderId="147" xfId="0" applyNumberFormat="1" applyFont="1" applyFill="1" applyBorder="1" applyAlignment="1">
      <alignment horizontal="right" vertical="center"/>
    </xf>
    <xf numFmtId="166" fontId="24" fillId="0" borderId="143" xfId="0" applyNumberFormat="1" applyFont="1" applyFill="1" applyBorder="1" applyAlignment="1">
      <alignment horizontal="right"/>
    </xf>
    <xf numFmtId="175" fontId="95" fillId="86" borderId="195" xfId="0" applyNumberFormat="1" applyFont="1" applyFill="1" applyBorder="1" applyAlignment="1" applyProtection="1">
      <alignment horizontal="left"/>
    </xf>
    <xf numFmtId="175" fontId="21" fillId="86" borderId="147" xfId="0" applyNumberFormat="1" applyFont="1" applyFill="1" applyBorder="1" applyAlignment="1" applyProtection="1">
      <alignment horizontal="left" vertical="center"/>
    </xf>
    <xf numFmtId="165" fontId="24" fillId="0" borderId="143" xfId="1" applyNumberFormat="1" applyFont="1" applyFill="1" applyBorder="1" applyAlignment="1">
      <alignment horizontal="right"/>
    </xf>
    <xf numFmtId="0" fontId="25" fillId="0" borderId="147" xfId="0" applyFont="1" applyFill="1" applyBorder="1" applyAlignment="1">
      <alignment horizontal="left" vertical="center"/>
    </xf>
    <xf numFmtId="0" fontId="24" fillId="0" borderId="190" xfId="0" applyFont="1" applyFill="1" applyBorder="1"/>
    <xf numFmtId="6" fontId="24" fillId="0" borderId="205" xfId="0" applyNumberFormat="1" applyFont="1" applyFill="1" applyBorder="1"/>
    <xf numFmtId="0" fontId="24" fillId="0" borderId="209" xfId="0" applyFont="1" applyFill="1" applyBorder="1"/>
    <xf numFmtId="6" fontId="24" fillId="0" borderId="209" xfId="0" applyNumberFormat="1" applyFont="1" applyFill="1" applyBorder="1"/>
    <xf numFmtId="168" fontId="24" fillId="0" borderId="209" xfId="7569" applyNumberFormat="1" applyFont="1" applyFill="1" applyBorder="1"/>
    <xf numFmtId="0" fontId="24" fillId="0" borderId="0" xfId="11940" quotePrefix="1" applyNumberFormat="1" applyFont="1" applyFill="1" applyBorder="1" applyProtection="1">
      <alignment horizontal="left" vertical="center" indent="1"/>
      <protection locked="0"/>
    </xf>
    <xf numFmtId="0" fontId="24" fillId="0" borderId="209" xfId="0" applyFont="1" applyFill="1" applyBorder="1" applyAlignment="1">
      <alignment horizontal="left" wrapText="1" indent="1"/>
    </xf>
    <xf numFmtId="165" fontId="25" fillId="0" borderId="196" xfId="0" applyNumberFormat="1" applyFont="1" applyFill="1" applyBorder="1"/>
    <xf numFmtId="165" fontId="25" fillId="0" borderId="207" xfId="0" applyNumberFormat="1" applyFont="1" applyFill="1" applyBorder="1" applyAlignment="1">
      <alignment horizontal="right"/>
    </xf>
    <xf numFmtId="166" fontId="21" fillId="86" borderId="148" xfId="0" applyNumberFormat="1" applyFont="1" applyFill="1" applyBorder="1" applyAlignment="1" applyProtection="1">
      <alignment horizontal="right"/>
    </xf>
    <xf numFmtId="166" fontId="24" fillId="0" borderId="143" xfId="0" applyNumberFormat="1" applyFont="1" applyFill="1" applyBorder="1" applyAlignment="1">
      <alignment horizontal="right" vertical="center" wrapText="1"/>
    </xf>
    <xf numFmtId="165" fontId="25" fillId="0" borderId="24" xfId="1" applyNumberFormat="1" applyFont="1" applyFill="1" applyBorder="1" applyAlignment="1">
      <alignment horizontal="right"/>
    </xf>
    <xf numFmtId="165" fontId="25" fillId="0" borderId="24" xfId="1" applyNumberFormat="1" applyFont="1" applyFill="1" applyBorder="1" applyAlignment="1">
      <alignment horizontal="right" wrapText="1"/>
    </xf>
    <xf numFmtId="166" fontId="25" fillId="0" borderId="192" xfId="1" applyNumberFormat="1" applyFont="1" applyFill="1" applyBorder="1" applyAlignment="1">
      <alignment horizontal="right" wrapText="1"/>
    </xf>
    <xf numFmtId="165" fontId="24" fillId="0" borderId="9" xfId="0" applyNumberFormat="1" applyFont="1" applyFill="1" applyBorder="1"/>
    <xf numFmtId="165" fontId="25" fillId="0" borderId="143" xfId="0" applyNumberFormat="1" applyFont="1" applyFill="1" applyBorder="1" applyAlignment="1">
      <alignment horizontal="right" vertical="center"/>
    </xf>
    <xf numFmtId="165" fontId="25" fillId="0" borderId="196" xfId="0" applyNumberFormat="1" applyFont="1" applyFill="1" applyBorder="1" applyAlignment="1">
      <alignment horizontal="right" vertical="center"/>
    </xf>
    <xf numFmtId="165" fontId="24" fillId="0" borderId="143" xfId="0" applyNumberFormat="1" applyFont="1" applyFill="1" applyBorder="1"/>
    <xf numFmtId="165" fontId="24" fillId="0" borderId="143" xfId="0" applyNumberFormat="1" applyFont="1" applyFill="1" applyBorder="1" applyAlignment="1"/>
    <xf numFmtId="166" fontId="25" fillId="0" borderId="200" xfId="0" applyNumberFormat="1" applyFont="1" applyFill="1" applyBorder="1" applyAlignment="1">
      <alignment horizontal="right" vertical="center"/>
    </xf>
    <xf numFmtId="0" fontId="213" fillId="0" borderId="0" xfId="0" applyFont="1" applyFill="1" applyAlignment="1">
      <alignment vertical="top" wrapText="1"/>
    </xf>
    <xf numFmtId="0" fontId="20" fillId="0" borderId="0" xfId="0" applyFont="1" applyFill="1" applyAlignment="1">
      <alignment wrapText="1"/>
    </xf>
    <xf numFmtId="3" fontId="21" fillId="0" borderId="26" xfId="0" applyNumberFormat="1" applyFont="1" applyFill="1" applyBorder="1" applyAlignment="1" applyProtection="1"/>
    <xf numFmtId="3" fontId="21" fillId="0" borderId="31" xfId="0" applyNumberFormat="1" applyFont="1" applyFill="1" applyBorder="1" applyAlignment="1" applyProtection="1"/>
    <xf numFmtId="165" fontId="25" fillId="0" borderId="196" xfId="0" applyNumberFormat="1" applyFont="1" applyFill="1" applyBorder="1" applyAlignment="1">
      <alignment horizontal="right"/>
    </xf>
    <xf numFmtId="165" fontId="24" fillId="0" borderId="9" xfId="1" applyNumberFormat="1" applyFont="1" applyFill="1" applyBorder="1" applyAlignment="1">
      <alignment horizontal="right"/>
    </xf>
    <xf numFmtId="165" fontId="25" fillId="0" borderId="188" xfId="0" applyNumberFormat="1" applyFont="1" applyFill="1" applyBorder="1" applyAlignment="1">
      <alignment horizontal="right"/>
    </xf>
    <xf numFmtId="165" fontId="25" fillId="0" borderId="194" xfId="0" applyNumberFormat="1" applyFont="1" applyFill="1" applyBorder="1" applyAlignment="1">
      <alignment horizontal="right"/>
    </xf>
    <xf numFmtId="165" fontId="24" fillId="0" borderId="187" xfId="0" applyNumberFormat="1" applyFont="1" applyFill="1" applyBorder="1"/>
    <xf numFmtId="165" fontId="60" fillId="0" borderId="9" xfId="0" applyNumberFormat="1" applyFont="1" applyFill="1" applyBorder="1"/>
    <xf numFmtId="165" fontId="25" fillId="0" borderId="202" xfId="0" applyNumberFormat="1" applyFont="1" applyFill="1" applyBorder="1" applyAlignment="1">
      <alignment vertical="center"/>
    </xf>
    <xf numFmtId="166" fontId="25" fillId="0" borderId="203" xfId="0" applyNumberFormat="1" applyFont="1" applyFill="1" applyBorder="1" applyAlignment="1">
      <alignment horizontal="right" vertical="center"/>
    </xf>
    <xf numFmtId="166" fontId="25" fillId="0" borderId="215" xfId="0" applyNumberFormat="1" applyFont="1" applyFill="1" applyBorder="1" applyAlignment="1">
      <alignment horizontal="right" vertical="center"/>
    </xf>
    <xf numFmtId="0" fontId="20" fillId="0" borderId="0" xfId="137" applyFont="1" applyFill="1" applyAlignment="1">
      <alignment horizontal="right"/>
    </xf>
    <xf numFmtId="6" fontId="52" fillId="47" borderId="0" xfId="3" applyNumberFormat="1" applyFont="1" applyFill="1" applyBorder="1" applyAlignment="1">
      <alignment horizontal="right"/>
    </xf>
    <xf numFmtId="0" fontId="16" fillId="0" borderId="0" xfId="137" applyFont="1"/>
    <xf numFmtId="15" fontId="20" fillId="0" borderId="0" xfId="0" applyNumberFormat="1" applyFont="1" applyFill="1"/>
    <xf numFmtId="3" fontId="20" fillId="0" borderId="26" xfId="0" applyNumberFormat="1" applyFont="1" applyFill="1" applyBorder="1" applyAlignment="1" applyProtection="1">
      <alignment horizontal="right"/>
    </xf>
    <xf numFmtId="175" fontId="20" fillId="0" borderId="26" xfId="0" applyNumberFormat="1" applyFont="1" applyFill="1" applyBorder="1" applyAlignment="1" applyProtection="1"/>
    <xf numFmtId="175" fontId="20" fillId="0" borderId="27" xfId="0" applyNumberFormat="1" applyFont="1" applyFill="1" applyBorder="1" applyAlignment="1" applyProtection="1"/>
    <xf numFmtId="3" fontId="20" fillId="0" borderId="26" xfId="0" applyNumberFormat="1" applyFont="1" applyFill="1" applyBorder="1" applyAlignment="1" applyProtection="1"/>
    <xf numFmtId="0" fontId="20" fillId="0" borderId="57" xfId="0" applyFont="1" applyFill="1" applyBorder="1" applyAlignment="1"/>
    <xf numFmtId="0" fontId="0" fillId="0" borderId="0" xfId="0" applyFont="1" applyFill="1" applyBorder="1" applyAlignment="1"/>
    <xf numFmtId="0" fontId="20" fillId="0" borderId="57" xfId="0" applyFont="1" applyFill="1" applyBorder="1" applyAlignment="1" applyProtection="1"/>
    <xf numFmtId="0" fontId="0" fillId="0" borderId="0" xfId="0" applyFont="1" applyFill="1" applyAlignment="1">
      <alignment vertical="center" wrapText="1"/>
    </xf>
    <xf numFmtId="0" fontId="0" fillId="0" borderId="0" xfId="0" applyFont="1" applyFill="1" applyBorder="1" applyAlignment="1">
      <alignment vertical="center"/>
    </xf>
    <xf numFmtId="1" fontId="20" fillId="0" borderId="5" xfId="0" applyNumberFormat="1" applyFont="1" applyFill="1" applyBorder="1" applyAlignment="1" applyProtection="1"/>
    <xf numFmtId="175" fontId="21" fillId="0" borderId="26" xfId="0" applyNumberFormat="1" applyFont="1" applyFill="1" applyBorder="1" applyAlignment="1" applyProtection="1">
      <alignment horizontal="right"/>
    </xf>
    <xf numFmtId="175" fontId="21" fillId="0" borderId="30" xfId="0" applyNumberFormat="1" applyFont="1" applyFill="1" applyBorder="1" applyAlignment="1" applyProtection="1">
      <alignment horizontal="right"/>
    </xf>
    <xf numFmtId="165" fontId="25" fillId="0" borderId="194" xfId="0" applyNumberFormat="1" applyFont="1" applyFill="1" applyBorder="1"/>
    <xf numFmtId="0" fontId="25" fillId="0" borderId="0" xfId="0" applyFont="1" applyFill="1" applyBorder="1" applyAlignment="1">
      <alignment horizontal="right" vertical="center"/>
    </xf>
    <xf numFmtId="166" fontId="89" fillId="0" borderId="0" xfId="0" applyNumberFormat="1" applyFont="1" applyFill="1" applyBorder="1" applyAlignment="1">
      <alignment horizontal="right" vertical="center"/>
    </xf>
    <xf numFmtId="166" fontId="89" fillId="0" borderId="0" xfId="0" applyNumberFormat="1" applyFont="1" applyFill="1" applyBorder="1" applyAlignment="1">
      <alignment vertical="center"/>
    </xf>
    <xf numFmtId="165" fontId="89" fillId="0" borderId="0" xfId="0" applyNumberFormat="1" applyFont="1" applyFill="1" applyBorder="1" applyAlignment="1">
      <alignment vertical="center"/>
    </xf>
    <xf numFmtId="0" fontId="24" fillId="0" borderId="0" xfId="0" applyFont="1" applyFill="1"/>
    <xf numFmtId="166" fontId="24" fillId="0" borderId="341" xfId="1" applyNumberFormat="1" applyFont="1" applyFill="1" applyBorder="1" applyAlignment="1">
      <alignment horizontal="right"/>
    </xf>
    <xf numFmtId="0" fontId="20" fillId="0" borderId="0" xfId="0" applyFont="1" applyFill="1"/>
    <xf numFmtId="15" fontId="121" fillId="0" borderId="0" xfId="137" applyNumberFormat="1" applyFont="1"/>
    <xf numFmtId="15" fontId="121" fillId="48" borderId="0" xfId="3" applyNumberFormat="1" applyFont="1" applyFill="1" applyBorder="1"/>
    <xf numFmtId="15" fontId="121" fillId="0" borderId="0" xfId="0" applyNumberFormat="1" applyFont="1" applyFill="1"/>
    <xf numFmtId="15" fontId="121" fillId="0" borderId="24" xfId="0" applyNumberFormat="1" applyFont="1" applyFill="1" applyBorder="1" applyAlignment="1">
      <alignment horizontal="center"/>
    </xf>
    <xf numFmtId="15" fontId="121" fillId="0" borderId="0" xfId="0" applyNumberFormat="1" applyFont="1" applyFill="1" applyAlignment="1">
      <alignment horizontal="right"/>
    </xf>
    <xf numFmtId="0" fontId="18" fillId="0" borderId="0" xfId="137" applyFont="1" applyFill="1" applyAlignment="1">
      <alignment horizontal="left" vertical="center"/>
    </xf>
    <xf numFmtId="0" fontId="18" fillId="0" borderId="0" xfId="0" applyFont="1" applyFill="1"/>
    <xf numFmtId="0" fontId="20" fillId="0" borderId="1" xfId="0" applyFont="1" applyFill="1" applyBorder="1" applyAlignment="1">
      <alignment horizontal="right"/>
    </xf>
    <xf numFmtId="0" fontId="20" fillId="0" borderId="0" xfId="0" applyFont="1" applyFill="1" applyBorder="1" applyAlignment="1">
      <alignment vertical="center"/>
    </xf>
    <xf numFmtId="0" fontId="46" fillId="0" borderId="0" xfId="2" applyFont="1" applyFill="1" applyBorder="1" applyAlignment="1" applyProtection="1"/>
    <xf numFmtId="0" fontId="49" fillId="0" borderId="0" xfId="0" applyFont="1" applyFill="1" applyBorder="1" applyAlignment="1">
      <alignment horizontal="left" vertical="center"/>
    </xf>
    <xf numFmtId="0" fontId="20" fillId="0" borderId="0" xfId="0" applyFont="1" applyFill="1" applyBorder="1" applyAlignment="1">
      <alignment horizontal="left" vertical="center"/>
    </xf>
    <xf numFmtId="0" fontId="49" fillId="0" borderId="0" xfId="0" applyFont="1" applyFill="1" applyAlignment="1">
      <alignment horizontal="right"/>
    </xf>
    <xf numFmtId="0" fontId="20" fillId="0" borderId="342" xfId="0" applyFont="1" applyFill="1" applyBorder="1"/>
    <xf numFmtId="175" fontId="21" fillId="86" borderId="205" xfId="0" applyNumberFormat="1" applyFont="1" applyFill="1" applyBorder="1" applyAlignment="1" applyProtection="1">
      <alignment horizontal="right"/>
    </xf>
    <xf numFmtId="166" fontId="24" fillId="0" borderId="344" xfId="1" applyNumberFormat="1" applyFont="1" applyFill="1" applyBorder="1" applyAlignment="1">
      <alignment horizontal="right"/>
    </xf>
    <xf numFmtId="0" fontId="25" fillId="0" borderId="156" xfId="0" applyFont="1" applyFill="1" applyBorder="1" applyAlignment="1">
      <alignment horizontal="center" vertical="center" wrapText="1"/>
    </xf>
    <xf numFmtId="175" fontId="21" fillId="86" borderId="346" xfId="0" applyNumberFormat="1" applyFont="1" applyFill="1" applyBorder="1" applyAlignment="1" applyProtection="1">
      <alignment horizontal="left"/>
    </xf>
    <xf numFmtId="175" fontId="21" fillId="86" borderId="339" xfId="0" applyNumberFormat="1" applyFont="1" applyFill="1" applyBorder="1" applyAlignment="1" applyProtection="1">
      <alignment horizontal="left"/>
    </xf>
    <xf numFmtId="175" fontId="21" fillId="86" borderId="347" xfId="0" applyNumberFormat="1" applyFont="1" applyFill="1" applyBorder="1" applyAlignment="1" applyProtection="1">
      <alignment horizontal="left"/>
    </xf>
    <xf numFmtId="166" fontId="24" fillId="0" borderId="330" xfId="0" applyNumberFormat="1" applyFont="1" applyFill="1" applyBorder="1" applyAlignment="1">
      <alignment horizontal="right" vertical="center" wrapText="1"/>
    </xf>
    <xf numFmtId="166" fontId="25" fillId="0" borderId="340" xfId="0" applyNumberFormat="1" applyFont="1" applyFill="1" applyBorder="1" applyAlignment="1">
      <alignment horizontal="right" vertical="center" wrapText="1"/>
    </xf>
    <xf numFmtId="175" fontId="21" fillId="86" borderId="347" xfId="0" applyNumberFormat="1" applyFont="1" applyFill="1" applyBorder="1" applyAlignment="1" applyProtection="1">
      <alignment horizontal="right"/>
    </xf>
    <xf numFmtId="166" fontId="25" fillId="0" borderId="348" xfId="0" applyNumberFormat="1" applyFont="1" applyFill="1" applyBorder="1" applyAlignment="1">
      <alignment horizontal="right" wrapText="1"/>
    </xf>
    <xf numFmtId="165" fontId="25" fillId="0" borderId="195" xfId="0" applyNumberFormat="1" applyFont="1" applyFill="1" applyBorder="1"/>
    <xf numFmtId="0" fontId="229" fillId="0" borderId="350" xfId="0" applyFont="1" applyBorder="1" applyAlignment="1">
      <alignment vertical="center"/>
    </xf>
    <xf numFmtId="0" fontId="229" fillId="0" borderId="18" xfId="0" applyFont="1" applyBorder="1" applyAlignment="1">
      <alignment vertical="center"/>
    </xf>
    <xf numFmtId="0" fontId="64" fillId="0" borderId="0" xfId="0" applyFont="1" applyFill="1" applyBorder="1" applyAlignment="1">
      <alignment vertical="center"/>
    </xf>
    <xf numFmtId="0" fontId="22" fillId="0" borderId="0" xfId="0" applyFont="1" applyFill="1" applyBorder="1" applyAlignment="1">
      <alignment vertical="center"/>
    </xf>
    <xf numFmtId="0" fontId="103" fillId="0" borderId="0" xfId="0" applyFont="1"/>
    <xf numFmtId="0" fontId="0" fillId="0" borderId="0" xfId="0" applyBorder="1"/>
    <xf numFmtId="0" fontId="229" fillId="0" borderId="0" xfId="0" applyFont="1" applyBorder="1" applyAlignment="1">
      <alignment vertical="center"/>
    </xf>
    <xf numFmtId="0" fontId="229" fillId="0" borderId="351" xfId="0" applyFont="1" applyBorder="1" applyAlignment="1">
      <alignment vertical="center"/>
    </xf>
    <xf numFmtId="0" fontId="229" fillId="0" borderId="0" xfId="0" applyFont="1" applyFill="1" applyBorder="1" applyAlignment="1">
      <alignment vertical="center"/>
    </xf>
    <xf numFmtId="3" fontId="20" fillId="0" borderId="1" xfId="0" applyNumberFormat="1" applyFont="1" applyFill="1" applyBorder="1"/>
    <xf numFmtId="0" fontId="20" fillId="0" borderId="98" xfId="0" applyFont="1" applyFill="1" applyBorder="1" applyAlignment="1" applyProtection="1">
      <alignment horizontal="right"/>
    </xf>
    <xf numFmtId="3" fontId="20" fillId="0" borderId="98" xfId="0" applyNumberFormat="1" applyFont="1" applyFill="1" applyBorder="1"/>
    <xf numFmtId="0" fontId="20" fillId="0" borderId="0" xfId="0" applyFont="1" applyFill="1" applyBorder="1" applyAlignment="1" applyProtection="1">
      <alignment horizontal="center"/>
    </xf>
    <xf numFmtId="0" fontId="21" fillId="0" borderId="0" xfId="0" applyFont="1" applyFill="1" applyBorder="1" applyProtection="1"/>
    <xf numFmtId="0" fontId="20" fillId="0" borderId="0" xfId="0" applyFont="1" applyFill="1" applyBorder="1" applyAlignment="1" applyProtection="1">
      <alignment vertical="top"/>
    </xf>
    <xf numFmtId="0" fontId="21" fillId="0" borderId="345" xfId="0" applyFont="1" applyFill="1" applyBorder="1" applyAlignment="1" applyProtection="1"/>
    <xf numFmtId="0" fontId="21" fillId="0" borderId="330" xfId="0" applyFont="1" applyFill="1" applyBorder="1" applyAlignment="1" applyProtection="1">
      <alignment horizontal="center" vertical="center" wrapText="1"/>
    </xf>
    <xf numFmtId="0" fontId="20" fillId="0" borderId="5" xfId="0" applyFont="1" applyFill="1" applyBorder="1" applyProtection="1"/>
    <xf numFmtId="0" fontId="24" fillId="0" borderId="49" xfId="0" applyFont="1" applyFill="1" applyBorder="1" applyAlignment="1">
      <alignment horizontal="center" vertical="center" wrapText="1"/>
    </xf>
    <xf numFmtId="166" fontId="24" fillId="0" borderId="16" xfId="0" applyNumberFormat="1" applyFont="1" applyFill="1" applyBorder="1" applyAlignment="1">
      <alignment horizontal="right" wrapText="1"/>
    </xf>
    <xf numFmtId="165" fontId="25" fillId="0" borderId="24" xfId="0" applyNumberFormat="1" applyFont="1" applyFill="1" applyBorder="1"/>
    <xf numFmtId="165" fontId="25" fillId="0" borderId="192" xfId="0" applyNumberFormat="1" applyFont="1" applyFill="1" applyBorder="1" applyAlignment="1">
      <alignment horizontal="right"/>
    </xf>
    <xf numFmtId="166" fontId="25" fillId="0" borderId="192" xfId="0" applyNumberFormat="1" applyFont="1" applyFill="1" applyBorder="1" applyAlignment="1">
      <alignment horizontal="right"/>
    </xf>
    <xf numFmtId="175" fontId="95" fillId="86" borderId="148" xfId="0" applyNumberFormat="1" applyFont="1" applyFill="1" applyBorder="1" applyAlignment="1" applyProtection="1">
      <alignment horizontal="left"/>
    </xf>
    <xf numFmtId="0" fontId="22" fillId="0" borderId="0" xfId="0" applyFont="1" applyBorder="1" applyAlignment="1">
      <alignment wrapText="1"/>
    </xf>
    <xf numFmtId="0" fontId="22" fillId="0" borderId="0" xfId="0" applyFont="1" applyBorder="1" applyAlignment="1">
      <alignment vertical="center" wrapText="1"/>
    </xf>
    <xf numFmtId="0" fontId="230"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Alignment="1">
      <alignment wrapText="1"/>
    </xf>
    <xf numFmtId="3" fontId="20" fillId="0" borderId="206" xfId="0" applyNumberFormat="1" applyFont="1" applyFill="1" applyBorder="1" applyAlignment="1" applyProtection="1">
      <alignment horizontal="right"/>
    </xf>
    <xf numFmtId="3" fontId="21" fillId="0" borderId="32" xfId="0" applyNumberFormat="1" applyFont="1" applyFill="1" applyBorder="1" applyAlignment="1" applyProtection="1">
      <alignment horizontal="right"/>
    </xf>
    <xf numFmtId="3" fontId="21" fillId="0" borderId="133" xfId="0" applyNumberFormat="1" applyFont="1" applyFill="1" applyBorder="1" applyAlignment="1" applyProtection="1"/>
    <xf numFmtId="175" fontId="21" fillId="0" borderId="28" xfId="0" applyNumberFormat="1" applyFont="1" applyFill="1" applyBorder="1" applyAlignment="1" applyProtection="1"/>
    <xf numFmtId="3" fontId="21" fillId="0" borderId="43" xfId="0" applyNumberFormat="1" applyFont="1" applyFill="1" applyBorder="1" applyAlignment="1" applyProtection="1">
      <alignment horizontal="right"/>
    </xf>
    <xf numFmtId="175" fontId="21" fillId="0" borderId="31" xfId="0" applyNumberFormat="1" applyFont="1" applyFill="1" applyBorder="1" applyAlignment="1" applyProtection="1"/>
    <xf numFmtId="166" fontId="24" fillId="0" borderId="201" xfId="0" quotePrefix="1" applyNumberFormat="1" applyFont="1" applyFill="1" applyBorder="1" applyAlignment="1">
      <alignment horizontal="right"/>
    </xf>
    <xf numFmtId="3" fontId="21" fillId="0" borderId="31" xfId="0" applyNumberFormat="1" applyFont="1" applyFill="1" applyBorder="1" applyAlignment="1" applyProtection="1">
      <alignment horizontal="right"/>
    </xf>
    <xf numFmtId="165" fontId="89" fillId="0" borderId="188" xfId="0" applyNumberFormat="1" applyFont="1" applyFill="1" applyBorder="1" applyAlignment="1">
      <alignment horizontal="right"/>
    </xf>
    <xf numFmtId="165" fontId="25" fillId="0" borderId="190" xfId="0" applyNumberFormat="1" applyFont="1" applyFill="1" applyBorder="1" applyAlignment="1">
      <alignment horizontal="right"/>
    </xf>
    <xf numFmtId="164" fontId="24" fillId="0" borderId="188" xfId="0" applyNumberFormat="1" applyFont="1" applyFill="1" applyBorder="1" applyAlignment="1">
      <alignment horizontal="right"/>
    </xf>
    <xf numFmtId="175" fontId="95" fillId="86" borderId="148" xfId="0" applyNumberFormat="1" applyFont="1" applyFill="1" applyBorder="1" applyAlignment="1" applyProtection="1">
      <alignment horizontal="right"/>
    </xf>
    <xf numFmtId="175" fontId="95" fillId="86" borderId="214" xfId="0" applyNumberFormat="1" applyFont="1" applyFill="1" applyBorder="1" applyAlignment="1" applyProtection="1">
      <alignment horizontal="right"/>
    </xf>
    <xf numFmtId="165" fontId="89" fillId="4" borderId="187" xfId="0" applyNumberFormat="1" applyFont="1" applyFill="1" applyBorder="1"/>
    <xf numFmtId="165" fontId="90" fillId="4" borderId="9" xfId="0" applyNumberFormat="1" applyFont="1" applyFill="1" applyBorder="1"/>
    <xf numFmtId="165" fontId="90" fillId="4" borderId="9" xfId="0" applyNumberFormat="1" applyFont="1" applyFill="1" applyBorder="1" applyAlignment="1"/>
    <xf numFmtId="165" fontId="89" fillId="4" borderId="188" xfId="0" applyNumberFormat="1" applyFont="1" applyFill="1" applyBorder="1"/>
    <xf numFmtId="0" fontId="24" fillId="0" borderId="288" xfId="0" applyFont="1" applyFill="1" applyBorder="1" applyAlignment="1">
      <alignment horizontal="left" indent="1"/>
    </xf>
    <xf numFmtId="6" fontId="24" fillId="0" borderId="288" xfId="0" applyNumberFormat="1" applyFont="1" applyFill="1" applyBorder="1"/>
    <xf numFmtId="6" fontId="24" fillId="0" borderId="8" xfId="0" applyNumberFormat="1" applyFont="1" applyFill="1" applyBorder="1"/>
    <xf numFmtId="3" fontId="21" fillId="0" borderId="32" xfId="0" applyNumberFormat="1" applyFont="1" applyFill="1" applyBorder="1" applyAlignment="1" applyProtection="1"/>
    <xf numFmtId="1" fontId="21" fillId="0" borderId="26" xfId="0" applyNumberFormat="1" applyFont="1" applyFill="1" applyBorder="1" applyAlignment="1" applyProtection="1"/>
    <xf numFmtId="1" fontId="21" fillId="0" borderId="31" xfId="0" applyNumberFormat="1" applyFont="1" applyFill="1" applyBorder="1" applyAlignment="1" applyProtection="1"/>
    <xf numFmtId="165" fontId="25" fillId="0" borderId="187" xfId="0" applyNumberFormat="1" applyFont="1" applyFill="1" applyBorder="1"/>
    <xf numFmtId="166" fontId="25" fillId="0" borderId="16" xfId="0" applyNumberFormat="1" applyFont="1" applyFill="1" applyBorder="1" applyAlignment="1">
      <alignment horizontal="right" wrapText="1"/>
    </xf>
    <xf numFmtId="165" fontId="24" fillId="0" borderId="201" xfId="0" applyNumberFormat="1" applyFont="1" applyFill="1" applyBorder="1"/>
    <xf numFmtId="165" fontId="25" fillId="0" borderId="199" xfId="0" applyNumberFormat="1" applyFont="1" applyFill="1" applyBorder="1" applyAlignment="1">
      <alignment vertical="center"/>
    </xf>
    <xf numFmtId="175" fontId="21" fillId="0" borderId="28" xfId="0" applyNumberFormat="1" applyFont="1" applyFill="1" applyBorder="1" applyAlignment="1" applyProtection="1">
      <alignment horizontal="right"/>
    </xf>
    <xf numFmtId="175" fontId="21" fillId="0" borderId="31" xfId="0" applyNumberFormat="1" applyFont="1" applyFill="1" applyBorder="1" applyAlignment="1" applyProtection="1">
      <alignment horizontal="right"/>
    </xf>
    <xf numFmtId="166" fontId="24" fillId="4" borderId="197" xfId="1" applyNumberFormat="1" applyFont="1" applyFill="1" applyBorder="1" applyAlignment="1">
      <alignment horizontal="right"/>
    </xf>
    <xf numFmtId="166" fontId="24" fillId="4" borderId="143" xfId="0" applyNumberFormat="1" applyFont="1" applyFill="1" applyBorder="1" applyAlignment="1">
      <alignment horizontal="right" vertical="center" wrapText="1"/>
    </xf>
    <xf numFmtId="166" fontId="25" fillId="4" borderId="196" xfId="1" applyNumberFormat="1" applyFont="1" applyFill="1" applyBorder="1" applyAlignment="1">
      <alignment horizontal="right" wrapText="1"/>
    </xf>
    <xf numFmtId="165" fontId="24" fillId="4" borderId="143" xfId="1" applyNumberFormat="1" applyFont="1" applyFill="1" applyBorder="1" applyAlignment="1">
      <alignment horizontal="right"/>
    </xf>
    <xf numFmtId="165" fontId="25" fillId="4" borderId="196" xfId="0" applyNumberFormat="1" applyFont="1" applyFill="1" applyBorder="1"/>
    <xf numFmtId="166" fontId="24" fillId="4" borderId="185" xfId="0" applyNumberFormat="1" applyFont="1" applyFill="1" applyBorder="1" applyAlignment="1">
      <alignment horizontal="right" wrapText="1"/>
    </xf>
    <xf numFmtId="166" fontId="25" fillId="4" borderId="16" xfId="0" applyNumberFormat="1" applyFont="1" applyFill="1" applyBorder="1" applyAlignment="1">
      <alignment horizontal="right" wrapText="1"/>
    </xf>
    <xf numFmtId="166" fontId="25" fillId="4" borderId="186" xfId="0" applyNumberFormat="1" applyFont="1" applyFill="1" applyBorder="1" applyAlignment="1">
      <alignment horizontal="right" wrapText="1"/>
    </xf>
    <xf numFmtId="166" fontId="25" fillId="4" borderId="185" xfId="0" applyNumberFormat="1" applyFont="1" applyFill="1" applyBorder="1" applyAlignment="1">
      <alignment horizontal="right" wrapText="1"/>
    </xf>
    <xf numFmtId="166" fontId="25" fillId="4" borderId="157" xfId="0" applyNumberFormat="1" applyFont="1" applyFill="1" applyBorder="1"/>
    <xf numFmtId="166" fontId="25" fillId="4" borderId="192" xfId="0" applyNumberFormat="1" applyFont="1" applyFill="1" applyBorder="1"/>
    <xf numFmtId="165" fontId="25" fillId="4" borderId="187" xfId="0" applyNumberFormat="1" applyFont="1" applyFill="1" applyBorder="1"/>
    <xf numFmtId="165" fontId="24" fillId="4" borderId="9" xfId="0" applyNumberFormat="1" applyFont="1" applyFill="1" applyBorder="1"/>
    <xf numFmtId="165" fontId="24" fillId="4" borderId="9" xfId="0" applyNumberFormat="1" applyFont="1" applyFill="1" applyBorder="1" applyAlignment="1"/>
    <xf numFmtId="165" fontId="25" fillId="4" borderId="188" xfId="0" applyNumberFormat="1" applyFont="1" applyFill="1" applyBorder="1"/>
    <xf numFmtId="165" fontId="24" fillId="4" borderId="201" xfId="1" applyNumberFormat="1" applyFont="1" applyFill="1" applyBorder="1" applyAlignment="1">
      <alignment horizontal="right"/>
    </xf>
    <xf numFmtId="165" fontId="25" fillId="4" borderId="194" xfId="0" applyNumberFormat="1" applyFont="1" applyFill="1" applyBorder="1"/>
    <xf numFmtId="165" fontId="24" fillId="4" borderId="187" xfId="0" applyNumberFormat="1" applyFont="1" applyFill="1" applyBorder="1"/>
    <xf numFmtId="166" fontId="25" fillId="4" borderId="195" xfId="0" applyNumberFormat="1" applyFont="1" applyFill="1" applyBorder="1" applyAlignment="1">
      <alignment horizontal="right" vertical="center"/>
    </xf>
    <xf numFmtId="165" fontId="25" fillId="4" borderId="143" xfId="0" applyNumberFormat="1" applyFont="1" applyFill="1" applyBorder="1" applyAlignment="1">
      <alignment horizontal="right" vertical="center"/>
    </xf>
    <xf numFmtId="165" fontId="25" fillId="4" borderId="196" xfId="0" applyNumberFormat="1" applyFont="1" applyFill="1" applyBorder="1" applyAlignment="1">
      <alignment horizontal="right" vertical="center"/>
    </xf>
    <xf numFmtId="165" fontId="25" fillId="4" borderId="189" xfId="0" applyNumberFormat="1" applyFont="1" applyFill="1" applyBorder="1"/>
    <xf numFmtId="165" fontId="24" fillId="4" borderId="182" xfId="0" applyNumberFormat="1" applyFont="1" applyFill="1" applyBorder="1"/>
    <xf numFmtId="165" fontId="24" fillId="4" borderId="182" xfId="0" applyNumberFormat="1" applyFont="1" applyFill="1" applyBorder="1" applyAlignment="1"/>
    <xf numFmtId="165" fontId="25" fillId="4" borderId="190" xfId="0" applyNumberFormat="1" applyFont="1" applyFill="1" applyBorder="1"/>
    <xf numFmtId="166" fontId="24" fillId="4" borderId="197" xfId="0" quotePrefix="1" applyNumberFormat="1" applyFont="1" applyFill="1" applyBorder="1" applyAlignment="1">
      <alignment horizontal="right"/>
    </xf>
    <xf numFmtId="166" fontId="24" fillId="4" borderId="143" xfId="0" applyNumberFormat="1" applyFont="1" applyFill="1" applyBorder="1" applyAlignment="1">
      <alignment horizontal="right"/>
    </xf>
    <xf numFmtId="166" fontId="24" fillId="4" borderId="196" xfId="0" applyNumberFormat="1" applyFont="1" applyFill="1" applyBorder="1" applyAlignment="1">
      <alignment horizontal="right"/>
    </xf>
    <xf numFmtId="166" fontId="25" fillId="4" borderId="198" xfId="0" applyNumberFormat="1" applyFont="1" applyFill="1" applyBorder="1"/>
    <xf numFmtId="166" fontId="24" fillId="4" borderId="201" xfId="0" applyNumberFormat="1" applyFont="1" applyFill="1" applyBorder="1" applyAlignment="1">
      <alignment horizontal="right"/>
    </xf>
    <xf numFmtId="166" fontId="24" fillId="4" borderId="194" xfId="0" applyNumberFormat="1" applyFont="1" applyFill="1" applyBorder="1" applyAlignment="1">
      <alignment horizontal="right"/>
    </xf>
    <xf numFmtId="165" fontId="25" fillId="4" borderId="195" xfId="0" applyNumberFormat="1" applyFont="1" applyFill="1" applyBorder="1"/>
    <xf numFmtId="165" fontId="24" fillId="4" borderId="143" xfId="0" applyNumberFormat="1" applyFont="1" applyFill="1" applyBorder="1"/>
    <xf numFmtId="165" fontId="24" fillId="4" borderId="143" xfId="0" applyNumberFormat="1" applyFont="1" applyFill="1" applyBorder="1" applyAlignment="1"/>
    <xf numFmtId="165" fontId="25" fillId="4" borderId="199" xfId="0" applyNumberFormat="1" applyFont="1" applyFill="1" applyBorder="1" applyAlignment="1">
      <alignment vertical="center"/>
    </xf>
    <xf numFmtId="166" fontId="25" fillId="4" borderId="200" xfId="0" applyNumberFormat="1" applyFont="1" applyFill="1" applyBorder="1" applyAlignment="1">
      <alignment horizontal="right" vertical="center"/>
    </xf>
    <xf numFmtId="166" fontId="25" fillId="4" borderId="194" xfId="0" applyNumberFormat="1" applyFont="1" applyFill="1" applyBorder="1" applyAlignment="1">
      <alignment horizontal="right" vertical="center"/>
    </xf>
    <xf numFmtId="3" fontId="21" fillId="0" borderId="203" xfId="0" applyNumberFormat="1" applyFont="1" applyFill="1" applyBorder="1" applyAlignment="1" applyProtection="1"/>
    <xf numFmtId="175" fontId="21" fillId="0" borderId="181" xfId="0" applyNumberFormat="1" applyFont="1" applyFill="1" applyBorder="1" applyAlignment="1" applyProtection="1">
      <alignment horizontal="right"/>
    </xf>
    <xf numFmtId="175" fontId="21" fillId="0" borderId="204" xfId="0" applyNumberFormat="1" applyFont="1" applyFill="1" applyBorder="1" applyAlignment="1" applyProtection="1">
      <alignment horizontal="right"/>
    </xf>
    <xf numFmtId="176" fontId="98" fillId="0" borderId="330" xfId="0" applyNumberFormat="1" applyFont="1" applyFill="1" applyBorder="1" applyAlignment="1">
      <alignment horizontal="left" vertical="center"/>
    </xf>
    <xf numFmtId="223" fontId="49" fillId="0" borderId="0" xfId="0" applyNumberFormat="1" applyFont="1" applyFill="1" applyAlignment="1">
      <alignment horizontal="right"/>
    </xf>
    <xf numFmtId="0" fontId="20" fillId="0" borderId="0" xfId="0" applyFont="1" applyFill="1"/>
    <xf numFmtId="0" fontId="121" fillId="0" borderId="0" xfId="0" applyFont="1" applyFill="1"/>
    <xf numFmtId="14" fontId="20" fillId="0" borderId="0" xfId="0" applyNumberFormat="1" applyFont="1" applyFill="1"/>
    <xf numFmtId="0" fontId="23" fillId="0" borderId="330" xfId="137" applyFont="1" applyFill="1" applyBorder="1" applyAlignment="1">
      <alignment horizontal="left" vertical="center" wrapText="1"/>
    </xf>
    <xf numFmtId="175" fontId="20" fillId="0" borderId="98" xfId="0" applyNumberFormat="1" applyFont="1" applyFill="1" applyBorder="1" applyAlignment="1" applyProtection="1">
      <alignment horizontal="center"/>
    </xf>
    <xf numFmtId="175" fontId="20" fillId="0" borderId="0" xfId="0" applyNumberFormat="1" applyFont="1" applyFill="1" applyBorder="1" applyAlignment="1" applyProtection="1">
      <alignment horizontal="center"/>
    </xf>
    <xf numFmtId="175" fontId="20" fillId="0" borderId="5" xfId="0" applyNumberFormat="1" applyFont="1" applyFill="1" applyBorder="1" applyAlignment="1" applyProtection="1">
      <alignment horizontal="center"/>
    </xf>
    <xf numFmtId="175" fontId="20" fillId="0" borderId="7" xfId="0" applyNumberFormat="1" applyFont="1" applyFill="1" applyBorder="1" applyAlignment="1" applyProtection="1">
      <alignment horizontal="center"/>
    </xf>
    <xf numFmtId="175" fontId="20" fillId="0" borderId="1" xfId="0" applyNumberFormat="1" applyFont="1" applyFill="1" applyBorder="1" applyAlignment="1" applyProtection="1">
      <alignment horizontal="center"/>
    </xf>
    <xf numFmtId="175" fontId="20" fillId="0" borderId="8" xfId="0" applyNumberFormat="1" applyFont="1" applyFill="1" applyBorder="1" applyAlignment="1" applyProtection="1">
      <alignment horizontal="center"/>
    </xf>
    <xf numFmtId="175" fontId="21" fillId="0" borderId="94" xfId="0" applyNumberFormat="1" applyFont="1" applyFill="1" applyBorder="1" applyAlignment="1" applyProtection="1">
      <alignment horizontal="right"/>
    </xf>
    <xf numFmtId="6" fontId="20" fillId="0" borderId="349" xfId="0" applyNumberFormat="1" applyFont="1" applyFill="1" applyBorder="1"/>
    <xf numFmtId="167" fontId="20" fillId="0" borderId="15" xfId="0" applyNumberFormat="1" applyFont="1" applyFill="1" applyBorder="1" applyAlignment="1">
      <alignment horizontal="right"/>
    </xf>
    <xf numFmtId="172" fontId="52" fillId="0" borderId="0" xfId="135" applyNumberFormat="1" applyFont="1" applyBorder="1"/>
    <xf numFmtId="172" fontId="52" fillId="0" borderId="0" xfId="3" applyNumberFormat="1" applyFont="1" applyFill="1" applyBorder="1"/>
    <xf numFmtId="6" fontId="20" fillId="0" borderId="288" xfId="0" applyNumberFormat="1" applyFont="1" applyFill="1" applyBorder="1"/>
    <xf numFmtId="0" fontId="25" fillId="0" borderId="307" xfId="0" applyFont="1" applyFill="1" applyBorder="1" applyAlignment="1">
      <alignment wrapText="1"/>
    </xf>
    <xf numFmtId="0" fontId="25" fillId="0" borderId="345" xfId="0" applyFont="1" applyFill="1" applyBorder="1" applyAlignment="1">
      <alignment wrapText="1"/>
    </xf>
    <xf numFmtId="0" fontId="24" fillId="0" borderId="191" xfId="0" applyFont="1" applyFill="1" applyBorder="1" applyAlignment="1">
      <alignment vertical="center" wrapText="1"/>
    </xf>
    <xf numFmtId="6" fontId="24" fillId="0" borderId="192" xfId="0" applyNumberFormat="1" applyFont="1" applyFill="1" applyBorder="1"/>
    <xf numFmtId="0" fontId="21" fillId="0" borderId="17" xfId="0" applyFont="1" applyFill="1" applyBorder="1"/>
    <xf numFmtId="6" fontId="20" fillId="0" borderId="192" xfId="0" applyNumberFormat="1" applyFont="1" applyFill="1" applyBorder="1" applyAlignment="1">
      <alignment horizontal="right"/>
    </xf>
    <xf numFmtId="0" fontId="21" fillId="0" borderId="343" xfId="0" applyFont="1" applyFill="1" applyBorder="1"/>
    <xf numFmtId="1" fontId="22" fillId="0" borderId="0" xfId="0" applyNumberFormat="1" applyFont="1" applyFill="1" applyBorder="1" applyAlignment="1">
      <alignment horizontal="left" vertical="center"/>
    </xf>
    <xf numFmtId="0" fontId="232" fillId="0" borderId="0" xfId="0" applyFont="1" applyFill="1" applyBorder="1" applyAlignment="1">
      <alignment horizontal="left" vertical="center" wrapText="1"/>
    </xf>
    <xf numFmtId="0" fontId="24" fillId="0" borderId="0" xfId="0" applyFont="1" applyFill="1" applyBorder="1" applyAlignment="1">
      <alignment horizontal="right" vertical="center"/>
    </xf>
    <xf numFmtId="166" fontId="233" fillId="0" borderId="0" xfId="0" applyNumberFormat="1" applyFont="1" applyFill="1" applyBorder="1" applyAlignment="1">
      <alignment horizontal="left" vertical="center"/>
    </xf>
    <xf numFmtId="0" fontId="100" fillId="0" borderId="0" xfId="0" applyNumberFormat="1" applyFont="1" applyFill="1" applyBorder="1" applyAlignment="1">
      <alignment horizontal="left" vertical="center" wrapText="1"/>
    </xf>
    <xf numFmtId="174" fontId="98" fillId="0" borderId="0" xfId="0" applyNumberFormat="1" applyFont="1" applyFill="1" applyBorder="1" applyAlignment="1">
      <alignment horizontal="left" vertical="center" wrapText="1"/>
    </xf>
    <xf numFmtId="3" fontId="98" fillId="0" borderId="0" xfId="2535" applyNumberFormat="1" applyFont="1" applyFill="1" applyBorder="1" applyAlignment="1">
      <alignment horizontal="left" vertical="center" wrapText="1"/>
    </xf>
    <xf numFmtId="0" fontId="98" fillId="0" borderId="0" xfId="4940" applyNumberFormat="1" applyFont="1" applyFill="1" applyBorder="1" applyAlignment="1">
      <alignment horizontal="left" vertical="center" wrapText="1"/>
    </xf>
    <xf numFmtId="176" fontId="98" fillId="0" borderId="0" xfId="0" applyNumberFormat="1" applyFont="1" applyFill="1" applyBorder="1" applyAlignment="1">
      <alignment horizontal="left" vertical="center"/>
    </xf>
    <xf numFmtId="0" fontId="98" fillId="0" borderId="0" xfId="0" applyFont="1" applyFill="1" applyBorder="1" applyAlignment="1">
      <alignment horizontal="left" vertical="center"/>
    </xf>
    <xf numFmtId="169" fontId="100" fillId="0" borderId="0" xfId="0" applyNumberFormat="1" applyFont="1" applyFill="1" applyBorder="1" applyAlignment="1">
      <alignment horizontal="right" vertical="center" wrapText="1"/>
    </xf>
    <xf numFmtId="0" fontId="100" fillId="0" borderId="0" xfId="0" applyFont="1" applyFill="1" applyBorder="1" applyAlignment="1">
      <alignment vertical="center"/>
    </xf>
    <xf numFmtId="166" fontId="98" fillId="0" borderId="330" xfId="0" applyNumberFormat="1" applyFont="1" applyFill="1" applyBorder="1" applyAlignment="1">
      <alignment horizontal="left" vertical="center"/>
    </xf>
    <xf numFmtId="0" fontId="100" fillId="0" borderId="330" xfId="0" applyNumberFormat="1" applyFont="1" applyFill="1" applyBorder="1" applyAlignment="1">
      <alignment horizontal="left" vertical="center" wrapText="1"/>
    </xf>
    <xf numFmtId="174" fontId="98" fillId="0" borderId="330" xfId="0" applyNumberFormat="1" applyFont="1" applyFill="1" applyBorder="1" applyAlignment="1">
      <alignment horizontal="left" vertical="center" wrapText="1"/>
    </xf>
    <xf numFmtId="3" fontId="98" fillId="0" borderId="330" xfId="2535" applyNumberFormat="1" applyFont="1" applyFill="1" applyBorder="1" applyAlignment="1">
      <alignment horizontal="left" vertical="center" wrapText="1"/>
    </xf>
    <xf numFmtId="0" fontId="98" fillId="0" borderId="330" xfId="0" applyFont="1" applyFill="1" applyBorder="1" applyAlignment="1">
      <alignment horizontal="left" vertical="center" wrapText="1"/>
    </xf>
    <xf numFmtId="0" fontId="98" fillId="0" borderId="330" xfId="0" applyFont="1" applyFill="1" applyBorder="1" applyAlignment="1">
      <alignment horizontal="left" vertical="center"/>
    </xf>
    <xf numFmtId="0" fontId="100" fillId="0" borderId="330" xfId="0" applyNumberFormat="1" applyFont="1" applyFill="1" applyBorder="1" applyAlignment="1">
      <alignment horizontal="left" vertical="center"/>
    </xf>
    <xf numFmtId="169" fontId="100" fillId="0" borderId="330" xfId="0" applyNumberFormat="1" applyFont="1" applyFill="1" applyBorder="1" applyAlignment="1">
      <alignment horizontal="right" vertical="center" wrapText="1"/>
    </xf>
    <xf numFmtId="166" fontId="100" fillId="0" borderId="330" xfId="0" applyNumberFormat="1" applyFont="1" applyFill="1" applyBorder="1" applyAlignment="1">
      <alignment horizontal="left" vertical="center"/>
    </xf>
    <xf numFmtId="3" fontId="98" fillId="0" borderId="330" xfId="134" applyNumberFormat="1" applyFont="1" applyFill="1" applyBorder="1" applyAlignment="1">
      <alignment horizontal="left" vertical="center" wrapText="1"/>
    </xf>
    <xf numFmtId="0" fontId="100" fillId="0" borderId="330" xfId="0" applyFont="1" applyFill="1" applyBorder="1" applyAlignment="1">
      <alignment horizontal="left" vertical="center" wrapText="1"/>
    </xf>
    <xf numFmtId="0" fontId="100" fillId="0" borderId="330" xfId="0" applyFont="1" applyFill="1" applyBorder="1" applyAlignment="1">
      <alignment horizontal="right" vertical="center" wrapText="1"/>
    </xf>
    <xf numFmtId="0" fontId="100" fillId="0" borderId="330" xfId="0" applyFont="1" applyFill="1" applyBorder="1" applyAlignment="1">
      <alignment vertical="center"/>
    </xf>
    <xf numFmtId="166" fontId="98" fillId="0" borderId="6" xfId="0" applyNumberFormat="1" applyFont="1" applyFill="1" applyBorder="1" applyAlignment="1">
      <alignment horizontal="left" vertical="center"/>
    </xf>
    <xf numFmtId="0" fontId="100" fillId="0" borderId="6" xfId="0" applyNumberFormat="1" applyFont="1" applyFill="1" applyBorder="1" applyAlignment="1">
      <alignment horizontal="left" vertical="center" wrapText="1"/>
    </xf>
    <xf numFmtId="174" fontId="98" fillId="0" borderId="6" xfId="0" applyNumberFormat="1" applyFont="1" applyFill="1" applyBorder="1" applyAlignment="1">
      <alignment horizontal="left" vertical="center" wrapText="1"/>
    </xf>
    <xf numFmtId="3" fontId="98" fillId="0" borderId="6" xfId="2535" applyNumberFormat="1" applyFont="1" applyFill="1" applyBorder="1" applyAlignment="1">
      <alignment horizontal="left" vertical="center" wrapText="1"/>
    </xf>
    <xf numFmtId="0" fontId="98" fillId="0" borderId="6" xfId="0" applyFont="1" applyFill="1" applyBorder="1" applyAlignment="1">
      <alignment horizontal="left" vertical="center" wrapText="1"/>
    </xf>
    <xf numFmtId="0" fontId="98" fillId="0" borderId="6" xfId="0" applyFont="1" applyFill="1" applyBorder="1" applyAlignment="1">
      <alignment horizontal="left" vertical="center"/>
    </xf>
    <xf numFmtId="176" fontId="98" fillId="0" borderId="6" xfId="0" applyNumberFormat="1" applyFont="1" applyFill="1" applyBorder="1" applyAlignment="1">
      <alignment horizontal="left" vertical="center"/>
    </xf>
    <xf numFmtId="0" fontId="100" fillId="0" borderId="6" xfId="0" applyNumberFormat="1" applyFont="1" applyFill="1" applyBorder="1" applyAlignment="1">
      <alignment horizontal="left" vertical="center"/>
    </xf>
    <xf numFmtId="169" fontId="100" fillId="0" borderId="6" xfId="0" applyNumberFormat="1" applyFont="1" applyFill="1" applyBorder="1" applyAlignment="1">
      <alignment horizontal="right" vertical="center" wrapText="1"/>
    </xf>
    <xf numFmtId="0" fontId="100" fillId="0" borderId="330" xfId="0" applyFont="1" applyFill="1" applyBorder="1" applyAlignment="1">
      <alignment horizontal="left" vertical="center"/>
    </xf>
    <xf numFmtId="0" fontId="0" fillId="85" borderId="352" xfId="0" applyFill="1" applyBorder="1" applyAlignment="1">
      <alignment vertical="center"/>
    </xf>
    <xf numFmtId="0" fontId="0" fillId="85" borderId="346" xfId="0" applyFill="1" applyBorder="1" applyAlignment="1">
      <alignment vertical="center"/>
    </xf>
    <xf numFmtId="0" fontId="99" fillId="85" borderId="343" xfId="0" applyFont="1" applyFill="1" applyBorder="1" applyAlignment="1">
      <alignment vertical="center"/>
    </xf>
    <xf numFmtId="2" fontId="100" fillId="0" borderId="330" xfId="0" applyNumberFormat="1" applyFont="1" applyFill="1" applyBorder="1" applyAlignment="1">
      <alignment horizontal="left" vertical="center" wrapText="1"/>
    </xf>
    <xf numFmtId="2" fontId="100" fillId="0" borderId="330" xfId="0" applyNumberFormat="1" applyFont="1" applyFill="1" applyBorder="1" applyAlignment="1">
      <alignment horizontal="right" vertical="center" wrapText="1"/>
    </xf>
    <xf numFmtId="2" fontId="100" fillId="0" borderId="330" xfId="0" applyNumberFormat="1" applyFont="1" applyFill="1" applyBorder="1" applyAlignment="1">
      <alignment vertical="center" wrapText="1"/>
    </xf>
    <xf numFmtId="0" fontId="99" fillId="85" borderId="354" xfId="0" applyFont="1" applyFill="1" applyBorder="1" applyAlignment="1">
      <alignment vertical="center"/>
    </xf>
    <xf numFmtId="0" fontId="99" fillId="0" borderId="345" xfId="0" applyFont="1" applyFill="1" applyBorder="1" applyAlignment="1">
      <alignment horizontal="center" vertical="center" wrapText="1"/>
    </xf>
    <xf numFmtId="1" fontId="99" fillId="0" borderId="345" xfId="0" applyNumberFormat="1" applyFont="1" applyFill="1" applyBorder="1" applyAlignment="1">
      <alignment horizontal="center" vertical="center" wrapText="1"/>
    </xf>
    <xf numFmtId="174" fontId="99" fillId="0" borderId="345" xfId="0" applyNumberFormat="1" applyFont="1" applyFill="1" applyBorder="1" applyAlignment="1">
      <alignment horizontal="center" vertical="center" wrapText="1"/>
    </xf>
    <xf numFmtId="3" fontId="99" fillId="0" borderId="345" xfId="0" applyNumberFormat="1" applyFont="1" applyFill="1" applyBorder="1" applyAlignment="1">
      <alignment horizontal="center" vertical="center" wrapText="1"/>
    </xf>
    <xf numFmtId="0" fontId="99" fillId="0" borderId="345" xfId="0" applyFont="1" applyFill="1" applyBorder="1" applyAlignment="1">
      <alignment horizontal="center" vertical="center"/>
    </xf>
    <xf numFmtId="169" fontId="99" fillId="0" borderId="345" xfId="0" applyNumberFormat="1" applyFont="1" applyFill="1" applyBorder="1" applyAlignment="1">
      <alignment horizontal="center" vertical="center" wrapText="1"/>
    </xf>
    <xf numFmtId="169" fontId="99" fillId="0" borderId="345" xfId="0" applyNumberFormat="1" applyFont="1" applyFill="1" applyBorder="1" applyAlignment="1">
      <alignment horizontal="left" vertical="center" wrapText="1"/>
    </xf>
    <xf numFmtId="0" fontId="99" fillId="0" borderId="330" xfId="0" applyFont="1" applyFill="1" applyBorder="1" applyAlignment="1">
      <alignment horizontal="center" vertical="center"/>
    </xf>
    <xf numFmtId="0" fontId="20" fillId="0" borderId="0" xfId="0" applyFont="1" applyFill="1"/>
    <xf numFmtId="0" fontId="213" fillId="0" borderId="0" xfId="0" quotePrefix="1" applyFont="1" applyFill="1" applyAlignment="1">
      <alignment vertical="top"/>
    </xf>
    <xf numFmtId="0" fontId="216" fillId="0" borderId="0" xfId="0" applyFont="1" applyBorder="1" applyAlignment="1">
      <alignment vertical="center" wrapText="1"/>
    </xf>
    <xf numFmtId="0" fontId="20" fillId="0" borderId="0" xfId="0" applyFont="1" applyFill="1"/>
    <xf numFmtId="0" fontId="216" fillId="0" borderId="0" xfId="0" applyFont="1" applyBorder="1" applyAlignment="1">
      <alignment vertical="center" wrapText="1"/>
    </xf>
    <xf numFmtId="6" fontId="24" fillId="0" borderId="355" xfId="0" applyNumberFormat="1" applyFont="1" applyFill="1" applyBorder="1"/>
    <xf numFmtId="6" fontId="20" fillId="86" borderId="0" xfId="0" applyNumberFormat="1" applyFont="1" applyFill="1" applyBorder="1"/>
    <xf numFmtId="6" fontId="20" fillId="86" borderId="288" xfId="0" applyNumberFormat="1" applyFont="1" applyFill="1" applyBorder="1"/>
    <xf numFmtId="0" fontId="21" fillId="0" borderId="1" xfId="0" applyFont="1" applyFill="1" applyBorder="1"/>
    <xf numFmtId="0" fontId="21" fillId="0" borderId="206" xfId="0" applyFont="1" applyFill="1" applyBorder="1"/>
    <xf numFmtId="0" fontId="20" fillId="0" borderId="206" xfId="0" applyFont="1" applyFill="1" applyBorder="1" applyAlignment="1">
      <alignment horizontal="left" wrapText="1" indent="1"/>
    </xf>
    <xf numFmtId="0" fontId="20" fillId="0" borderId="206" xfId="0" applyFont="1" applyFill="1" applyBorder="1"/>
    <xf numFmtId="0" fontId="21" fillId="0" borderId="357" xfId="0" applyFont="1" applyFill="1" applyBorder="1"/>
    <xf numFmtId="0" fontId="20" fillId="0" borderId="206" xfId="0" applyFont="1" applyFill="1" applyBorder="1" applyAlignment="1">
      <alignment horizontal="left" indent="1"/>
    </xf>
    <xf numFmtId="0" fontId="20" fillId="86" borderId="206" xfId="0" applyFont="1" applyFill="1" applyBorder="1" applyAlignment="1">
      <alignment horizontal="left" indent="1"/>
    </xf>
    <xf numFmtId="44" fontId="20" fillId="0" borderId="6" xfId="789" applyFont="1" applyFill="1" applyBorder="1"/>
    <xf numFmtId="44" fontId="21" fillId="0" borderId="16" xfId="789" applyFont="1" applyFill="1" applyBorder="1"/>
    <xf numFmtId="44" fontId="21" fillId="0" borderId="6" xfId="789" applyFont="1" applyFill="1" applyBorder="1"/>
    <xf numFmtId="6" fontId="20" fillId="0" borderId="6" xfId="0" applyNumberFormat="1" applyFont="1" applyFill="1" applyBorder="1"/>
    <xf numFmtId="6" fontId="20" fillId="86" borderId="6" xfId="0" applyNumberFormat="1" applyFont="1" applyFill="1" applyBorder="1"/>
    <xf numFmtId="172" fontId="20" fillId="0" borderId="24" xfId="789" applyNumberFormat="1" applyFont="1" applyFill="1" applyBorder="1"/>
    <xf numFmtId="6" fontId="20" fillId="0" borderId="330" xfId="789" applyNumberFormat="1" applyFont="1" applyFill="1" applyBorder="1"/>
    <xf numFmtId="6" fontId="24" fillId="0" borderId="356" xfId="0" applyNumberFormat="1" applyFont="1" applyFill="1" applyBorder="1"/>
    <xf numFmtId="6" fontId="24" fillId="0" borderId="349" xfId="0" applyNumberFormat="1" applyFont="1" applyFill="1" applyBorder="1"/>
    <xf numFmtId="6" fontId="24" fillId="0" borderId="330" xfId="0" applyNumberFormat="1" applyFont="1" applyFill="1" applyBorder="1"/>
    <xf numFmtId="6" fontId="24" fillId="0" borderId="357" xfId="0" applyNumberFormat="1" applyFont="1" applyFill="1" applyBorder="1"/>
    <xf numFmtId="6" fontId="24" fillId="0" borderId="206" xfId="0" applyNumberFormat="1" applyFont="1" applyFill="1" applyBorder="1"/>
    <xf numFmtId="168" fontId="24" fillId="0" borderId="357" xfId="7569" applyNumberFormat="1" applyFont="1" applyFill="1" applyBorder="1"/>
    <xf numFmtId="168" fontId="24" fillId="0" borderId="330" xfId="7569" applyNumberFormat="1" applyFont="1" applyFill="1" applyBorder="1"/>
    <xf numFmtId="0" fontId="50" fillId="0" borderId="330" xfId="3" applyFont="1" applyFill="1" applyBorder="1" applyAlignment="1">
      <alignment wrapText="1"/>
    </xf>
    <xf numFmtId="172" fontId="52" fillId="0" borderId="6" xfId="135" applyNumberFormat="1" applyFont="1" applyFill="1" applyBorder="1"/>
    <xf numFmtId="3" fontId="52" fillId="0" borderId="6" xfId="3" applyNumberFormat="1" applyFont="1" applyFill="1" applyBorder="1"/>
    <xf numFmtId="3" fontId="52" fillId="46" borderId="6" xfId="3" applyNumberFormat="1" applyFont="1" applyFill="1" applyBorder="1"/>
    <xf numFmtId="3" fontId="52" fillId="0" borderId="9" xfId="3" applyNumberFormat="1" applyFont="1" applyFill="1" applyBorder="1"/>
    <xf numFmtId="3" fontId="52" fillId="47" borderId="6" xfId="3" applyNumberFormat="1" applyFont="1" applyFill="1" applyBorder="1" applyAlignment="1">
      <alignment horizontal="center"/>
    </xf>
    <xf numFmtId="44" fontId="52" fillId="0" borderId="6" xfId="135" applyFont="1" applyFill="1" applyBorder="1"/>
    <xf numFmtId="44" fontId="52" fillId="0" borderId="6" xfId="135" applyNumberFormat="1" applyFont="1" applyFill="1" applyBorder="1"/>
    <xf numFmtId="44" fontId="52" fillId="47" borderId="6" xfId="3" applyNumberFormat="1" applyFont="1" applyFill="1" applyBorder="1" applyAlignment="1">
      <alignment horizontal="center"/>
    </xf>
    <xf numFmtId="3" fontId="51" fillId="0" borderId="6" xfId="3" applyNumberFormat="1" applyFont="1" applyFill="1" applyBorder="1"/>
    <xf numFmtId="44" fontId="52" fillId="0" borderId="9" xfId="135" applyNumberFormat="1" applyFont="1" applyFill="1" applyBorder="1"/>
    <xf numFmtId="0" fontId="52" fillId="0" borderId="6" xfId="3" applyFont="1" applyFill="1" applyBorder="1"/>
    <xf numFmtId="172" fontId="52" fillId="0" borderId="357" xfId="135" applyNumberFormat="1" applyFont="1" applyFill="1" applyBorder="1"/>
    <xf numFmtId="44" fontId="52" fillId="23" borderId="330" xfId="3" applyNumberFormat="1" applyFont="1" applyFill="1" applyBorder="1"/>
    <xf numFmtId="0" fontId="51" fillId="0" borderId="330" xfId="3" applyFont="1" applyFill="1" applyBorder="1" applyAlignment="1">
      <alignment horizontal="center" wrapText="1"/>
    </xf>
    <xf numFmtId="44" fontId="52" fillId="50" borderId="330" xfId="3" applyNumberFormat="1" applyFont="1" applyFill="1" applyBorder="1"/>
    <xf numFmtId="172" fontId="52" fillId="0" borderId="357" xfId="3" applyNumberFormat="1" applyFont="1" applyFill="1" applyBorder="1"/>
    <xf numFmtId="172" fontId="52" fillId="0" borderId="9" xfId="3" applyNumberFormat="1" applyFont="1" applyFill="1" applyBorder="1"/>
    <xf numFmtId="172" fontId="52" fillId="0" borderId="6" xfId="3" applyNumberFormat="1" applyFont="1" applyFill="1" applyBorder="1"/>
    <xf numFmtId="172" fontId="52" fillId="46" borderId="6" xfId="3" applyNumberFormat="1" applyFont="1" applyFill="1" applyBorder="1"/>
    <xf numFmtId="172" fontId="52" fillId="47" borderId="6" xfId="3" applyNumberFormat="1" applyFont="1" applyFill="1" applyBorder="1" applyAlignment="1">
      <alignment horizontal="center"/>
    </xf>
    <xf numFmtId="172" fontId="51" fillId="0" borderId="6" xfId="3" applyNumberFormat="1" applyFont="1" applyFill="1" applyBorder="1"/>
    <xf numFmtId="172" fontId="52" fillId="0" borderId="9" xfId="135" applyNumberFormat="1" applyFont="1" applyFill="1" applyBorder="1"/>
    <xf numFmtId="172" fontId="51" fillId="0" borderId="6" xfId="3" applyNumberFormat="1" applyFont="1" applyFill="1" applyBorder="1" applyAlignment="1">
      <alignment wrapText="1"/>
    </xf>
    <xf numFmtId="172" fontId="52" fillId="0" borderId="6" xfId="3" applyNumberFormat="1" applyFont="1" applyFill="1" applyBorder="1" applyAlignment="1">
      <alignment horizontal="left" indent="2"/>
    </xf>
    <xf numFmtId="172" fontId="52" fillId="50" borderId="355" xfId="3" applyNumberFormat="1" applyFont="1" applyFill="1" applyBorder="1"/>
    <xf numFmtId="172" fontId="50" fillId="0" borderId="9" xfId="3" applyNumberFormat="1" applyFont="1" applyFill="1" applyBorder="1"/>
    <xf numFmtId="172" fontId="52" fillId="23" borderId="330" xfId="3" applyNumberFormat="1" applyFont="1" applyFill="1" applyBorder="1"/>
    <xf numFmtId="175" fontId="21" fillId="86" borderId="355" xfId="0" applyNumberFormat="1" applyFont="1" applyFill="1" applyBorder="1" applyAlignment="1" applyProtection="1">
      <alignment horizontal="left"/>
    </xf>
    <xf numFmtId="2" fontId="100" fillId="0" borderId="330" xfId="0" applyNumberFormat="1" applyFont="1" applyFill="1" applyBorder="1" applyAlignment="1">
      <alignment horizontal="center" vertical="center" wrapText="1"/>
    </xf>
    <xf numFmtId="0" fontId="100" fillId="0" borderId="330" xfId="0" applyNumberFormat="1" applyFont="1" applyFill="1" applyBorder="1" applyAlignment="1">
      <alignment horizontal="center" vertical="center" wrapText="1"/>
    </xf>
    <xf numFmtId="14" fontId="100" fillId="0" borderId="330" xfId="0" applyNumberFormat="1" applyFont="1" applyFill="1" applyBorder="1" applyAlignment="1">
      <alignment horizontal="center" vertical="center"/>
    </xf>
    <xf numFmtId="2" fontId="98" fillId="0" borderId="330" xfId="0" applyNumberFormat="1" applyFont="1" applyFill="1" applyBorder="1" applyAlignment="1">
      <alignment horizontal="center" vertical="center"/>
    </xf>
    <xf numFmtId="0" fontId="100" fillId="0" borderId="330" xfId="134" applyNumberFormat="1" applyFont="1" applyFill="1" applyBorder="1" applyAlignment="1">
      <alignment horizontal="center" vertical="center" wrapText="1"/>
    </xf>
    <xf numFmtId="18" fontId="100" fillId="0" borderId="330" xfId="0" applyNumberFormat="1" applyFont="1" applyFill="1" applyBorder="1" applyAlignment="1">
      <alignment horizontal="center" vertical="center" wrapText="1"/>
    </xf>
    <xf numFmtId="6" fontId="24" fillId="0" borderId="288" xfId="0" applyNumberFormat="1" applyFont="1" applyFill="1" applyBorder="1" applyAlignment="1"/>
    <xf numFmtId="6" fontId="24" fillId="0" borderId="288" xfId="0" applyNumberFormat="1" applyFont="1" applyFill="1" applyBorder="1" applyAlignment="1">
      <alignment horizontal="right"/>
    </xf>
    <xf numFmtId="6" fontId="60" fillId="0" borderId="288" xfId="0" applyNumberFormat="1" applyFont="1" applyFill="1" applyBorder="1"/>
    <xf numFmtId="6" fontId="24" fillId="0" borderId="9" xfId="0" applyNumberFormat="1" applyFont="1" applyFill="1" applyBorder="1"/>
    <xf numFmtId="0" fontId="25" fillId="0" borderId="98" xfId="0" applyFont="1" applyFill="1" applyBorder="1" applyAlignment="1">
      <alignment wrapText="1"/>
    </xf>
    <xf numFmtId="0" fontId="24" fillId="0" borderId="98" xfId="0" applyFont="1" applyFill="1" applyBorder="1" applyAlignment="1">
      <alignment horizontal="left" indent="1"/>
    </xf>
    <xf numFmtId="0" fontId="24" fillId="0" borderId="98" xfId="0" applyFont="1" applyFill="1" applyBorder="1" applyAlignment="1">
      <alignment horizontal="left" wrapText="1" indent="1"/>
    </xf>
    <xf numFmtId="0" fontId="25" fillId="0" borderId="343" xfId="0" applyFont="1" applyFill="1" applyBorder="1"/>
    <xf numFmtId="0" fontId="25" fillId="0" borderId="98" xfId="0" applyFont="1" applyFill="1" applyBorder="1" applyAlignment="1"/>
    <xf numFmtId="0" fontId="25" fillId="0" borderId="98" xfId="0" applyFont="1" applyFill="1" applyBorder="1" applyAlignment="1">
      <alignment horizontal="left" vertical="top" wrapText="1"/>
    </xf>
    <xf numFmtId="0" fontId="25" fillId="0" borderId="359" xfId="0" applyFont="1" applyFill="1" applyBorder="1"/>
    <xf numFmtId="0" fontId="24" fillId="0" borderId="193" xfId="0" applyFont="1" applyFill="1" applyBorder="1" applyAlignment="1">
      <alignment horizontal="left" indent="1"/>
    </xf>
    <xf numFmtId="0" fontId="25" fillId="0" borderId="156" xfId="0" applyFont="1" applyFill="1" applyBorder="1" applyAlignment="1">
      <alignment wrapText="1"/>
    </xf>
    <xf numFmtId="5" fontId="24" fillId="0" borderId="288" xfId="789" applyNumberFormat="1" applyFont="1" applyFill="1" applyBorder="1"/>
    <xf numFmtId="5" fontId="25" fillId="0" borderId="330" xfId="789" applyNumberFormat="1" applyFont="1" applyFill="1" applyBorder="1"/>
    <xf numFmtId="5" fontId="24" fillId="0" borderId="288" xfId="789" applyNumberFormat="1" applyFont="1" applyFill="1" applyBorder="1" applyAlignment="1">
      <alignment horizontal="right"/>
    </xf>
    <xf numFmtId="5" fontId="24" fillId="0" borderId="330" xfId="789" applyNumberFormat="1" applyFont="1" applyFill="1" applyBorder="1"/>
    <xf numFmtId="5" fontId="25" fillId="0" borderId="13" xfId="789" applyNumberFormat="1" applyFont="1" applyFill="1" applyBorder="1"/>
    <xf numFmtId="5" fontId="20" fillId="0" borderId="288" xfId="789" applyNumberFormat="1" applyFont="1" applyFill="1" applyBorder="1"/>
    <xf numFmtId="5" fontId="60" fillId="0" borderId="288" xfId="789" applyNumberFormat="1" applyFont="1" applyFill="1" applyBorder="1"/>
    <xf numFmtId="5" fontId="18" fillId="0" borderId="288" xfId="789" applyNumberFormat="1" applyFont="1" applyFill="1" applyBorder="1"/>
    <xf numFmtId="15" fontId="121" fillId="0" borderId="288" xfId="789" applyNumberFormat="1" applyFont="1" applyFill="1" applyBorder="1"/>
    <xf numFmtId="0" fontId="21" fillId="0" borderId="7" xfId="0" applyFont="1" applyFill="1" applyBorder="1"/>
    <xf numFmtId="0" fontId="21" fillId="0" borderId="346" xfId="0" applyFont="1" applyFill="1" applyBorder="1"/>
    <xf numFmtId="0" fontId="20" fillId="0" borderId="352" xfId="0" applyFont="1" applyFill="1" applyBorder="1"/>
    <xf numFmtId="0" fontId="20" fillId="0" borderId="346" xfId="0" applyFont="1" applyFill="1" applyBorder="1"/>
    <xf numFmtId="6" fontId="20" fillId="0" borderId="330" xfId="0" applyNumberFormat="1" applyFont="1" applyFill="1" applyBorder="1" applyAlignment="1">
      <alignment horizontal="right"/>
    </xf>
    <xf numFmtId="170" fontId="20" fillId="0" borderId="288" xfId="0" applyNumberFormat="1" applyFont="1" applyFill="1" applyBorder="1"/>
    <xf numFmtId="170" fontId="20" fillId="0" borderId="16" xfId="0" applyNumberFormat="1" applyFont="1" applyFill="1" applyBorder="1"/>
    <xf numFmtId="6" fontId="20" fillId="0" borderId="24" xfId="0" applyNumberFormat="1" applyFont="1" applyFill="1" applyBorder="1"/>
    <xf numFmtId="167" fontId="20" fillId="0" borderId="288" xfId="1" applyNumberFormat="1" applyFont="1" applyFill="1" applyBorder="1"/>
    <xf numFmtId="170" fontId="20" fillId="4" borderId="288" xfId="0" applyNumberFormat="1" applyFont="1" applyFill="1" applyBorder="1"/>
    <xf numFmtId="170" fontId="20" fillId="4" borderId="16" xfId="0" applyNumberFormat="1" applyFont="1" applyFill="1" applyBorder="1"/>
    <xf numFmtId="5" fontId="20" fillId="0" borderId="288" xfId="0" applyNumberFormat="1" applyFont="1" applyFill="1" applyBorder="1"/>
    <xf numFmtId="5" fontId="20" fillId="86" borderId="288" xfId="0" applyNumberFormat="1" applyFont="1" applyFill="1" applyBorder="1"/>
    <xf numFmtId="5" fontId="21" fillId="0" borderId="330" xfId="0" applyNumberFormat="1" applyFont="1" applyFill="1" applyBorder="1" applyAlignment="1">
      <alignment horizontal="right"/>
    </xf>
    <xf numFmtId="5" fontId="20" fillId="0" borderId="13" xfId="0" applyNumberFormat="1" applyFont="1" applyFill="1" applyBorder="1"/>
    <xf numFmtId="5" fontId="20" fillId="4" borderId="288" xfId="0" applyNumberFormat="1" applyFont="1" applyFill="1" applyBorder="1"/>
    <xf numFmtId="5" fontId="20" fillId="4" borderId="16" xfId="0" applyNumberFormat="1" applyFont="1" applyFill="1" applyBorder="1"/>
    <xf numFmtId="5" fontId="20" fillId="0" borderId="288" xfId="0" applyNumberFormat="1" applyFont="1" applyFill="1" applyBorder="1" applyAlignment="1">
      <alignment horizontal="right"/>
    </xf>
    <xf numFmtId="5" fontId="20" fillId="0" borderId="288" xfId="0" applyNumberFormat="1" applyFont="1" applyFill="1" applyBorder="1" applyAlignment="1"/>
    <xf numFmtId="5" fontId="18" fillId="0" borderId="16" xfId="0" applyNumberFormat="1" applyFont="1" applyFill="1" applyBorder="1"/>
    <xf numFmtId="5" fontId="21" fillId="0" borderId="330" xfId="0" applyNumberFormat="1" applyFont="1" applyFill="1" applyBorder="1"/>
    <xf numFmtId="6" fontId="24" fillId="0" borderId="0" xfId="0" applyNumberFormat="1" applyFont="1" applyFill="1" applyBorder="1" applyAlignment="1"/>
    <xf numFmtId="5" fontId="25" fillId="0" borderId="355" xfId="789" applyNumberFormat="1" applyFont="1" applyFill="1" applyBorder="1"/>
    <xf numFmtId="172" fontId="20" fillId="0" borderId="0" xfId="789" applyNumberFormat="1" applyFont="1" applyFill="1" applyBorder="1"/>
    <xf numFmtId="2" fontId="92" fillId="45" borderId="330" xfId="0" applyNumberFormat="1" applyFont="1" applyFill="1" applyBorder="1" applyAlignment="1">
      <alignment horizontal="center" vertical="center"/>
    </xf>
    <xf numFmtId="3" fontId="92" fillId="3" borderId="330" xfId="0" applyNumberFormat="1" applyFont="1" applyFill="1" applyBorder="1" applyAlignment="1">
      <alignment horizontal="center" vertical="center" wrapText="1"/>
    </xf>
    <xf numFmtId="2" fontId="92" fillId="2" borderId="330" xfId="0" applyNumberFormat="1" applyFont="1" applyFill="1" applyBorder="1" applyAlignment="1">
      <alignment horizontal="center" vertical="center"/>
    </xf>
    <xf numFmtId="3" fontId="92" fillId="3" borderId="357" xfId="0" applyNumberFormat="1" applyFont="1" applyFill="1" applyBorder="1" applyAlignment="1">
      <alignment horizontal="center" vertical="center" wrapText="1"/>
    </xf>
    <xf numFmtId="3" fontId="92" fillId="3" borderId="9" xfId="0" applyNumberFormat="1" applyFont="1" applyFill="1" applyBorder="1" applyAlignment="1">
      <alignment horizontal="center" vertical="center" wrapText="1"/>
    </xf>
    <xf numFmtId="166" fontId="92" fillId="2" borderId="330" xfId="0" applyNumberFormat="1" applyFont="1" applyFill="1" applyBorder="1" applyAlignment="1">
      <alignment horizontal="center" vertical="center"/>
    </xf>
    <xf numFmtId="0" fontId="20" fillId="0" borderId="330" xfId="0" applyFont="1" applyFill="1" applyBorder="1" applyAlignment="1">
      <alignment horizontal="left" vertical="center" wrapText="1"/>
    </xf>
    <xf numFmtId="6" fontId="24" fillId="0" borderId="6" xfId="0" applyNumberFormat="1" applyFont="1" applyFill="1" applyBorder="1" applyAlignment="1"/>
    <xf numFmtId="172" fontId="52" fillId="50" borderId="343" xfId="3" applyNumberFormat="1" applyFont="1" applyFill="1" applyBorder="1"/>
    <xf numFmtId="3" fontId="25" fillId="0" borderId="183" xfId="0" applyNumberFormat="1" applyFont="1" applyFill="1" applyBorder="1" applyAlignment="1" applyProtection="1">
      <alignment horizontal="center" vertical="center" wrapText="1"/>
    </xf>
    <xf numFmtId="0" fontId="25" fillId="0" borderId="143" xfId="0" applyFont="1" applyFill="1" applyBorder="1" applyAlignment="1">
      <alignment horizontal="center" vertical="center"/>
    </xf>
    <xf numFmtId="0" fontId="25" fillId="0" borderId="143" xfId="0" applyFont="1" applyFill="1" applyBorder="1" applyAlignment="1">
      <alignment horizontal="center" vertical="center" wrapText="1"/>
    </xf>
    <xf numFmtId="0" fontId="25" fillId="0" borderId="330" xfId="0" applyFont="1" applyFill="1" applyBorder="1" applyAlignment="1">
      <alignment horizontal="center" vertical="center" wrapText="1"/>
    </xf>
    <xf numFmtId="49" fontId="25" fillId="0" borderId="330" xfId="0" applyNumberFormat="1" applyFont="1" applyFill="1" applyBorder="1" applyAlignment="1">
      <alignment horizontal="center" vertical="center"/>
    </xf>
    <xf numFmtId="0" fontId="25" fillId="0" borderId="330" xfId="0" quotePrefix="1" applyFont="1" applyFill="1" applyBorder="1" applyAlignment="1">
      <alignment horizontal="center" vertical="center"/>
    </xf>
    <xf numFmtId="0" fontId="25" fillId="0" borderId="330" xfId="0" applyFont="1" applyFill="1" applyBorder="1" applyAlignment="1">
      <alignment horizontal="center" vertical="center"/>
    </xf>
    <xf numFmtId="0" fontId="25" fillId="0" borderId="148" xfId="0" quotePrefix="1" applyFont="1" applyFill="1" applyBorder="1" applyAlignment="1">
      <alignment horizontal="center" vertical="center"/>
    </xf>
    <xf numFmtId="0" fontId="25" fillId="0" borderId="149" xfId="0" applyFont="1" applyFill="1" applyBorder="1" applyAlignment="1">
      <alignment horizontal="center" vertical="center" wrapText="1"/>
    </xf>
    <xf numFmtId="0" fontId="25" fillId="0" borderId="343" xfId="0" applyFont="1" applyFill="1" applyBorder="1" applyAlignment="1">
      <alignment horizontal="center" vertical="center"/>
    </xf>
    <xf numFmtId="5" fontId="25" fillId="0" borderId="330" xfId="789" applyNumberFormat="1" applyFont="1" applyFill="1" applyBorder="1" applyAlignment="1">
      <alignment horizontal="center" vertical="center"/>
    </xf>
    <xf numFmtId="5" fontId="25" fillId="4" borderId="330" xfId="789" applyNumberFormat="1" applyFont="1" applyFill="1" applyBorder="1" applyAlignment="1">
      <alignment horizontal="center" vertical="center"/>
    </xf>
    <xf numFmtId="5" fontId="25" fillId="0" borderId="149" xfId="789" applyNumberFormat="1" applyFont="1" applyFill="1" applyBorder="1" applyAlignment="1">
      <alignment horizontal="center" vertical="center"/>
    </xf>
    <xf numFmtId="5" fontId="25" fillId="0" borderId="149" xfId="789" applyNumberFormat="1"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147" xfId="0" applyFont="1" applyFill="1" applyBorder="1" applyAlignment="1">
      <alignment horizontal="center" vertical="center" wrapText="1"/>
    </xf>
    <xf numFmtId="0" fontId="21" fillId="0" borderId="330"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49" xfId="0" applyFont="1" applyFill="1" applyBorder="1" applyAlignment="1">
      <alignment horizontal="center" vertical="center" wrapText="1"/>
    </xf>
    <xf numFmtId="0" fontId="21" fillId="0" borderId="143" xfId="0" applyFont="1" applyFill="1" applyBorder="1" applyAlignment="1">
      <alignment horizontal="center" vertical="center"/>
    </xf>
    <xf numFmtId="5" fontId="21" fillId="0" borderId="330" xfId="0" applyNumberFormat="1" applyFont="1" applyFill="1" applyBorder="1" applyAlignment="1">
      <alignment horizontal="center" vertical="center"/>
    </xf>
    <xf numFmtId="5" fontId="21" fillId="0" borderId="1" xfId="0" applyNumberFormat="1" applyFont="1" applyFill="1" applyBorder="1" applyAlignment="1">
      <alignment horizontal="center" vertical="center"/>
    </xf>
    <xf numFmtId="5" fontId="21" fillId="0" borderId="143" xfId="0" applyNumberFormat="1" applyFont="1" applyFill="1" applyBorder="1" applyAlignment="1">
      <alignment horizontal="center" vertical="center" wrapText="1"/>
    </xf>
    <xf numFmtId="0" fontId="51" fillId="0" borderId="1" xfId="3" applyFont="1" applyFill="1" applyBorder="1" applyAlignment="1">
      <alignment horizontal="center" vertical="center"/>
    </xf>
    <xf numFmtId="0" fontId="51" fillId="0" borderId="343" xfId="3" applyFont="1" applyFill="1" applyBorder="1" applyAlignment="1">
      <alignment horizontal="center" vertical="center"/>
    </xf>
    <xf numFmtId="6" fontId="52" fillId="0" borderId="343" xfId="3" applyNumberFormat="1" applyFont="1" applyFill="1" applyBorder="1"/>
    <xf numFmtId="44" fontId="52" fillId="0" borderId="206" xfId="135" applyFont="1" applyFill="1" applyBorder="1"/>
    <xf numFmtId="0" fontId="52" fillId="0" borderId="206" xfId="3" applyFont="1" applyBorder="1"/>
    <xf numFmtId="0" fontId="52" fillId="46" borderId="206" xfId="3" applyFont="1" applyFill="1" applyBorder="1"/>
    <xf numFmtId="0" fontId="52" fillId="0" borderId="206" xfId="3" applyFont="1" applyFill="1" applyBorder="1"/>
    <xf numFmtId="0" fontId="52" fillId="0" borderId="7" xfId="3" applyFont="1" applyBorder="1"/>
    <xf numFmtId="6" fontId="52" fillId="47" borderId="206" xfId="3" applyNumberFormat="1" applyFont="1" applyFill="1" applyBorder="1" applyAlignment="1">
      <alignment horizontal="center"/>
    </xf>
    <xf numFmtId="172" fontId="52" fillId="0" borderId="206" xfId="135" applyNumberFormat="1" applyFont="1" applyFill="1" applyBorder="1"/>
    <xf numFmtId="172" fontId="51" fillId="0" borderId="206" xfId="3" applyNumberFormat="1" applyFont="1" applyFill="1" applyBorder="1"/>
    <xf numFmtId="6" fontId="52" fillId="0" borderId="206" xfId="3" applyNumberFormat="1" applyFont="1" applyFill="1" applyBorder="1"/>
    <xf numFmtId="172" fontId="52" fillId="0" borderId="7" xfId="135" applyNumberFormat="1" applyFont="1" applyFill="1" applyBorder="1"/>
    <xf numFmtId="172" fontId="52" fillId="0" borderId="206" xfId="135" applyNumberFormat="1" applyFont="1" applyBorder="1"/>
    <xf numFmtId="6" fontId="52" fillId="0" borderId="361" xfId="3" applyNumberFormat="1" applyFont="1" applyFill="1" applyBorder="1"/>
    <xf numFmtId="6" fontId="52" fillId="0" borderId="7" xfId="3" applyNumberFormat="1" applyFont="1" applyFill="1" applyBorder="1"/>
    <xf numFmtId="172" fontId="52" fillId="23" borderId="343" xfId="3" applyNumberFormat="1" applyFont="1" applyFill="1" applyBorder="1"/>
    <xf numFmtId="0" fontId="52" fillId="0" borderId="361" xfId="3" applyFont="1" applyFill="1" applyBorder="1"/>
    <xf numFmtId="172" fontId="52" fillId="0" borderId="206" xfId="3" applyNumberFormat="1" applyFont="1" applyFill="1" applyBorder="1"/>
    <xf numFmtId="172" fontId="20" fillId="0" borderId="206" xfId="7570" applyNumberFormat="1" applyFont="1" applyBorder="1"/>
    <xf numFmtId="0" fontId="51" fillId="0" borderId="343" xfId="3" quotePrefix="1" applyFont="1" applyFill="1" applyBorder="1" applyAlignment="1">
      <alignment horizontal="center" vertical="center"/>
    </xf>
    <xf numFmtId="6" fontId="51" fillId="0" borderId="206" xfId="3" applyNumberFormat="1" applyFont="1" applyFill="1" applyBorder="1"/>
    <xf numFmtId="8" fontId="51" fillId="0" borderId="206" xfId="3" applyNumberFormat="1" applyFont="1" applyFill="1" applyBorder="1"/>
    <xf numFmtId="172" fontId="52" fillId="0" borderId="206" xfId="3" applyNumberFormat="1" applyFont="1" applyBorder="1"/>
    <xf numFmtId="0" fontId="52" fillId="0" borderId="7" xfId="3" applyFont="1" applyFill="1" applyBorder="1"/>
    <xf numFmtId="0" fontId="51" fillId="0" borderId="330" xfId="3" applyFont="1" applyFill="1" applyBorder="1" applyAlignment="1">
      <alignment horizontal="center" vertical="center"/>
    </xf>
    <xf numFmtId="172" fontId="52" fillId="50" borderId="330" xfId="3" applyNumberFormat="1" applyFont="1" applyFill="1" applyBorder="1"/>
    <xf numFmtId="172" fontId="52" fillId="0" borderId="6" xfId="135" applyNumberFormat="1" applyFont="1" applyBorder="1"/>
    <xf numFmtId="0" fontId="52" fillId="0" borderId="345" xfId="3" applyFont="1" applyFill="1" applyBorder="1"/>
    <xf numFmtId="172" fontId="52" fillId="0" borderId="6" xfId="3" applyNumberFormat="1" applyFont="1" applyBorder="1"/>
    <xf numFmtId="2" fontId="24" fillId="0" borderId="143" xfId="0" applyNumberFormat="1" applyFont="1" applyFill="1" applyBorder="1" applyAlignment="1">
      <alignment horizontal="right" vertical="center" wrapText="1"/>
    </xf>
    <xf numFmtId="2" fontId="25" fillId="0" borderId="196" xfId="1" applyNumberFormat="1" applyFont="1" applyFill="1" applyBorder="1" applyAlignment="1">
      <alignment horizontal="right" wrapText="1"/>
    </xf>
    <xf numFmtId="2" fontId="21" fillId="86" borderId="148" xfId="0" applyNumberFormat="1" applyFont="1" applyFill="1" applyBorder="1" applyAlignment="1" applyProtection="1">
      <alignment horizontal="right"/>
    </xf>
    <xf numFmtId="2" fontId="21" fillId="86" borderId="214" xfId="0" applyNumberFormat="1" applyFont="1" applyFill="1" applyBorder="1" applyAlignment="1" applyProtection="1">
      <alignment horizontal="right"/>
    </xf>
    <xf numFmtId="2" fontId="21" fillId="86" borderId="148" xfId="0" applyNumberFormat="1" applyFont="1" applyFill="1" applyBorder="1" applyAlignment="1" applyProtection="1">
      <alignment horizontal="left"/>
    </xf>
    <xf numFmtId="2" fontId="21" fillId="86" borderId="214" xfId="0" applyNumberFormat="1" applyFont="1" applyFill="1" applyBorder="1" applyAlignment="1" applyProtection="1">
      <alignment horizontal="left"/>
    </xf>
    <xf numFmtId="2" fontId="24" fillId="0" borderId="143" xfId="0" quotePrefix="1" applyNumberFormat="1" applyFont="1" applyFill="1" applyBorder="1" applyAlignment="1">
      <alignment horizontal="right"/>
    </xf>
    <xf numFmtId="2" fontId="25" fillId="0" borderId="24" xfId="0" quotePrefix="1" applyNumberFormat="1" applyFont="1" applyFill="1" applyBorder="1" applyAlignment="1">
      <alignment horizontal="right"/>
    </xf>
    <xf numFmtId="2" fontId="24" fillId="0" borderId="9" xfId="0" quotePrefix="1" applyNumberFormat="1" applyFont="1" applyFill="1" applyBorder="1" applyAlignment="1">
      <alignment horizontal="right"/>
    </xf>
    <xf numFmtId="2" fontId="25" fillId="0" borderId="188" xfId="1" applyNumberFormat="1" applyFont="1" applyFill="1" applyBorder="1" applyAlignment="1">
      <alignment horizontal="right" wrapText="1"/>
    </xf>
    <xf numFmtId="2" fontId="25" fillId="0" borderId="194" xfId="1" applyNumberFormat="1" applyFont="1" applyFill="1" applyBorder="1" applyAlignment="1">
      <alignment horizontal="right" wrapText="1"/>
    </xf>
    <xf numFmtId="2" fontId="24" fillId="0" borderId="6" xfId="0" applyNumberFormat="1" applyFont="1" applyFill="1" applyBorder="1"/>
    <xf numFmtId="2" fontId="25" fillId="0" borderId="207" xfId="0" applyNumberFormat="1" applyFont="1" applyFill="1" applyBorder="1" applyAlignment="1"/>
    <xf numFmtId="2" fontId="24" fillId="0" borderId="197" xfId="0" quotePrefix="1" applyNumberFormat="1" applyFont="1" applyFill="1" applyBorder="1" applyAlignment="1">
      <alignment horizontal="right"/>
    </xf>
    <xf numFmtId="2" fontId="24" fillId="0" borderId="4" xfId="0" applyNumberFormat="1" applyFont="1" applyFill="1" applyBorder="1"/>
    <xf numFmtId="2" fontId="25" fillId="0" borderId="198" xfId="0" applyNumberFormat="1" applyFont="1" applyFill="1" applyBorder="1" applyAlignment="1">
      <alignment horizontal="right" vertical="center"/>
    </xf>
    <xf numFmtId="166" fontId="24" fillId="0" borderId="198" xfId="0" applyNumberFormat="1" applyFont="1" applyFill="1" applyBorder="1"/>
    <xf numFmtId="6" fontId="52" fillId="47" borderId="6" xfId="3" applyNumberFormat="1" applyFont="1" applyFill="1" applyBorder="1" applyAlignment="1">
      <alignment horizontal="center"/>
    </xf>
    <xf numFmtId="0" fontId="213" fillId="0" borderId="0" xfId="0" quotePrefix="1" applyFont="1" applyFill="1" applyAlignment="1">
      <alignment vertical="top"/>
    </xf>
    <xf numFmtId="0" fontId="20" fillId="0" borderId="0" xfId="0" applyFont="1" applyFill="1"/>
    <xf numFmtId="0" fontId="25" fillId="0" borderId="316" xfId="0" applyFont="1" applyFill="1" applyBorder="1" applyAlignment="1">
      <alignment horizontal="center" vertical="center" wrapText="1"/>
    </xf>
    <xf numFmtId="6" fontId="24" fillId="0" borderId="316" xfId="0" applyNumberFormat="1" applyFont="1" applyFill="1" applyBorder="1"/>
    <xf numFmtId="0" fontId="21" fillId="0" borderId="355" xfId="0" applyFont="1" applyFill="1" applyBorder="1"/>
    <xf numFmtId="0" fontId="21" fillId="0" borderId="362" xfId="0" applyFont="1" applyFill="1" applyBorder="1" applyAlignment="1">
      <alignment horizontal="center" vertical="center" wrapText="1"/>
    </xf>
    <xf numFmtId="6" fontId="20" fillId="0" borderId="316" xfId="789" applyNumberFormat="1" applyFont="1" applyFill="1" applyBorder="1"/>
    <xf numFmtId="6" fontId="20" fillId="0" borderId="316" xfId="0" applyNumberFormat="1" applyFont="1" applyFill="1" applyBorder="1" applyAlignment="1">
      <alignment horizontal="right"/>
    </xf>
    <xf numFmtId="166" fontId="25" fillId="0" borderId="16" xfId="0" quotePrefix="1" applyNumberFormat="1" applyFont="1" applyFill="1" applyBorder="1" applyAlignment="1">
      <alignment horizontal="right"/>
    </xf>
    <xf numFmtId="175" fontId="21" fillId="86" borderId="363" xfId="0" applyNumberFormat="1" applyFont="1" applyFill="1" applyBorder="1" applyAlignment="1" applyProtection="1">
      <alignment horizontal="left"/>
    </xf>
    <xf numFmtId="175" fontId="21" fillId="86" borderId="364" xfId="0" applyNumberFormat="1" applyFont="1" applyFill="1" applyBorder="1" applyAlignment="1" applyProtection="1">
      <alignment horizontal="left"/>
    </xf>
    <xf numFmtId="166" fontId="24" fillId="0" borderId="365" xfId="1" applyNumberFormat="1" applyFont="1" applyFill="1" applyBorder="1" applyAlignment="1">
      <alignment horizontal="right"/>
    </xf>
    <xf numFmtId="166" fontId="24" fillId="0" borderId="246" xfId="0" applyNumberFormat="1" applyFont="1" applyFill="1" applyBorder="1" applyAlignment="1">
      <alignment horizontal="right" vertical="center" wrapText="1"/>
    </xf>
    <xf numFmtId="166" fontId="25" fillId="0" borderId="366" xfId="1" applyNumberFormat="1" applyFont="1" applyFill="1" applyBorder="1" applyAlignment="1">
      <alignment horizontal="right" wrapText="1"/>
    </xf>
    <xf numFmtId="166" fontId="21" fillId="86" borderId="355" xfId="0" applyNumberFormat="1" applyFont="1" applyFill="1" applyBorder="1" applyAlignment="1" applyProtection="1">
      <alignment horizontal="right"/>
    </xf>
    <xf numFmtId="175" fontId="21" fillId="86" borderId="364" xfId="0" applyNumberFormat="1" applyFont="1" applyFill="1" applyBorder="1" applyAlignment="1" applyProtection="1">
      <alignment horizontal="right"/>
    </xf>
    <xf numFmtId="166" fontId="24" fillId="0" borderId="246" xfId="0" quotePrefix="1" applyNumberFormat="1" applyFont="1" applyFill="1" applyBorder="1" applyAlignment="1">
      <alignment horizontal="right"/>
    </xf>
    <xf numFmtId="166" fontId="24" fillId="0" borderId="367" xfId="1" applyNumberFormat="1" applyFont="1" applyFill="1" applyBorder="1" applyAlignment="1">
      <alignment horizontal="right"/>
    </xf>
    <xf numFmtId="166" fontId="24" fillId="0" borderId="368" xfId="0" quotePrefix="1" applyNumberFormat="1" applyFont="1" applyFill="1" applyBorder="1" applyAlignment="1">
      <alignment horizontal="right"/>
    </xf>
    <xf numFmtId="166" fontId="24" fillId="0" borderId="368" xfId="0" applyNumberFormat="1" applyFont="1" applyFill="1" applyBorder="1" applyAlignment="1">
      <alignment horizontal="right" vertical="center" wrapText="1"/>
    </xf>
    <xf numFmtId="166" fontId="25" fillId="0" borderId="369" xfId="1" applyNumberFormat="1" applyFont="1" applyFill="1" applyBorder="1" applyAlignment="1">
      <alignment horizontal="right" wrapText="1"/>
    </xf>
    <xf numFmtId="166" fontId="24" fillId="0" borderId="198" xfId="0" applyNumberFormat="1" applyFont="1" applyFill="1" applyBorder="1" applyAlignment="1">
      <alignment horizontal="right"/>
    </xf>
    <xf numFmtId="0" fontId="98" fillId="0" borderId="330" xfId="0" applyNumberFormat="1" applyFont="1" applyFill="1" applyBorder="1" applyAlignment="1">
      <alignment horizontal="center" vertical="center"/>
    </xf>
    <xf numFmtId="0" fontId="213" fillId="0" borderId="0" xfId="0" quotePrefix="1" applyFont="1" applyFill="1" applyAlignment="1"/>
    <xf numFmtId="0" fontId="213" fillId="0" borderId="0" xfId="0" applyFont="1" applyAlignment="1"/>
    <xf numFmtId="6" fontId="24" fillId="0" borderId="362" xfId="0" applyNumberFormat="1" applyFont="1" applyFill="1" applyBorder="1"/>
    <xf numFmtId="0" fontId="52" fillId="0" borderId="6" xfId="3" applyFont="1" applyFill="1" applyBorder="1" applyAlignment="1">
      <alignment horizontal="left" indent="2"/>
    </xf>
    <xf numFmtId="0" fontId="50" fillId="0" borderId="316" xfId="3" applyFont="1" applyFill="1" applyBorder="1" applyAlignment="1">
      <alignment wrapText="1"/>
    </xf>
    <xf numFmtId="0" fontId="51" fillId="0" borderId="6" xfId="3" applyFont="1" applyFill="1" applyBorder="1" applyAlignment="1">
      <alignment wrapText="1"/>
    </xf>
    <xf numFmtId="44" fontId="52" fillId="50" borderId="355" xfId="3" applyNumberFormat="1" applyFont="1" applyFill="1" applyBorder="1"/>
    <xf numFmtId="0" fontId="50" fillId="0" borderId="9" xfId="3" applyFont="1" applyFill="1" applyBorder="1"/>
    <xf numFmtId="44" fontId="52" fillId="23" borderId="316" xfId="3" applyNumberFormat="1" applyFont="1" applyFill="1" applyBorder="1"/>
    <xf numFmtId="175" fontId="20" fillId="86" borderId="357" xfId="0" applyNumberFormat="1" applyFont="1" applyFill="1" applyBorder="1" applyAlignment="1" applyProtection="1">
      <alignment horizontal="right"/>
    </xf>
    <xf numFmtId="175" fontId="20" fillId="0" borderId="6" xfId="0" applyNumberFormat="1" applyFont="1" applyFill="1" applyBorder="1" applyAlignment="1" applyProtection="1">
      <alignment horizontal="right"/>
    </xf>
    <xf numFmtId="3" fontId="20" fillId="0" borderId="6" xfId="0" applyNumberFormat="1" applyFont="1" applyFill="1" applyBorder="1" applyAlignment="1" applyProtection="1">
      <alignment horizontal="right"/>
    </xf>
    <xf numFmtId="3" fontId="20" fillId="0" borderId="6" xfId="0" applyNumberFormat="1" applyFont="1" applyFill="1" applyBorder="1" applyAlignment="1">
      <alignment horizontal="right"/>
    </xf>
    <xf numFmtId="3" fontId="20" fillId="0" borderId="9" xfId="0" applyNumberFormat="1" applyFont="1" applyFill="1" applyBorder="1" applyAlignment="1" applyProtection="1">
      <alignment horizontal="right"/>
    </xf>
    <xf numFmtId="172" fontId="234" fillId="0" borderId="6" xfId="135" applyNumberFormat="1" applyFont="1" applyFill="1" applyBorder="1"/>
    <xf numFmtId="172" fontId="234" fillId="0" borderId="0" xfId="135" applyNumberFormat="1" applyFont="1" applyFill="1" applyBorder="1"/>
    <xf numFmtId="44" fontId="52" fillId="0" borderId="357" xfId="789" applyFont="1" applyFill="1" applyBorder="1" applyAlignment="1"/>
    <xf numFmtId="44" fontId="52" fillId="0" borderId="0" xfId="789" applyFont="1" applyFill="1" applyBorder="1" applyAlignment="1"/>
    <xf numFmtId="44" fontId="52" fillId="0" borderId="206" xfId="789" applyFont="1" applyFill="1" applyBorder="1" applyAlignment="1"/>
    <xf numFmtId="44" fontId="52" fillId="0" borderId="6" xfId="789" applyFont="1" applyFill="1" applyBorder="1" applyAlignment="1"/>
    <xf numFmtId="44" fontId="51" fillId="23" borderId="316" xfId="789" applyFont="1" applyFill="1" applyBorder="1" applyAlignment="1"/>
    <xf numFmtId="44" fontId="51" fillId="23" borderId="330" xfId="789" applyFont="1" applyFill="1" applyBorder="1" applyAlignment="1"/>
    <xf numFmtId="44" fontId="51" fillId="23" borderId="148" xfId="789" applyFont="1" applyFill="1" applyBorder="1" applyAlignment="1"/>
    <xf numFmtId="44" fontId="51" fillId="23" borderId="343" xfId="789" applyFont="1" applyFill="1" applyBorder="1" applyAlignment="1"/>
    <xf numFmtId="175" fontId="20" fillId="86" borderId="316" xfId="0" applyNumberFormat="1" applyFont="1" applyFill="1" applyBorder="1" applyAlignment="1" applyProtection="1">
      <alignment horizontal="right"/>
    </xf>
    <xf numFmtId="175" fontId="20" fillId="86" borderId="370" xfId="0" applyNumberFormat="1" applyFont="1" applyFill="1" applyBorder="1" applyAlignment="1" applyProtection="1">
      <alignment horizontal="right"/>
    </xf>
    <xf numFmtId="175" fontId="20" fillId="86" borderId="42" xfId="0" applyNumberFormat="1" applyFont="1" applyFill="1" applyBorder="1" applyAlignment="1" applyProtection="1">
      <alignment horizontal="right"/>
    </xf>
    <xf numFmtId="6" fontId="52" fillId="47" borderId="0" xfId="3" applyNumberFormat="1" applyFont="1" applyFill="1" applyBorder="1" applyAlignment="1">
      <alignment horizontal="center"/>
    </xf>
    <xf numFmtId="6" fontId="20" fillId="0" borderId="70" xfId="0" applyNumberFormat="1" applyFont="1" applyFill="1" applyBorder="1" applyAlignment="1">
      <alignment horizontal="right"/>
    </xf>
    <xf numFmtId="172" fontId="234" fillId="0" borderId="357" xfId="135" applyNumberFormat="1" applyFont="1" applyFill="1" applyBorder="1"/>
    <xf numFmtId="6" fontId="20" fillId="86" borderId="288" xfId="0" applyNumberFormat="1" applyFont="1" applyFill="1" applyBorder="1" applyAlignment="1">
      <alignment horizontal="center"/>
    </xf>
    <xf numFmtId="5" fontId="20" fillId="86" borderId="288" xfId="0" applyNumberFormat="1" applyFont="1" applyFill="1" applyBorder="1" applyAlignment="1">
      <alignment horizontal="center"/>
    </xf>
    <xf numFmtId="5" fontId="20" fillId="86" borderId="6" xfId="0" applyNumberFormat="1" applyFont="1" applyFill="1" applyBorder="1" applyAlignment="1">
      <alignment horizontal="center"/>
    </xf>
    <xf numFmtId="166" fontId="24" fillId="0" borderId="356" xfId="1" applyNumberFormat="1" applyFont="1" applyFill="1" applyBorder="1" applyAlignment="1">
      <alignment horizontal="right"/>
    </xf>
    <xf numFmtId="166" fontId="24" fillId="0" borderId="371" xfId="1" applyNumberFormat="1" applyFont="1" applyFill="1" applyBorder="1" applyAlignment="1">
      <alignment horizontal="right"/>
    </xf>
    <xf numFmtId="166" fontId="25" fillId="0" borderId="154" xfId="0" applyNumberFormat="1" applyFont="1" applyFill="1" applyBorder="1" applyAlignment="1">
      <alignment horizontal="right" wrapText="1"/>
    </xf>
    <xf numFmtId="166" fontId="24" fillId="0" borderId="8" xfId="1" applyNumberFormat="1" applyFont="1" applyFill="1" applyBorder="1" applyAlignment="1">
      <alignment horizontal="right"/>
    </xf>
    <xf numFmtId="166" fontId="24" fillId="0" borderId="316" xfId="0" applyNumberFormat="1" applyFont="1" applyFill="1" applyBorder="1" applyAlignment="1">
      <alignment horizontal="right" vertical="center" wrapText="1"/>
    </xf>
    <xf numFmtId="166" fontId="24" fillId="0" borderId="316" xfId="0" quotePrefix="1" applyNumberFormat="1" applyFont="1" applyFill="1" applyBorder="1" applyAlignment="1">
      <alignment horizontal="right"/>
    </xf>
    <xf numFmtId="38" fontId="24" fillId="0" borderId="98" xfId="0" applyNumberFormat="1" applyFont="1" applyFill="1" applyBorder="1"/>
    <xf numFmtId="175" fontId="21" fillId="86" borderId="372" xfId="0" applyNumberFormat="1" applyFont="1" applyFill="1" applyBorder="1" applyAlignment="1" applyProtection="1">
      <alignment horizontal="left"/>
    </xf>
    <xf numFmtId="175" fontId="21" fillId="86" borderId="1" xfId="0" applyNumberFormat="1" applyFont="1" applyFill="1" applyBorder="1" applyAlignment="1" applyProtection="1">
      <alignment horizontal="left"/>
    </xf>
    <xf numFmtId="166" fontId="24" fillId="0" borderId="369" xfId="0" quotePrefix="1" applyNumberFormat="1" applyFont="1" applyFill="1" applyBorder="1" applyAlignment="1">
      <alignment horizontal="right"/>
    </xf>
    <xf numFmtId="166" fontId="24" fillId="0" borderId="367" xfId="0" applyNumberFormat="1" applyFont="1" applyFill="1" applyBorder="1" applyAlignment="1">
      <alignment horizontal="right" wrapText="1"/>
    </xf>
    <xf numFmtId="166" fontId="25" fillId="0" borderId="157" xfId="0" applyNumberFormat="1" applyFont="1" applyFill="1" applyBorder="1" applyAlignment="1">
      <alignment horizontal="right"/>
    </xf>
    <xf numFmtId="0" fontId="60" fillId="0" borderId="0" xfId="0" applyFont="1" applyFill="1" applyAlignment="1">
      <alignment horizontal="right" wrapText="1"/>
    </xf>
    <xf numFmtId="0" fontId="228" fillId="0" borderId="0" xfId="0" applyFont="1" applyAlignment="1">
      <alignment horizontal="right" wrapText="1"/>
    </xf>
    <xf numFmtId="0" fontId="60" fillId="0" borderId="0" xfId="0" applyFont="1" applyAlignment="1">
      <alignment horizontal="right" wrapText="1"/>
    </xf>
    <xf numFmtId="0" fontId="46" fillId="0" borderId="0" xfId="2" applyFont="1" applyFill="1" applyBorder="1" applyAlignment="1" applyProtection="1">
      <alignment wrapText="1"/>
    </xf>
    <xf numFmtId="0" fontId="4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100" xfId="0" applyFont="1" applyFill="1" applyBorder="1" applyAlignment="1" applyProtection="1">
      <alignment horizontal="center"/>
    </xf>
    <xf numFmtId="0" fontId="21" fillId="0" borderId="96" xfId="0" applyFont="1" applyFill="1" applyBorder="1" applyAlignment="1" applyProtection="1">
      <alignment horizontal="center"/>
    </xf>
    <xf numFmtId="0" fontId="21" fillId="0" borderId="95" xfId="0" applyFont="1" applyFill="1" applyBorder="1" applyAlignment="1" applyProtection="1">
      <alignment horizontal="center"/>
    </xf>
    <xf numFmtId="0" fontId="213" fillId="0" borderId="0" xfId="0" applyNumberFormat="1" applyFont="1" applyFill="1" applyBorder="1" applyAlignment="1" applyProtection="1">
      <alignment horizontal="left" wrapText="1" shrinkToFit="1"/>
    </xf>
    <xf numFmtId="0" fontId="215" fillId="0" borderId="0" xfId="0" applyNumberFormat="1" applyFont="1" applyFill="1" applyBorder="1" applyAlignment="1" applyProtection="1">
      <alignment horizontal="left" wrapText="1" shrinkToFit="1"/>
    </xf>
    <xf numFmtId="0" fontId="213" fillId="0" borderId="0" xfId="0" applyNumberFormat="1" applyFont="1" applyFill="1" applyBorder="1" applyAlignment="1" applyProtection="1">
      <alignment wrapText="1" shrinkToFit="1"/>
    </xf>
    <xf numFmtId="0" fontId="217" fillId="0" borderId="0" xfId="0" applyFont="1" applyFill="1" applyAlignment="1" applyProtection="1">
      <alignment horizontal="left"/>
    </xf>
    <xf numFmtId="0" fontId="213" fillId="0" borderId="0" xfId="0" applyFont="1" applyFill="1" applyBorder="1" applyAlignment="1" applyProtection="1">
      <alignment wrapText="1"/>
    </xf>
    <xf numFmtId="0" fontId="217" fillId="0" borderId="0" xfId="0" applyNumberFormat="1" applyFont="1" applyFill="1" applyBorder="1" applyAlignment="1" applyProtection="1">
      <alignment horizontal="left" wrapText="1" shrinkToFit="1"/>
    </xf>
    <xf numFmtId="0" fontId="20" fillId="0" borderId="0" xfId="0" applyFont="1" applyFill="1" applyAlignment="1">
      <alignment wrapText="1"/>
    </xf>
    <xf numFmtId="0" fontId="18" fillId="0" borderId="0" xfId="0" applyFont="1" applyFill="1" applyAlignment="1">
      <alignment wrapText="1"/>
    </xf>
    <xf numFmtId="0" fontId="21" fillId="0" borderId="0" xfId="0" applyFont="1" applyFill="1" applyAlignment="1"/>
    <xf numFmtId="0" fontId="20" fillId="0" borderId="0" xfId="0" applyFont="1" applyFill="1" applyAlignment="1"/>
    <xf numFmtId="0" fontId="21" fillId="0" borderId="99" xfId="0" applyFont="1" applyFill="1" applyBorder="1" applyAlignment="1">
      <alignment horizontal="center" vertical="center" wrapText="1"/>
    </xf>
    <xf numFmtId="0" fontId="0" fillId="0" borderId="9" xfId="0" applyBorder="1" applyAlignment="1">
      <alignment wrapText="1"/>
    </xf>
    <xf numFmtId="0" fontId="20" fillId="0" borderId="360" xfId="0" applyNumberFormat="1" applyFont="1" applyFill="1" applyBorder="1" applyAlignment="1">
      <alignment vertical="top" wrapText="1"/>
    </xf>
    <xf numFmtId="0" fontId="21" fillId="0" borderId="104" xfId="0" applyFont="1" applyFill="1" applyBorder="1" applyAlignment="1">
      <alignment horizontal="center" vertical="center" wrapText="1"/>
    </xf>
    <xf numFmtId="0" fontId="0" fillId="0" borderId="96" xfId="0" applyBorder="1" applyAlignment="1">
      <alignment horizontal="center" vertical="center" wrapText="1"/>
    </xf>
    <xf numFmtId="0" fontId="0" fillId="0" borderId="95" xfId="0" applyBorder="1" applyAlignment="1">
      <alignment horizontal="center" vertical="center" wrapText="1"/>
    </xf>
    <xf numFmtId="0" fontId="21" fillId="0" borderId="35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357"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0" xfId="0" applyFont="1" applyFill="1" applyBorder="1" applyAlignment="1">
      <alignment horizontal="left" vertical="top" wrapText="1"/>
    </xf>
    <xf numFmtId="0" fontId="21" fillId="0" borderId="99" xfId="0" applyFont="1" applyFill="1" applyBorder="1" applyAlignment="1">
      <alignment horizontal="center" vertical="center"/>
    </xf>
    <xf numFmtId="0" fontId="0" fillId="0" borderId="9" xfId="0" applyBorder="1" applyAlignment="1"/>
    <xf numFmtId="0" fontId="0" fillId="0" borderId="9" xfId="0" applyBorder="1" applyAlignment="1">
      <alignment horizontal="center" vertical="center" wrapText="1"/>
    </xf>
    <xf numFmtId="0" fontId="21" fillId="0" borderId="58" xfId="0" applyFont="1" applyFill="1" applyBorder="1" applyAlignment="1">
      <alignment horizontal="center" vertical="center" wrapText="1"/>
    </xf>
    <xf numFmtId="0" fontId="0" fillId="0" borderId="9" xfId="0" applyFont="1" applyFill="1" applyBorder="1" applyAlignment="1">
      <alignment horizontal="center" wrapText="1"/>
    </xf>
    <xf numFmtId="0" fontId="218" fillId="0" borderId="0" xfId="0" applyNumberFormat="1" applyFont="1" applyFill="1" applyBorder="1" applyAlignment="1" applyProtection="1">
      <alignment horizontal="left" wrapText="1" shrinkToFit="1"/>
    </xf>
    <xf numFmtId="0" fontId="217" fillId="0" borderId="0" xfId="0" applyFont="1" applyFill="1" applyAlignment="1"/>
    <xf numFmtId="0" fontId="25" fillId="0" borderId="191" xfId="0" applyFont="1" applyFill="1" applyBorder="1" applyAlignment="1">
      <alignment horizontal="center"/>
    </xf>
    <xf numFmtId="0" fontId="25" fillId="0" borderId="24" xfId="0" applyFont="1" applyFill="1" applyBorder="1" applyAlignment="1">
      <alignment horizontal="center"/>
    </xf>
    <xf numFmtId="0" fontId="25" fillId="0" borderId="192" xfId="0" applyFont="1" applyFill="1" applyBorder="1" applyAlignment="1">
      <alignment horizontal="center"/>
    </xf>
    <xf numFmtId="0" fontId="20" fillId="0" borderId="0" xfId="0" applyFont="1" applyFill="1"/>
    <xf numFmtId="0" fontId="25" fillId="0" borderId="358" xfId="0" applyFont="1" applyFill="1" applyBorder="1" applyAlignment="1">
      <alignment horizontal="center"/>
    </xf>
    <xf numFmtId="0" fontId="26" fillId="0" borderId="0" xfId="0" quotePrefix="1" applyFont="1" applyFill="1" applyAlignment="1">
      <alignment wrapText="1"/>
    </xf>
    <xf numFmtId="0" fontId="213" fillId="0" borderId="0" xfId="0" quotePrefix="1" applyFont="1" applyFill="1" applyAlignment="1">
      <alignment wrapText="1"/>
    </xf>
    <xf numFmtId="0" fontId="213" fillId="0" borderId="0" xfId="0" applyFont="1" applyFill="1" applyAlignment="1">
      <alignment wrapText="1"/>
    </xf>
    <xf numFmtId="0" fontId="213" fillId="0" borderId="0" xfId="0" quotePrefix="1" applyFont="1" applyFill="1" applyAlignment="1"/>
    <xf numFmtId="0" fontId="213" fillId="0" borderId="0" xfId="0" applyFont="1" applyAlignment="1"/>
    <xf numFmtId="0" fontId="217" fillId="0" borderId="0" xfId="0" quotePrefix="1" applyFont="1" applyFill="1" applyAlignment="1">
      <alignment wrapText="1"/>
    </xf>
    <xf numFmtId="0" fontId="217" fillId="0" borderId="0" xfId="0" applyFont="1" applyFill="1" applyAlignment="1">
      <alignment wrapText="1"/>
    </xf>
    <xf numFmtId="0" fontId="24" fillId="0" borderId="0" xfId="0" quotePrefix="1" applyFont="1" applyFill="1" applyAlignment="1">
      <alignment wrapText="1"/>
    </xf>
    <xf numFmtId="0" fontId="213" fillId="0" borderId="0" xfId="0" quotePrefix="1" applyFont="1" applyFill="1" applyAlignment="1">
      <alignment vertical="top"/>
    </xf>
    <xf numFmtId="0" fontId="0" fillId="0" borderId="0" xfId="0" applyAlignment="1"/>
    <xf numFmtId="0" fontId="217" fillId="0" borderId="0" xfId="0" quotePrefix="1" applyFont="1" applyFill="1" applyAlignment="1">
      <alignment horizontal="left" vertical="center" wrapText="1"/>
    </xf>
    <xf numFmtId="0" fontId="213" fillId="0" borderId="0" xfId="0" quotePrefix="1" applyFont="1" applyFill="1" applyAlignment="1">
      <alignment vertical="top" wrapText="1"/>
    </xf>
    <xf numFmtId="0" fontId="215" fillId="0" borderId="0" xfId="0" applyFont="1" applyFill="1" applyAlignment="1">
      <alignment vertical="top" wrapText="1"/>
    </xf>
    <xf numFmtId="37" fontId="24" fillId="0" borderId="0" xfId="0" quotePrefix="1" applyNumberFormat="1" applyFont="1" applyFill="1" applyAlignment="1">
      <alignment wrapText="1"/>
    </xf>
    <xf numFmtId="0" fontId="213" fillId="0" borderId="0" xfId="0" applyFont="1" applyFill="1" applyBorder="1" applyAlignment="1" applyProtection="1">
      <alignment vertical="top" wrapText="1"/>
    </xf>
    <xf numFmtId="0" fontId="216" fillId="0" borderId="0" xfId="0" applyFont="1" applyAlignment="1">
      <alignment vertical="top" wrapText="1"/>
    </xf>
    <xf numFmtId="0" fontId="214" fillId="0" borderId="0" xfId="0" applyNumberFormat="1" applyFont="1" applyFill="1" applyBorder="1" applyAlignment="1" applyProtection="1">
      <alignment vertical="top" wrapText="1" shrinkToFit="1"/>
    </xf>
    <xf numFmtId="0" fontId="213" fillId="0" borderId="0" xfId="0" applyNumberFormat="1" applyFont="1" applyFill="1" applyBorder="1" applyAlignment="1" applyProtection="1">
      <alignment vertical="center" wrapText="1" shrinkToFit="1"/>
    </xf>
    <xf numFmtId="0" fontId="215" fillId="0" borderId="0" xfId="0" applyNumberFormat="1" applyFont="1" applyFill="1" applyBorder="1" applyAlignment="1" applyProtection="1">
      <alignment vertical="center" wrapText="1" shrinkToFit="1"/>
    </xf>
    <xf numFmtId="0" fontId="213" fillId="0" borderId="0" xfId="0" applyFont="1" applyFill="1" applyBorder="1" applyAlignment="1">
      <alignment wrapText="1"/>
    </xf>
    <xf numFmtId="0" fontId="215" fillId="0" borderId="0" xfId="0" applyFont="1" applyFill="1" applyBorder="1" applyAlignment="1">
      <alignment wrapText="1"/>
    </xf>
    <xf numFmtId="0" fontId="214" fillId="0" borderId="0" xfId="0" applyFont="1" applyFill="1" applyBorder="1" applyAlignment="1">
      <alignment horizontal="left" vertical="center" wrapText="1"/>
    </xf>
    <xf numFmtId="0" fontId="216" fillId="0" borderId="0" xfId="0" applyFont="1" applyBorder="1" applyAlignment="1">
      <alignment vertical="center" wrapText="1"/>
    </xf>
    <xf numFmtId="3" fontId="22" fillId="0" borderId="0" xfId="134" applyNumberFormat="1" applyFont="1" applyFill="1" applyBorder="1" applyAlignment="1">
      <alignment horizontal="left" vertical="center" wrapText="1"/>
    </xf>
    <xf numFmtId="0" fontId="50" fillId="23" borderId="147" xfId="3" quotePrefix="1" applyFont="1" applyFill="1" applyBorder="1" applyAlignment="1">
      <alignment horizontal="center"/>
    </xf>
    <xf numFmtId="0" fontId="50" fillId="23" borderId="148" xfId="3" quotePrefix="1" applyFont="1" applyFill="1" applyBorder="1" applyAlignment="1">
      <alignment horizontal="center"/>
    </xf>
    <xf numFmtId="0" fontId="50" fillId="23" borderId="149" xfId="3" quotePrefix="1" applyFont="1" applyFill="1" applyBorder="1" applyAlignment="1">
      <alignment horizontal="center"/>
    </xf>
    <xf numFmtId="0" fontId="51" fillId="0" borderId="152" xfId="3" applyFont="1" applyFill="1" applyBorder="1" applyAlignment="1">
      <alignment horizontal="center" vertical="center" wrapText="1"/>
    </xf>
    <xf numFmtId="0" fontId="51" fillId="0" borderId="7" xfId="3" applyFont="1" applyFill="1" applyBorder="1" applyAlignment="1">
      <alignment horizontal="center" vertical="center" wrapText="1"/>
    </xf>
    <xf numFmtId="0" fontId="51" fillId="0" borderId="146" xfId="3" applyFont="1" applyFill="1" applyBorder="1" applyAlignment="1">
      <alignment horizontal="center" vertical="center" wrapText="1"/>
    </xf>
    <xf numFmtId="0" fontId="51" fillId="0" borderId="9" xfId="3" applyFont="1" applyFill="1" applyBorder="1" applyAlignment="1">
      <alignment horizontal="center" vertical="center" wrapText="1"/>
    </xf>
    <xf numFmtId="172" fontId="52" fillId="0" borderId="146" xfId="3" applyNumberFormat="1" applyFont="1" applyFill="1" applyBorder="1" applyAlignment="1">
      <alignment horizontal="center" vertical="center"/>
    </xf>
    <xf numFmtId="172" fontId="52" fillId="0" borderId="6" xfId="3" applyNumberFormat="1" applyFont="1" applyFill="1" applyBorder="1" applyAlignment="1">
      <alignment horizontal="center" vertical="center"/>
    </xf>
    <xf numFmtId="6" fontId="52" fillId="47" borderId="0" xfId="3" applyNumberFormat="1" applyFont="1" applyFill="1" applyBorder="1" applyAlignment="1">
      <alignment horizontal="center"/>
    </xf>
    <xf numFmtId="6" fontId="52" fillId="47" borderId="5" xfId="3" applyNumberFormat="1" applyFont="1" applyFill="1" applyBorder="1" applyAlignment="1">
      <alignment horizontal="center"/>
    </xf>
    <xf numFmtId="6" fontId="20" fillId="47" borderId="0" xfId="3" applyNumberFormat="1" applyFont="1" applyFill="1" applyBorder="1" applyAlignment="1">
      <alignment horizontal="right"/>
    </xf>
    <xf numFmtId="0" fontId="51" fillId="0" borderId="357" xfId="3" applyFont="1" applyFill="1" applyBorder="1" applyAlignment="1">
      <alignment horizontal="center" vertical="center" wrapText="1"/>
    </xf>
    <xf numFmtId="0" fontId="51" fillId="0" borderId="354" xfId="3" applyFont="1" applyFill="1" applyBorder="1" applyAlignment="1">
      <alignment horizontal="center" vertical="center" wrapText="1"/>
    </xf>
    <xf numFmtId="0" fontId="55" fillId="0" borderId="0" xfId="137" applyFont="1" applyFill="1" applyAlignment="1">
      <alignment wrapText="1"/>
    </xf>
    <xf numFmtId="0" fontId="0" fillId="0" borderId="0" xfId="0" applyFill="1" applyAlignment="1">
      <alignment wrapText="1"/>
    </xf>
  </cellXfs>
  <cellStyles count="25534">
    <cellStyle name="%" xfId="1201" xr:uid="{00000000-0005-0000-0000-000000000000}"/>
    <cellStyle name="% 2" xfId="1202" xr:uid="{00000000-0005-0000-0000-000001000000}"/>
    <cellStyle name="*MB Hardwired" xfId="1203" xr:uid="{00000000-0005-0000-0000-000002000000}"/>
    <cellStyle name="*MB Input Table Calc" xfId="1204" xr:uid="{00000000-0005-0000-0000-000003000000}"/>
    <cellStyle name="*MB Normal" xfId="1205" xr:uid="{00000000-0005-0000-0000-000004000000}"/>
    <cellStyle name="*MB Placeholder" xfId="1206" xr:uid="{00000000-0005-0000-0000-000005000000}"/>
    <cellStyle name="_x0013_,î3_x0001_N@4" xfId="1207" xr:uid="{00000000-0005-0000-0000-000006000000}"/>
    <cellStyle name="_x0013_,î3_x0001_N@4 2" xfId="1208" xr:uid="{00000000-0005-0000-0000-000007000000}"/>
    <cellStyle name="_x0013_,î3_x0001_N@4 2 2" xfId="1209" xr:uid="{00000000-0005-0000-0000-000008000000}"/>
    <cellStyle name="_x0013_,î3_x0001_N@4 3" xfId="1210" xr:uid="{00000000-0005-0000-0000-000009000000}"/>
    <cellStyle name=":¨áy¡’?(" xfId="1211" xr:uid="{00000000-0005-0000-0000-00000A000000}"/>
    <cellStyle name=":¨áy¡’?( 2" xfId="1212" xr:uid="{00000000-0005-0000-0000-00000B000000}"/>
    <cellStyle name="?? [0]_??" xfId="1213" xr:uid="{00000000-0005-0000-0000-00000C000000}"/>
    <cellStyle name="?????_VERA" xfId="1214" xr:uid="{00000000-0005-0000-0000-00000D000000}"/>
    <cellStyle name="??_?.????" xfId="1215" xr:uid="{00000000-0005-0000-0000-00000E000000}"/>
    <cellStyle name="_2530023 2Q05 Analysis" xfId="1216" xr:uid="{00000000-0005-0000-0000-00000F000000}"/>
    <cellStyle name="_2530023 2Q05 Analysis 2" xfId="1217" xr:uid="{00000000-0005-0000-0000-000010000000}"/>
    <cellStyle name="_August Expense Reports" xfId="1218" xr:uid="{00000000-0005-0000-0000-000011000000}"/>
    <cellStyle name="_August Expense Reports 2" xfId="1219" xr:uid="{00000000-0005-0000-0000-000012000000}"/>
    <cellStyle name="_August Expense Reports_PwrGen" xfId="1220" xr:uid="{00000000-0005-0000-0000-000013000000}"/>
    <cellStyle name="_August Expense Reports_PwrGen 2" xfId="1221" xr:uid="{00000000-0005-0000-0000-000014000000}"/>
    <cellStyle name="_Copy of HourlyPriceModelv2.01_MattB-Mar2007" xfId="1222" xr:uid="{00000000-0005-0000-0000-000015000000}"/>
    <cellStyle name="_HourlyPrices_NP15_2007-2030_20061222" xfId="1223" xr:uid="{00000000-0005-0000-0000-000016000000}"/>
    <cellStyle name="_HrlyInputs" xfId="1224" xr:uid="{00000000-0005-0000-0000-000017000000}"/>
    <cellStyle name="_IDSM Contracts- 10 15 10 tlc" xfId="1225" xr:uid="{00000000-0005-0000-0000-000018000000}"/>
    <cellStyle name="_IDSM Contracts- 10 15 10 tlc 2" xfId="1226" xr:uid="{00000000-0005-0000-0000-000019000000}"/>
    <cellStyle name="_July YTD Staff Aug_all IDSM Manipulated" xfId="1227" xr:uid="{00000000-0005-0000-0000-00001A000000}"/>
    <cellStyle name="_July YTD Staff Aug_Teri" xfId="1228" xr:uid="{00000000-0005-0000-0000-00001B000000}"/>
    <cellStyle name="_Labor and OH from Pavel" xfId="1229" xr:uid="{00000000-0005-0000-0000-00001C000000}"/>
    <cellStyle name="_L-Other Non Current Liab" xfId="1230" xr:uid="{00000000-0005-0000-0000-00001D000000}"/>
    <cellStyle name="_L-Other Non Current Liab 2" xfId="1231" xr:uid="{00000000-0005-0000-0000-00001E000000}"/>
    <cellStyle name="_MthlyInputs" xfId="1232" xr:uid="{00000000-0005-0000-0000-00001F000000}"/>
    <cellStyle name="_NP15" xfId="1233" xr:uid="{00000000-0005-0000-0000-000020000000}"/>
    <cellStyle name="_ORD303_HVAC_02 FEB 2011" xfId="1234" xr:uid="{00000000-0005-0000-0000-000021000000}"/>
    <cellStyle name="_Pavel_Staff Aug PCC charged 8.30" xfId="1235" xr:uid="{00000000-0005-0000-0000-000022000000}"/>
    <cellStyle name="_Transfers - Adjustments" xfId="1236" xr:uid="{00000000-0005-0000-0000-000023000000}"/>
    <cellStyle name="_Transfers - Adjustments 2" xfId="1237" xr:uid="{00000000-0005-0000-0000-000024000000}"/>
    <cellStyle name="_Transfers - Adjustments_PwrGen" xfId="1238" xr:uid="{00000000-0005-0000-0000-000025000000}"/>
    <cellStyle name="_Transfers - Adjustments_PwrGen 2" xfId="1239" xr:uid="{00000000-0005-0000-0000-000026000000}"/>
    <cellStyle name="_x0010_“+ˆÉ•?pý¤" xfId="1240" xr:uid="{00000000-0005-0000-0000-000027000000}"/>
    <cellStyle name="_x0010_“+ˆÉ•?pý¤ 2" xfId="1241" xr:uid="{00000000-0005-0000-0000-000028000000}"/>
    <cellStyle name="_x0010_“+ˆÉ•?pý¤ 2 2" xfId="1242" xr:uid="{00000000-0005-0000-0000-000029000000}"/>
    <cellStyle name="_x0010_“+ˆÉ•?pý¤ 3" xfId="1243" xr:uid="{00000000-0005-0000-0000-00002A000000}"/>
    <cellStyle name="0" xfId="1244" xr:uid="{00000000-0005-0000-0000-00002B000000}"/>
    <cellStyle name="10 in (Normal)" xfId="1245" xr:uid="{00000000-0005-0000-0000-00002C000000}"/>
    <cellStyle name="10 in (Normal) 2" xfId="1246" xr:uid="{00000000-0005-0000-0000-00002D000000}"/>
    <cellStyle name="10 in (Normal) 2 2" xfId="1247" xr:uid="{00000000-0005-0000-0000-00002E000000}"/>
    <cellStyle name="10 in (Normal) 3" xfId="1248" xr:uid="{00000000-0005-0000-0000-00002F000000}"/>
    <cellStyle name="20% - Accent1" xfId="743" builtinId="30" customBuiltin="1"/>
    <cellStyle name="20% - Accent1 10" xfId="1249" xr:uid="{00000000-0005-0000-0000-000031000000}"/>
    <cellStyle name="20% - Accent1 11" xfId="7638" xr:uid="{00000000-0005-0000-0000-000032000000}"/>
    <cellStyle name="20% - Accent1 12" xfId="11508" xr:uid="{00000000-0005-0000-0000-000033000000}"/>
    <cellStyle name="20% - Accent1 12 2" xfId="18715" xr:uid="{00000000-0005-0000-0000-000034000000}"/>
    <cellStyle name="20% - Accent1 13" xfId="13583" xr:uid="{00000000-0005-0000-0000-000035000000}"/>
    <cellStyle name="20% - Accent1 14" xfId="25391" xr:uid="{00000000-0005-0000-0000-000036000000}"/>
    <cellStyle name="20% - Accent1 2" xfId="4" xr:uid="{00000000-0005-0000-0000-000037000000}"/>
    <cellStyle name="20% - Accent1 2 2" xfId="1250" xr:uid="{00000000-0005-0000-0000-000038000000}"/>
    <cellStyle name="20% - Accent1 2 2 2" xfId="1251" xr:uid="{00000000-0005-0000-0000-000039000000}"/>
    <cellStyle name="20% - Accent1 2 2 2 2" xfId="1252" xr:uid="{00000000-0005-0000-0000-00003A000000}"/>
    <cellStyle name="20% - Accent1 2 2 3" xfId="1253" xr:uid="{00000000-0005-0000-0000-00003B000000}"/>
    <cellStyle name="20% - Accent1 2 2 4" xfId="1254" xr:uid="{00000000-0005-0000-0000-00003C000000}"/>
    <cellStyle name="20% - Accent1 2 2 5" xfId="1255" xr:uid="{00000000-0005-0000-0000-00003D000000}"/>
    <cellStyle name="20% - Accent1 2 2 6" xfId="1256" xr:uid="{00000000-0005-0000-0000-00003E000000}"/>
    <cellStyle name="20% - Accent1 2 3" xfId="1257" xr:uid="{00000000-0005-0000-0000-00003F000000}"/>
    <cellStyle name="20% - Accent1 2 3 2" xfId="1258" xr:uid="{00000000-0005-0000-0000-000040000000}"/>
    <cellStyle name="20% - Accent1 2 3 3" xfId="1259" xr:uid="{00000000-0005-0000-0000-000041000000}"/>
    <cellStyle name="20% - Accent1 2 4" xfId="1260" xr:uid="{00000000-0005-0000-0000-000042000000}"/>
    <cellStyle name="20% - Accent1 2 5" xfId="1261" xr:uid="{00000000-0005-0000-0000-000043000000}"/>
    <cellStyle name="20% - Accent1 2 6" xfId="1262" xr:uid="{00000000-0005-0000-0000-000044000000}"/>
    <cellStyle name="20% - Accent1 2 7" xfId="1263" xr:uid="{00000000-0005-0000-0000-000045000000}"/>
    <cellStyle name="20% - Accent1 2 8" xfId="1264" xr:uid="{00000000-0005-0000-0000-000046000000}"/>
    <cellStyle name="20% - Accent1 2 9" xfId="7639" xr:uid="{00000000-0005-0000-0000-000047000000}"/>
    <cellStyle name="20% - Accent1 3" xfId="5" xr:uid="{00000000-0005-0000-0000-000048000000}"/>
    <cellStyle name="20% - Accent1 3 2" xfId="1265" xr:uid="{00000000-0005-0000-0000-000049000000}"/>
    <cellStyle name="20% - Accent1 3 2 2" xfId="1266" xr:uid="{00000000-0005-0000-0000-00004A000000}"/>
    <cellStyle name="20% - Accent1 3 2 2 2" xfId="1267" xr:uid="{00000000-0005-0000-0000-00004B000000}"/>
    <cellStyle name="20% - Accent1 3 2 3" xfId="1268" xr:uid="{00000000-0005-0000-0000-00004C000000}"/>
    <cellStyle name="20% - Accent1 3 2 4" xfId="1269" xr:uid="{00000000-0005-0000-0000-00004D000000}"/>
    <cellStyle name="20% - Accent1 3 2 5" xfId="1270" xr:uid="{00000000-0005-0000-0000-00004E000000}"/>
    <cellStyle name="20% - Accent1 3 2 6" xfId="1271" xr:uid="{00000000-0005-0000-0000-00004F000000}"/>
    <cellStyle name="20% - Accent1 3 3" xfId="1272" xr:uid="{00000000-0005-0000-0000-000050000000}"/>
    <cellStyle name="20% - Accent1 3 3 2" xfId="1273" xr:uid="{00000000-0005-0000-0000-000051000000}"/>
    <cellStyle name="20% - Accent1 3 3 3" xfId="1274" xr:uid="{00000000-0005-0000-0000-000052000000}"/>
    <cellStyle name="20% - Accent1 3 4" xfId="1275" xr:uid="{00000000-0005-0000-0000-000053000000}"/>
    <cellStyle name="20% - Accent1 3 5" xfId="1276" xr:uid="{00000000-0005-0000-0000-000054000000}"/>
    <cellStyle name="20% - Accent1 3 6" xfId="1277" xr:uid="{00000000-0005-0000-0000-000055000000}"/>
    <cellStyle name="20% - Accent1 3 7" xfId="1278" xr:uid="{00000000-0005-0000-0000-000056000000}"/>
    <cellStyle name="20% - Accent1 4" xfId="6" xr:uid="{00000000-0005-0000-0000-000057000000}"/>
    <cellStyle name="20% - Accent1 4 2" xfId="1279" xr:uid="{00000000-0005-0000-0000-000058000000}"/>
    <cellStyle name="20% - Accent1 4 2 2" xfId="1280" xr:uid="{00000000-0005-0000-0000-000059000000}"/>
    <cellStyle name="20% - Accent1 4 2 2 2" xfId="1281" xr:uid="{00000000-0005-0000-0000-00005A000000}"/>
    <cellStyle name="20% - Accent1 4 2 3" xfId="1282" xr:uid="{00000000-0005-0000-0000-00005B000000}"/>
    <cellStyle name="20% - Accent1 4 2 4" xfId="1283" xr:uid="{00000000-0005-0000-0000-00005C000000}"/>
    <cellStyle name="20% - Accent1 4 2 5" xfId="1284" xr:uid="{00000000-0005-0000-0000-00005D000000}"/>
    <cellStyle name="20% - Accent1 4 2 6" xfId="1285" xr:uid="{00000000-0005-0000-0000-00005E000000}"/>
    <cellStyle name="20% - Accent1 4 3" xfId="1286" xr:uid="{00000000-0005-0000-0000-00005F000000}"/>
    <cellStyle name="20% - Accent1 4 3 2" xfId="1287" xr:uid="{00000000-0005-0000-0000-000060000000}"/>
    <cellStyle name="20% - Accent1 4 3 3" xfId="1288" xr:uid="{00000000-0005-0000-0000-000061000000}"/>
    <cellStyle name="20% - Accent1 4 4" xfId="1289" xr:uid="{00000000-0005-0000-0000-000062000000}"/>
    <cellStyle name="20% - Accent1 4 5" xfId="1290" xr:uid="{00000000-0005-0000-0000-000063000000}"/>
    <cellStyle name="20% - Accent1 4 6" xfId="1291" xr:uid="{00000000-0005-0000-0000-000064000000}"/>
    <cellStyle name="20% - Accent1 4 7" xfId="1292" xr:uid="{00000000-0005-0000-0000-000065000000}"/>
    <cellStyle name="20% - Accent1 5" xfId="7" xr:uid="{00000000-0005-0000-0000-000066000000}"/>
    <cellStyle name="20% - Accent1 5 2" xfId="1293" xr:uid="{00000000-0005-0000-0000-000067000000}"/>
    <cellStyle name="20% - Accent1 5 2 2" xfId="1294" xr:uid="{00000000-0005-0000-0000-000068000000}"/>
    <cellStyle name="20% - Accent1 5 2 2 2" xfId="1295" xr:uid="{00000000-0005-0000-0000-000069000000}"/>
    <cellStyle name="20% - Accent1 5 2 3" xfId="1296" xr:uid="{00000000-0005-0000-0000-00006A000000}"/>
    <cellStyle name="20% - Accent1 5 2 4" xfId="1297" xr:uid="{00000000-0005-0000-0000-00006B000000}"/>
    <cellStyle name="20% - Accent1 5 2 5" xfId="1298" xr:uid="{00000000-0005-0000-0000-00006C000000}"/>
    <cellStyle name="20% - Accent1 5 2 6" xfId="1299" xr:uid="{00000000-0005-0000-0000-00006D000000}"/>
    <cellStyle name="20% - Accent1 5 3" xfId="1300" xr:uid="{00000000-0005-0000-0000-00006E000000}"/>
    <cellStyle name="20% - Accent1 5 3 2" xfId="1301" xr:uid="{00000000-0005-0000-0000-00006F000000}"/>
    <cellStyle name="20% - Accent1 5 3 3" xfId="1302" xr:uid="{00000000-0005-0000-0000-000070000000}"/>
    <cellStyle name="20% - Accent1 5 4" xfId="1303" xr:uid="{00000000-0005-0000-0000-000071000000}"/>
    <cellStyle name="20% - Accent1 5 5" xfId="1304" xr:uid="{00000000-0005-0000-0000-000072000000}"/>
    <cellStyle name="20% - Accent1 5 6" xfId="1305" xr:uid="{00000000-0005-0000-0000-000073000000}"/>
    <cellStyle name="20% - Accent1 5 7" xfId="1306" xr:uid="{00000000-0005-0000-0000-000074000000}"/>
    <cellStyle name="20% - Accent1 6" xfId="8" xr:uid="{00000000-0005-0000-0000-000075000000}"/>
    <cellStyle name="20% - Accent1 6 2" xfId="1307" xr:uid="{00000000-0005-0000-0000-000076000000}"/>
    <cellStyle name="20% - Accent1 6 2 2" xfId="1308" xr:uid="{00000000-0005-0000-0000-000077000000}"/>
    <cellStyle name="20% - Accent1 6 2 2 2" xfId="1309" xr:uid="{00000000-0005-0000-0000-000078000000}"/>
    <cellStyle name="20% - Accent1 6 2 3" xfId="1310" xr:uid="{00000000-0005-0000-0000-000079000000}"/>
    <cellStyle name="20% - Accent1 6 2 4" xfId="1311" xr:uid="{00000000-0005-0000-0000-00007A000000}"/>
    <cellStyle name="20% - Accent1 6 2 5" xfId="1312" xr:uid="{00000000-0005-0000-0000-00007B000000}"/>
    <cellStyle name="20% - Accent1 6 2 6" xfId="1313" xr:uid="{00000000-0005-0000-0000-00007C000000}"/>
    <cellStyle name="20% - Accent1 6 3" xfId="1314" xr:uid="{00000000-0005-0000-0000-00007D000000}"/>
    <cellStyle name="20% - Accent1 6 3 2" xfId="1315" xr:uid="{00000000-0005-0000-0000-00007E000000}"/>
    <cellStyle name="20% - Accent1 6 3 3" xfId="1316" xr:uid="{00000000-0005-0000-0000-00007F000000}"/>
    <cellStyle name="20% - Accent1 6 4" xfId="1317" xr:uid="{00000000-0005-0000-0000-000080000000}"/>
    <cellStyle name="20% - Accent1 6 5" xfId="1318" xr:uid="{00000000-0005-0000-0000-000081000000}"/>
    <cellStyle name="20% - Accent1 6 6" xfId="1319" xr:uid="{00000000-0005-0000-0000-000082000000}"/>
    <cellStyle name="20% - Accent1 6 7" xfId="1320" xr:uid="{00000000-0005-0000-0000-000083000000}"/>
    <cellStyle name="20% - Accent1 7" xfId="1181" xr:uid="{00000000-0005-0000-0000-000084000000}"/>
    <cellStyle name="20% - Accent1 7 10" xfId="13986" xr:uid="{00000000-0005-0000-0000-000085000000}"/>
    <cellStyle name="20% - Accent1 7 2" xfId="1321" xr:uid="{00000000-0005-0000-0000-000086000000}"/>
    <cellStyle name="20% - Accent1 7 2 2" xfId="1322" xr:uid="{00000000-0005-0000-0000-000087000000}"/>
    <cellStyle name="20% - Accent1 7 2 3" xfId="1323" xr:uid="{00000000-0005-0000-0000-000088000000}"/>
    <cellStyle name="20% - Accent1 7 3" xfId="1324" xr:uid="{00000000-0005-0000-0000-000089000000}"/>
    <cellStyle name="20% - Accent1 7 4" xfId="1325" xr:uid="{00000000-0005-0000-0000-00008A000000}"/>
    <cellStyle name="20% - Accent1 7 5" xfId="1326" xr:uid="{00000000-0005-0000-0000-00008B000000}"/>
    <cellStyle name="20% - Accent1 7 6" xfId="1327" xr:uid="{00000000-0005-0000-0000-00008C000000}"/>
    <cellStyle name="20% - Accent1 7 7" xfId="8159" xr:uid="{00000000-0005-0000-0000-00008D000000}"/>
    <cellStyle name="20% - Accent1 7 7 2" xfId="15372" xr:uid="{00000000-0005-0000-0000-00008E000000}"/>
    <cellStyle name="20% - Accent1 7 8" xfId="10290" xr:uid="{00000000-0005-0000-0000-00008F000000}"/>
    <cellStyle name="20% - Accent1 7 8 2" xfId="17503" xr:uid="{00000000-0005-0000-0000-000090000000}"/>
    <cellStyle name="20% - Accent1 7 9" xfId="11921" xr:uid="{00000000-0005-0000-0000-000091000000}"/>
    <cellStyle name="20% - Accent1 7 9 2" xfId="19128" xr:uid="{00000000-0005-0000-0000-000092000000}"/>
    <cellStyle name="20% - Accent1 8" xfId="1328" xr:uid="{00000000-0005-0000-0000-000093000000}"/>
    <cellStyle name="20% - Accent1 8 2" xfId="1329" xr:uid="{00000000-0005-0000-0000-000094000000}"/>
    <cellStyle name="20% - Accent1 8 2 2" xfId="1330" xr:uid="{00000000-0005-0000-0000-000095000000}"/>
    <cellStyle name="20% - Accent1 8 2 3" xfId="1331" xr:uid="{00000000-0005-0000-0000-000096000000}"/>
    <cellStyle name="20% - Accent1 8 2 3 2" xfId="8570" xr:uid="{00000000-0005-0000-0000-000097000000}"/>
    <cellStyle name="20% - Accent1 8 2 3 2 2" xfId="15783" xr:uid="{00000000-0005-0000-0000-000098000000}"/>
    <cellStyle name="20% - Accent1 8 2 3 3" xfId="10701" xr:uid="{00000000-0005-0000-0000-000099000000}"/>
    <cellStyle name="20% - Accent1 8 2 3 3 2" xfId="17914" xr:uid="{00000000-0005-0000-0000-00009A000000}"/>
    <cellStyle name="20% - Accent1 8 2 3 4" xfId="11941" xr:uid="{00000000-0005-0000-0000-00009B000000}"/>
    <cellStyle name="20% - Accent1 8 2 3 4 2" xfId="19148" xr:uid="{00000000-0005-0000-0000-00009C000000}"/>
    <cellStyle name="20% - Accent1 8 2 3 5" xfId="14006" xr:uid="{00000000-0005-0000-0000-00009D000000}"/>
    <cellStyle name="20% - Accent1 8 3" xfId="1332" xr:uid="{00000000-0005-0000-0000-00009E000000}"/>
    <cellStyle name="20% - Accent1 8 4" xfId="1333" xr:uid="{00000000-0005-0000-0000-00009F000000}"/>
    <cellStyle name="20% - Accent1 8 5" xfId="1334" xr:uid="{00000000-0005-0000-0000-0000A0000000}"/>
    <cellStyle name="20% - Accent1 8 6" xfId="1335" xr:uid="{00000000-0005-0000-0000-0000A1000000}"/>
    <cellStyle name="20% - Accent1 9" xfId="1336" xr:uid="{00000000-0005-0000-0000-0000A2000000}"/>
    <cellStyle name="20% - Accent1 9 2" xfId="1337" xr:uid="{00000000-0005-0000-0000-0000A3000000}"/>
    <cellStyle name="20% - Accent2" xfId="747" builtinId="34" customBuiltin="1"/>
    <cellStyle name="20% - Accent2 10" xfId="1338" xr:uid="{00000000-0005-0000-0000-0000A5000000}"/>
    <cellStyle name="20% - Accent2 11" xfId="7640" xr:uid="{00000000-0005-0000-0000-0000A6000000}"/>
    <cellStyle name="20% - Accent2 12" xfId="11510" xr:uid="{00000000-0005-0000-0000-0000A7000000}"/>
    <cellStyle name="20% - Accent2 12 2" xfId="18717" xr:uid="{00000000-0005-0000-0000-0000A8000000}"/>
    <cellStyle name="20% - Accent2 13" xfId="13585" xr:uid="{00000000-0005-0000-0000-0000A9000000}"/>
    <cellStyle name="20% - Accent2 14" xfId="25393" xr:uid="{00000000-0005-0000-0000-0000AA000000}"/>
    <cellStyle name="20% - Accent2 2" xfId="9" xr:uid="{00000000-0005-0000-0000-0000AB000000}"/>
    <cellStyle name="20% - Accent2 2 2" xfId="1339" xr:uid="{00000000-0005-0000-0000-0000AC000000}"/>
    <cellStyle name="20% - Accent2 2 2 2" xfId="1340" xr:uid="{00000000-0005-0000-0000-0000AD000000}"/>
    <cellStyle name="20% - Accent2 2 2 2 2" xfId="1341" xr:uid="{00000000-0005-0000-0000-0000AE000000}"/>
    <cellStyle name="20% - Accent2 2 2 3" xfId="1342" xr:uid="{00000000-0005-0000-0000-0000AF000000}"/>
    <cellStyle name="20% - Accent2 2 2 4" xfId="1343" xr:uid="{00000000-0005-0000-0000-0000B0000000}"/>
    <cellStyle name="20% - Accent2 2 2 5" xfId="1344" xr:uid="{00000000-0005-0000-0000-0000B1000000}"/>
    <cellStyle name="20% - Accent2 2 2 6" xfId="1345" xr:uid="{00000000-0005-0000-0000-0000B2000000}"/>
    <cellStyle name="20% - Accent2 2 3" xfId="1346" xr:uid="{00000000-0005-0000-0000-0000B3000000}"/>
    <cellStyle name="20% - Accent2 2 3 2" xfId="1347" xr:uid="{00000000-0005-0000-0000-0000B4000000}"/>
    <cellStyle name="20% - Accent2 2 3 3" xfId="1348" xr:uid="{00000000-0005-0000-0000-0000B5000000}"/>
    <cellStyle name="20% - Accent2 2 4" xfId="1349" xr:uid="{00000000-0005-0000-0000-0000B6000000}"/>
    <cellStyle name="20% - Accent2 2 5" xfId="1350" xr:uid="{00000000-0005-0000-0000-0000B7000000}"/>
    <cellStyle name="20% - Accent2 2 6" xfId="1351" xr:uid="{00000000-0005-0000-0000-0000B8000000}"/>
    <cellStyle name="20% - Accent2 2 7" xfId="1352" xr:uid="{00000000-0005-0000-0000-0000B9000000}"/>
    <cellStyle name="20% - Accent2 2 8" xfId="1353" xr:uid="{00000000-0005-0000-0000-0000BA000000}"/>
    <cellStyle name="20% - Accent2 2 9" xfId="7641" xr:uid="{00000000-0005-0000-0000-0000BB000000}"/>
    <cellStyle name="20% - Accent2 3" xfId="10" xr:uid="{00000000-0005-0000-0000-0000BC000000}"/>
    <cellStyle name="20% - Accent2 3 2" xfId="1354" xr:uid="{00000000-0005-0000-0000-0000BD000000}"/>
    <cellStyle name="20% - Accent2 3 2 2" xfId="1355" xr:uid="{00000000-0005-0000-0000-0000BE000000}"/>
    <cellStyle name="20% - Accent2 3 2 2 2" xfId="1356" xr:uid="{00000000-0005-0000-0000-0000BF000000}"/>
    <cellStyle name="20% - Accent2 3 2 3" xfId="1357" xr:uid="{00000000-0005-0000-0000-0000C0000000}"/>
    <cellStyle name="20% - Accent2 3 2 4" xfId="1358" xr:uid="{00000000-0005-0000-0000-0000C1000000}"/>
    <cellStyle name="20% - Accent2 3 2 5" xfId="1359" xr:uid="{00000000-0005-0000-0000-0000C2000000}"/>
    <cellStyle name="20% - Accent2 3 2 6" xfId="1360" xr:uid="{00000000-0005-0000-0000-0000C3000000}"/>
    <cellStyle name="20% - Accent2 3 3" xfId="1361" xr:uid="{00000000-0005-0000-0000-0000C4000000}"/>
    <cellStyle name="20% - Accent2 3 3 2" xfId="1362" xr:uid="{00000000-0005-0000-0000-0000C5000000}"/>
    <cellStyle name="20% - Accent2 3 3 3" xfId="1363" xr:uid="{00000000-0005-0000-0000-0000C6000000}"/>
    <cellStyle name="20% - Accent2 3 4" xfId="1364" xr:uid="{00000000-0005-0000-0000-0000C7000000}"/>
    <cellStyle name="20% - Accent2 3 5" xfId="1365" xr:uid="{00000000-0005-0000-0000-0000C8000000}"/>
    <cellStyle name="20% - Accent2 3 6" xfId="1366" xr:uid="{00000000-0005-0000-0000-0000C9000000}"/>
    <cellStyle name="20% - Accent2 3 7" xfId="1367" xr:uid="{00000000-0005-0000-0000-0000CA000000}"/>
    <cellStyle name="20% - Accent2 4" xfId="11" xr:uid="{00000000-0005-0000-0000-0000CB000000}"/>
    <cellStyle name="20% - Accent2 4 2" xfId="1368" xr:uid="{00000000-0005-0000-0000-0000CC000000}"/>
    <cellStyle name="20% - Accent2 4 2 2" xfId="1369" xr:uid="{00000000-0005-0000-0000-0000CD000000}"/>
    <cellStyle name="20% - Accent2 4 2 2 2" xfId="1370" xr:uid="{00000000-0005-0000-0000-0000CE000000}"/>
    <cellStyle name="20% - Accent2 4 2 3" xfId="1371" xr:uid="{00000000-0005-0000-0000-0000CF000000}"/>
    <cellStyle name="20% - Accent2 4 2 4" xfId="1372" xr:uid="{00000000-0005-0000-0000-0000D0000000}"/>
    <cellStyle name="20% - Accent2 4 2 5" xfId="1373" xr:uid="{00000000-0005-0000-0000-0000D1000000}"/>
    <cellStyle name="20% - Accent2 4 2 6" xfId="1374" xr:uid="{00000000-0005-0000-0000-0000D2000000}"/>
    <cellStyle name="20% - Accent2 4 3" xfId="1375" xr:uid="{00000000-0005-0000-0000-0000D3000000}"/>
    <cellStyle name="20% - Accent2 4 3 2" xfId="1376" xr:uid="{00000000-0005-0000-0000-0000D4000000}"/>
    <cellStyle name="20% - Accent2 4 3 3" xfId="1377" xr:uid="{00000000-0005-0000-0000-0000D5000000}"/>
    <cellStyle name="20% - Accent2 4 4" xfId="1378" xr:uid="{00000000-0005-0000-0000-0000D6000000}"/>
    <cellStyle name="20% - Accent2 4 5" xfId="1379" xr:uid="{00000000-0005-0000-0000-0000D7000000}"/>
    <cellStyle name="20% - Accent2 4 6" xfId="1380" xr:uid="{00000000-0005-0000-0000-0000D8000000}"/>
    <cellStyle name="20% - Accent2 4 7" xfId="1381" xr:uid="{00000000-0005-0000-0000-0000D9000000}"/>
    <cellStyle name="20% - Accent2 5" xfId="12" xr:uid="{00000000-0005-0000-0000-0000DA000000}"/>
    <cellStyle name="20% - Accent2 5 2" xfId="1382" xr:uid="{00000000-0005-0000-0000-0000DB000000}"/>
    <cellStyle name="20% - Accent2 5 2 2" xfId="1383" xr:uid="{00000000-0005-0000-0000-0000DC000000}"/>
    <cellStyle name="20% - Accent2 5 2 2 2" xfId="1384" xr:uid="{00000000-0005-0000-0000-0000DD000000}"/>
    <cellStyle name="20% - Accent2 5 2 3" xfId="1385" xr:uid="{00000000-0005-0000-0000-0000DE000000}"/>
    <cellStyle name="20% - Accent2 5 2 4" xfId="1386" xr:uid="{00000000-0005-0000-0000-0000DF000000}"/>
    <cellStyle name="20% - Accent2 5 2 5" xfId="1387" xr:uid="{00000000-0005-0000-0000-0000E0000000}"/>
    <cellStyle name="20% - Accent2 5 2 6" xfId="1388" xr:uid="{00000000-0005-0000-0000-0000E1000000}"/>
    <cellStyle name="20% - Accent2 5 3" xfId="1389" xr:uid="{00000000-0005-0000-0000-0000E2000000}"/>
    <cellStyle name="20% - Accent2 5 3 2" xfId="1390" xr:uid="{00000000-0005-0000-0000-0000E3000000}"/>
    <cellStyle name="20% - Accent2 5 3 3" xfId="1391" xr:uid="{00000000-0005-0000-0000-0000E4000000}"/>
    <cellStyle name="20% - Accent2 5 4" xfId="1392" xr:uid="{00000000-0005-0000-0000-0000E5000000}"/>
    <cellStyle name="20% - Accent2 5 5" xfId="1393" xr:uid="{00000000-0005-0000-0000-0000E6000000}"/>
    <cellStyle name="20% - Accent2 5 6" xfId="1394" xr:uid="{00000000-0005-0000-0000-0000E7000000}"/>
    <cellStyle name="20% - Accent2 5 7" xfId="1395" xr:uid="{00000000-0005-0000-0000-0000E8000000}"/>
    <cellStyle name="20% - Accent2 6" xfId="13" xr:uid="{00000000-0005-0000-0000-0000E9000000}"/>
    <cellStyle name="20% - Accent2 6 2" xfId="1396" xr:uid="{00000000-0005-0000-0000-0000EA000000}"/>
    <cellStyle name="20% - Accent2 6 2 2" xfId="1397" xr:uid="{00000000-0005-0000-0000-0000EB000000}"/>
    <cellStyle name="20% - Accent2 6 2 2 2" xfId="1398" xr:uid="{00000000-0005-0000-0000-0000EC000000}"/>
    <cellStyle name="20% - Accent2 6 2 3" xfId="1399" xr:uid="{00000000-0005-0000-0000-0000ED000000}"/>
    <cellStyle name="20% - Accent2 6 2 4" xfId="1400" xr:uid="{00000000-0005-0000-0000-0000EE000000}"/>
    <cellStyle name="20% - Accent2 6 2 5" xfId="1401" xr:uid="{00000000-0005-0000-0000-0000EF000000}"/>
    <cellStyle name="20% - Accent2 6 2 6" xfId="1402" xr:uid="{00000000-0005-0000-0000-0000F0000000}"/>
    <cellStyle name="20% - Accent2 6 3" xfId="1403" xr:uid="{00000000-0005-0000-0000-0000F1000000}"/>
    <cellStyle name="20% - Accent2 6 3 2" xfId="1404" xr:uid="{00000000-0005-0000-0000-0000F2000000}"/>
    <cellStyle name="20% - Accent2 6 3 3" xfId="1405" xr:uid="{00000000-0005-0000-0000-0000F3000000}"/>
    <cellStyle name="20% - Accent2 6 4" xfId="1406" xr:uid="{00000000-0005-0000-0000-0000F4000000}"/>
    <cellStyle name="20% - Accent2 6 5" xfId="1407" xr:uid="{00000000-0005-0000-0000-0000F5000000}"/>
    <cellStyle name="20% - Accent2 6 6" xfId="1408" xr:uid="{00000000-0005-0000-0000-0000F6000000}"/>
    <cellStyle name="20% - Accent2 6 7" xfId="1409" xr:uid="{00000000-0005-0000-0000-0000F7000000}"/>
    <cellStyle name="20% - Accent2 7" xfId="1183" xr:uid="{00000000-0005-0000-0000-0000F8000000}"/>
    <cellStyle name="20% - Accent2 7 10" xfId="13988" xr:uid="{00000000-0005-0000-0000-0000F9000000}"/>
    <cellStyle name="20% - Accent2 7 2" xfId="1410" xr:uid="{00000000-0005-0000-0000-0000FA000000}"/>
    <cellStyle name="20% - Accent2 7 2 2" xfId="1411" xr:uid="{00000000-0005-0000-0000-0000FB000000}"/>
    <cellStyle name="20% - Accent2 7 2 3" xfId="1412" xr:uid="{00000000-0005-0000-0000-0000FC000000}"/>
    <cellStyle name="20% - Accent2 7 3" xfId="1413" xr:uid="{00000000-0005-0000-0000-0000FD000000}"/>
    <cellStyle name="20% - Accent2 7 4" xfId="1414" xr:uid="{00000000-0005-0000-0000-0000FE000000}"/>
    <cellStyle name="20% - Accent2 7 5" xfId="1415" xr:uid="{00000000-0005-0000-0000-0000FF000000}"/>
    <cellStyle name="20% - Accent2 7 6" xfId="1416" xr:uid="{00000000-0005-0000-0000-000000010000}"/>
    <cellStyle name="20% - Accent2 7 7" xfId="8160" xr:uid="{00000000-0005-0000-0000-000001010000}"/>
    <cellStyle name="20% - Accent2 7 7 2" xfId="15373" xr:uid="{00000000-0005-0000-0000-000002010000}"/>
    <cellStyle name="20% - Accent2 7 8" xfId="10291" xr:uid="{00000000-0005-0000-0000-000003010000}"/>
    <cellStyle name="20% - Accent2 7 8 2" xfId="17504" xr:uid="{00000000-0005-0000-0000-000004010000}"/>
    <cellStyle name="20% - Accent2 7 9" xfId="11923" xr:uid="{00000000-0005-0000-0000-000005010000}"/>
    <cellStyle name="20% - Accent2 7 9 2" xfId="19130" xr:uid="{00000000-0005-0000-0000-000006010000}"/>
    <cellStyle name="20% - Accent2 8" xfId="1417" xr:uid="{00000000-0005-0000-0000-000007010000}"/>
    <cellStyle name="20% - Accent2 8 2" xfId="1418" xr:uid="{00000000-0005-0000-0000-000008010000}"/>
    <cellStyle name="20% - Accent2 8 2 2" xfId="1419" xr:uid="{00000000-0005-0000-0000-000009010000}"/>
    <cellStyle name="20% - Accent2 8 2 3" xfId="1420" xr:uid="{00000000-0005-0000-0000-00000A010000}"/>
    <cellStyle name="20% - Accent2 8 2 3 2" xfId="8571" xr:uid="{00000000-0005-0000-0000-00000B010000}"/>
    <cellStyle name="20% - Accent2 8 2 3 2 2" xfId="15784" xr:uid="{00000000-0005-0000-0000-00000C010000}"/>
    <cellStyle name="20% - Accent2 8 2 3 3" xfId="10702" xr:uid="{00000000-0005-0000-0000-00000D010000}"/>
    <cellStyle name="20% - Accent2 8 2 3 3 2" xfId="17915" xr:uid="{00000000-0005-0000-0000-00000E010000}"/>
    <cellStyle name="20% - Accent2 8 2 3 4" xfId="11942" xr:uid="{00000000-0005-0000-0000-00000F010000}"/>
    <cellStyle name="20% - Accent2 8 2 3 4 2" xfId="19149" xr:uid="{00000000-0005-0000-0000-000010010000}"/>
    <cellStyle name="20% - Accent2 8 2 3 5" xfId="14007" xr:uid="{00000000-0005-0000-0000-000011010000}"/>
    <cellStyle name="20% - Accent2 8 3" xfId="1421" xr:uid="{00000000-0005-0000-0000-000012010000}"/>
    <cellStyle name="20% - Accent2 8 4" xfId="1422" xr:uid="{00000000-0005-0000-0000-000013010000}"/>
    <cellStyle name="20% - Accent2 8 5" xfId="1423" xr:uid="{00000000-0005-0000-0000-000014010000}"/>
    <cellStyle name="20% - Accent2 8 6" xfId="1424" xr:uid="{00000000-0005-0000-0000-000015010000}"/>
    <cellStyle name="20% - Accent2 9" xfId="1425" xr:uid="{00000000-0005-0000-0000-000016010000}"/>
    <cellStyle name="20% - Accent2 9 2" xfId="1426" xr:uid="{00000000-0005-0000-0000-000017010000}"/>
    <cellStyle name="20% - Accent3" xfId="751" builtinId="38" customBuiltin="1"/>
    <cellStyle name="20% - Accent3 10" xfId="1427" xr:uid="{00000000-0005-0000-0000-000019010000}"/>
    <cellStyle name="20% - Accent3 11" xfId="7642" xr:uid="{00000000-0005-0000-0000-00001A010000}"/>
    <cellStyle name="20% - Accent3 12" xfId="11512" xr:uid="{00000000-0005-0000-0000-00001B010000}"/>
    <cellStyle name="20% - Accent3 12 2" xfId="18719" xr:uid="{00000000-0005-0000-0000-00001C010000}"/>
    <cellStyle name="20% - Accent3 13" xfId="13587" xr:uid="{00000000-0005-0000-0000-00001D010000}"/>
    <cellStyle name="20% - Accent3 14" xfId="25395" xr:uid="{00000000-0005-0000-0000-00001E010000}"/>
    <cellStyle name="20% - Accent3 2" xfId="14" xr:uid="{00000000-0005-0000-0000-00001F010000}"/>
    <cellStyle name="20% - Accent3 2 2" xfId="1428" xr:uid="{00000000-0005-0000-0000-000020010000}"/>
    <cellStyle name="20% - Accent3 2 2 2" xfId="1429" xr:uid="{00000000-0005-0000-0000-000021010000}"/>
    <cellStyle name="20% - Accent3 2 2 2 2" xfId="1430" xr:uid="{00000000-0005-0000-0000-000022010000}"/>
    <cellStyle name="20% - Accent3 2 2 3" xfId="1431" xr:uid="{00000000-0005-0000-0000-000023010000}"/>
    <cellStyle name="20% - Accent3 2 2 4" xfId="1432" xr:uid="{00000000-0005-0000-0000-000024010000}"/>
    <cellStyle name="20% - Accent3 2 2 5" xfId="1433" xr:uid="{00000000-0005-0000-0000-000025010000}"/>
    <cellStyle name="20% - Accent3 2 2 6" xfId="1434" xr:uid="{00000000-0005-0000-0000-000026010000}"/>
    <cellStyle name="20% - Accent3 2 3" xfId="1435" xr:uid="{00000000-0005-0000-0000-000027010000}"/>
    <cellStyle name="20% - Accent3 2 3 2" xfId="1436" xr:uid="{00000000-0005-0000-0000-000028010000}"/>
    <cellStyle name="20% - Accent3 2 3 3" xfId="1437" xr:uid="{00000000-0005-0000-0000-000029010000}"/>
    <cellStyle name="20% - Accent3 2 4" xfId="1438" xr:uid="{00000000-0005-0000-0000-00002A010000}"/>
    <cellStyle name="20% - Accent3 2 5" xfId="1439" xr:uid="{00000000-0005-0000-0000-00002B010000}"/>
    <cellStyle name="20% - Accent3 2 6" xfId="1440" xr:uid="{00000000-0005-0000-0000-00002C010000}"/>
    <cellStyle name="20% - Accent3 2 7" xfId="1441" xr:uid="{00000000-0005-0000-0000-00002D010000}"/>
    <cellStyle name="20% - Accent3 2 8" xfId="1442" xr:uid="{00000000-0005-0000-0000-00002E010000}"/>
    <cellStyle name="20% - Accent3 2 9" xfId="7643" xr:uid="{00000000-0005-0000-0000-00002F010000}"/>
    <cellStyle name="20% - Accent3 3" xfId="15" xr:uid="{00000000-0005-0000-0000-000030010000}"/>
    <cellStyle name="20% - Accent3 3 2" xfId="1443" xr:uid="{00000000-0005-0000-0000-000031010000}"/>
    <cellStyle name="20% - Accent3 3 2 2" xfId="1444" xr:uid="{00000000-0005-0000-0000-000032010000}"/>
    <cellStyle name="20% - Accent3 3 2 2 2" xfId="1445" xr:uid="{00000000-0005-0000-0000-000033010000}"/>
    <cellStyle name="20% - Accent3 3 2 3" xfId="1446" xr:uid="{00000000-0005-0000-0000-000034010000}"/>
    <cellStyle name="20% - Accent3 3 2 4" xfId="1447" xr:uid="{00000000-0005-0000-0000-000035010000}"/>
    <cellStyle name="20% - Accent3 3 2 5" xfId="1448" xr:uid="{00000000-0005-0000-0000-000036010000}"/>
    <cellStyle name="20% - Accent3 3 2 6" xfId="1449" xr:uid="{00000000-0005-0000-0000-000037010000}"/>
    <cellStyle name="20% - Accent3 3 3" xfId="1450" xr:uid="{00000000-0005-0000-0000-000038010000}"/>
    <cellStyle name="20% - Accent3 3 3 2" xfId="1451" xr:uid="{00000000-0005-0000-0000-000039010000}"/>
    <cellStyle name="20% - Accent3 3 3 3" xfId="1452" xr:uid="{00000000-0005-0000-0000-00003A010000}"/>
    <cellStyle name="20% - Accent3 3 4" xfId="1453" xr:uid="{00000000-0005-0000-0000-00003B010000}"/>
    <cellStyle name="20% - Accent3 3 5" xfId="1454" xr:uid="{00000000-0005-0000-0000-00003C010000}"/>
    <cellStyle name="20% - Accent3 3 6" xfId="1455" xr:uid="{00000000-0005-0000-0000-00003D010000}"/>
    <cellStyle name="20% - Accent3 3 7" xfId="1456" xr:uid="{00000000-0005-0000-0000-00003E010000}"/>
    <cellStyle name="20% - Accent3 4" xfId="16" xr:uid="{00000000-0005-0000-0000-00003F010000}"/>
    <cellStyle name="20% - Accent3 4 2" xfId="1457" xr:uid="{00000000-0005-0000-0000-000040010000}"/>
    <cellStyle name="20% - Accent3 4 2 2" xfId="1458" xr:uid="{00000000-0005-0000-0000-000041010000}"/>
    <cellStyle name="20% - Accent3 4 2 2 2" xfId="1459" xr:uid="{00000000-0005-0000-0000-000042010000}"/>
    <cellStyle name="20% - Accent3 4 2 3" xfId="1460" xr:uid="{00000000-0005-0000-0000-000043010000}"/>
    <cellStyle name="20% - Accent3 4 2 4" xfId="1461" xr:uid="{00000000-0005-0000-0000-000044010000}"/>
    <cellStyle name="20% - Accent3 4 2 5" xfId="1462" xr:uid="{00000000-0005-0000-0000-000045010000}"/>
    <cellStyle name="20% - Accent3 4 2 6" xfId="1463" xr:uid="{00000000-0005-0000-0000-000046010000}"/>
    <cellStyle name="20% - Accent3 4 3" xfId="1464" xr:uid="{00000000-0005-0000-0000-000047010000}"/>
    <cellStyle name="20% - Accent3 4 3 2" xfId="1465" xr:uid="{00000000-0005-0000-0000-000048010000}"/>
    <cellStyle name="20% - Accent3 4 3 3" xfId="1466" xr:uid="{00000000-0005-0000-0000-000049010000}"/>
    <cellStyle name="20% - Accent3 4 4" xfId="1467" xr:uid="{00000000-0005-0000-0000-00004A010000}"/>
    <cellStyle name="20% - Accent3 4 5" xfId="1468" xr:uid="{00000000-0005-0000-0000-00004B010000}"/>
    <cellStyle name="20% - Accent3 4 6" xfId="1469" xr:uid="{00000000-0005-0000-0000-00004C010000}"/>
    <cellStyle name="20% - Accent3 4 7" xfId="1470" xr:uid="{00000000-0005-0000-0000-00004D010000}"/>
    <cellStyle name="20% - Accent3 5" xfId="17" xr:uid="{00000000-0005-0000-0000-00004E010000}"/>
    <cellStyle name="20% - Accent3 5 2" xfId="1471" xr:uid="{00000000-0005-0000-0000-00004F010000}"/>
    <cellStyle name="20% - Accent3 5 2 2" xfId="1472" xr:uid="{00000000-0005-0000-0000-000050010000}"/>
    <cellStyle name="20% - Accent3 5 2 2 2" xfId="1473" xr:uid="{00000000-0005-0000-0000-000051010000}"/>
    <cellStyle name="20% - Accent3 5 2 3" xfId="1474" xr:uid="{00000000-0005-0000-0000-000052010000}"/>
    <cellStyle name="20% - Accent3 5 2 4" xfId="1475" xr:uid="{00000000-0005-0000-0000-000053010000}"/>
    <cellStyle name="20% - Accent3 5 2 5" xfId="1476" xr:uid="{00000000-0005-0000-0000-000054010000}"/>
    <cellStyle name="20% - Accent3 5 2 6" xfId="1477" xr:uid="{00000000-0005-0000-0000-000055010000}"/>
    <cellStyle name="20% - Accent3 5 3" xfId="1478" xr:uid="{00000000-0005-0000-0000-000056010000}"/>
    <cellStyle name="20% - Accent3 5 3 2" xfId="1479" xr:uid="{00000000-0005-0000-0000-000057010000}"/>
    <cellStyle name="20% - Accent3 5 3 3" xfId="1480" xr:uid="{00000000-0005-0000-0000-000058010000}"/>
    <cellStyle name="20% - Accent3 5 4" xfId="1481" xr:uid="{00000000-0005-0000-0000-000059010000}"/>
    <cellStyle name="20% - Accent3 5 5" xfId="1482" xr:uid="{00000000-0005-0000-0000-00005A010000}"/>
    <cellStyle name="20% - Accent3 5 6" xfId="1483" xr:uid="{00000000-0005-0000-0000-00005B010000}"/>
    <cellStyle name="20% - Accent3 5 7" xfId="1484" xr:uid="{00000000-0005-0000-0000-00005C010000}"/>
    <cellStyle name="20% - Accent3 6" xfId="18" xr:uid="{00000000-0005-0000-0000-00005D010000}"/>
    <cellStyle name="20% - Accent3 6 2" xfId="1485" xr:uid="{00000000-0005-0000-0000-00005E010000}"/>
    <cellStyle name="20% - Accent3 6 2 2" xfId="1486" xr:uid="{00000000-0005-0000-0000-00005F010000}"/>
    <cellStyle name="20% - Accent3 6 2 2 2" xfId="1487" xr:uid="{00000000-0005-0000-0000-000060010000}"/>
    <cellStyle name="20% - Accent3 6 2 3" xfId="1488" xr:uid="{00000000-0005-0000-0000-000061010000}"/>
    <cellStyle name="20% - Accent3 6 2 4" xfId="1489" xr:uid="{00000000-0005-0000-0000-000062010000}"/>
    <cellStyle name="20% - Accent3 6 2 5" xfId="1490" xr:uid="{00000000-0005-0000-0000-000063010000}"/>
    <cellStyle name="20% - Accent3 6 2 6" xfId="1491" xr:uid="{00000000-0005-0000-0000-000064010000}"/>
    <cellStyle name="20% - Accent3 6 3" xfId="1492" xr:uid="{00000000-0005-0000-0000-000065010000}"/>
    <cellStyle name="20% - Accent3 6 3 2" xfId="1493" xr:uid="{00000000-0005-0000-0000-000066010000}"/>
    <cellStyle name="20% - Accent3 6 3 3" xfId="1494" xr:uid="{00000000-0005-0000-0000-000067010000}"/>
    <cellStyle name="20% - Accent3 6 4" xfId="1495" xr:uid="{00000000-0005-0000-0000-000068010000}"/>
    <cellStyle name="20% - Accent3 6 5" xfId="1496" xr:uid="{00000000-0005-0000-0000-000069010000}"/>
    <cellStyle name="20% - Accent3 6 6" xfId="1497" xr:uid="{00000000-0005-0000-0000-00006A010000}"/>
    <cellStyle name="20% - Accent3 6 7" xfId="1498" xr:uid="{00000000-0005-0000-0000-00006B010000}"/>
    <cellStyle name="20% - Accent3 7" xfId="1185" xr:uid="{00000000-0005-0000-0000-00006C010000}"/>
    <cellStyle name="20% - Accent3 7 10" xfId="13990" xr:uid="{00000000-0005-0000-0000-00006D010000}"/>
    <cellStyle name="20% - Accent3 7 2" xfId="1499" xr:uid="{00000000-0005-0000-0000-00006E010000}"/>
    <cellStyle name="20% - Accent3 7 2 2" xfId="1500" xr:uid="{00000000-0005-0000-0000-00006F010000}"/>
    <cellStyle name="20% - Accent3 7 2 3" xfId="1501" xr:uid="{00000000-0005-0000-0000-000070010000}"/>
    <cellStyle name="20% - Accent3 7 3" xfId="1502" xr:uid="{00000000-0005-0000-0000-000071010000}"/>
    <cellStyle name="20% - Accent3 7 4" xfId="1503" xr:uid="{00000000-0005-0000-0000-000072010000}"/>
    <cellStyle name="20% - Accent3 7 5" xfId="1504" xr:uid="{00000000-0005-0000-0000-000073010000}"/>
    <cellStyle name="20% - Accent3 7 6" xfId="1505" xr:uid="{00000000-0005-0000-0000-000074010000}"/>
    <cellStyle name="20% - Accent3 7 7" xfId="8161" xr:uid="{00000000-0005-0000-0000-000075010000}"/>
    <cellStyle name="20% - Accent3 7 7 2" xfId="15374" xr:uid="{00000000-0005-0000-0000-000076010000}"/>
    <cellStyle name="20% - Accent3 7 8" xfId="10292" xr:uid="{00000000-0005-0000-0000-000077010000}"/>
    <cellStyle name="20% - Accent3 7 8 2" xfId="17505" xr:uid="{00000000-0005-0000-0000-000078010000}"/>
    <cellStyle name="20% - Accent3 7 9" xfId="11925" xr:uid="{00000000-0005-0000-0000-000079010000}"/>
    <cellStyle name="20% - Accent3 7 9 2" xfId="19132" xr:uid="{00000000-0005-0000-0000-00007A010000}"/>
    <cellStyle name="20% - Accent3 8" xfId="1506" xr:uid="{00000000-0005-0000-0000-00007B010000}"/>
    <cellStyle name="20% - Accent3 8 2" xfId="1507" xr:uid="{00000000-0005-0000-0000-00007C010000}"/>
    <cellStyle name="20% - Accent3 8 2 2" xfId="1508" xr:uid="{00000000-0005-0000-0000-00007D010000}"/>
    <cellStyle name="20% - Accent3 8 2 3" xfId="1509" xr:uid="{00000000-0005-0000-0000-00007E010000}"/>
    <cellStyle name="20% - Accent3 8 2 3 2" xfId="8572" xr:uid="{00000000-0005-0000-0000-00007F010000}"/>
    <cellStyle name="20% - Accent3 8 2 3 2 2" xfId="15785" xr:uid="{00000000-0005-0000-0000-000080010000}"/>
    <cellStyle name="20% - Accent3 8 2 3 3" xfId="10703" xr:uid="{00000000-0005-0000-0000-000081010000}"/>
    <cellStyle name="20% - Accent3 8 2 3 3 2" xfId="17916" xr:uid="{00000000-0005-0000-0000-000082010000}"/>
    <cellStyle name="20% - Accent3 8 2 3 4" xfId="11943" xr:uid="{00000000-0005-0000-0000-000083010000}"/>
    <cellStyle name="20% - Accent3 8 2 3 4 2" xfId="19150" xr:uid="{00000000-0005-0000-0000-000084010000}"/>
    <cellStyle name="20% - Accent3 8 2 3 5" xfId="14008" xr:uid="{00000000-0005-0000-0000-000085010000}"/>
    <cellStyle name="20% - Accent3 8 3" xfId="1510" xr:uid="{00000000-0005-0000-0000-000086010000}"/>
    <cellStyle name="20% - Accent3 8 4" xfId="1511" xr:uid="{00000000-0005-0000-0000-000087010000}"/>
    <cellStyle name="20% - Accent3 8 5" xfId="1512" xr:uid="{00000000-0005-0000-0000-000088010000}"/>
    <cellStyle name="20% - Accent3 8 6" xfId="1513" xr:uid="{00000000-0005-0000-0000-000089010000}"/>
    <cellStyle name="20% - Accent3 9" xfId="1514" xr:uid="{00000000-0005-0000-0000-00008A010000}"/>
    <cellStyle name="20% - Accent3 9 2" xfId="1515" xr:uid="{00000000-0005-0000-0000-00008B010000}"/>
    <cellStyle name="20% - Accent4" xfId="755" builtinId="42" customBuiltin="1"/>
    <cellStyle name="20% - Accent4 10" xfId="1516" xr:uid="{00000000-0005-0000-0000-00008D010000}"/>
    <cellStyle name="20% - Accent4 11" xfId="7644" xr:uid="{00000000-0005-0000-0000-00008E010000}"/>
    <cellStyle name="20% - Accent4 12" xfId="11514" xr:uid="{00000000-0005-0000-0000-00008F010000}"/>
    <cellStyle name="20% - Accent4 12 2" xfId="18721" xr:uid="{00000000-0005-0000-0000-000090010000}"/>
    <cellStyle name="20% - Accent4 13" xfId="13589" xr:uid="{00000000-0005-0000-0000-000091010000}"/>
    <cellStyle name="20% - Accent4 14" xfId="25397" xr:uid="{00000000-0005-0000-0000-000092010000}"/>
    <cellStyle name="20% - Accent4 2" xfId="19" xr:uid="{00000000-0005-0000-0000-000093010000}"/>
    <cellStyle name="20% - Accent4 2 2" xfId="1517" xr:uid="{00000000-0005-0000-0000-000094010000}"/>
    <cellStyle name="20% - Accent4 2 2 2" xfId="1518" xr:uid="{00000000-0005-0000-0000-000095010000}"/>
    <cellStyle name="20% - Accent4 2 2 2 2" xfId="1519" xr:uid="{00000000-0005-0000-0000-000096010000}"/>
    <cellStyle name="20% - Accent4 2 2 3" xfId="1520" xr:uid="{00000000-0005-0000-0000-000097010000}"/>
    <cellStyle name="20% - Accent4 2 2 4" xfId="1521" xr:uid="{00000000-0005-0000-0000-000098010000}"/>
    <cellStyle name="20% - Accent4 2 2 5" xfId="1522" xr:uid="{00000000-0005-0000-0000-000099010000}"/>
    <cellStyle name="20% - Accent4 2 2 6" xfId="1523" xr:uid="{00000000-0005-0000-0000-00009A010000}"/>
    <cellStyle name="20% - Accent4 2 3" xfId="1524" xr:uid="{00000000-0005-0000-0000-00009B010000}"/>
    <cellStyle name="20% - Accent4 2 3 2" xfId="1525" xr:uid="{00000000-0005-0000-0000-00009C010000}"/>
    <cellStyle name="20% - Accent4 2 3 3" xfId="1526" xr:uid="{00000000-0005-0000-0000-00009D010000}"/>
    <cellStyle name="20% - Accent4 2 4" xfId="1527" xr:uid="{00000000-0005-0000-0000-00009E010000}"/>
    <cellStyle name="20% - Accent4 2 5" xfId="1528" xr:uid="{00000000-0005-0000-0000-00009F010000}"/>
    <cellStyle name="20% - Accent4 2 6" xfId="1529" xr:uid="{00000000-0005-0000-0000-0000A0010000}"/>
    <cellStyle name="20% - Accent4 2 7" xfId="1530" xr:uid="{00000000-0005-0000-0000-0000A1010000}"/>
    <cellStyle name="20% - Accent4 2 8" xfId="1531" xr:uid="{00000000-0005-0000-0000-0000A2010000}"/>
    <cellStyle name="20% - Accent4 2 9" xfId="7645" xr:uid="{00000000-0005-0000-0000-0000A3010000}"/>
    <cellStyle name="20% - Accent4 3" xfId="20" xr:uid="{00000000-0005-0000-0000-0000A4010000}"/>
    <cellStyle name="20% - Accent4 3 2" xfId="1532" xr:uid="{00000000-0005-0000-0000-0000A5010000}"/>
    <cellStyle name="20% - Accent4 3 2 2" xfId="1533" xr:uid="{00000000-0005-0000-0000-0000A6010000}"/>
    <cellStyle name="20% - Accent4 3 2 2 2" xfId="1534" xr:uid="{00000000-0005-0000-0000-0000A7010000}"/>
    <cellStyle name="20% - Accent4 3 2 3" xfId="1535" xr:uid="{00000000-0005-0000-0000-0000A8010000}"/>
    <cellStyle name="20% - Accent4 3 2 4" xfId="1536" xr:uid="{00000000-0005-0000-0000-0000A9010000}"/>
    <cellStyle name="20% - Accent4 3 2 5" xfId="1537" xr:uid="{00000000-0005-0000-0000-0000AA010000}"/>
    <cellStyle name="20% - Accent4 3 2 6" xfId="1538" xr:uid="{00000000-0005-0000-0000-0000AB010000}"/>
    <cellStyle name="20% - Accent4 3 3" xfId="1539" xr:uid="{00000000-0005-0000-0000-0000AC010000}"/>
    <cellStyle name="20% - Accent4 3 3 2" xfId="1540" xr:uid="{00000000-0005-0000-0000-0000AD010000}"/>
    <cellStyle name="20% - Accent4 3 3 3" xfId="1541" xr:uid="{00000000-0005-0000-0000-0000AE010000}"/>
    <cellStyle name="20% - Accent4 3 4" xfId="1542" xr:uid="{00000000-0005-0000-0000-0000AF010000}"/>
    <cellStyle name="20% - Accent4 3 5" xfId="1543" xr:uid="{00000000-0005-0000-0000-0000B0010000}"/>
    <cellStyle name="20% - Accent4 3 6" xfId="1544" xr:uid="{00000000-0005-0000-0000-0000B1010000}"/>
    <cellStyle name="20% - Accent4 3 7" xfId="1545" xr:uid="{00000000-0005-0000-0000-0000B2010000}"/>
    <cellStyle name="20% - Accent4 4" xfId="21" xr:uid="{00000000-0005-0000-0000-0000B3010000}"/>
    <cellStyle name="20% - Accent4 4 2" xfId="1546" xr:uid="{00000000-0005-0000-0000-0000B4010000}"/>
    <cellStyle name="20% - Accent4 4 2 2" xfId="1547" xr:uid="{00000000-0005-0000-0000-0000B5010000}"/>
    <cellStyle name="20% - Accent4 4 2 2 2" xfId="1548" xr:uid="{00000000-0005-0000-0000-0000B6010000}"/>
    <cellStyle name="20% - Accent4 4 2 3" xfId="1549" xr:uid="{00000000-0005-0000-0000-0000B7010000}"/>
    <cellStyle name="20% - Accent4 4 2 4" xfId="1550" xr:uid="{00000000-0005-0000-0000-0000B8010000}"/>
    <cellStyle name="20% - Accent4 4 2 5" xfId="1551" xr:uid="{00000000-0005-0000-0000-0000B9010000}"/>
    <cellStyle name="20% - Accent4 4 2 6" xfId="1552" xr:uid="{00000000-0005-0000-0000-0000BA010000}"/>
    <cellStyle name="20% - Accent4 4 3" xfId="1553" xr:uid="{00000000-0005-0000-0000-0000BB010000}"/>
    <cellStyle name="20% - Accent4 4 3 2" xfId="1554" xr:uid="{00000000-0005-0000-0000-0000BC010000}"/>
    <cellStyle name="20% - Accent4 4 3 3" xfId="1555" xr:uid="{00000000-0005-0000-0000-0000BD010000}"/>
    <cellStyle name="20% - Accent4 4 4" xfId="1556" xr:uid="{00000000-0005-0000-0000-0000BE010000}"/>
    <cellStyle name="20% - Accent4 4 5" xfId="1557" xr:uid="{00000000-0005-0000-0000-0000BF010000}"/>
    <cellStyle name="20% - Accent4 4 6" xfId="1558" xr:uid="{00000000-0005-0000-0000-0000C0010000}"/>
    <cellStyle name="20% - Accent4 4 7" xfId="1559" xr:uid="{00000000-0005-0000-0000-0000C1010000}"/>
    <cellStyle name="20% - Accent4 5" xfId="22" xr:uid="{00000000-0005-0000-0000-0000C2010000}"/>
    <cellStyle name="20% - Accent4 5 2" xfId="1560" xr:uid="{00000000-0005-0000-0000-0000C3010000}"/>
    <cellStyle name="20% - Accent4 5 2 2" xfId="1561" xr:uid="{00000000-0005-0000-0000-0000C4010000}"/>
    <cellStyle name="20% - Accent4 5 2 2 2" xfId="1562" xr:uid="{00000000-0005-0000-0000-0000C5010000}"/>
    <cellStyle name="20% - Accent4 5 2 3" xfId="1563" xr:uid="{00000000-0005-0000-0000-0000C6010000}"/>
    <cellStyle name="20% - Accent4 5 2 4" xfId="1564" xr:uid="{00000000-0005-0000-0000-0000C7010000}"/>
    <cellStyle name="20% - Accent4 5 2 5" xfId="1565" xr:uid="{00000000-0005-0000-0000-0000C8010000}"/>
    <cellStyle name="20% - Accent4 5 2 6" xfId="1566" xr:uid="{00000000-0005-0000-0000-0000C9010000}"/>
    <cellStyle name="20% - Accent4 5 3" xfId="1567" xr:uid="{00000000-0005-0000-0000-0000CA010000}"/>
    <cellStyle name="20% - Accent4 5 3 2" xfId="1568" xr:uid="{00000000-0005-0000-0000-0000CB010000}"/>
    <cellStyle name="20% - Accent4 5 3 3" xfId="1569" xr:uid="{00000000-0005-0000-0000-0000CC010000}"/>
    <cellStyle name="20% - Accent4 5 4" xfId="1570" xr:uid="{00000000-0005-0000-0000-0000CD010000}"/>
    <cellStyle name="20% - Accent4 5 5" xfId="1571" xr:uid="{00000000-0005-0000-0000-0000CE010000}"/>
    <cellStyle name="20% - Accent4 5 6" xfId="1572" xr:uid="{00000000-0005-0000-0000-0000CF010000}"/>
    <cellStyle name="20% - Accent4 5 7" xfId="1573" xr:uid="{00000000-0005-0000-0000-0000D0010000}"/>
    <cellStyle name="20% - Accent4 6" xfId="23" xr:uid="{00000000-0005-0000-0000-0000D1010000}"/>
    <cellStyle name="20% - Accent4 6 2" xfId="1574" xr:uid="{00000000-0005-0000-0000-0000D2010000}"/>
    <cellStyle name="20% - Accent4 6 2 2" xfId="1575" xr:uid="{00000000-0005-0000-0000-0000D3010000}"/>
    <cellStyle name="20% - Accent4 6 2 2 2" xfId="1576" xr:uid="{00000000-0005-0000-0000-0000D4010000}"/>
    <cellStyle name="20% - Accent4 6 2 3" xfId="1577" xr:uid="{00000000-0005-0000-0000-0000D5010000}"/>
    <cellStyle name="20% - Accent4 6 2 4" xfId="1578" xr:uid="{00000000-0005-0000-0000-0000D6010000}"/>
    <cellStyle name="20% - Accent4 6 2 5" xfId="1579" xr:uid="{00000000-0005-0000-0000-0000D7010000}"/>
    <cellStyle name="20% - Accent4 6 2 6" xfId="1580" xr:uid="{00000000-0005-0000-0000-0000D8010000}"/>
    <cellStyle name="20% - Accent4 6 3" xfId="1581" xr:uid="{00000000-0005-0000-0000-0000D9010000}"/>
    <cellStyle name="20% - Accent4 6 3 2" xfId="1582" xr:uid="{00000000-0005-0000-0000-0000DA010000}"/>
    <cellStyle name="20% - Accent4 6 3 3" xfId="1583" xr:uid="{00000000-0005-0000-0000-0000DB010000}"/>
    <cellStyle name="20% - Accent4 6 4" xfId="1584" xr:uid="{00000000-0005-0000-0000-0000DC010000}"/>
    <cellStyle name="20% - Accent4 6 5" xfId="1585" xr:uid="{00000000-0005-0000-0000-0000DD010000}"/>
    <cellStyle name="20% - Accent4 6 6" xfId="1586" xr:uid="{00000000-0005-0000-0000-0000DE010000}"/>
    <cellStyle name="20% - Accent4 6 7" xfId="1587" xr:uid="{00000000-0005-0000-0000-0000DF010000}"/>
    <cellStyle name="20% - Accent4 7" xfId="1187" xr:uid="{00000000-0005-0000-0000-0000E0010000}"/>
    <cellStyle name="20% - Accent4 7 10" xfId="13992" xr:uid="{00000000-0005-0000-0000-0000E1010000}"/>
    <cellStyle name="20% - Accent4 7 2" xfId="1588" xr:uid="{00000000-0005-0000-0000-0000E2010000}"/>
    <cellStyle name="20% - Accent4 7 2 2" xfId="1589" xr:uid="{00000000-0005-0000-0000-0000E3010000}"/>
    <cellStyle name="20% - Accent4 7 2 3" xfId="1590" xr:uid="{00000000-0005-0000-0000-0000E4010000}"/>
    <cellStyle name="20% - Accent4 7 3" xfId="1591" xr:uid="{00000000-0005-0000-0000-0000E5010000}"/>
    <cellStyle name="20% - Accent4 7 4" xfId="1592" xr:uid="{00000000-0005-0000-0000-0000E6010000}"/>
    <cellStyle name="20% - Accent4 7 5" xfId="1593" xr:uid="{00000000-0005-0000-0000-0000E7010000}"/>
    <cellStyle name="20% - Accent4 7 6" xfId="1594" xr:uid="{00000000-0005-0000-0000-0000E8010000}"/>
    <cellStyle name="20% - Accent4 7 7" xfId="8162" xr:uid="{00000000-0005-0000-0000-0000E9010000}"/>
    <cellStyle name="20% - Accent4 7 7 2" xfId="15375" xr:uid="{00000000-0005-0000-0000-0000EA010000}"/>
    <cellStyle name="20% - Accent4 7 8" xfId="10293" xr:uid="{00000000-0005-0000-0000-0000EB010000}"/>
    <cellStyle name="20% - Accent4 7 8 2" xfId="17506" xr:uid="{00000000-0005-0000-0000-0000EC010000}"/>
    <cellStyle name="20% - Accent4 7 9" xfId="11927" xr:uid="{00000000-0005-0000-0000-0000ED010000}"/>
    <cellStyle name="20% - Accent4 7 9 2" xfId="19134" xr:uid="{00000000-0005-0000-0000-0000EE010000}"/>
    <cellStyle name="20% - Accent4 8" xfId="1595" xr:uid="{00000000-0005-0000-0000-0000EF010000}"/>
    <cellStyle name="20% - Accent4 8 2" xfId="1596" xr:uid="{00000000-0005-0000-0000-0000F0010000}"/>
    <cellStyle name="20% - Accent4 8 2 2" xfId="1597" xr:uid="{00000000-0005-0000-0000-0000F1010000}"/>
    <cellStyle name="20% - Accent4 8 2 3" xfId="1598" xr:uid="{00000000-0005-0000-0000-0000F2010000}"/>
    <cellStyle name="20% - Accent4 8 2 3 2" xfId="8573" xr:uid="{00000000-0005-0000-0000-0000F3010000}"/>
    <cellStyle name="20% - Accent4 8 2 3 2 2" xfId="15786" xr:uid="{00000000-0005-0000-0000-0000F4010000}"/>
    <cellStyle name="20% - Accent4 8 2 3 3" xfId="10704" xr:uid="{00000000-0005-0000-0000-0000F5010000}"/>
    <cellStyle name="20% - Accent4 8 2 3 3 2" xfId="17917" xr:uid="{00000000-0005-0000-0000-0000F6010000}"/>
    <cellStyle name="20% - Accent4 8 2 3 4" xfId="11944" xr:uid="{00000000-0005-0000-0000-0000F7010000}"/>
    <cellStyle name="20% - Accent4 8 2 3 4 2" xfId="19151" xr:uid="{00000000-0005-0000-0000-0000F8010000}"/>
    <cellStyle name="20% - Accent4 8 2 3 5" xfId="14009" xr:uid="{00000000-0005-0000-0000-0000F9010000}"/>
    <cellStyle name="20% - Accent4 8 3" xfId="1599" xr:uid="{00000000-0005-0000-0000-0000FA010000}"/>
    <cellStyle name="20% - Accent4 8 4" xfId="1600" xr:uid="{00000000-0005-0000-0000-0000FB010000}"/>
    <cellStyle name="20% - Accent4 8 5" xfId="1601" xr:uid="{00000000-0005-0000-0000-0000FC010000}"/>
    <cellStyle name="20% - Accent4 8 6" xfId="1602" xr:uid="{00000000-0005-0000-0000-0000FD010000}"/>
    <cellStyle name="20% - Accent4 9" xfId="1603" xr:uid="{00000000-0005-0000-0000-0000FE010000}"/>
    <cellStyle name="20% - Accent4 9 2" xfId="1604" xr:uid="{00000000-0005-0000-0000-0000FF010000}"/>
    <cellStyle name="20% - Accent5" xfId="759" builtinId="46" customBuiltin="1"/>
    <cellStyle name="20% - Accent5 10" xfId="1605" xr:uid="{00000000-0005-0000-0000-000001020000}"/>
    <cellStyle name="20% - Accent5 11" xfId="7646" xr:uid="{00000000-0005-0000-0000-000002020000}"/>
    <cellStyle name="20% - Accent5 12" xfId="11516" xr:uid="{00000000-0005-0000-0000-000003020000}"/>
    <cellStyle name="20% - Accent5 12 2" xfId="18723" xr:uid="{00000000-0005-0000-0000-000004020000}"/>
    <cellStyle name="20% - Accent5 13" xfId="13591" xr:uid="{00000000-0005-0000-0000-000005020000}"/>
    <cellStyle name="20% - Accent5 14" xfId="25399" xr:uid="{00000000-0005-0000-0000-000006020000}"/>
    <cellStyle name="20% - Accent5 2" xfId="24" xr:uid="{00000000-0005-0000-0000-000007020000}"/>
    <cellStyle name="20% - Accent5 2 2" xfId="1606" xr:uid="{00000000-0005-0000-0000-000008020000}"/>
    <cellStyle name="20% - Accent5 2 2 2" xfId="1607" xr:uid="{00000000-0005-0000-0000-000009020000}"/>
    <cellStyle name="20% - Accent5 2 2 2 2" xfId="1608" xr:uid="{00000000-0005-0000-0000-00000A020000}"/>
    <cellStyle name="20% - Accent5 2 2 3" xfId="1609" xr:uid="{00000000-0005-0000-0000-00000B020000}"/>
    <cellStyle name="20% - Accent5 2 2 4" xfId="1610" xr:uid="{00000000-0005-0000-0000-00000C020000}"/>
    <cellStyle name="20% - Accent5 2 2 5" xfId="1611" xr:uid="{00000000-0005-0000-0000-00000D020000}"/>
    <cellStyle name="20% - Accent5 2 2 6" xfId="1612" xr:uid="{00000000-0005-0000-0000-00000E020000}"/>
    <cellStyle name="20% - Accent5 2 3" xfId="1613" xr:uid="{00000000-0005-0000-0000-00000F020000}"/>
    <cellStyle name="20% - Accent5 2 3 2" xfId="1614" xr:uid="{00000000-0005-0000-0000-000010020000}"/>
    <cellStyle name="20% - Accent5 2 3 3" xfId="1615" xr:uid="{00000000-0005-0000-0000-000011020000}"/>
    <cellStyle name="20% - Accent5 2 4" xfId="1616" xr:uid="{00000000-0005-0000-0000-000012020000}"/>
    <cellStyle name="20% - Accent5 2 5" xfId="1617" xr:uid="{00000000-0005-0000-0000-000013020000}"/>
    <cellStyle name="20% - Accent5 2 6" xfId="1618" xr:uid="{00000000-0005-0000-0000-000014020000}"/>
    <cellStyle name="20% - Accent5 2 7" xfId="1619" xr:uid="{00000000-0005-0000-0000-000015020000}"/>
    <cellStyle name="20% - Accent5 2 8" xfId="1620" xr:uid="{00000000-0005-0000-0000-000016020000}"/>
    <cellStyle name="20% - Accent5 2 9" xfId="7647" xr:uid="{00000000-0005-0000-0000-000017020000}"/>
    <cellStyle name="20% - Accent5 3" xfId="25" xr:uid="{00000000-0005-0000-0000-000018020000}"/>
    <cellStyle name="20% - Accent5 3 2" xfId="1621" xr:uid="{00000000-0005-0000-0000-000019020000}"/>
    <cellStyle name="20% - Accent5 3 2 2" xfId="1622" xr:uid="{00000000-0005-0000-0000-00001A020000}"/>
    <cellStyle name="20% - Accent5 3 2 2 2" xfId="1623" xr:uid="{00000000-0005-0000-0000-00001B020000}"/>
    <cellStyle name="20% - Accent5 3 2 3" xfId="1624" xr:uid="{00000000-0005-0000-0000-00001C020000}"/>
    <cellStyle name="20% - Accent5 3 2 4" xfId="1625" xr:uid="{00000000-0005-0000-0000-00001D020000}"/>
    <cellStyle name="20% - Accent5 3 2 5" xfId="1626" xr:uid="{00000000-0005-0000-0000-00001E020000}"/>
    <cellStyle name="20% - Accent5 3 2 6" xfId="1627" xr:uid="{00000000-0005-0000-0000-00001F020000}"/>
    <cellStyle name="20% - Accent5 3 3" xfId="1628" xr:uid="{00000000-0005-0000-0000-000020020000}"/>
    <cellStyle name="20% - Accent5 3 3 2" xfId="1629" xr:uid="{00000000-0005-0000-0000-000021020000}"/>
    <cellStyle name="20% - Accent5 3 3 3" xfId="1630" xr:uid="{00000000-0005-0000-0000-000022020000}"/>
    <cellStyle name="20% - Accent5 3 4" xfId="1631" xr:uid="{00000000-0005-0000-0000-000023020000}"/>
    <cellStyle name="20% - Accent5 3 5" xfId="1632" xr:uid="{00000000-0005-0000-0000-000024020000}"/>
    <cellStyle name="20% - Accent5 3 6" xfId="1633" xr:uid="{00000000-0005-0000-0000-000025020000}"/>
    <cellStyle name="20% - Accent5 3 7" xfId="1634" xr:uid="{00000000-0005-0000-0000-000026020000}"/>
    <cellStyle name="20% - Accent5 4" xfId="26" xr:uid="{00000000-0005-0000-0000-000027020000}"/>
    <cellStyle name="20% - Accent5 4 2" xfId="1635" xr:uid="{00000000-0005-0000-0000-000028020000}"/>
    <cellStyle name="20% - Accent5 4 2 2" xfId="1636" xr:uid="{00000000-0005-0000-0000-000029020000}"/>
    <cellStyle name="20% - Accent5 4 2 2 2" xfId="1637" xr:uid="{00000000-0005-0000-0000-00002A020000}"/>
    <cellStyle name="20% - Accent5 4 2 3" xfId="1638" xr:uid="{00000000-0005-0000-0000-00002B020000}"/>
    <cellStyle name="20% - Accent5 4 2 4" xfId="1639" xr:uid="{00000000-0005-0000-0000-00002C020000}"/>
    <cellStyle name="20% - Accent5 4 2 5" xfId="1640" xr:uid="{00000000-0005-0000-0000-00002D020000}"/>
    <cellStyle name="20% - Accent5 4 2 6" xfId="1641" xr:uid="{00000000-0005-0000-0000-00002E020000}"/>
    <cellStyle name="20% - Accent5 4 3" xfId="1642" xr:uid="{00000000-0005-0000-0000-00002F020000}"/>
    <cellStyle name="20% - Accent5 4 3 2" xfId="1643" xr:uid="{00000000-0005-0000-0000-000030020000}"/>
    <cellStyle name="20% - Accent5 4 3 3" xfId="1644" xr:uid="{00000000-0005-0000-0000-000031020000}"/>
    <cellStyle name="20% - Accent5 4 4" xfId="1645" xr:uid="{00000000-0005-0000-0000-000032020000}"/>
    <cellStyle name="20% - Accent5 4 5" xfId="1646" xr:uid="{00000000-0005-0000-0000-000033020000}"/>
    <cellStyle name="20% - Accent5 4 6" xfId="1647" xr:uid="{00000000-0005-0000-0000-000034020000}"/>
    <cellStyle name="20% - Accent5 4 7" xfId="1648" xr:uid="{00000000-0005-0000-0000-000035020000}"/>
    <cellStyle name="20% - Accent5 5" xfId="27" xr:uid="{00000000-0005-0000-0000-000036020000}"/>
    <cellStyle name="20% - Accent5 5 2" xfId="1649" xr:uid="{00000000-0005-0000-0000-000037020000}"/>
    <cellStyle name="20% - Accent5 5 2 2" xfId="1650" xr:uid="{00000000-0005-0000-0000-000038020000}"/>
    <cellStyle name="20% - Accent5 5 2 2 2" xfId="1651" xr:uid="{00000000-0005-0000-0000-000039020000}"/>
    <cellStyle name="20% - Accent5 5 2 3" xfId="1652" xr:uid="{00000000-0005-0000-0000-00003A020000}"/>
    <cellStyle name="20% - Accent5 5 2 4" xfId="1653" xr:uid="{00000000-0005-0000-0000-00003B020000}"/>
    <cellStyle name="20% - Accent5 5 2 5" xfId="1654" xr:uid="{00000000-0005-0000-0000-00003C020000}"/>
    <cellStyle name="20% - Accent5 5 2 6" xfId="1655" xr:uid="{00000000-0005-0000-0000-00003D020000}"/>
    <cellStyle name="20% - Accent5 5 3" xfId="1656" xr:uid="{00000000-0005-0000-0000-00003E020000}"/>
    <cellStyle name="20% - Accent5 5 3 2" xfId="1657" xr:uid="{00000000-0005-0000-0000-00003F020000}"/>
    <cellStyle name="20% - Accent5 5 3 3" xfId="1658" xr:uid="{00000000-0005-0000-0000-000040020000}"/>
    <cellStyle name="20% - Accent5 5 4" xfId="1659" xr:uid="{00000000-0005-0000-0000-000041020000}"/>
    <cellStyle name="20% - Accent5 5 5" xfId="1660" xr:uid="{00000000-0005-0000-0000-000042020000}"/>
    <cellStyle name="20% - Accent5 5 6" xfId="1661" xr:uid="{00000000-0005-0000-0000-000043020000}"/>
    <cellStyle name="20% - Accent5 5 7" xfId="1662" xr:uid="{00000000-0005-0000-0000-000044020000}"/>
    <cellStyle name="20% - Accent5 6" xfId="28" xr:uid="{00000000-0005-0000-0000-000045020000}"/>
    <cellStyle name="20% - Accent5 6 2" xfId="1663" xr:uid="{00000000-0005-0000-0000-000046020000}"/>
    <cellStyle name="20% - Accent5 6 2 2" xfId="1664" xr:uid="{00000000-0005-0000-0000-000047020000}"/>
    <cellStyle name="20% - Accent5 6 2 2 2" xfId="1665" xr:uid="{00000000-0005-0000-0000-000048020000}"/>
    <cellStyle name="20% - Accent5 6 2 3" xfId="1666" xr:uid="{00000000-0005-0000-0000-000049020000}"/>
    <cellStyle name="20% - Accent5 6 2 4" xfId="1667" xr:uid="{00000000-0005-0000-0000-00004A020000}"/>
    <cellStyle name="20% - Accent5 6 2 5" xfId="1668" xr:uid="{00000000-0005-0000-0000-00004B020000}"/>
    <cellStyle name="20% - Accent5 6 2 6" xfId="1669" xr:uid="{00000000-0005-0000-0000-00004C020000}"/>
    <cellStyle name="20% - Accent5 6 3" xfId="1670" xr:uid="{00000000-0005-0000-0000-00004D020000}"/>
    <cellStyle name="20% - Accent5 6 3 2" xfId="1671" xr:uid="{00000000-0005-0000-0000-00004E020000}"/>
    <cellStyle name="20% - Accent5 6 3 3" xfId="1672" xr:uid="{00000000-0005-0000-0000-00004F020000}"/>
    <cellStyle name="20% - Accent5 6 4" xfId="1673" xr:uid="{00000000-0005-0000-0000-000050020000}"/>
    <cellStyle name="20% - Accent5 6 5" xfId="1674" xr:uid="{00000000-0005-0000-0000-000051020000}"/>
    <cellStyle name="20% - Accent5 6 6" xfId="1675" xr:uid="{00000000-0005-0000-0000-000052020000}"/>
    <cellStyle name="20% - Accent5 6 7" xfId="1676" xr:uid="{00000000-0005-0000-0000-000053020000}"/>
    <cellStyle name="20% - Accent5 7" xfId="1189" xr:uid="{00000000-0005-0000-0000-000054020000}"/>
    <cellStyle name="20% - Accent5 7 10" xfId="13994" xr:uid="{00000000-0005-0000-0000-000055020000}"/>
    <cellStyle name="20% - Accent5 7 2" xfId="1677" xr:uid="{00000000-0005-0000-0000-000056020000}"/>
    <cellStyle name="20% - Accent5 7 2 2" xfId="1678" xr:uid="{00000000-0005-0000-0000-000057020000}"/>
    <cellStyle name="20% - Accent5 7 2 3" xfId="1679" xr:uid="{00000000-0005-0000-0000-000058020000}"/>
    <cellStyle name="20% - Accent5 7 3" xfId="1680" xr:uid="{00000000-0005-0000-0000-000059020000}"/>
    <cellStyle name="20% - Accent5 7 4" xfId="1681" xr:uid="{00000000-0005-0000-0000-00005A020000}"/>
    <cellStyle name="20% - Accent5 7 5" xfId="1682" xr:uid="{00000000-0005-0000-0000-00005B020000}"/>
    <cellStyle name="20% - Accent5 7 6" xfId="1683" xr:uid="{00000000-0005-0000-0000-00005C020000}"/>
    <cellStyle name="20% - Accent5 7 7" xfId="8163" xr:uid="{00000000-0005-0000-0000-00005D020000}"/>
    <cellStyle name="20% - Accent5 7 7 2" xfId="15376" xr:uid="{00000000-0005-0000-0000-00005E020000}"/>
    <cellStyle name="20% - Accent5 7 8" xfId="10294" xr:uid="{00000000-0005-0000-0000-00005F020000}"/>
    <cellStyle name="20% - Accent5 7 8 2" xfId="17507" xr:uid="{00000000-0005-0000-0000-000060020000}"/>
    <cellStyle name="20% - Accent5 7 9" xfId="11929" xr:uid="{00000000-0005-0000-0000-000061020000}"/>
    <cellStyle name="20% - Accent5 7 9 2" xfId="19136" xr:uid="{00000000-0005-0000-0000-000062020000}"/>
    <cellStyle name="20% - Accent5 8" xfId="1684" xr:uid="{00000000-0005-0000-0000-000063020000}"/>
    <cellStyle name="20% - Accent5 8 2" xfId="1685" xr:uid="{00000000-0005-0000-0000-000064020000}"/>
    <cellStyle name="20% - Accent5 8 2 2" xfId="1686" xr:uid="{00000000-0005-0000-0000-000065020000}"/>
    <cellStyle name="20% - Accent5 8 2 3" xfId="1687" xr:uid="{00000000-0005-0000-0000-000066020000}"/>
    <cellStyle name="20% - Accent5 8 2 3 2" xfId="8574" xr:uid="{00000000-0005-0000-0000-000067020000}"/>
    <cellStyle name="20% - Accent5 8 2 3 2 2" xfId="15787" xr:uid="{00000000-0005-0000-0000-000068020000}"/>
    <cellStyle name="20% - Accent5 8 2 3 3" xfId="10705" xr:uid="{00000000-0005-0000-0000-000069020000}"/>
    <cellStyle name="20% - Accent5 8 2 3 3 2" xfId="17918" xr:uid="{00000000-0005-0000-0000-00006A020000}"/>
    <cellStyle name="20% - Accent5 8 2 3 4" xfId="11945" xr:uid="{00000000-0005-0000-0000-00006B020000}"/>
    <cellStyle name="20% - Accent5 8 2 3 4 2" xfId="19152" xr:uid="{00000000-0005-0000-0000-00006C020000}"/>
    <cellStyle name="20% - Accent5 8 2 3 5" xfId="14010" xr:uid="{00000000-0005-0000-0000-00006D020000}"/>
    <cellStyle name="20% - Accent5 8 3" xfId="1688" xr:uid="{00000000-0005-0000-0000-00006E020000}"/>
    <cellStyle name="20% - Accent5 8 4" xfId="1689" xr:uid="{00000000-0005-0000-0000-00006F020000}"/>
    <cellStyle name="20% - Accent5 8 5" xfId="1690" xr:uid="{00000000-0005-0000-0000-000070020000}"/>
    <cellStyle name="20% - Accent5 8 6" xfId="1691" xr:uid="{00000000-0005-0000-0000-000071020000}"/>
    <cellStyle name="20% - Accent5 9" xfId="1692" xr:uid="{00000000-0005-0000-0000-000072020000}"/>
    <cellStyle name="20% - Accent5 9 2" xfId="1693" xr:uid="{00000000-0005-0000-0000-000073020000}"/>
    <cellStyle name="20% - Accent6" xfId="763" builtinId="50" customBuiltin="1"/>
    <cellStyle name="20% - Accent6 10" xfId="1694" xr:uid="{00000000-0005-0000-0000-000075020000}"/>
    <cellStyle name="20% - Accent6 11" xfId="7648" xr:uid="{00000000-0005-0000-0000-000076020000}"/>
    <cellStyle name="20% - Accent6 12" xfId="11518" xr:uid="{00000000-0005-0000-0000-000077020000}"/>
    <cellStyle name="20% - Accent6 12 2" xfId="18725" xr:uid="{00000000-0005-0000-0000-000078020000}"/>
    <cellStyle name="20% - Accent6 13" xfId="13593" xr:uid="{00000000-0005-0000-0000-000079020000}"/>
    <cellStyle name="20% - Accent6 14" xfId="25401" xr:uid="{00000000-0005-0000-0000-00007A020000}"/>
    <cellStyle name="20% - Accent6 2" xfId="29" xr:uid="{00000000-0005-0000-0000-00007B020000}"/>
    <cellStyle name="20% - Accent6 2 2" xfId="1695" xr:uid="{00000000-0005-0000-0000-00007C020000}"/>
    <cellStyle name="20% - Accent6 2 2 2" xfId="1696" xr:uid="{00000000-0005-0000-0000-00007D020000}"/>
    <cellStyle name="20% - Accent6 2 2 2 2" xfId="1697" xr:uid="{00000000-0005-0000-0000-00007E020000}"/>
    <cellStyle name="20% - Accent6 2 2 3" xfId="1698" xr:uid="{00000000-0005-0000-0000-00007F020000}"/>
    <cellStyle name="20% - Accent6 2 2 4" xfId="1699" xr:uid="{00000000-0005-0000-0000-000080020000}"/>
    <cellStyle name="20% - Accent6 2 2 5" xfId="1700" xr:uid="{00000000-0005-0000-0000-000081020000}"/>
    <cellStyle name="20% - Accent6 2 2 6" xfId="1701" xr:uid="{00000000-0005-0000-0000-000082020000}"/>
    <cellStyle name="20% - Accent6 2 3" xfId="1702" xr:uid="{00000000-0005-0000-0000-000083020000}"/>
    <cellStyle name="20% - Accent6 2 3 2" xfId="1703" xr:uid="{00000000-0005-0000-0000-000084020000}"/>
    <cellStyle name="20% - Accent6 2 3 3" xfId="1704" xr:uid="{00000000-0005-0000-0000-000085020000}"/>
    <cellStyle name="20% - Accent6 2 4" xfId="1705" xr:uid="{00000000-0005-0000-0000-000086020000}"/>
    <cellStyle name="20% - Accent6 2 5" xfId="1706" xr:uid="{00000000-0005-0000-0000-000087020000}"/>
    <cellStyle name="20% - Accent6 2 6" xfId="1707" xr:uid="{00000000-0005-0000-0000-000088020000}"/>
    <cellStyle name="20% - Accent6 2 7" xfId="1708" xr:uid="{00000000-0005-0000-0000-000089020000}"/>
    <cellStyle name="20% - Accent6 2 8" xfId="1709" xr:uid="{00000000-0005-0000-0000-00008A020000}"/>
    <cellStyle name="20% - Accent6 2 9" xfId="7649" xr:uid="{00000000-0005-0000-0000-00008B020000}"/>
    <cellStyle name="20% - Accent6 3" xfId="30" xr:uid="{00000000-0005-0000-0000-00008C020000}"/>
    <cellStyle name="20% - Accent6 3 2" xfId="1710" xr:uid="{00000000-0005-0000-0000-00008D020000}"/>
    <cellStyle name="20% - Accent6 3 2 2" xfId="1711" xr:uid="{00000000-0005-0000-0000-00008E020000}"/>
    <cellStyle name="20% - Accent6 3 2 2 2" xfId="1712" xr:uid="{00000000-0005-0000-0000-00008F020000}"/>
    <cellStyle name="20% - Accent6 3 2 3" xfId="1713" xr:uid="{00000000-0005-0000-0000-000090020000}"/>
    <cellStyle name="20% - Accent6 3 2 4" xfId="1714" xr:uid="{00000000-0005-0000-0000-000091020000}"/>
    <cellStyle name="20% - Accent6 3 2 5" xfId="1715" xr:uid="{00000000-0005-0000-0000-000092020000}"/>
    <cellStyle name="20% - Accent6 3 2 6" xfId="1716" xr:uid="{00000000-0005-0000-0000-000093020000}"/>
    <cellStyle name="20% - Accent6 3 3" xfId="1717" xr:uid="{00000000-0005-0000-0000-000094020000}"/>
    <cellStyle name="20% - Accent6 3 3 2" xfId="1718" xr:uid="{00000000-0005-0000-0000-000095020000}"/>
    <cellStyle name="20% - Accent6 3 3 3" xfId="1719" xr:uid="{00000000-0005-0000-0000-000096020000}"/>
    <cellStyle name="20% - Accent6 3 4" xfId="1720" xr:uid="{00000000-0005-0000-0000-000097020000}"/>
    <cellStyle name="20% - Accent6 3 5" xfId="1721" xr:uid="{00000000-0005-0000-0000-000098020000}"/>
    <cellStyle name="20% - Accent6 3 6" xfId="1722" xr:uid="{00000000-0005-0000-0000-000099020000}"/>
    <cellStyle name="20% - Accent6 3 7" xfId="1723" xr:uid="{00000000-0005-0000-0000-00009A020000}"/>
    <cellStyle name="20% - Accent6 4" xfId="31" xr:uid="{00000000-0005-0000-0000-00009B020000}"/>
    <cellStyle name="20% - Accent6 4 2" xfId="1724" xr:uid="{00000000-0005-0000-0000-00009C020000}"/>
    <cellStyle name="20% - Accent6 4 2 2" xfId="1725" xr:uid="{00000000-0005-0000-0000-00009D020000}"/>
    <cellStyle name="20% - Accent6 4 2 2 2" xfId="1726" xr:uid="{00000000-0005-0000-0000-00009E020000}"/>
    <cellStyle name="20% - Accent6 4 2 3" xfId="1727" xr:uid="{00000000-0005-0000-0000-00009F020000}"/>
    <cellStyle name="20% - Accent6 4 2 4" xfId="1728" xr:uid="{00000000-0005-0000-0000-0000A0020000}"/>
    <cellStyle name="20% - Accent6 4 2 5" xfId="1729" xr:uid="{00000000-0005-0000-0000-0000A1020000}"/>
    <cellStyle name="20% - Accent6 4 2 6" xfId="1730" xr:uid="{00000000-0005-0000-0000-0000A2020000}"/>
    <cellStyle name="20% - Accent6 4 3" xfId="1731" xr:uid="{00000000-0005-0000-0000-0000A3020000}"/>
    <cellStyle name="20% - Accent6 4 3 2" xfId="1732" xr:uid="{00000000-0005-0000-0000-0000A4020000}"/>
    <cellStyle name="20% - Accent6 4 3 3" xfId="1733" xr:uid="{00000000-0005-0000-0000-0000A5020000}"/>
    <cellStyle name="20% - Accent6 4 4" xfId="1734" xr:uid="{00000000-0005-0000-0000-0000A6020000}"/>
    <cellStyle name="20% - Accent6 4 5" xfId="1735" xr:uid="{00000000-0005-0000-0000-0000A7020000}"/>
    <cellStyle name="20% - Accent6 4 6" xfId="1736" xr:uid="{00000000-0005-0000-0000-0000A8020000}"/>
    <cellStyle name="20% - Accent6 4 7" xfId="1737" xr:uid="{00000000-0005-0000-0000-0000A9020000}"/>
    <cellStyle name="20% - Accent6 5" xfId="32" xr:uid="{00000000-0005-0000-0000-0000AA020000}"/>
    <cellStyle name="20% - Accent6 5 2" xfId="1738" xr:uid="{00000000-0005-0000-0000-0000AB020000}"/>
    <cellStyle name="20% - Accent6 5 2 2" xfId="1739" xr:uid="{00000000-0005-0000-0000-0000AC020000}"/>
    <cellStyle name="20% - Accent6 5 2 2 2" xfId="1740" xr:uid="{00000000-0005-0000-0000-0000AD020000}"/>
    <cellStyle name="20% - Accent6 5 2 3" xfId="1741" xr:uid="{00000000-0005-0000-0000-0000AE020000}"/>
    <cellStyle name="20% - Accent6 5 2 4" xfId="1742" xr:uid="{00000000-0005-0000-0000-0000AF020000}"/>
    <cellStyle name="20% - Accent6 5 2 5" xfId="1743" xr:uid="{00000000-0005-0000-0000-0000B0020000}"/>
    <cellStyle name="20% - Accent6 5 2 6" xfId="1744" xr:uid="{00000000-0005-0000-0000-0000B1020000}"/>
    <cellStyle name="20% - Accent6 5 3" xfId="1745" xr:uid="{00000000-0005-0000-0000-0000B2020000}"/>
    <cellStyle name="20% - Accent6 5 3 2" xfId="1746" xr:uid="{00000000-0005-0000-0000-0000B3020000}"/>
    <cellStyle name="20% - Accent6 5 3 3" xfId="1747" xr:uid="{00000000-0005-0000-0000-0000B4020000}"/>
    <cellStyle name="20% - Accent6 5 4" xfId="1748" xr:uid="{00000000-0005-0000-0000-0000B5020000}"/>
    <cellStyle name="20% - Accent6 5 5" xfId="1749" xr:uid="{00000000-0005-0000-0000-0000B6020000}"/>
    <cellStyle name="20% - Accent6 5 6" xfId="1750" xr:uid="{00000000-0005-0000-0000-0000B7020000}"/>
    <cellStyle name="20% - Accent6 5 7" xfId="1751" xr:uid="{00000000-0005-0000-0000-0000B8020000}"/>
    <cellStyle name="20% - Accent6 6" xfId="33" xr:uid="{00000000-0005-0000-0000-0000B9020000}"/>
    <cellStyle name="20% - Accent6 6 2" xfId="1752" xr:uid="{00000000-0005-0000-0000-0000BA020000}"/>
    <cellStyle name="20% - Accent6 6 2 2" xfId="1753" xr:uid="{00000000-0005-0000-0000-0000BB020000}"/>
    <cellStyle name="20% - Accent6 6 2 2 2" xfId="1754" xr:uid="{00000000-0005-0000-0000-0000BC020000}"/>
    <cellStyle name="20% - Accent6 6 2 3" xfId="1755" xr:uid="{00000000-0005-0000-0000-0000BD020000}"/>
    <cellStyle name="20% - Accent6 6 2 4" xfId="1756" xr:uid="{00000000-0005-0000-0000-0000BE020000}"/>
    <cellStyle name="20% - Accent6 6 2 5" xfId="1757" xr:uid="{00000000-0005-0000-0000-0000BF020000}"/>
    <cellStyle name="20% - Accent6 6 2 6" xfId="1758" xr:uid="{00000000-0005-0000-0000-0000C0020000}"/>
    <cellStyle name="20% - Accent6 6 3" xfId="1759" xr:uid="{00000000-0005-0000-0000-0000C1020000}"/>
    <cellStyle name="20% - Accent6 6 3 2" xfId="1760" xr:uid="{00000000-0005-0000-0000-0000C2020000}"/>
    <cellStyle name="20% - Accent6 6 3 3" xfId="1761" xr:uid="{00000000-0005-0000-0000-0000C3020000}"/>
    <cellStyle name="20% - Accent6 6 4" xfId="1762" xr:uid="{00000000-0005-0000-0000-0000C4020000}"/>
    <cellStyle name="20% - Accent6 6 5" xfId="1763" xr:uid="{00000000-0005-0000-0000-0000C5020000}"/>
    <cellStyle name="20% - Accent6 6 6" xfId="1764" xr:uid="{00000000-0005-0000-0000-0000C6020000}"/>
    <cellStyle name="20% - Accent6 6 7" xfId="1765" xr:uid="{00000000-0005-0000-0000-0000C7020000}"/>
    <cellStyle name="20% - Accent6 7" xfId="1191" xr:uid="{00000000-0005-0000-0000-0000C8020000}"/>
    <cellStyle name="20% - Accent6 7 10" xfId="13996" xr:uid="{00000000-0005-0000-0000-0000C9020000}"/>
    <cellStyle name="20% - Accent6 7 2" xfId="1766" xr:uid="{00000000-0005-0000-0000-0000CA020000}"/>
    <cellStyle name="20% - Accent6 7 2 2" xfId="1767" xr:uid="{00000000-0005-0000-0000-0000CB020000}"/>
    <cellStyle name="20% - Accent6 7 2 3" xfId="1768" xr:uid="{00000000-0005-0000-0000-0000CC020000}"/>
    <cellStyle name="20% - Accent6 7 3" xfId="1769" xr:uid="{00000000-0005-0000-0000-0000CD020000}"/>
    <cellStyle name="20% - Accent6 7 4" xfId="1770" xr:uid="{00000000-0005-0000-0000-0000CE020000}"/>
    <cellStyle name="20% - Accent6 7 5" xfId="1771" xr:uid="{00000000-0005-0000-0000-0000CF020000}"/>
    <cellStyle name="20% - Accent6 7 6" xfId="1772" xr:uid="{00000000-0005-0000-0000-0000D0020000}"/>
    <cellStyle name="20% - Accent6 7 7" xfId="8164" xr:uid="{00000000-0005-0000-0000-0000D1020000}"/>
    <cellStyle name="20% - Accent6 7 7 2" xfId="15377" xr:uid="{00000000-0005-0000-0000-0000D2020000}"/>
    <cellStyle name="20% - Accent6 7 8" xfId="10295" xr:uid="{00000000-0005-0000-0000-0000D3020000}"/>
    <cellStyle name="20% - Accent6 7 8 2" xfId="17508" xr:uid="{00000000-0005-0000-0000-0000D4020000}"/>
    <cellStyle name="20% - Accent6 7 9" xfId="11931" xr:uid="{00000000-0005-0000-0000-0000D5020000}"/>
    <cellStyle name="20% - Accent6 7 9 2" xfId="19138" xr:uid="{00000000-0005-0000-0000-0000D6020000}"/>
    <cellStyle name="20% - Accent6 8" xfId="1773" xr:uid="{00000000-0005-0000-0000-0000D7020000}"/>
    <cellStyle name="20% - Accent6 8 2" xfId="1774" xr:uid="{00000000-0005-0000-0000-0000D8020000}"/>
    <cellStyle name="20% - Accent6 8 2 2" xfId="1775" xr:uid="{00000000-0005-0000-0000-0000D9020000}"/>
    <cellStyle name="20% - Accent6 8 2 3" xfId="1776" xr:uid="{00000000-0005-0000-0000-0000DA020000}"/>
    <cellStyle name="20% - Accent6 8 2 3 2" xfId="8575" xr:uid="{00000000-0005-0000-0000-0000DB020000}"/>
    <cellStyle name="20% - Accent6 8 2 3 2 2" xfId="15788" xr:uid="{00000000-0005-0000-0000-0000DC020000}"/>
    <cellStyle name="20% - Accent6 8 2 3 3" xfId="10706" xr:uid="{00000000-0005-0000-0000-0000DD020000}"/>
    <cellStyle name="20% - Accent6 8 2 3 3 2" xfId="17919" xr:uid="{00000000-0005-0000-0000-0000DE020000}"/>
    <cellStyle name="20% - Accent6 8 2 3 4" xfId="11946" xr:uid="{00000000-0005-0000-0000-0000DF020000}"/>
    <cellStyle name="20% - Accent6 8 2 3 4 2" xfId="19153" xr:uid="{00000000-0005-0000-0000-0000E0020000}"/>
    <cellStyle name="20% - Accent6 8 2 3 5" xfId="14011" xr:uid="{00000000-0005-0000-0000-0000E1020000}"/>
    <cellStyle name="20% - Accent6 8 3" xfId="1777" xr:uid="{00000000-0005-0000-0000-0000E2020000}"/>
    <cellStyle name="20% - Accent6 8 4" xfId="1778" xr:uid="{00000000-0005-0000-0000-0000E3020000}"/>
    <cellStyle name="20% - Accent6 8 5" xfId="1779" xr:uid="{00000000-0005-0000-0000-0000E4020000}"/>
    <cellStyle name="20% - Accent6 8 6" xfId="1780" xr:uid="{00000000-0005-0000-0000-0000E5020000}"/>
    <cellStyle name="20% - Accent6 9" xfId="1781" xr:uid="{00000000-0005-0000-0000-0000E6020000}"/>
    <cellStyle name="20% - Accent6 9 2" xfId="1782" xr:uid="{00000000-0005-0000-0000-0000E7020000}"/>
    <cellStyle name="2decimal" xfId="1783" xr:uid="{00000000-0005-0000-0000-0000E8020000}"/>
    <cellStyle name="40% - Accent1" xfId="744" builtinId="31" customBuiltin="1"/>
    <cellStyle name="40% - Accent1 10" xfId="1784" xr:uid="{00000000-0005-0000-0000-0000EA020000}"/>
    <cellStyle name="40% - Accent1 11" xfId="7650" xr:uid="{00000000-0005-0000-0000-0000EB020000}"/>
    <cellStyle name="40% - Accent1 12" xfId="11509" xr:uid="{00000000-0005-0000-0000-0000EC020000}"/>
    <cellStyle name="40% - Accent1 12 2" xfId="18716" xr:uid="{00000000-0005-0000-0000-0000ED020000}"/>
    <cellStyle name="40% - Accent1 13" xfId="13584" xr:uid="{00000000-0005-0000-0000-0000EE020000}"/>
    <cellStyle name="40% - Accent1 14" xfId="25392" xr:uid="{00000000-0005-0000-0000-0000EF020000}"/>
    <cellStyle name="40% - Accent1 2" xfId="34" xr:uid="{00000000-0005-0000-0000-0000F0020000}"/>
    <cellStyle name="40% - Accent1 2 2" xfId="1785" xr:uid="{00000000-0005-0000-0000-0000F1020000}"/>
    <cellStyle name="40% - Accent1 2 2 2" xfId="1786" xr:uid="{00000000-0005-0000-0000-0000F2020000}"/>
    <cellStyle name="40% - Accent1 2 2 2 2" xfId="1787" xr:uid="{00000000-0005-0000-0000-0000F3020000}"/>
    <cellStyle name="40% - Accent1 2 2 3" xfId="1788" xr:uid="{00000000-0005-0000-0000-0000F4020000}"/>
    <cellStyle name="40% - Accent1 2 2 4" xfId="1789" xr:uid="{00000000-0005-0000-0000-0000F5020000}"/>
    <cellStyle name="40% - Accent1 2 2 5" xfId="1790" xr:uid="{00000000-0005-0000-0000-0000F6020000}"/>
    <cellStyle name="40% - Accent1 2 2 6" xfId="1791" xr:uid="{00000000-0005-0000-0000-0000F7020000}"/>
    <cellStyle name="40% - Accent1 2 3" xfId="1792" xr:uid="{00000000-0005-0000-0000-0000F8020000}"/>
    <cellStyle name="40% - Accent1 2 3 2" xfId="1793" xr:uid="{00000000-0005-0000-0000-0000F9020000}"/>
    <cellStyle name="40% - Accent1 2 3 3" xfId="1794" xr:uid="{00000000-0005-0000-0000-0000FA020000}"/>
    <cellStyle name="40% - Accent1 2 4" xfId="1795" xr:uid="{00000000-0005-0000-0000-0000FB020000}"/>
    <cellStyle name="40% - Accent1 2 5" xfId="1796" xr:uid="{00000000-0005-0000-0000-0000FC020000}"/>
    <cellStyle name="40% - Accent1 2 6" xfId="1797" xr:uid="{00000000-0005-0000-0000-0000FD020000}"/>
    <cellStyle name="40% - Accent1 2 7" xfId="1798" xr:uid="{00000000-0005-0000-0000-0000FE020000}"/>
    <cellStyle name="40% - Accent1 2 8" xfId="1799" xr:uid="{00000000-0005-0000-0000-0000FF020000}"/>
    <cellStyle name="40% - Accent1 2 9" xfId="7651" xr:uid="{00000000-0005-0000-0000-000000030000}"/>
    <cellStyle name="40% - Accent1 3" xfId="35" xr:uid="{00000000-0005-0000-0000-000001030000}"/>
    <cellStyle name="40% - Accent1 3 2" xfId="1800" xr:uid="{00000000-0005-0000-0000-000002030000}"/>
    <cellStyle name="40% - Accent1 3 2 2" xfId="1801" xr:uid="{00000000-0005-0000-0000-000003030000}"/>
    <cellStyle name="40% - Accent1 3 2 2 2" xfId="1802" xr:uid="{00000000-0005-0000-0000-000004030000}"/>
    <cellStyle name="40% - Accent1 3 2 3" xfId="1803" xr:uid="{00000000-0005-0000-0000-000005030000}"/>
    <cellStyle name="40% - Accent1 3 2 4" xfId="1804" xr:uid="{00000000-0005-0000-0000-000006030000}"/>
    <cellStyle name="40% - Accent1 3 2 5" xfId="1805" xr:uid="{00000000-0005-0000-0000-000007030000}"/>
    <cellStyle name="40% - Accent1 3 2 6" xfId="1806" xr:uid="{00000000-0005-0000-0000-000008030000}"/>
    <cellStyle name="40% - Accent1 3 3" xfId="1807" xr:uid="{00000000-0005-0000-0000-000009030000}"/>
    <cellStyle name="40% - Accent1 3 3 2" xfId="1808" xr:uid="{00000000-0005-0000-0000-00000A030000}"/>
    <cellStyle name="40% - Accent1 3 3 3" xfId="1809" xr:uid="{00000000-0005-0000-0000-00000B030000}"/>
    <cellStyle name="40% - Accent1 3 4" xfId="1810" xr:uid="{00000000-0005-0000-0000-00000C030000}"/>
    <cellStyle name="40% - Accent1 3 5" xfId="1811" xr:uid="{00000000-0005-0000-0000-00000D030000}"/>
    <cellStyle name="40% - Accent1 3 6" xfId="1812" xr:uid="{00000000-0005-0000-0000-00000E030000}"/>
    <cellStyle name="40% - Accent1 3 7" xfId="1813" xr:uid="{00000000-0005-0000-0000-00000F030000}"/>
    <cellStyle name="40% - Accent1 4" xfId="36" xr:uid="{00000000-0005-0000-0000-000010030000}"/>
    <cellStyle name="40% - Accent1 4 2" xfId="1814" xr:uid="{00000000-0005-0000-0000-000011030000}"/>
    <cellStyle name="40% - Accent1 4 2 2" xfId="1815" xr:uid="{00000000-0005-0000-0000-000012030000}"/>
    <cellStyle name="40% - Accent1 4 2 2 2" xfId="1816" xr:uid="{00000000-0005-0000-0000-000013030000}"/>
    <cellStyle name="40% - Accent1 4 2 3" xfId="1817" xr:uid="{00000000-0005-0000-0000-000014030000}"/>
    <cellStyle name="40% - Accent1 4 2 4" xfId="1818" xr:uid="{00000000-0005-0000-0000-000015030000}"/>
    <cellStyle name="40% - Accent1 4 2 5" xfId="1819" xr:uid="{00000000-0005-0000-0000-000016030000}"/>
    <cellStyle name="40% - Accent1 4 2 6" xfId="1820" xr:uid="{00000000-0005-0000-0000-000017030000}"/>
    <cellStyle name="40% - Accent1 4 3" xfId="1821" xr:uid="{00000000-0005-0000-0000-000018030000}"/>
    <cellStyle name="40% - Accent1 4 3 2" xfId="1822" xr:uid="{00000000-0005-0000-0000-000019030000}"/>
    <cellStyle name="40% - Accent1 4 3 3" xfId="1823" xr:uid="{00000000-0005-0000-0000-00001A030000}"/>
    <cellStyle name="40% - Accent1 4 4" xfId="1824" xr:uid="{00000000-0005-0000-0000-00001B030000}"/>
    <cellStyle name="40% - Accent1 4 5" xfId="1825" xr:uid="{00000000-0005-0000-0000-00001C030000}"/>
    <cellStyle name="40% - Accent1 4 6" xfId="1826" xr:uid="{00000000-0005-0000-0000-00001D030000}"/>
    <cellStyle name="40% - Accent1 4 7" xfId="1827" xr:uid="{00000000-0005-0000-0000-00001E030000}"/>
    <cellStyle name="40% - Accent1 5" xfId="37" xr:uid="{00000000-0005-0000-0000-00001F030000}"/>
    <cellStyle name="40% - Accent1 5 2" xfId="1828" xr:uid="{00000000-0005-0000-0000-000020030000}"/>
    <cellStyle name="40% - Accent1 5 2 2" xfId="1829" xr:uid="{00000000-0005-0000-0000-000021030000}"/>
    <cellStyle name="40% - Accent1 5 2 2 2" xfId="1830" xr:uid="{00000000-0005-0000-0000-000022030000}"/>
    <cellStyle name="40% - Accent1 5 2 3" xfId="1831" xr:uid="{00000000-0005-0000-0000-000023030000}"/>
    <cellStyle name="40% - Accent1 5 2 4" xfId="1832" xr:uid="{00000000-0005-0000-0000-000024030000}"/>
    <cellStyle name="40% - Accent1 5 2 5" xfId="1833" xr:uid="{00000000-0005-0000-0000-000025030000}"/>
    <cellStyle name="40% - Accent1 5 2 6" xfId="1834" xr:uid="{00000000-0005-0000-0000-000026030000}"/>
    <cellStyle name="40% - Accent1 5 3" xfId="1835" xr:uid="{00000000-0005-0000-0000-000027030000}"/>
    <cellStyle name="40% - Accent1 5 3 2" xfId="1836" xr:uid="{00000000-0005-0000-0000-000028030000}"/>
    <cellStyle name="40% - Accent1 5 3 3" xfId="1837" xr:uid="{00000000-0005-0000-0000-000029030000}"/>
    <cellStyle name="40% - Accent1 5 4" xfId="1838" xr:uid="{00000000-0005-0000-0000-00002A030000}"/>
    <cellStyle name="40% - Accent1 5 5" xfId="1839" xr:uid="{00000000-0005-0000-0000-00002B030000}"/>
    <cellStyle name="40% - Accent1 5 6" xfId="1840" xr:uid="{00000000-0005-0000-0000-00002C030000}"/>
    <cellStyle name="40% - Accent1 5 7" xfId="1841" xr:uid="{00000000-0005-0000-0000-00002D030000}"/>
    <cellStyle name="40% - Accent1 6" xfId="38" xr:uid="{00000000-0005-0000-0000-00002E030000}"/>
    <cellStyle name="40% - Accent1 6 2" xfId="1842" xr:uid="{00000000-0005-0000-0000-00002F030000}"/>
    <cellStyle name="40% - Accent1 6 2 2" xfId="1843" xr:uid="{00000000-0005-0000-0000-000030030000}"/>
    <cellStyle name="40% - Accent1 6 2 2 2" xfId="1844" xr:uid="{00000000-0005-0000-0000-000031030000}"/>
    <cellStyle name="40% - Accent1 6 2 3" xfId="1845" xr:uid="{00000000-0005-0000-0000-000032030000}"/>
    <cellStyle name="40% - Accent1 6 2 4" xfId="1846" xr:uid="{00000000-0005-0000-0000-000033030000}"/>
    <cellStyle name="40% - Accent1 6 2 5" xfId="1847" xr:uid="{00000000-0005-0000-0000-000034030000}"/>
    <cellStyle name="40% - Accent1 6 2 6" xfId="1848" xr:uid="{00000000-0005-0000-0000-000035030000}"/>
    <cellStyle name="40% - Accent1 6 3" xfId="1849" xr:uid="{00000000-0005-0000-0000-000036030000}"/>
    <cellStyle name="40% - Accent1 6 3 2" xfId="1850" xr:uid="{00000000-0005-0000-0000-000037030000}"/>
    <cellStyle name="40% - Accent1 6 3 3" xfId="1851" xr:uid="{00000000-0005-0000-0000-000038030000}"/>
    <cellStyle name="40% - Accent1 6 4" xfId="1852" xr:uid="{00000000-0005-0000-0000-000039030000}"/>
    <cellStyle name="40% - Accent1 6 5" xfId="1853" xr:uid="{00000000-0005-0000-0000-00003A030000}"/>
    <cellStyle name="40% - Accent1 6 6" xfId="1854" xr:uid="{00000000-0005-0000-0000-00003B030000}"/>
    <cellStyle name="40% - Accent1 6 7" xfId="1855" xr:uid="{00000000-0005-0000-0000-00003C030000}"/>
    <cellStyle name="40% - Accent1 7" xfId="1182" xr:uid="{00000000-0005-0000-0000-00003D030000}"/>
    <cellStyle name="40% - Accent1 7 10" xfId="13987" xr:uid="{00000000-0005-0000-0000-00003E030000}"/>
    <cellStyle name="40% - Accent1 7 2" xfId="1856" xr:uid="{00000000-0005-0000-0000-00003F030000}"/>
    <cellStyle name="40% - Accent1 7 2 2" xfId="1857" xr:uid="{00000000-0005-0000-0000-000040030000}"/>
    <cellStyle name="40% - Accent1 7 2 3" xfId="1858" xr:uid="{00000000-0005-0000-0000-000041030000}"/>
    <cellStyle name="40% - Accent1 7 3" xfId="1859" xr:uid="{00000000-0005-0000-0000-000042030000}"/>
    <cellStyle name="40% - Accent1 7 4" xfId="1860" xr:uid="{00000000-0005-0000-0000-000043030000}"/>
    <cellStyle name="40% - Accent1 7 5" xfId="1861" xr:uid="{00000000-0005-0000-0000-000044030000}"/>
    <cellStyle name="40% - Accent1 7 6" xfId="1862" xr:uid="{00000000-0005-0000-0000-000045030000}"/>
    <cellStyle name="40% - Accent1 7 7" xfId="8165" xr:uid="{00000000-0005-0000-0000-000046030000}"/>
    <cellStyle name="40% - Accent1 7 7 2" xfId="15378" xr:uid="{00000000-0005-0000-0000-000047030000}"/>
    <cellStyle name="40% - Accent1 7 8" xfId="10296" xr:uid="{00000000-0005-0000-0000-000048030000}"/>
    <cellStyle name="40% - Accent1 7 8 2" xfId="17509" xr:uid="{00000000-0005-0000-0000-000049030000}"/>
    <cellStyle name="40% - Accent1 7 9" xfId="11922" xr:uid="{00000000-0005-0000-0000-00004A030000}"/>
    <cellStyle name="40% - Accent1 7 9 2" xfId="19129" xr:uid="{00000000-0005-0000-0000-00004B030000}"/>
    <cellStyle name="40% - Accent1 8" xfId="1863" xr:uid="{00000000-0005-0000-0000-00004C030000}"/>
    <cellStyle name="40% - Accent1 8 2" xfId="1864" xr:uid="{00000000-0005-0000-0000-00004D030000}"/>
    <cellStyle name="40% - Accent1 8 2 2" xfId="1865" xr:uid="{00000000-0005-0000-0000-00004E030000}"/>
    <cellStyle name="40% - Accent1 8 2 3" xfId="1866" xr:uid="{00000000-0005-0000-0000-00004F030000}"/>
    <cellStyle name="40% - Accent1 8 2 3 2" xfId="8576" xr:uid="{00000000-0005-0000-0000-000050030000}"/>
    <cellStyle name="40% - Accent1 8 2 3 2 2" xfId="15789" xr:uid="{00000000-0005-0000-0000-000051030000}"/>
    <cellStyle name="40% - Accent1 8 2 3 3" xfId="10707" xr:uid="{00000000-0005-0000-0000-000052030000}"/>
    <cellStyle name="40% - Accent1 8 2 3 3 2" xfId="17920" xr:uid="{00000000-0005-0000-0000-000053030000}"/>
    <cellStyle name="40% - Accent1 8 2 3 4" xfId="11947" xr:uid="{00000000-0005-0000-0000-000054030000}"/>
    <cellStyle name="40% - Accent1 8 2 3 4 2" xfId="19154" xr:uid="{00000000-0005-0000-0000-000055030000}"/>
    <cellStyle name="40% - Accent1 8 2 3 5" xfId="14012" xr:uid="{00000000-0005-0000-0000-000056030000}"/>
    <cellStyle name="40% - Accent1 8 3" xfId="1867" xr:uid="{00000000-0005-0000-0000-000057030000}"/>
    <cellStyle name="40% - Accent1 8 4" xfId="1868" xr:uid="{00000000-0005-0000-0000-000058030000}"/>
    <cellStyle name="40% - Accent1 8 5" xfId="1869" xr:uid="{00000000-0005-0000-0000-000059030000}"/>
    <cellStyle name="40% - Accent1 8 6" xfId="1870" xr:uid="{00000000-0005-0000-0000-00005A030000}"/>
    <cellStyle name="40% - Accent1 9" xfId="1871" xr:uid="{00000000-0005-0000-0000-00005B030000}"/>
    <cellStyle name="40% - Accent1 9 2" xfId="1872" xr:uid="{00000000-0005-0000-0000-00005C030000}"/>
    <cellStyle name="40% - Accent2" xfId="748" builtinId="35" customBuiltin="1"/>
    <cellStyle name="40% - Accent2 10" xfId="1873" xr:uid="{00000000-0005-0000-0000-00005E030000}"/>
    <cellStyle name="40% - Accent2 11" xfId="7652" xr:uid="{00000000-0005-0000-0000-00005F030000}"/>
    <cellStyle name="40% - Accent2 12" xfId="11511" xr:uid="{00000000-0005-0000-0000-000060030000}"/>
    <cellStyle name="40% - Accent2 12 2" xfId="18718" xr:uid="{00000000-0005-0000-0000-000061030000}"/>
    <cellStyle name="40% - Accent2 13" xfId="13586" xr:uid="{00000000-0005-0000-0000-000062030000}"/>
    <cellStyle name="40% - Accent2 14" xfId="25394" xr:uid="{00000000-0005-0000-0000-000063030000}"/>
    <cellStyle name="40% - Accent2 2" xfId="39" xr:uid="{00000000-0005-0000-0000-000064030000}"/>
    <cellStyle name="40% - Accent2 2 2" xfId="1874" xr:uid="{00000000-0005-0000-0000-000065030000}"/>
    <cellStyle name="40% - Accent2 2 2 2" xfId="1875" xr:uid="{00000000-0005-0000-0000-000066030000}"/>
    <cellStyle name="40% - Accent2 2 2 2 2" xfId="1876" xr:uid="{00000000-0005-0000-0000-000067030000}"/>
    <cellStyle name="40% - Accent2 2 2 3" xfId="1877" xr:uid="{00000000-0005-0000-0000-000068030000}"/>
    <cellStyle name="40% - Accent2 2 2 4" xfId="1878" xr:uid="{00000000-0005-0000-0000-000069030000}"/>
    <cellStyle name="40% - Accent2 2 2 5" xfId="1879" xr:uid="{00000000-0005-0000-0000-00006A030000}"/>
    <cellStyle name="40% - Accent2 2 2 6" xfId="1880" xr:uid="{00000000-0005-0000-0000-00006B030000}"/>
    <cellStyle name="40% - Accent2 2 3" xfId="1881" xr:uid="{00000000-0005-0000-0000-00006C030000}"/>
    <cellStyle name="40% - Accent2 2 3 2" xfId="1882" xr:uid="{00000000-0005-0000-0000-00006D030000}"/>
    <cellStyle name="40% - Accent2 2 3 3" xfId="1883" xr:uid="{00000000-0005-0000-0000-00006E030000}"/>
    <cellStyle name="40% - Accent2 2 4" xfId="1884" xr:uid="{00000000-0005-0000-0000-00006F030000}"/>
    <cellStyle name="40% - Accent2 2 5" xfId="1885" xr:uid="{00000000-0005-0000-0000-000070030000}"/>
    <cellStyle name="40% - Accent2 2 6" xfId="1886" xr:uid="{00000000-0005-0000-0000-000071030000}"/>
    <cellStyle name="40% - Accent2 2 7" xfId="1887" xr:uid="{00000000-0005-0000-0000-000072030000}"/>
    <cellStyle name="40% - Accent2 2 8" xfId="1888" xr:uid="{00000000-0005-0000-0000-000073030000}"/>
    <cellStyle name="40% - Accent2 2 9" xfId="7653" xr:uid="{00000000-0005-0000-0000-000074030000}"/>
    <cellStyle name="40% - Accent2 3" xfId="40" xr:uid="{00000000-0005-0000-0000-000075030000}"/>
    <cellStyle name="40% - Accent2 3 2" xfId="1889" xr:uid="{00000000-0005-0000-0000-000076030000}"/>
    <cellStyle name="40% - Accent2 3 2 2" xfId="1890" xr:uid="{00000000-0005-0000-0000-000077030000}"/>
    <cellStyle name="40% - Accent2 3 2 2 2" xfId="1891" xr:uid="{00000000-0005-0000-0000-000078030000}"/>
    <cellStyle name="40% - Accent2 3 2 3" xfId="1892" xr:uid="{00000000-0005-0000-0000-000079030000}"/>
    <cellStyle name="40% - Accent2 3 2 4" xfId="1893" xr:uid="{00000000-0005-0000-0000-00007A030000}"/>
    <cellStyle name="40% - Accent2 3 2 5" xfId="1894" xr:uid="{00000000-0005-0000-0000-00007B030000}"/>
    <cellStyle name="40% - Accent2 3 2 6" xfId="1895" xr:uid="{00000000-0005-0000-0000-00007C030000}"/>
    <cellStyle name="40% - Accent2 3 3" xfId="1896" xr:uid="{00000000-0005-0000-0000-00007D030000}"/>
    <cellStyle name="40% - Accent2 3 3 2" xfId="1897" xr:uid="{00000000-0005-0000-0000-00007E030000}"/>
    <cellStyle name="40% - Accent2 3 3 3" xfId="1898" xr:uid="{00000000-0005-0000-0000-00007F030000}"/>
    <cellStyle name="40% - Accent2 3 4" xfId="1899" xr:uid="{00000000-0005-0000-0000-000080030000}"/>
    <cellStyle name="40% - Accent2 3 5" xfId="1900" xr:uid="{00000000-0005-0000-0000-000081030000}"/>
    <cellStyle name="40% - Accent2 3 6" xfId="1901" xr:uid="{00000000-0005-0000-0000-000082030000}"/>
    <cellStyle name="40% - Accent2 3 7" xfId="1902" xr:uid="{00000000-0005-0000-0000-000083030000}"/>
    <cellStyle name="40% - Accent2 4" xfId="41" xr:uid="{00000000-0005-0000-0000-000084030000}"/>
    <cellStyle name="40% - Accent2 4 2" xfId="1903" xr:uid="{00000000-0005-0000-0000-000085030000}"/>
    <cellStyle name="40% - Accent2 4 2 2" xfId="1904" xr:uid="{00000000-0005-0000-0000-000086030000}"/>
    <cellStyle name="40% - Accent2 4 2 2 2" xfId="1905" xr:uid="{00000000-0005-0000-0000-000087030000}"/>
    <cellStyle name="40% - Accent2 4 2 3" xfId="1906" xr:uid="{00000000-0005-0000-0000-000088030000}"/>
    <cellStyle name="40% - Accent2 4 2 4" xfId="1907" xr:uid="{00000000-0005-0000-0000-000089030000}"/>
    <cellStyle name="40% - Accent2 4 2 5" xfId="1908" xr:uid="{00000000-0005-0000-0000-00008A030000}"/>
    <cellStyle name="40% - Accent2 4 2 6" xfId="1909" xr:uid="{00000000-0005-0000-0000-00008B030000}"/>
    <cellStyle name="40% - Accent2 4 3" xfId="1910" xr:uid="{00000000-0005-0000-0000-00008C030000}"/>
    <cellStyle name="40% - Accent2 4 3 2" xfId="1911" xr:uid="{00000000-0005-0000-0000-00008D030000}"/>
    <cellStyle name="40% - Accent2 4 3 3" xfId="1912" xr:uid="{00000000-0005-0000-0000-00008E030000}"/>
    <cellStyle name="40% - Accent2 4 4" xfId="1913" xr:uid="{00000000-0005-0000-0000-00008F030000}"/>
    <cellStyle name="40% - Accent2 4 5" xfId="1914" xr:uid="{00000000-0005-0000-0000-000090030000}"/>
    <cellStyle name="40% - Accent2 4 6" xfId="1915" xr:uid="{00000000-0005-0000-0000-000091030000}"/>
    <cellStyle name="40% - Accent2 4 7" xfId="1916" xr:uid="{00000000-0005-0000-0000-000092030000}"/>
    <cellStyle name="40% - Accent2 5" xfId="42" xr:uid="{00000000-0005-0000-0000-000093030000}"/>
    <cellStyle name="40% - Accent2 5 2" xfId="1917" xr:uid="{00000000-0005-0000-0000-000094030000}"/>
    <cellStyle name="40% - Accent2 5 2 2" xfId="1918" xr:uid="{00000000-0005-0000-0000-000095030000}"/>
    <cellStyle name="40% - Accent2 5 2 2 2" xfId="1919" xr:uid="{00000000-0005-0000-0000-000096030000}"/>
    <cellStyle name="40% - Accent2 5 2 3" xfId="1920" xr:uid="{00000000-0005-0000-0000-000097030000}"/>
    <cellStyle name="40% - Accent2 5 2 4" xfId="1921" xr:uid="{00000000-0005-0000-0000-000098030000}"/>
    <cellStyle name="40% - Accent2 5 2 5" xfId="1922" xr:uid="{00000000-0005-0000-0000-000099030000}"/>
    <cellStyle name="40% - Accent2 5 2 6" xfId="1923" xr:uid="{00000000-0005-0000-0000-00009A030000}"/>
    <cellStyle name="40% - Accent2 5 3" xfId="1924" xr:uid="{00000000-0005-0000-0000-00009B030000}"/>
    <cellStyle name="40% - Accent2 5 3 2" xfId="1925" xr:uid="{00000000-0005-0000-0000-00009C030000}"/>
    <cellStyle name="40% - Accent2 5 3 3" xfId="1926" xr:uid="{00000000-0005-0000-0000-00009D030000}"/>
    <cellStyle name="40% - Accent2 5 4" xfId="1927" xr:uid="{00000000-0005-0000-0000-00009E030000}"/>
    <cellStyle name="40% - Accent2 5 5" xfId="1928" xr:uid="{00000000-0005-0000-0000-00009F030000}"/>
    <cellStyle name="40% - Accent2 5 6" xfId="1929" xr:uid="{00000000-0005-0000-0000-0000A0030000}"/>
    <cellStyle name="40% - Accent2 5 7" xfId="1930" xr:uid="{00000000-0005-0000-0000-0000A1030000}"/>
    <cellStyle name="40% - Accent2 6" xfId="43" xr:uid="{00000000-0005-0000-0000-0000A2030000}"/>
    <cellStyle name="40% - Accent2 6 2" xfId="1931" xr:uid="{00000000-0005-0000-0000-0000A3030000}"/>
    <cellStyle name="40% - Accent2 6 2 2" xfId="1932" xr:uid="{00000000-0005-0000-0000-0000A4030000}"/>
    <cellStyle name="40% - Accent2 6 2 2 2" xfId="1933" xr:uid="{00000000-0005-0000-0000-0000A5030000}"/>
    <cellStyle name="40% - Accent2 6 2 3" xfId="1934" xr:uid="{00000000-0005-0000-0000-0000A6030000}"/>
    <cellStyle name="40% - Accent2 6 2 4" xfId="1935" xr:uid="{00000000-0005-0000-0000-0000A7030000}"/>
    <cellStyle name="40% - Accent2 6 2 5" xfId="1936" xr:uid="{00000000-0005-0000-0000-0000A8030000}"/>
    <cellStyle name="40% - Accent2 6 2 6" xfId="1937" xr:uid="{00000000-0005-0000-0000-0000A9030000}"/>
    <cellStyle name="40% - Accent2 6 3" xfId="1938" xr:uid="{00000000-0005-0000-0000-0000AA030000}"/>
    <cellStyle name="40% - Accent2 6 3 2" xfId="1939" xr:uid="{00000000-0005-0000-0000-0000AB030000}"/>
    <cellStyle name="40% - Accent2 6 3 3" xfId="1940" xr:uid="{00000000-0005-0000-0000-0000AC030000}"/>
    <cellStyle name="40% - Accent2 6 4" xfId="1941" xr:uid="{00000000-0005-0000-0000-0000AD030000}"/>
    <cellStyle name="40% - Accent2 6 5" xfId="1942" xr:uid="{00000000-0005-0000-0000-0000AE030000}"/>
    <cellStyle name="40% - Accent2 6 6" xfId="1943" xr:uid="{00000000-0005-0000-0000-0000AF030000}"/>
    <cellStyle name="40% - Accent2 6 7" xfId="1944" xr:uid="{00000000-0005-0000-0000-0000B0030000}"/>
    <cellStyle name="40% - Accent2 7" xfId="1184" xr:uid="{00000000-0005-0000-0000-0000B1030000}"/>
    <cellStyle name="40% - Accent2 7 10" xfId="13989" xr:uid="{00000000-0005-0000-0000-0000B2030000}"/>
    <cellStyle name="40% - Accent2 7 2" xfId="1945" xr:uid="{00000000-0005-0000-0000-0000B3030000}"/>
    <cellStyle name="40% - Accent2 7 2 2" xfId="1946" xr:uid="{00000000-0005-0000-0000-0000B4030000}"/>
    <cellStyle name="40% - Accent2 7 2 3" xfId="1947" xr:uid="{00000000-0005-0000-0000-0000B5030000}"/>
    <cellStyle name="40% - Accent2 7 3" xfId="1948" xr:uid="{00000000-0005-0000-0000-0000B6030000}"/>
    <cellStyle name="40% - Accent2 7 4" xfId="1949" xr:uid="{00000000-0005-0000-0000-0000B7030000}"/>
    <cellStyle name="40% - Accent2 7 5" xfId="1950" xr:uid="{00000000-0005-0000-0000-0000B8030000}"/>
    <cellStyle name="40% - Accent2 7 6" xfId="1951" xr:uid="{00000000-0005-0000-0000-0000B9030000}"/>
    <cellStyle name="40% - Accent2 7 7" xfId="8166" xr:uid="{00000000-0005-0000-0000-0000BA030000}"/>
    <cellStyle name="40% - Accent2 7 7 2" xfId="15379" xr:uid="{00000000-0005-0000-0000-0000BB030000}"/>
    <cellStyle name="40% - Accent2 7 8" xfId="10297" xr:uid="{00000000-0005-0000-0000-0000BC030000}"/>
    <cellStyle name="40% - Accent2 7 8 2" xfId="17510" xr:uid="{00000000-0005-0000-0000-0000BD030000}"/>
    <cellStyle name="40% - Accent2 7 9" xfId="11924" xr:uid="{00000000-0005-0000-0000-0000BE030000}"/>
    <cellStyle name="40% - Accent2 7 9 2" xfId="19131" xr:uid="{00000000-0005-0000-0000-0000BF030000}"/>
    <cellStyle name="40% - Accent2 8" xfId="1952" xr:uid="{00000000-0005-0000-0000-0000C0030000}"/>
    <cellStyle name="40% - Accent2 8 2" xfId="1953" xr:uid="{00000000-0005-0000-0000-0000C1030000}"/>
    <cellStyle name="40% - Accent2 8 2 2" xfId="1954" xr:uid="{00000000-0005-0000-0000-0000C2030000}"/>
    <cellStyle name="40% - Accent2 8 2 3" xfId="1955" xr:uid="{00000000-0005-0000-0000-0000C3030000}"/>
    <cellStyle name="40% - Accent2 8 2 3 2" xfId="8577" xr:uid="{00000000-0005-0000-0000-0000C4030000}"/>
    <cellStyle name="40% - Accent2 8 2 3 2 2" xfId="15790" xr:uid="{00000000-0005-0000-0000-0000C5030000}"/>
    <cellStyle name="40% - Accent2 8 2 3 3" xfId="10708" xr:uid="{00000000-0005-0000-0000-0000C6030000}"/>
    <cellStyle name="40% - Accent2 8 2 3 3 2" xfId="17921" xr:uid="{00000000-0005-0000-0000-0000C7030000}"/>
    <cellStyle name="40% - Accent2 8 2 3 4" xfId="11948" xr:uid="{00000000-0005-0000-0000-0000C8030000}"/>
    <cellStyle name="40% - Accent2 8 2 3 4 2" xfId="19155" xr:uid="{00000000-0005-0000-0000-0000C9030000}"/>
    <cellStyle name="40% - Accent2 8 2 3 5" xfId="14013" xr:uid="{00000000-0005-0000-0000-0000CA030000}"/>
    <cellStyle name="40% - Accent2 8 3" xfId="1956" xr:uid="{00000000-0005-0000-0000-0000CB030000}"/>
    <cellStyle name="40% - Accent2 8 4" xfId="1957" xr:uid="{00000000-0005-0000-0000-0000CC030000}"/>
    <cellStyle name="40% - Accent2 8 5" xfId="1958" xr:uid="{00000000-0005-0000-0000-0000CD030000}"/>
    <cellStyle name="40% - Accent2 8 6" xfId="1959" xr:uid="{00000000-0005-0000-0000-0000CE030000}"/>
    <cellStyle name="40% - Accent2 9" xfId="1960" xr:uid="{00000000-0005-0000-0000-0000CF030000}"/>
    <cellStyle name="40% - Accent2 9 2" xfId="1961" xr:uid="{00000000-0005-0000-0000-0000D0030000}"/>
    <cellStyle name="40% - Accent3" xfId="752" builtinId="39" customBuiltin="1"/>
    <cellStyle name="40% - Accent3 10" xfId="1962" xr:uid="{00000000-0005-0000-0000-0000D2030000}"/>
    <cellStyle name="40% - Accent3 11" xfId="7654" xr:uid="{00000000-0005-0000-0000-0000D3030000}"/>
    <cellStyle name="40% - Accent3 12" xfId="11513" xr:uid="{00000000-0005-0000-0000-0000D4030000}"/>
    <cellStyle name="40% - Accent3 12 2" xfId="18720" xr:uid="{00000000-0005-0000-0000-0000D5030000}"/>
    <cellStyle name="40% - Accent3 13" xfId="13588" xr:uid="{00000000-0005-0000-0000-0000D6030000}"/>
    <cellStyle name="40% - Accent3 14" xfId="25396" xr:uid="{00000000-0005-0000-0000-0000D7030000}"/>
    <cellStyle name="40% - Accent3 2" xfId="44" xr:uid="{00000000-0005-0000-0000-0000D8030000}"/>
    <cellStyle name="40% - Accent3 2 2" xfId="1963" xr:uid="{00000000-0005-0000-0000-0000D9030000}"/>
    <cellStyle name="40% - Accent3 2 2 2" xfId="1964" xr:uid="{00000000-0005-0000-0000-0000DA030000}"/>
    <cellStyle name="40% - Accent3 2 2 2 2" xfId="1965" xr:uid="{00000000-0005-0000-0000-0000DB030000}"/>
    <cellStyle name="40% - Accent3 2 2 3" xfId="1966" xr:uid="{00000000-0005-0000-0000-0000DC030000}"/>
    <cellStyle name="40% - Accent3 2 2 4" xfId="1967" xr:uid="{00000000-0005-0000-0000-0000DD030000}"/>
    <cellStyle name="40% - Accent3 2 2 5" xfId="1968" xr:uid="{00000000-0005-0000-0000-0000DE030000}"/>
    <cellStyle name="40% - Accent3 2 2 6" xfId="1969" xr:uid="{00000000-0005-0000-0000-0000DF030000}"/>
    <cellStyle name="40% - Accent3 2 3" xfId="1970" xr:uid="{00000000-0005-0000-0000-0000E0030000}"/>
    <cellStyle name="40% - Accent3 2 3 2" xfId="1971" xr:uid="{00000000-0005-0000-0000-0000E1030000}"/>
    <cellStyle name="40% - Accent3 2 3 3" xfId="1972" xr:uid="{00000000-0005-0000-0000-0000E2030000}"/>
    <cellStyle name="40% - Accent3 2 4" xfId="1973" xr:uid="{00000000-0005-0000-0000-0000E3030000}"/>
    <cellStyle name="40% - Accent3 2 5" xfId="1974" xr:uid="{00000000-0005-0000-0000-0000E4030000}"/>
    <cellStyle name="40% - Accent3 2 6" xfId="1975" xr:uid="{00000000-0005-0000-0000-0000E5030000}"/>
    <cellStyle name="40% - Accent3 2 7" xfId="1976" xr:uid="{00000000-0005-0000-0000-0000E6030000}"/>
    <cellStyle name="40% - Accent3 2 8" xfId="1977" xr:uid="{00000000-0005-0000-0000-0000E7030000}"/>
    <cellStyle name="40% - Accent3 2 9" xfId="7655" xr:uid="{00000000-0005-0000-0000-0000E8030000}"/>
    <cellStyle name="40% - Accent3 3" xfId="45" xr:uid="{00000000-0005-0000-0000-0000E9030000}"/>
    <cellStyle name="40% - Accent3 3 2" xfId="1978" xr:uid="{00000000-0005-0000-0000-0000EA030000}"/>
    <cellStyle name="40% - Accent3 3 2 2" xfId="1979" xr:uid="{00000000-0005-0000-0000-0000EB030000}"/>
    <cellStyle name="40% - Accent3 3 2 2 2" xfId="1980" xr:uid="{00000000-0005-0000-0000-0000EC030000}"/>
    <cellStyle name="40% - Accent3 3 2 3" xfId="1981" xr:uid="{00000000-0005-0000-0000-0000ED030000}"/>
    <cellStyle name="40% - Accent3 3 2 4" xfId="1982" xr:uid="{00000000-0005-0000-0000-0000EE030000}"/>
    <cellStyle name="40% - Accent3 3 2 5" xfId="1983" xr:uid="{00000000-0005-0000-0000-0000EF030000}"/>
    <cellStyle name="40% - Accent3 3 2 6" xfId="1984" xr:uid="{00000000-0005-0000-0000-0000F0030000}"/>
    <cellStyle name="40% - Accent3 3 3" xfId="1985" xr:uid="{00000000-0005-0000-0000-0000F1030000}"/>
    <cellStyle name="40% - Accent3 3 3 2" xfId="1986" xr:uid="{00000000-0005-0000-0000-0000F2030000}"/>
    <cellStyle name="40% - Accent3 3 3 3" xfId="1987" xr:uid="{00000000-0005-0000-0000-0000F3030000}"/>
    <cellStyle name="40% - Accent3 3 4" xfId="1988" xr:uid="{00000000-0005-0000-0000-0000F4030000}"/>
    <cellStyle name="40% - Accent3 3 5" xfId="1989" xr:uid="{00000000-0005-0000-0000-0000F5030000}"/>
    <cellStyle name="40% - Accent3 3 6" xfId="1990" xr:uid="{00000000-0005-0000-0000-0000F6030000}"/>
    <cellStyle name="40% - Accent3 3 7" xfId="1991" xr:uid="{00000000-0005-0000-0000-0000F7030000}"/>
    <cellStyle name="40% - Accent3 4" xfId="46" xr:uid="{00000000-0005-0000-0000-0000F8030000}"/>
    <cellStyle name="40% - Accent3 4 2" xfId="1992" xr:uid="{00000000-0005-0000-0000-0000F9030000}"/>
    <cellStyle name="40% - Accent3 4 2 2" xfId="1993" xr:uid="{00000000-0005-0000-0000-0000FA030000}"/>
    <cellStyle name="40% - Accent3 4 2 2 2" xfId="1994" xr:uid="{00000000-0005-0000-0000-0000FB030000}"/>
    <cellStyle name="40% - Accent3 4 2 3" xfId="1995" xr:uid="{00000000-0005-0000-0000-0000FC030000}"/>
    <cellStyle name="40% - Accent3 4 2 4" xfId="1996" xr:uid="{00000000-0005-0000-0000-0000FD030000}"/>
    <cellStyle name="40% - Accent3 4 2 5" xfId="1997" xr:uid="{00000000-0005-0000-0000-0000FE030000}"/>
    <cellStyle name="40% - Accent3 4 2 6" xfId="1998" xr:uid="{00000000-0005-0000-0000-0000FF030000}"/>
    <cellStyle name="40% - Accent3 4 3" xfId="1999" xr:uid="{00000000-0005-0000-0000-000000040000}"/>
    <cellStyle name="40% - Accent3 4 3 2" xfId="2000" xr:uid="{00000000-0005-0000-0000-000001040000}"/>
    <cellStyle name="40% - Accent3 4 3 3" xfId="2001" xr:uid="{00000000-0005-0000-0000-000002040000}"/>
    <cellStyle name="40% - Accent3 4 4" xfId="2002" xr:uid="{00000000-0005-0000-0000-000003040000}"/>
    <cellStyle name="40% - Accent3 4 5" xfId="2003" xr:uid="{00000000-0005-0000-0000-000004040000}"/>
    <cellStyle name="40% - Accent3 4 6" xfId="2004" xr:uid="{00000000-0005-0000-0000-000005040000}"/>
    <cellStyle name="40% - Accent3 4 7" xfId="2005" xr:uid="{00000000-0005-0000-0000-000006040000}"/>
    <cellStyle name="40% - Accent3 5" xfId="47" xr:uid="{00000000-0005-0000-0000-000007040000}"/>
    <cellStyle name="40% - Accent3 5 2" xfId="2006" xr:uid="{00000000-0005-0000-0000-000008040000}"/>
    <cellStyle name="40% - Accent3 5 2 2" xfId="2007" xr:uid="{00000000-0005-0000-0000-000009040000}"/>
    <cellStyle name="40% - Accent3 5 2 2 2" xfId="2008" xr:uid="{00000000-0005-0000-0000-00000A040000}"/>
    <cellStyle name="40% - Accent3 5 2 3" xfId="2009" xr:uid="{00000000-0005-0000-0000-00000B040000}"/>
    <cellStyle name="40% - Accent3 5 2 4" xfId="2010" xr:uid="{00000000-0005-0000-0000-00000C040000}"/>
    <cellStyle name="40% - Accent3 5 2 5" xfId="2011" xr:uid="{00000000-0005-0000-0000-00000D040000}"/>
    <cellStyle name="40% - Accent3 5 2 6" xfId="2012" xr:uid="{00000000-0005-0000-0000-00000E040000}"/>
    <cellStyle name="40% - Accent3 5 3" xfId="2013" xr:uid="{00000000-0005-0000-0000-00000F040000}"/>
    <cellStyle name="40% - Accent3 5 3 2" xfId="2014" xr:uid="{00000000-0005-0000-0000-000010040000}"/>
    <cellStyle name="40% - Accent3 5 3 3" xfId="2015" xr:uid="{00000000-0005-0000-0000-000011040000}"/>
    <cellStyle name="40% - Accent3 5 4" xfId="2016" xr:uid="{00000000-0005-0000-0000-000012040000}"/>
    <cellStyle name="40% - Accent3 5 5" xfId="2017" xr:uid="{00000000-0005-0000-0000-000013040000}"/>
    <cellStyle name="40% - Accent3 5 6" xfId="2018" xr:uid="{00000000-0005-0000-0000-000014040000}"/>
    <cellStyle name="40% - Accent3 5 7" xfId="2019" xr:uid="{00000000-0005-0000-0000-000015040000}"/>
    <cellStyle name="40% - Accent3 6" xfId="48" xr:uid="{00000000-0005-0000-0000-000016040000}"/>
    <cellStyle name="40% - Accent3 6 2" xfId="2020" xr:uid="{00000000-0005-0000-0000-000017040000}"/>
    <cellStyle name="40% - Accent3 6 2 2" xfId="2021" xr:uid="{00000000-0005-0000-0000-000018040000}"/>
    <cellStyle name="40% - Accent3 6 2 2 2" xfId="2022" xr:uid="{00000000-0005-0000-0000-000019040000}"/>
    <cellStyle name="40% - Accent3 6 2 3" xfId="2023" xr:uid="{00000000-0005-0000-0000-00001A040000}"/>
    <cellStyle name="40% - Accent3 6 2 4" xfId="2024" xr:uid="{00000000-0005-0000-0000-00001B040000}"/>
    <cellStyle name="40% - Accent3 6 2 5" xfId="2025" xr:uid="{00000000-0005-0000-0000-00001C040000}"/>
    <cellStyle name="40% - Accent3 6 2 6" xfId="2026" xr:uid="{00000000-0005-0000-0000-00001D040000}"/>
    <cellStyle name="40% - Accent3 6 3" xfId="2027" xr:uid="{00000000-0005-0000-0000-00001E040000}"/>
    <cellStyle name="40% - Accent3 6 3 2" xfId="2028" xr:uid="{00000000-0005-0000-0000-00001F040000}"/>
    <cellStyle name="40% - Accent3 6 3 3" xfId="2029" xr:uid="{00000000-0005-0000-0000-000020040000}"/>
    <cellStyle name="40% - Accent3 6 4" xfId="2030" xr:uid="{00000000-0005-0000-0000-000021040000}"/>
    <cellStyle name="40% - Accent3 6 5" xfId="2031" xr:uid="{00000000-0005-0000-0000-000022040000}"/>
    <cellStyle name="40% - Accent3 6 6" xfId="2032" xr:uid="{00000000-0005-0000-0000-000023040000}"/>
    <cellStyle name="40% - Accent3 6 7" xfId="2033" xr:uid="{00000000-0005-0000-0000-000024040000}"/>
    <cellStyle name="40% - Accent3 7" xfId="1186" xr:uid="{00000000-0005-0000-0000-000025040000}"/>
    <cellStyle name="40% - Accent3 7 10" xfId="13991" xr:uid="{00000000-0005-0000-0000-000026040000}"/>
    <cellStyle name="40% - Accent3 7 2" xfId="2034" xr:uid="{00000000-0005-0000-0000-000027040000}"/>
    <cellStyle name="40% - Accent3 7 2 2" xfId="2035" xr:uid="{00000000-0005-0000-0000-000028040000}"/>
    <cellStyle name="40% - Accent3 7 2 3" xfId="2036" xr:uid="{00000000-0005-0000-0000-000029040000}"/>
    <cellStyle name="40% - Accent3 7 3" xfId="2037" xr:uid="{00000000-0005-0000-0000-00002A040000}"/>
    <cellStyle name="40% - Accent3 7 4" xfId="2038" xr:uid="{00000000-0005-0000-0000-00002B040000}"/>
    <cellStyle name="40% - Accent3 7 5" xfId="2039" xr:uid="{00000000-0005-0000-0000-00002C040000}"/>
    <cellStyle name="40% - Accent3 7 6" xfId="2040" xr:uid="{00000000-0005-0000-0000-00002D040000}"/>
    <cellStyle name="40% - Accent3 7 7" xfId="8167" xr:uid="{00000000-0005-0000-0000-00002E040000}"/>
    <cellStyle name="40% - Accent3 7 7 2" xfId="15380" xr:uid="{00000000-0005-0000-0000-00002F040000}"/>
    <cellStyle name="40% - Accent3 7 8" xfId="10298" xr:uid="{00000000-0005-0000-0000-000030040000}"/>
    <cellStyle name="40% - Accent3 7 8 2" xfId="17511" xr:uid="{00000000-0005-0000-0000-000031040000}"/>
    <cellStyle name="40% - Accent3 7 9" xfId="11926" xr:uid="{00000000-0005-0000-0000-000032040000}"/>
    <cellStyle name="40% - Accent3 7 9 2" xfId="19133" xr:uid="{00000000-0005-0000-0000-000033040000}"/>
    <cellStyle name="40% - Accent3 8" xfId="2041" xr:uid="{00000000-0005-0000-0000-000034040000}"/>
    <cellStyle name="40% - Accent3 8 2" xfId="2042" xr:uid="{00000000-0005-0000-0000-000035040000}"/>
    <cellStyle name="40% - Accent3 8 2 2" xfId="2043" xr:uid="{00000000-0005-0000-0000-000036040000}"/>
    <cellStyle name="40% - Accent3 8 2 3" xfId="2044" xr:uid="{00000000-0005-0000-0000-000037040000}"/>
    <cellStyle name="40% - Accent3 8 2 3 2" xfId="8578" xr:uid="{00000000-0005-0000-0000-000038040000}"/>
    <cellStyle name="40% - Accent3 8 2 3 2 2" xfId="15791" xr:uid="{00000000-0005-0000-0000-000039040000}"/>
    <cellStyle name="40% - Accent3 8 2 3 3" xfId="10709" xr:uid="{00000000-0005-0000-0000-00003A040000}"/>
    <cellStyle name="40% - Accent3 8 2 3 3 2" xfId="17922" xr:uid="{00000000-0005-0000-0000-00003B040000}"/>
    <cellStyle name="40% - Accent3 8 2 3 4" xfId="11949" xr:uid="{00000000-0005-0000-0000-00003C040000}"/>
    <cellStyle name="40% - Accent3 8 2 3 4 2" xfId="19156" xr:uid="{00000000-0005-0000-0000-00003D040000}"/>
    <cellStyle name="40% - Accent3 8 2 3 5" xfId="14014" xr:uid="{00000000-0005-0000-0000-00003E040000}"/>
    <cellStyle name="40% - Accent3 8 3" xfId="2045" xr:uid="{00000000-0005-0000-0000-00003F040000}"/>
    <cellStyle name="40% - Accent3 8 4" xfId="2046" xr:uid="{00000000-0005-0000-0000-000040040000}"/>
    <cellStyle name="40% - Accent3 8 5" xfId="2047" xr:uid="{00000000-0005-0000-0000-000041040000}"/>
    <cellStyle name="40% - Accent3 8 6" xfId="2048" xr:uid="{00000000-0005-0000-0000-000042040000}"/>
    <cellStyle name="40% - Accent3 9" xfId="2049" xr:uid="{00000000-0005-0000-0000-000043040000}"/>
    <cellStyle name="40% - Accent3 9 2" xfId="2050" xr:uid="{00000000-0005-0000-0000-000044040000}"/>
    <cellStyle name="40% - Accent4" xfId="756" builtinId="43" customBuiltin="1"/>
    <cellStyle name="40% - Accent4 10" xfId="2051" xr:uid="{00000000-0005-0000-0000-000046040000}"/>
    <cellStyle name="40% - Accent4 11" xfId="7656" xr:uid="{00000000-0005-0000-0000-000047040000}"/>
    <cellStyle name="40% - Accent4 12" xfId="11515" xr:uid="{00000000-0005-0000-0000-000048040000}"/>
    <cellStyle name="40% - Accent4 12 2" xfId="18722" xr:uid="{00000000-0005-0000-0000-000049040000}"/>
    <cellStyle name="40% - Accent4 13" xfId="13590" xr:uid="{00000000-0005-0000-0000-00004A040000}"/>
    <cellStyle name="40% - Accent4 14" xfId="25398" xr:uid="{00000000-0005-0000-0000-00004B040000}"/>
    <cellStyle name="40% - Accent4 2" xfId="49" xr:uid="{00000000-0005-0000-0000-00004C040000}"/>
    <cellStyle name="40% - Accent4 2 2" xfId="2052" xr:uid="{00000000-0005-0000-0000-00004D040000}"/>
    <cellStyle name="40% - Accent4 2 2 2" xfId="2053" xr:uid="{00000000-0005-0000-0000-00004E040000}"/>
    <cellStyle name="40% - Accent4 2 2 2 2" xfId="2054" xr:uid="{00000000-0005-0000-0000-00004F040000}"/>
    <cellStyle name="40% - Accent4 2 2 3" xfId="2055" xr:uid="{00000000-0005-0000-0000-000050040000}"/>
    <cellStyle name="40% - Accent4 2 2 4" xfId="2056" xr:uid="{00000000-0005-0000-0000-000051040000}"/>
    <cellStyle name="40% - Accent4 2 2 5" xfId="2057" xr:uid="{00000000-0005-0000-0000-000052040000}"/>
    <cellStyle name="40% - Accent4 2 2 6" xfId="2058" xr:uid="{00000000-0005-0000-0000-000053040000}"/>
    <cellStyle name="40% - Accent4 2 3" xfId="2059" xr:uid="{00000000-0005-0000-0000-000054040000}"/>
    <cellStyle name="40% - Accent4 2 3 2" xfId="2060" xr:uid="{00000000-0005-0000-0000-000055040000}"/>
    <cellStyle name="40% - Accent4 2 3 3" xfId="2061" xr:uid="{00000000-0005-0000-0000-000056040000}"/>
    <cellStyle name="40% - Accent4 2 4" xfId="2062" xr:uid="{00000000-0005-0000-0000-000057040000}"/>
    <cellStyle name="40% - Accent4 2 5" xfId="2063" xr:uid="{00000000-0005-0000-0000-000058040000}"/>
    <cellStyle name="40% - Accent4 2 6" xfId="2064" xr:uid="{00000000-0005-0000-0000-000059040000}"/>
    <cellStyle name="40% - Accent4 2 7" xfId="2065" xr:uid="{00000000-0005-0000-0000-00005A040000}"/>
    <cellStyle name="40% - Accent4 2 8" xfId="2066" xr:uid="{00000000-0005-0000-0000-00005B040000}"/>
    <cellStyle name="40% - Accent4 2 9" xfId="7657" xr:uid="{00000000-0005-0000-0000-00005C040000}"/>
    <cellStyle name="40% - Accent4 3" xfId="50" xr:uid="{00000000-0005-0000-0000-00005D040000}"/>
    <cellStyle name="40% - Accent4 3 2" xfId="2067" xr:uid="{00000000-0005-0000-0000-00005E040000}"/>
    <cellStyle name="40% - Accent4 3 2 2" xfId="2068" xr:uid="{00000000-0005-0000-0000-00005F040000}"/>
    <cellStyle name="40% - Accent4 3 2 2 2" xfId="2069" xr:uid="{00000000-0005-0000-0000-000060040000}"/>
    <cellStyle name="40% - Accent4 3 2 3" xfId="2070" xr:uid="{00000000-0005-0000-0000-000061040000}"/>
    <cellStyle name="40% - Accent4 3 2 4" xfId="2071" xr:uid="{00000000-0005-0000-0000-000062040000}"/>
    <cellStyle name="40% - Accent4 3 2 5" xfId="2072" xr:uid="{00000000-0005-0000-0000-000063040000}"/>
    <cellStyle name="40% - Accent4 3 2 6" xfId="2073" xr:uid="{00000000-0005-0000-0000-000064040000}"/>
    <cellStyle name="40% - Accent4 3 3" xfId="2074" xr:uid="{00000000-0005-0000-0000-000065040000}"/>
    <cellStyle name="40% - Accent4 3 3 2" xfId="2075" xr:uid="{00000000-0005-0000-0000-000066040000}"/>
    <cellStyle name="40% - Accent4 3 3 3" xfId="2076" xr:uid="{00000000-0005-0000-0000-000067040000}"/>
    <cellStyle name="40% - Accent4 3 4" xfId="2077" xr:uid="{00000000-0005-0000-0000-000068040000}"/>
    <cellStyle name="40% - Accent4 3 5" xfId="2078" xr:uid="{00000000-0005-0000-0000-000069040000}"/>
    <cellStyle name="40% - Accent4 3 6" xfId="2079" xr:uid="{00000000-0005-0000-0000-00006A040000}"/>
    <cellStyle name="40% - Accent4 3 7" xfId="2080" xr:uid="{00000000-0005-0000-0000-00006B040000}"/>
    <cellStyle name="40% - Accent4 4" xfId="51" xr:uid="{00000000-0005-0000-0000-00006C040000}"/>
    <cellStyle name="40% - Accent4 4 2" xfId="2081" xr:uid="{00000000-0005-0000-0000-00006D040000}"/>
    <cellStyle name="40% - Accent4 4 2 2" xfId="2082" xr:uid="{00000000-0005-0000-0000-00006E040000}"/>
    <cellStyle name="40% - Accent4 4 2 2 2" xfId="2083" xr:uid="{00000000-0005-0000-0000-00006F040000}"/>
    <cellStyle name="40% - Accent4 4 2 3" xfId="2084" xr:uid="{00000000-0005-0000-0000-000070040000}"/>
    <cellStyle name="40% - Accent4 4 2 4" xfId="2085" xr:uid="{00000000-0005-0000-0000-000071040000}"/>
    <cellStyle name="40% - Accent4 4 2 5" xfId="2086" xr:uid="{00000000-0005-0000-0000-000072040000}"/>
    <cellStyle name="40% - Accent4 4 2 6" xfId="2087" xr:uid="{00000000-0005-0000-0000-000073040000}"/>
    <cellStyle name="40% - Accent4 4 3" xfId="2088" xr:uid="{00000000-0005-0000-0000-000074040000}"/>
    <cellStyle name="40% - Accent4 4 3 2" xfId="2089" xr:uid="{00000000-0005-0000-0000-000075040000}"/>
    <cellStyle name="40% - Accent4 4 3 3" xfId="2090" xr:uid="{00000000-0005-0000-0000-000076040000}"/>
    <cellStyle name="40% - Accent4 4 4" xfId="2091" xr:uid="{00000000-0005-0000-0000-000077040000}"/>
    <cellStyle name="40% - Accent4 4 5" xfId="2092" xr:uid="{00000000-0005-0000-0000-000078040000}"/>
    <cellStyle name="40% - Accent4 4 6" xfId="2093" xr:uid="{00000000-0005-0000-0000-000079040000}"/>
    <cellStyle name="40% - Accent4 4 7" xfId="2094" xr:uid="{00000000-0005-0000-0000-00007A040000}"/>
    <cellStyle name="40% - Accent4 5" xfId="52" xr:uid="{00000000-0005-0000-0000-00007B040000}"/>
    <cellStyle name="40% - Accent4 5 2" xfId="2095" xr:uid="{00000000-0005-0000-0000-00007C040000}"/>
    <cellStyle name="40% - Accent4 5 2 2" xfId="2096" xr:uid="{00000000-0005-0000-0000-00007D040000}"/>
    <cellStyle name="40% - Accent4 5 2 2 2" xfId="2097" xr:uid="{00000000-0005-0000-0000-00007E040000}"/>
    <cellStyle name="40% - Accent4 5 2 3" xfId="2098" xr:uid="{00000000-0005-0000-0000-00007F040000}"/>
    <cellStyle name="40% - Accent4 5 2 4" xfId="2099" xr:uid="{00000000-0005-0000-0000-000080040000}"/>
    <cellStyle name="40% - Accent4 5 2 5" xfId="2100" xr:uid="{00000000-0005-0000-0000-000081040000}"/>
    <cellStyle name="40% - Accent4 5 2 6" xfId="2101" xr:uid="{00000000-0005-0000-0000-000082040000}"/>
    <cellStyle name="40% - Accent4 5 3" xfId="2102" xr:uid="{00000000-0005-0000-0000-000083040000}"/>
    <cellStyle name="40% - Accent4 5 3 2" xfId="2103" xr:uid="{00000000-0005-0000-0000-000084040000}"/>
    <cellStyle name="40% - Accent4 5 3 3" xfId="2104" xr:uid="{00000000-0005-0000-0000-000085040000}"/>
    <cellStyle name="40% - Accent4 5 4" xfId="2105" xr:uid="{00000000-0005-0000-0000-000086040000}"/>
    <cellStyle name="40% - Accent4 5 5" xfId="2106" xr:uid="{00000000-0005-0000-0000-000087040000}"/>
    <cellStyle name="40% - Accent4 5 6" xfId="2107" xr:uid="{00000000-0005-0000-0000-000088040000}"/>
    <cellStyle name="40% - Accent4 5 7" xfId="2108" xr:uid="{00000000-0005-0000-0000-000089040000}"/>
    <cellStyle name="40% - Accent4 6" xfId="53" xr:uid="{00000000-0005-0000-0000-00008A040000}"/>
    <cellStyle name="40% - Accent4 6 2" xfId="2109" xr:uid="{00000000-0005-0000-0000-00008B040000}"/>
    <cellStyle name="40% - Accent4 6 2 2" xfId="2110" xr:uid="{00000000-0005-0000-0000-00008C040000}"/>
    <cellStyle name="40% - Accent4 6 2 2 2" xfId="2111" xr:uid="{00000000-0005-0000-0000-00008D040000}"/>
    <cellStyle name="40% - Accent4 6 2 3" xfId="2112" xr:uid="{00000000-0005-0000-0000-00008E040000}"/>
    <cellStyle name="40% - Accent4 6 2 4" xfId="2113" xr:uid="{00000000-0005-0000-0000-00008F040000}"/>
    <cellStyle name="40% - Accent4 6 2 5" xfId="2114" xr:uid="{00000000-0005-0000-0000-000090040000}"/>
    <cellStyle name="40% - Accent4 6 2 6" xfId="2115" xr:uid="{00000000-0005-0000-0000-000091040000}"/>
    <cellStyle name="40% - Accent4 6 3" xfId="2116" xr:uid="{00000000-0005-0000-0000-000092040000}"/>
    <cellStyle name="40% - Accent4 6 3 2" xfId="2117" xr:uid="{00000000-0005-0000-0000-000093040000}"/>
    <cellStyle name="40% - Accent4 6 3 3" xfId="2118" xr:uid="{00000000-0005-0000-0000-000094040000}"/>
    <cellStyle name="40% - Accent4 6 4" xfId="2119" xr:uid="{00000000-0005-0000-0000-000095040000}"/>
    <cellStyle name="40% - Accent4 6 5" xfId="2120" xr:uid="{00000000-0005-0000-0000-000096040000}"/>
    <cellStyle name="40% - Accent4 6 6" xfId="2121" xr:uid="{00000000-0005-0000-0000-000097040000}"/>
    <cellStyle name="40% - Accent4 6 7" xfId="2122" xr:uid="{00000000-0005-0000-0000-000098040000}"/>
    <cellStyle name="40% - Accent4 7" xfId="1188" xr:uid="{00000000-0005-0000-0000-000099040000}"/>
    <cellStyle name="40% - Accent4 7 10" xfId="13993" xr:uid="{00000000-0005-0000-0000-00009A040000}"/>
    <cellStyle name="40% - Accent4 7 2" xfId="2123" xr:uid="{00000000-0005-0000-0000-00009B040000}"/>
    <cellStyle name="40% - Accent4 7 2 2" xfId="2124" xr:uid="{00000000-0005-0000-0000-00009C040000}"/>
    <cellStyle name="40% - Accent4 7 2 3" xfId="2125" xr:uid="{00000000-0005-0000-0000-00009D040000}"/>
    <cellStyle name="40% - Accent4 7 3" xfId="2126" xr:uid="{00000000-0005-0000-0000-00009E040000}"/>
    <cellStyle name="40% - Accent4 7 4" xfId="2127" xr:uid="{00000000-0005-0000-0000-00009F040000}"/>
    <cellStyle name="40% - Accent4 7 5" xfId="2128" xr:uid="{00000000-0005-0000-0000-0000A0040000}"/>
    <cellStyle name="40% - Accent4 7 6" xfId="2129" xr:uid="{00000000-0005-0000-0000-0000A1040000}"/>
    <cellStyle name="40% - Accent4 7 7" xfId="8168" xr:uid="{00000000-0005-0000-0000-0000A2040000}"/>
    <cellStyle name="40% - Accent4 7 7 2" xfId="15381" xr:uid="{00000000-0005-0000-0000-0000A3040000}"/>
    <cellStyle name="40% - Accent4 7 8" xfId="10299" xr:uid="{00000000-0005-0000-0000-0000A4040000}"/>
    <cellStyle name="40% - Accent4 7 8 2" xfId="17512" xr:uid="{00000000-0005-0000-0000-0000A5040000}"/>
    <cellStyle name="40% - Accent4 7 9" xfId="11928" xr:uid="{00000000-0005-0000-0000-0000A6040000}"/>
    <cellStyle name="40% - Accent4 7 9 2" xfId="19135" xr:uid="{00000000-0005-0000-0000-0000A7040000}"/>
    <cellStyle name="40% - Accent4 8" xfId="2130" xr:uid="{00000000-0005-0000-0000-0000A8040000}"/>
    <cellStyle name="40% - Accent4 8 2" xfId="2131" xr:uid="{00000000-0005-0000-0000-0000A9040000}"/>
    <cellStyle name="40% - Accent4 8 2 2" xfId="2132" xr:uid="{00000000-0005-0000-0000-0000AA040000}"/>
    <cellStyle name="40% - Accent4 8 2 3" xfId="2133" xr:uid="{00000000-0005-0000-0000-0000AB040000}"/>
    <cellStyle name="40% - Accent4 8 2 3 2" xfId="8579" xr:uid="{00000000-0005-0000-0000-0000AC040000}"/>
    <cellStyle name="40% - Accent4 8 2 3 2 2" xfId="15792" xr:uid="{00000000-0005-0000-0000-0000AD040000}"/>
    <cellStyle name="40% - Accent4 8 2 3 3" xfId="10710" xr:uid="{00000000-0005-0000-0000-0000AE040000}"/>
    <cellStyle name="40% - Accent4 8 2 3 3 2" xfId="17923" xr:uid="{00000000-0005-0000-0000-0000AF040000}"/>
    <cellStyle name="40% - Accent4 8 2 3 4" xfId="11950" xr:uid="{00000000-0005-0000-0000-0000B0040000}"/>
    <cellStyle name="40% - Accent4 8 2 3 4 2" xfId="19157" xr:uid="{00000000-0005-0000-0000-0000B1040000}"/>
    <cellStyle name="40% - Accent4 8 2 3 5" xfId="14015" xr:uid="{00000000-0005-0000-0000-0000B2040000}"/>
    <cellStyle name="40% - Accent4 8 3" xfId="2134" xr:uid="{00000000-0005-0000-0000-0000B3040000}"/>
    <cellStyle name="40% - Accent4 8 4" xfId="2135" xr:uid="{00000000-0005-0000-0000-0000B4040000}"/>
    <cellStyle name="40% - Accent4 8 5" xfId="2136" xr:uid="{00000000-0005-0000-0000-0000B5040000}"/>
    <cellStyle name="40% - Accent4 8 6" xfId="2137" xr:uid="{00000000-0005-0000-0000-0000B6040000}"/>
    <cellStyle name="40% - Accent4 9" xfId="2138" xr:uid="{00000000-0005-0000-0000-0000B7040000}"/>
    <cellStyle name="40% - Accent4 9 2" xfId="2139" xr:uid="{00000000-0005-0000-0000-0000B8040000}"/>
    <cellStyle name="40% - Accent5" xfId="760" builtinId="47" customBuiltin="1"/>
    <cellStyle name="40% - Accent5 10" xfId="2140" xr:uid="{00000000-0005-0000-0000-0000BA040000}"/>
    <cellStyle name="40% - Accent5 11" xfId="7658" xr:uid="{00000000-0005-0000-0000-0000BB040000}"/>
    <cellStyle name="40% - Accent5 12" xfId="11517" xr:uid="{00000000-0005-0000-0000-0000BC040000}"/>
    <cellStyle name="40% - Accent5 12 2" xfId="18724" xr:uid="{00000000-0005-0000-0000-0000BD040000}"/>
    <cellStyle name="40% - Accent5 13" xfId="13592" xr:uid="{00000000-0005-0000-0000-0000BE040000}"/>
    <cellStyle name="40% - Accent5 14" xfId="25400" xr:uid="{00000000-0005-0000-0000-0000BF040000}"/>
    <cellStyle name="40% - Accent5 2" xfId="54" xr:uid="{00000000-0005-0000-0000-0000C0040000}"/>
    <cellStyle name="40% - Accent5 2 2" xfId="2141" xr:uid="{00000000-0005-0000-0000-0000C1040000}"/>
    <cellStyle name="40% - Accent5 2 2 2" xfId="2142" xr:uid="{00000000-0005-0000-0000-0000C2040000}"/>
    <cellStyle name="40% - Accent5 2 2 2 2" xfId="2143" xr:uid="{00000000-0005-0000-0000-0000C3040000}"/>
    <cellStyle name="40% - Accent5 2 2 3" xfId="2144" xr:uid="{00000000-0005-0000-0000-0000C4040000}"/>
    <cellStyle name="40% - Accent5 2 2 4" xfId="2145" xr:uid="{00000000-0005-0000-0000-0000C5040000}"/>
    <cellStyle name="40% - Accent5 2 2 5" xfId="2146" xr:uid="{00000000-0005-0000-0000-0000C6040000}"/>
    <cellStyle name="40% - Accent5 2 2 6" xfId="2147" xr:uid="{00000000-0005-0000-0000-0000C7040000}"/>
    <cellStyle name="40% - Accent5 2 3" xfId="2148" xr:uid="{00000000-0005-0000-0000-0000C8040000}"/>
    <cellStyle name="40% - Accent5 2 3 2" xfId="2149" xr:uid="{00000000-0005-0000-0000-0000C9040000}"/>
    <cellStyle name="40% - Accent5 2 3 3" xfId="2150" xr:uid="{00000000-0005-0000-0000-0000CA040000}"/>
    <cellStyle name="40% - Accent5 2 4" xfId="2151" xr:uid="{00000000-0005-0000-0000-0000CB040000}"/>
    <cellStyle name="40% - Accent5 2 5" xfId="2152" xr:uid="{00000000-0005-0000-0000-0000CC040000}"/>
    <cellStyle name="40% - Accent5 2 6" xfId="2153" xr:uid="{00000000-0005-0000-0000-0000CD040000}"/>
    <cellStyle name="40% - Accent5 2 7" xfId="2154" xr:uid="{00000000-0005-0000-0000-0000CE040000}"/>
    <cellStyle name="40% - Accent5 2 8" xfId="2155" xr:uid="{00000000-0005-0000-0000-0000CF040000}"/>
    <cellStyle name="40% - Accent5 2 9" xfId="7659" xr:uid="{00000000-0005-0000-0000-0000D0040000}"/>
    <cellStyle name="40% - Accent5 3" xfId="55" xr:uid="{00000000-0005-0000-0000-0000D1040000}"/>
    <cellStyle name="40% - Accent5 3 2" xfId="2156" xr:uid="{00000000-0005-0000-0000-0000D2040000}"/>
    <cellStyle name="40% - Accent5 3 2 2" xfId="2157" xr:uid="{00000000-0005-0000-0000-0000D3040000}"/>
    <cellStyle name="40% - Accent5 3 2 2 2" xfId="2158" xr:uid="{00000000-0005-0000-0000-0000D4040000}"/>
    <cellStyle name="40% - Accent5 3 2 3" xfId="2159" xr:uid="{00000000-0005-0000-0000-0000D5040000}"/>
    <cellStyle name="40% - Accent5 3 2 4" xfId="2160" xr:uid="{00000000-0005-0000-0000-0000D6040000}"/>
    <cellStyle name="40% - Accent5 3 2 5" xfId="2161" xr:uid="{00000000-0005-0000-0000-0000D7040000}"/>
    <cellStyle name="40% - Accent5 3 2 6" xfId="2162" xr:uid="{00000000-0005-0000-0000-0000D8040000}"/>
    <cellStyle name="40% - Accent5 3 3" xfId="2163" xr:uid="{00000000-0005-0000-0000-0000D9040000}"/>
    <cellStyle name="40% - Accent5 3 3 2" xfId="2164" xr:uid="{00000000-0005-0000-0000-0000DA040000}"/>
    <cellStyle name="40% - Accent5 3 3 3" xfId="2165" xr:uid="{00000000-0005-0000-0000-0000DB040000}"/>
    <cellStyle name="40% - Accent5 3 4" xfId="2166" xr:uid="{00000000-0005-0000-0000-0000DC040000}"/>
    <cellStyle name="40% - Accent5 3 5" xfId="2167" xr:uid="{00000000-0005-0000-0000-0000DD040000}"/>
    <cellStyle name="40% - Accent5 3 6" xfId="2168" xr:uid="{00000000-0005-0000-0000-0000DE040000}"/>
    <cellStyle name="40% - Accent5 3 7" xfId="2169" xr:uid="{00000000-0005-0000-0000-0000DF040000}"/>
    <cellStyle name="40% - Accent5 4" xfId="56" xr:uid="{00000000-0005-0000-0000-0000E0040000}"/>
    <cellStyle name="40% - Accent5 4 2" xfId="2170" xr:uid="{00000000-0005-0000-0000-0000E1040000}"/>
    <cellStyle name="40% - Accent5 4 2 2" xfId="2171" xr:uid="{00000000-0005-0000-0000-0000E2040000}"/>
    <cellStyle name="40% - Accent5 4 2 2 2" xfId="2172" xr:uid="{00000000-0005-0000-0000-0000E3040000}"/>
    <cellStyle name="40% - Accent5 4 2 3" xfId="2173" xr:uid="{00000000-0005-0000-0000-0000E4040000}"/>
    <cellStyle name="40% - Accent5 4 2 4" xfId="2174" xr:uid="{00000000-0005-0000-0000-0000E5040000}"/>
    <cellStyle name="40% - Accent5 4 2 5" xfId="2175" xr:uid="{00000000-0005-0000-0000-0000E6040000}"/>
    <cellStyle name="40% - Accent5 4 2 6" xfId="2176" xr:uid="{00000000-0005-0000-0000-0000E7040000}"/>
    <cellStyle name="40% - Accent5 4 3" xfId="2177" xr:uid="{00000000-0005-0000-0000-0000E8040000}"/>
    <cellStyle name="40% - Accent5 4 3 2" xfId="2178" xr:uid="{00000000-0005-0000-0000-0000E9040000}"/>
    <cellStyle name="40% - Accent5 4 3 3" xfId="2179" xr:uid="{00000000-0005-0000-0000-0000EA040000}"/>
    <cellStyle name="40% - Accent5 4 4" xfId="2180" xr:uid="{00000000-0005-0000-0000-0000EB040000}"/>
    <cellStyle name="40% - Accent5 4 5" xfId="2181" xr:uid="{00000000-0005-0000-0000-0000EC040000}"/>
    <cellStyle name="40% - Accent5 4 6" xfId="2182" xr:uid="{00000000-0005-0000-0000-0000ED040000}"/>
    <cellStyle name="40% - Accent5 4 7" xfId="2183" xr:uid="{00000000-0005-0000-0000-0000EE040000}"/>
    <cellStyle name="40% - Accent5 5" xfId="57" xr:uid="{00000000-0005-0000-0000-0000EF040000}"/>
    <cellStyle name="40% - Accent5 5 2" xfId="2184" xr:uid="{00000000-0005-0000-0000-0000F0040000}"/>
    <cellStyle name="40% - Accent5 5 2 2" xfId="2185" xr:uid="{00000000-0005-0000-0000-0000F1040000}"/>
    <cellStyle name="40% - Accent5 5 2 2 2" xfId="2186" xr:uid="{00000000-0005-0000-0000-0000F2040000}"/>
    <cellStyle name="40% - Accent5 5 2 3" xfId="2187" xr:uid="{00000000-0005-0000-0000-0000F3040000}"/>
    <cellStyle name="40% - Accent5 5 2 4" xfId="2188" xr:uid="{00000000-0005-0000-0000-0000F4040000}"/>
    <cellStyle name="40% - Accent5 5 2 5" xfId="2189" xr:uid="{00000000-0005-0000-0000-0000F5040000}"/>
    <cellStyle name="40% - Accent5 5 2 6" xfId="2190" xr:uid="{00000000-0005-0000-0000-0000F6040000}"/>
    <cellStyle name="40% - Accent5 5 3" xfId="2191" xr:uid="{00000000-0005-0000-0000-0000F7040000}"/>
    <cellStyle name="40% - Accent5 5 3 2" xfId="2192" xr:uid="{00000000-0005-0000-0000-0000F8040000}"/>
    <cellStyle name="40% - Accent5 5 3 3" xfId="2193" xr:uid="{00000000-0005-0000-0000-0000F9040000}"/>
    <cellStyle name="40% - Accent5 5 4" xfId="2194" xr:uid="{00000000-0005-0000-0000-0000FA040000}"/>
    <cellStyle name="40% - Accent5 5 5" xfId="2195" xr:uid="{00000000-0005-0000-0000-0000FB040000}"/>
    <cellStyle name="40% - Accent5 5 6" xfId="2196" xr:uid="{00000000-0005-0000-0000-0000FC040000}"/>
    <cellStyle name="40% - Accent5 5 7" xfId="2197" xr:uid="{00000000-0005-0000-0000-0000FD040000}"/>
    <cellStyle name="40% - Accent5 6" xfId="58" xr:uid="{00000000-0005-0000-0000-0000FE040000}"/>
    <cellStyle name="40% - Accent5 6 2" xfId="2198" xr:uid="{00000000-0005-0000-0000-0000FF040000}"/>
    <cellStyle name="40% - Accent5 6 2 2" xfId="2199" xr:uid="{00000000-0005-0000-0000-000000050000}"/>
    <cellStyle name="40% - Accent5 6 2 2 2" xfId="2200" xr:uid="{00000000-0005-0000-0000-000001050000}"/>
    <cellStyle name="40% - Accent5 6 2 3" xfId="2201" xr:uid="{00000000-0005-0000-0000-000002050000}"/>
    <cellStyle name="40% - Accent5 6 2 4" xfId="2202" xr:uid="{00000000-0005-0000-0000-000003050000}"/>
    <cellStyle name="40% - Accent5 6 2 5" xfId="2203" xr:uid="{00000000-0005-0000-0000-000004050000}"/>
    <cellStyle name="40% - Accent5 6 2 6" xfId="2204" xr:uid="{00000000-0005-0000-0000-000005050000}"/>
    <cellStyle name="40% - Accent5 6 3" xfId="2205" xr:uid="{00000000-0005-0000-0000-000006050000}"/>
    <cellStyle name="40% - Accent5 6 3 2" xfId="2206" xr:uid="{00000000-0005-0000-0000-000007050000}"/>
    <cellStyle name="40% - Accent5 6 3 3" xfId="2207" xr:uid="{00000000-0005-0000-0000-000008050000}"/>
    <cellStyle name="40% - Accent5 6 4" xfId="2208" xr:uid="{00000000-0005-0000-0000-000009050000}"/>
    <cellStyle name="40% - Accent5 6 5" xfId="2209" xr:uid="{00000000-0005-0000-0000-00000A050000}"/>
    <cellStyle name="40% - Accent5 6 6" xfId="2210" xr:uid="{00000000-0005-0000-0000-00000B050000}"/>
    <cellStyle name="40% - Accent5 6 7" xfId="2211" xr:uid="{00000000-0005-0000-0000-00000C050000}"/>
    <cellStyle name="40% - Accent5 7" xfId="1190" xr:uid="{00000000-0005-0000-0000-00000D050000}"/>
    <cellStyle name="40% - Accent5 7 10" xfId="13995" xr:uid="{00000000-0005-0000-0000-00000E050000}"/>
    <cellStyle name="40% - Accent5 7 2" xfId="2212" xr:uid="{00000000-0005-0000-0000-00000F050000}"/>
    <cellStyle name="40% - Accent5 7 2 2" xfId="2213" xr:uid="{00000000-0005-0000-0000-000010050000}"/>
    <cellStyle name="40% - Accent5 7 2 3" xfId="2214" xr:uid="{00000000-0005-0000-0000-000011050000}"/>
    <cellStyle name="40% - Accent5 7 3" xfId="2215" xr:uid="{00000000-0005-0000-0000-000012050000}"/>
    <cellStyle name="40% - Accent5 7 4" xfId="2216" xr:uid="{00000000-0005-0000-0000-000013050000}"/>
    <cellStyle name="40% - Accent5 7 5" xfId="2217" xr:uid="{00000000-0005-0000-0000-000014050000}"/>
    <cellStyle name="40% - Accent5 7 6" xfId="2218" xr:uid="{00000000-0005-0000-0000-000015050000}"/>
    <cellStyle name="40% - Accent5 7 7" xfId="8169" xr:uid="{00000000-0005-0000-0000-000016050000}"/>
    <cellStyle name="40% - Accent5 7 7 2" xfId="15382" xr:uid="{00000000-0005-0000-0000-000017050000}"/>
    <cellStyle name="40% - Accent5 7 8" xfId="10300" xr:uid="{00000000-0005-0000-0000-000018050000}"/>
    <cellStyle name="40% - Accent5 7 8 2" xfId="17513" xr:uid="{00000000-0005-0000-0000-000019050000}"/>
    <cellStyle name="40% - Accent5 7 9" xfId="11930" xr:uid="{00000000-0005-0000-0000-00001A050000}"/>
    <cellStyle name="40% - Accent5 7 9 2" xfId="19137" xr:uid="{00000000-0005-0000-0000-00001B050000}"/>
    <cellStyle name="40% - Accent5 8" xfId="2219" xr:uid="{00000000-0005-0000-0000-00001C050000}"/>
    <cellStyle name="40% - Accent5 8 2" xfId="2220" xr:uid="{00000000-0005-0000-0000-00001D050000}"/>
    <cellStyle name="40% - Accent5 8 2 2" xfId="2221" xr:uid="{00000000-0005-0000-0000-00001E050000}"/>
    <cellStyle name="40% - Accent5 8 2 3" xfId="2222" xr:uid="{00000000-0005-0000-0000-00001F050000}"/>
    <cellStyle name="40% - Accent5 8 2 3 2" xfId="8580" xr:uid="{00000000-0005-0000-0000-000020050000}"/>
    <cellStyle name="40% - Accent5 8 2 3 2 2" xfId="15793" xr:uid="{00000000-0005-0000-0000-000021050000}"/>
    <cellStyle name="40% - Accent5 8 2 3 3" xfId="10711" xr:uid="{00000000-0005-0000-0000-000022050000}"/>
    <cellStyle name="40% - Accent5 8 2 3 3 2" xfId="17924" xr:uid="{00000000-0005-0000-0000-000023050000}"/>
    <cellStyle name="40% - Accent5 8 2 3 4" xfId="11951" xr:uid="{00000000-0005-0000-0000-000024050000}"/>
    <cellStyle name="40% - Accent5 8 2 3 4 2" xfId="19158" xr:uid="{00000000-0005-0000-0000-000025050000}"/>
    <cellStyle name="40% - Accent5 8 2 3 5" xfId="14016" xr:uid="{00000000-0005-0000-0000-000026050000}"/>
    <cellStyle name="40% - Accent5 8 3" xfId="2223" xr:uid="{00000000-0005-0000-0000-000027050000}"/>
    <cellStyle name="40% - Accent5 8 4" xfId="2224" xr:uid="{00000000-0005-0000-0000-000028050000}"/>
    <cellStyle name="40% - Accent5 8 5" xfId="2225" xr:uid="{00000000-0005-0000-0000-000029050000}"/>
    <cellStyle name="40% - Accent5 8 6" xfId="2226" xr:uid="{00000000-0005-0000-0000-00002A050000}"/>
    <cellStyle name="40% - Accent5 9" xfId="2227" xr:uid="{00000000-0005-0000-0000-00002B050000}"/>
    <cellStyle name="40% - Accent5 9 2" xfId="2228" xr:uid="{00000000-0005-0000-0000-00002C050000}"/>
    <cellStyle name="40% - Accent6" xfId="764" builtinId="51" customBuiltin="1"/>
    <cellStyle name="40% - Accent6 10" xfId="2229" xr:uid="{00000000-0005-0000-0000-00002E050000}"/>
    <cellStyle name="40% - Accent6 11" xfId="7660" xr:uid="{00000000-0005-0000-0000-00002F050000}"/>
    <cellStyle name="40% - Accent6 12" xfId="11519" xr:uid="{00000000-0005-0000-0000-000030050000}"/>
    <cellStyle name="40% - Accent6 12 2" xfId="18726" xr:uid="{00000000-0005-0000-0000-000031050000}"/>
    <cellStyle name="40% - Accent6 13" xfId="13594" xr:uid="{00000000-0005-0000-0000-000032050000}"/>
    <cellStyle name="40% - Accent6 14" xfId="25402" xr:uid="{00000000-0005-0000-0000-000033050000}"/>
    <cellStyle name="40% - Accent6 2" xfId="59" xr:uid="{00000000-0005-0000-0000-000034050000}"/>
    <cellStyle name="40% - Accent6 2 2" xfId="2230" xr:uid="{00000000-0005-0000-0000-000035050000}"/>
    <cellStyle name="40% - Accent6 2 2 2" xfId="2231" xr:uid="{00000000-0005-0000-0000-000036050000}"/>
    <cellStyle name="40% - Accent6 2 2 2 2" xfId="2232" xr:uid="{00000000-0005-0000-0000-000037050000}"/>
    <cellStyle name="40% - Accent6 2 2 3" xfId="2233" xr:uid="{00000000-0005-0000-0000-000038050000}"/>
    <cellStyle name="40% - Accent6 2 2 4" xfId="2234" xr:uid="{00000000-0005-0000-0000-000039050000}"/>
    <cellStyle name="40% - Accent6 2 2 5" xfId="2235" xr:uid="{00000000-0005-0000-0000-00003A050000}"/>
    <cellStyle name="40% - Accent6 2 2 6" xfId="2236" xr:uid="{00000000-0005-0000-0000-00003B050000}"/>
    <cellStyle name="40% - Accent6 2 3" xfId="2237" xr:uid="{00000000-0005-0000-0000-00003C050000}"/>
    <cellStyle name="40% - Accent6 2 3 2" xfId="2238" xr:uid="{00000000-0005-0000-0000-00003D050000}"/>
    <cellStyle name="40% - Accent6 2 3 3" xfId="2239" xr:uid="{00000000-0005-0000-0000-00003E050000}"/>
    <cellStyle name="40% - Accent6 2 4" xfId="2240" xr:uid="{00000000-0005-0000-0000-00003F050000}"/>
    <cellStyle name="40% - Accent6 2 5" xfId="2241" xr:uid="{00000000-0005-0000-0000-000040050000}"/>
    <cellStyle name="40% - Accent6 2 6" xfId="2242" xr:uid="{00000000-0005-0000-0000-000041050000}"/>
    <cellStyle name="40% - Accent6 2 7" xfId="2243" xr:uid="{00000000-0005-0000-0000-000042050000}"/>
    <cellStyle name="40% - Accent6 2 8" xfId="2244" xr:uid="{00000000-0005-0000-0000-000043050000}"/>
    <cellStyle name="40% - Accent6 2 9" xfId="7661" xr:uid="{00000000-0005-0000-0000-000044050000}"/>
    <cellStyle name="40% - Accent6 3" xfId="60" xr:uid="{00000000-0005-0000-0000-000045050000}"/>
    <cellStyle name="40% - Accent6 3 2" xfId="2245" xr:uid="{00000000-0005-0000-0000-000046050000}"/>
    <cellStyle name="40% - Accent6 3 2 2" xfId="2246" xr:uid="{00000000-0005-0000-0000-000047050000}"/>
    <cellStyle name="40% - Accent6 3 2 2 2" xfId="2247" xr:uid="{00000000-0005-0000-0000-000048050000}"/>
    <cellStyle name="40% - Accent6 3 2 3" xfId="2248" xr:uid="{00000000-0005-0000-0000-000049050000}"/>
    <cellStyle name="40% - Accent6 3 2 4" xfId="2249" xr:uid="{00000000-0005-0000-0000-00004A050000}"/>
    <cellStyle name="40% - Accent6 3 2 5" xfId="2250" xr:uid="{00000000-0005-0000-0000-00004B050000}"/>
    <cellStyle name="40% - Accent6 3 2 6" xfId="2251" xr:uid="{00000000-0005-0000-0000-00004C050000}"/>
    <cellStyle name="40% - Accent6 3 3" xfId="2252" xr:uid="{00000000-0005-0000-0000-00004D050000}"/>
    <cellStyle name="40% - Accent6 3 3 2" xfId="2253" xr:uid="{00000000-0005-0000-0000-00004E050000}"/>
    <cellStyle name="40% - Accent6 3 3 3" xfId="2254" xr:uid="{00000000-0005-0000-0000-00004F050000}"/>
    <cellStyle name="40% - Accent6 3 4" xfId="2255" xr:uid="{00000000-0005-0000-0000-000050050000}"/>
    <cellStyle name="40% - Accent6 3 5" xfId="2256" xr:uid="{00000000-0005-0000-0000-000051050000}"/>
    <cellStyle name="40% - Accent6 3 6" xfId="2257" xr:uid="{00000000-0005-0000-0000-000052050000}"/>
    <cellStyle name="40% - Accent6 3 7" xfId="2258" xr:uid="{00000000-0005-0000-0000-000053050000}"/>
    <cellStyle name="40% - Accent6 4" xfId="61" xr:uid="{00000000-0005-0000-0000-000054050000}"/>
    <cellStyle name="40% - Accent6 4 2" xfId="2259" xr:uid="{00000000-0005-0000-0000-000055050000}"/>
    <cellStyle name="40% - Accent6 4 2 2" xfId="2260" xr:uid="{00000000-0005-0000-0000-000056050000}"/>
    <cellStyle name="40% - Accent6 4 2 2 2" xfId="2261" xr:uid="{00000000-0005-0000-0000-000057050000}"/>
    <cellStyle name="40% - Accent6 4 2 3" xfId="2262" xr:uid="{00000000-0005-0000-0000-000058050000}"/>
    <cellStyle name="40% - Accent6 4 2 4" xfId="2263" xr:uid="{00000000-0005-0000-0000-000059050000}"/>
    <cellStyle name="40% - Accent6 4 2 5" xfId="2264" xr:uid="{00000000-0005-0000-0000-00005A050000}"/>
    <cellStyle name="40% - Accent6 4 2 6" xfId="2265" xr:uid="{00000000-0005-0000-0000-00005B050000}"/>
    <cellStyle name="40% - Accent6 4 3" xfId="2266" xr:uid="{00000000-0005-0000-0000-00005C050000}"/>
    <cellStyle name="40% - Accent6 4 3 2" xfId="2267" xr:uid="{00000000-0005-0000-0000-00005D050000}"/>
    <cellStyle name="40% - Accent6 4 3 3" xfId="2268" xr:uid="{00000000-0005-0000-0000-00005E050000}"/>
    <cellStyle name="40% - Accent6 4 4" xfId="2269" xr:uid="{00000000-0005-0000-0000-00005F050000}"/>
    <cellStyle name="40% - Accent6 4 5" xfId="2270" xr:uid="{00000000-0005-0000-0000-000060050000}"/>
    <cellStyle name="40% - Accent6 4 6" xfId="2271" xr:uid="{00000000-0005-0000-0000-000061050000}"/>
    <cellStyle name="40% - Accent6 4 7" xfId="2272" xr:uid="{00000000-0005-0000-0000-000062050000}"/>
    <cellStyle name="40% - Accent6 5" xfId="62" xr:uid="{00000000-0005-0000-0000-000063050000}"/>
    <cellStyle name="40% - Accent6 5 2" xfId="2273" xr:uid="{00000000-0005-0000-0000-000064050000}"/>
    <cellStyle name="40% - Accent6 5 2 2" xfId="2274" xr:uid="{00000000-0005-0000-0000-000065050000}"/>
    <cellStyle name="40% - Accent6 5 2 2 2" xfId="2275" xr:uid="{00000000-0005-0000-0000-000066050000}"/>
    <cellStyle name="40% - Accent6 5 2 3" xfId="2276" xr:uid="{00000000-0005-0000-0000-000067050000}"/>
    <cellStyle name="40% - Accent6 5 2 4" xfId="2277" xr:uid="{00000000-0005-0000-0000-000068050000}"/>
    <cellStyle name="40% - Accent6 5 2 5" xfId="2278" xr:uid="{00000000-0005-0000-0000-000069050000}"/>
    <cellStyle name="40% - Accent6 5 2 6" xfId="2279" xr:uid="{00000000-0005-0000-0000-00006A050000}"/>
    <cellStyle name="40% - Accent6 5 3" xfId="2280" xr:uid="{00000000-0005-0000-0000-00006B050000}"/>
    <cellStyle name="40% - Accent6 5 3 2" xfId="2281" xr:uid="{00000000-0005-0000-0000-00006C050000}"/>
    <cellStyle name="40% - Accent6 5 3 3" xfId="2282" xr:uid="{00000000-0005-0000-0000-00006D050000}"/>
    <cellStyle name="40% - Accent6 5 4" xfId="2283" xr:uid="{00000000-0005-0000-0000-00006E050000}"/>
    <cellStyle name="40% - Accent6 5 5" xfId="2284" xr:uid="{00000000-0005-0000-0000-00006F050000}"/>
    <cellStyle name="40% - Accent6 5 6" xfId="2285" xr:uid="{00000000-0005-0000-0000-000070050000}"/>
    <cellStyle name="40% - Accent6 5 7" xfId="2286" xr:uid="{00000000-0005-0000-0000-000071050000}"/>
    <cellStyle name="40% - Accent6 6" xfId="63" xr:uid="{00000000-0005-0000-0000-000072050000}"/>
    <cellStyle name="40% - Accent6 6 2" xfId="2287" xr:uid="{00000000-0005-0000-0000-000073050000}"/>
    <cellStyle name="40% - Accent6 6 2 2" xfId="2288" xr:uid="{00000000-0005-0000-0000-000074050000}"/>
    <cellStyle name="40% - Accent6 6 2 2 2" xfId="2289" xr:uid="{00000000-0005-0000-0000-000075050000}"/>
    <cellStyle name="40% - Accent6 6 2 3" xfId="2290" xr:uid="{00000000-0005-0000-0000-000076050000}"/>
    <cellStyle name="40% - Accent6 6 2 4" xfId="2291" xr:uid="{00000000-0005-0000-0000-000077050000}"/>
    <cellStyle name="40% - Accent6 6 2 5" xfId="2292" xr:uid="{00000000-0005-0000-0000-000078050000}"/>
    <cellStyle name="40% - Accent6 6 2 6" xfId="2293" xr:uid="{00000000-0005-0000-0000-000079050000}"/>
    <cellStyle name="40% - Accent6 6 3" xfId="2294" xr:uid="{00000000-0005-0000-0000-00007A050000}"/>
    <cellStyle name="40% - Accent6 6 3 2" xfId="2295" xr:uid="{00000000-0005-0000-0000-00007B050000}"/>
    <cellStyle name="40% - Accent6 6 3 3" xfId="2296" xr:uid="{00000000-0005-0000-0000-00007C050000}"/>
    <cellStyle name="40% - Accent6 6 4" xfId="2297" xr:uid="{00000000-0005-0000-0000-00007D050000}"/>
    <cellStyle name="40% - Accent6 6 5" xfId="2298" xr:uid="{00000000-0005-0000-0000-00007E050000}"/>
    <cellStyle name="40% - Accent6 6 6" xfId="2299" xr:uid="{00000000-0005-0000-0000-00007F050000}"/>
    <cellStyle name="40% - Accent6 6 7" xfId="2300" xr:uid="{00000000-0005-0000-0000-000080050000}"/>
    <cellStyle name="40% - Accent6 7" xfId="1192" xr:uid="{00000000-0005-0000-0000-000081050000}"/>
    <cellStyle name="40% - Accent6 7 10" xfId="13997" xr:uid="{00000000-0005-0000-0000-000082050000}"/>
    <cellStyle name="40% - Accent6 7 2" xfId="2301" xr:uid="{00000000-0005-0000-0000-000083050000}"/>
    <cellStyle name="40% - Accent6 7 2 2" xfId="2302" xr:uid="{00000000-0005-0000-0000-000084050000}"/>
    <cellStyle name="40% - Accent6 7 2 3" xfId="2303" xr:uid="{00000000-0005-0000-0000-000085050000}"/>
    <cellStyle name="40% - Accent6 7 3" xfId="2304" xr:uid="{00000000-0005-0000-0000-000086050000}"/>
    <cellStyle name="40% - Accent6 7 4" xfId="2305" xr:uid="{00000000-0005-0000-0000-000087050000}"/>
    <cellStyle name="40% - Accent6 7 5" xfId="2306" xr:uid="{00000000-0005-0000-0000-000088050000}"/>
    <cellStyle name="40% - Accent6 7 6" xfId="2307" xr:uid="{00000000-0005-0000-0000-000089050000}"/>
    <cellStyle name="40% - Accent6 7 7" xfId="8170" xr:uid="{00000000-0005-0000-0000-00008A050000}"/>
    <cellStyle name="40% - Accent6 7 7 2" xfId="15383" xr:uid="{00000000-0005-0000-0000-00008B050000}"/>
    <cellStyle name="40% - Accent6 7 8" xfId="10301" xr:uid="{00000000-0005-0000-0000-00008C050000}"/>
    <cellStyle name="40% - Accent6 7 8 2" xfId="17514" xr:uid="{00000000-0005-0000-0000-00008D050000}"/>
    <cellStyle name="40% - Accent6 7 9" xfId="11932" xr:uid="{00000000-0005-0000-0000-00008E050000}"/>
    <cellStyle name="40% - Accent6 7 9 2" xfId="19139" xr:uid="{00000000-0005-0000-0000-00008F050000}"/>
    <cellStyle name="40% - Accent6 8" xfId="2308" xr:uid="{00000000-0005-0000-0000-000090050000}"/>
    <cellStyle name="40% - Accent6 8 2" xfId="2309" xr:uid="{00000000-0005-0000-0000-000091050000}"/>
    <cellStyle name="40% - Accent6 8 2 2" xfId="2310" xr:uid="{00000000-0005-0000-0000-000092050000}"/>
    <cellStyle name="40% - Accent6 8 2 3" xfId="2311" xr:uid="{00000000-0005-0000-0000-000093050000}"/>
    <cellStyle name="40% - Accent6 8 2 3 2" xfId="8581" xr:uid="{00000000-0005-0000-0000-000094050000}"/>
    <cellStyle name="40% - Accent6 8 2 3 2 2" xfId="15794" xr:uid="{00000000-0005-0000-0000-000095050000}"/>
    <cellStyle name="40% - Accent6 8 2 3 3" xfId="10712" xr:uid="{00000000-0005-0000-0000-000096050000}"/>
    <cellStyle name="40% - Accent6 8 2 3 3 2" xfId="17925" xr:uid="{00000000-0005-0000-0000-000097050000}"/>
    <cellStyle name="40% - Accent6 8 2 3 4" xfId="11952" xr:uid="{00000000-0005-0000-0000-000098050000}"/>
    <cellStyle name="40% - Accent6 8 2 3 4 2" xfId="19159" xr:uid="{00000000-0005-0000-0000-000099050000}"/>
    <cellStyle name="40% - Accent6 8 2 3 5" xfId="14017" xr:uid="{00000000-0005-0000-0000-00009A050000}"/>
    <cellStyle name="40% - Accent6 8 3" xfId="2312" xr:uid="{00000000-0005-0000-0000-00009B050000}"/>
    <cellStyle name="40% - Accent6 8 4" xfId="2313" xr:uid="{00000000-0005-0000-0000-00009C050000}"/>
    <cellStyle name="40% - Accent6 8 5" xfId="2314" xr:uid="{00000000-0005-0000-0000-00009D050000}"/>
    <cellStyle name="40% - Accent6 8 6" xfId="2315" xr:uid="{00000000-0005-0000-0000-00009E050000}"/>
    <cellStyle name="40% - Accent6 9" xfId="2316" xr:uid="{00000000-0005-0000-0000-00009F050000}"/>
    <cellStyle name="40% - Accent6 9 2" xfId="2317" xr:uid="{00000000-0005-0000-0000-0000A0050000}"/>
    <cellStyle name="5 in (Normal)" xfId="2318" xr:uid="{00000000-0005-0000-0000-0000A1050000}"/>
    <cellStyle name="5 in (Normal) 2" xfId="2319" xr:uid="{00000000-0005-0000-0000-0000A2050000}"/>
    <cellStyle name="5 in (Normal) 2 2" xfId="2320" xr:uid="{00000000-0005-0000-0000-0000A3050000}"/>
    <cellStyle name="5 in (Normal) 3" xfId="2321" xr:uid="{00000000-0005-0000-0000-0000A4050000}"/>
    <cellStyle name="60% - Accent1" xfId="745" builtinId="32" customBuiltin="1"/>
    <cellStyle name="60% - Accent1 2" xfId="144" xr:uid="{00000000-0005-0000-0000-0000A6050000}"/>
    <cellStyle name="60% - Accent1 2 2" xfId="2322" xr:uid="{00000000-0005-0000-0000-0000A7050000}"/>
    <cellStyle name="60% - Accent1 2 3" xfId="2323" xr:uid="{00000000-0005-0000-0000-0000A8050000}"/>
    <cellStyle name="60% - Accent1 3" xfId="2324" xr:uid="{00000000-0005-0000-0000-0000A9050000}"/>
    <cellStyle name="60% - Accent1 3 2" xfId="2325" xr:uid="{00000000-0005-0000-0000-0000AA050000}"/>
    <cellStyle name="60% - Accent1 3 3" xfId="25483" xr:uid="{00000000-0005-0000-0000-0000AB050000}"/>
    <cellStyle name="60% - Accent1 4" xfId="2326" xr:uid="{00000000-0005-0000-0000-0000AC050000}"/>
    <cellStyle name="60% - Accent1 4 2" xfId="2327" xr:uid="{00000000-0005-0000-0000-0000AD050000}"/>
    <cellStyle name="60% - Accent1 5" xfId="2328" xr:uid="{00000000-0005-0000-0000-0000AE050000}"/>
    <cellStyle name="60% - Accent1 5 2" xfId="2329" xr:uid="{00000000-0005-0000-0000-0000AF050000}"/>
    <cellStyle name="60% - Accent1 6" xfId="2330" xr:uid="{00000000-0005-0000-0000-0000B0050000}"/>
    <cellStyle name="60% - Accent1 7" xfId="2331" xr:uid="{00000000-0005-0000-0000-0000B1050000}"/>
    <cellStyle name="60% - Accent1 8" xfId="2332" xr:uid="{00000000-0005-0000-0000-0000B2050000}"/>
    <cellStyle name="60% - Accent1 9" xfId="7662" xr:uid="{00000000-0005-0000-0000-0000B3050000}"/>
    <cellStyle name="60% - Accent2" xfId="749" builtinId="36" customBuiltin="1"/>
    <cellStyle name="60% - Accent2 2" xfId="145" xr:uid="{00000000-0005-0000-0000-0000B5050000}"/>
    <cellStyle name="60% - Accent2 2 2" xfId="2333" xr:uid="{00000000-0005-0000-0000-0000B6050000}"/>
    <cellStyle name="60% - Accent2 3" xfId="2334" xr:uid="{00000000-0005-0000-0000-0000B7050000}"/>
    <cellStyle name="60% - Accent2 3 2" xfId="2335" xr:uid="{00000000-0005-0000-0000-0000B8050000}"/>
    <cellStyle name="60% - Accent2 3 3" xfId="25484" xr:uid="{00000000-0005-0000-0000-0000B9050000}"/>
    <cellStyle name="60% - Accent2 4" xfId="2336" xr:uid="{00000000-0005-0000-0000-0000BA050000}"/>
    <cellStyle name="60% - Accent2 4 2" xfId="2337" xr:uid="{00000000-0005-0000-0000-0000BB050000}"/>
    <cellStyle name="60% - Accent2 5" xfId="2338" xr:uid="{00000000-0005-0000-0000-0000BC050000}"/>
    <cellStyle name="60% - Accent2 6" xfId="2339" xr:uid="{00000000-0005-0000-0000-0000BD050000}"/>
    <cellStyle name="60% - Accent2 7" xfId="2340" xr:uid="{00000000-0005-0000-0000-0000BE050000}"/>
    <cellStyle name="60% - Accent2 8" xfId="2341" xr:uid="{00000000-0005-0000-0000-0000BF050000}"/>
    <cellStyle name="60% - Accent2 9" xfId="7663" xr:uid="{00000000-0005-0000-0000-0000C0050000}"/>
    <cellStyle name="60% - Accent3" xfId="753" builtinId="40" customBuiltin="1"/>
    <cellStyle name="60% - Accent3 2" xfId="146" xr:uid="{00000000-0005-0000-0000-0000C2050000}"/>
    <cellStyle name="60% - Accent3 2 2" xfId="2342" xr:uid="{00000000-0005-0000-0000-0000C3050000}"/>
    <cellStyle name="60% - Accent3 3" xfId="2343" xr:uid="{00000000-0005-0000-0000-0000C4050000}"/>
    <cellStyle name="60% - Accent3 3 2" xfId="2344" xr:uid="{00000000-0005-0000-0000-0000C5050000}"/>
    <cellStyle name="60% - Accent3 3 3" xfId="25485" xr:uid="{00000000-0005-0000-0000-0000C6050000}"/>
    <cellStyle name="60% - Accent3 4" xfId="2345" xr:uid="{00000000-0005-0000-0000-0000C7050000}"/>
    <cellStyle name="60% - Accent3 4 2" xfId="2346" xr:uid="{00000000-0005-0000-0000-0000C8050000}"/>
    <cellStyle name="60% - Accent3 5" xfId="2347" xr:uid="{00000000-0005-0000-0000-0000C9050000}"/>
    <cellStyle name="60% - Accent3 5 2" xfId="2348" xr:uid="{00000000-0005-0000-0000-0000CA050000}"/>
    <cellStyle name="60% - Accent3 6" xfId="2349" xr:uid="{00000000-0005-0000-0000-0000CB050000}"/>
    <cellStyle name="60% - Accent3 7" xfId="2350" xr:uid="{00000000-0005-0000-0000-0000CC050000}"/>
    <cellStyle name="60% - Accent3 8" xfId="2351" xr:uid="{00000000-0005-0000-0000-0000CD050000}"/>
    <cellStyle name="60% - Accent3 9" xfId="7664" xr:uid="{00000000-0005-0000-0000-0000CE050000}"/>
    <cellStyle name="60% - Accent4" xfId="757" builtinId="44" customBuiltin="1"/>
    <cellStyle name="60% - Accent4 2" xfId="147" xr:uid="{00000000-0005-0000-0000-0000D0050000}"/>
    <cellStyle name="60% - Accent4 2 2" xfId="2352" xr:uid="{00000000-0005-0000-0000-0000D1050000}"/>
    <cellStyle name="60% - Accent4 3" xfId="2353" xr:uid="{00000000-0005-0000-0000-0000D2050000}"/>
    <cellStyle name="60% - Accent4 3 2" xfId="2354" xr:uid="{00000000-0005-0000-0000-0000D3050000}"/>
    <cellStyle name="60% - Accent4 3 3" xfId="25486" xr:uid="{00000000-0005-0000-0000-0000D4050000}"/>
    <cellStyle name="60% - Accent4 4" xfId="2355" xr:uid="{00000000-0005-0000-0000-0000D5050000}"/>
    <cellStyle name="60% - Accent4 4 2" xfId="2356" xr:uid="{00000000-0005-0000-0000-0000D6050000}"/>
    <cellStyle name="60% - Accent4 5" xfId="2357" xr:uid="{00000000-0005-0000-0000-0000D7050000}"/>
    <cellStyle name="60% - Accent4 5 2" xfId="2358" xr:uid="{00000000-0005-0000-0000-0000D8050000}"/>
    <cellStyle name="60% - Accent4 6" xfId="2359" xr:uid="{00000000-0005-0000-0000-0000D9050000}"/>
    <cellStyle name="60% - Accent4 7" xfId="2360" xr:uid="{00000000-0005-0000-0000-0000DA050000}"/>
    <cellStyle name="60% - Accent4 8" xfId="2361" xr:uid="{00000000-0005-0000-0000-0000DB050000}"/>
    <cellStyle name="60% - Accent4 9" xfId="7665" xr:uid="{00000000-0005-0000-0000-0000DC050000}"/>
    <cellStyle name="60% - Accent5" xfId="761" builtinId="48" customBuiltin="1"/>
    <cellStyle name="60% - Accent5 2" xfId="148" xr:uid="{00000000-0005-0000-0000-0000DE050000}"/>
    <cellStyle name="60% - Accent5 2 2" xfId="2362" xr:uid="{00000000-0005-0000-0000-0000DF050000}"/>
    <cellStyle name="60% - Accent5 3" xfId="2363" xr:uid="{00000000-0005-0000-0000-0000E0050000}"/>
    <cellStyle name="60% - Accent5 3 2" xfId="2364" xr:uid="{00000000-0005-0000-0000-0000E1050000}"/>
    <cellStyle name="60% - Accent5 3 3" xfId="25487" xr:uid="{00000000-0005-0000-0000-0000E2050000}"/>
    <cellStyle name="60% - Accent5 4" xfId="2365" xr:uid="{00000000-0005-0000-0000-0000E3050000}"/>
    <cellStyle name="60% - Accent5 4 2" xfId="2366" xr:uid="{00000000-0005-0000-0000-0000E4050000}"/>
    <cellStyle name="60% - Accent5 5" xfId="2367" xr:uid="{00000000-0005-0000-0000-0000E5050000}"/>
    <cellStyle name="60% - Accent5 6" xfId="2368" xr:uid="{00000000-0005-0000-0000-0000E6050000}"/>
    <cellStyle name="60% - Accent5 7" xfId="2369" xr:uid="{00000000-0005-0000-0000-0000E7050000}"/>
    <cellStyle name="60% - Accent5 8" xfId="2370" xr:uid="{00000000-0005-0000-0000-0000E8050000}"/>
    <cellStyle name="60% - Accent5 9" xfId="7666" xr:uid="{00000000-0005-0000-0000-0000E9050000}"/>
    <cellStyle name="60% - Accent6" xfId="765" builtinId="52" customBuiltin="1"/>
    <cellStyle name="60% - Accent6 2" xfId="149" xr:uid="{00000000-0005-0000-0000-0000EB050000}"/>
    <cellStyle name="60% - Accent6 2 2" xfId="2371" xr:uid="{00000000-0005-0000-0000-0000EC050000}"/>
    <cellStyle name="60% - Accent6 3" xfId="2372" xr:uid="{00000000-0005-0000-0000-0000ED050000}"/>
    <cellStyle name="60% - Accent6 3 2" xfId="2373" xr:uid="{00000000-0005-0000-0000-0000EE050000}"/>
    <cellStyle name="60% - Accent6 3 3" xfId="25488" xr:uid="{00000000-0005-0000-0000-0000EF050000}"/>
    <cellStyle name="60% - Accent6 4" xfId="2374" xr:uid="{00000000-0005-0000-0000-0000F0050000}"/>
    <cellStyle name="60% - Accent6 4 2" xfId="2375" xr:uid="{00000000-0005-0000-0000-0000F1050000}"/>
    <cellStyle name="60% - Accent6 5" xfId="2376" xr:uid="{00000000-0005-0000-0000-0000F2050000}"/>
    <cellStyle name="60% - Accent6 5 2" xfId="2377" xr:uid="{00000000-0005-0000-0000-0000F3050000}"/>
    <cellStyle name="60% - Accent6 6" xfId="2378" xr:uid="{00000000-0005-0000-0000-0000F4050000}"/>
    <cellStyle name="60% - Accent6 7" xfId="2379" xr:uid="{00000000-0005-0000-0000-0000F5050000}"/>
    <cellStyle name="60% - Accent6 8" xfId="2380" xr:uid="{00000000-0005-0000-0000-0000F6050000}"/>
    <cellStyle name="60% - Accent6 9" xfId="7667" xr:uid="{00000000-0005-0000-0000-0000F7050000}"/>
    <cellStyle name="Accent1" xfId="742" builtinId="29" customBuiltin="1"/>
    <cellStyle name="Accent1 - 20%" xfId="150" xr:uid="{00000000-0005-0000-0000-0000F9050000}"/>
    <cellStyle name="Accent1 - 40%" xfId="151" xr:uid="{00000000-0005-0000-0000-0000FA050000}"/>
    <cellStyle name="Accent1 - 60%" xfId="152" xr:uid="{00000000-0005-0000-0000-0000FB050000}"/>
    <cellStyle name="Accent1 10" xfId="153" xr:uid="{00000000-0005-0000-0000-0000FC050000}"/>
    <cellStyle name="Accent1 11" xfId="154" xr:uid="{00000000-0005-0000-0000-0000FD050000}"/>
    <cellStyle name="Accent1 12" xfId="155" xr:uid="{00000000-0005-0000-0000-0000FE050000}"/>
    <cellStyle name="Accent1 13" xfId="156" xr:uid="{00000000-0005-0000-0000-0000FF050000}"/>
    <cellStyle name="Accent1 14" xfId="157" xr:uid="{00000000-0005-0000-0000-000000060000}"/>
    <cellStyle name="Accent1 15" xfId="158" xr:uid="{00000000-0005-0000-0000-000001060000}"/>
    <cellStyle name="Accent1 16" xfId="159" xr:uid="{00000000-0005-0000-0000-000002060000}"/>
    <cellStyle name="Accent1 17" xfId="160" xr:uid="{00000000-0005-0000-0000-000003060000}"/>
    <cellStyle name="Accent1 18" xfId="161" xr:uid="{00000000-0005-0000-0000-000004060000}"/>
    <cellStyle name="Accent1 19" xfId="162" xr:uid="{00000000-0005-0000-0000-000005060000}"/>
    <cellStyle name="Accent1 2" xfId="163" xr:uid="{00000000-0005-0000-0000-000006060000}"/>
    <cellStyle name="Accent1 2 2" xfId="2381" xr:uid="{00000000-0005-0000-0000-000007060000}"/>
    <cellStyle name="Accent1 20" xfId="164" xr:uid="{00000000-0005-0000-0000-000008060000}"/>
    <cellStyle name="Accent1 21" xfId="165" xr:uid="{00000000-0005-0000-0000-000009060000}"/>
    <cellStyle name="Accent1 22" xfId="166" xr:uid="{00000000-0005-0000-0000-00000A060000}"/>
    <cellStyle name="Accent1 23" xfId="167" xr:uid="{00000000-0005-0000-0000-00000B060000}"/>
    <cellStyle name="Accent1 24" xfId="168" xr:uid="{00000000-0005-0000-0000-00000C060000}"/>
    <cellStyle name="Accent1 25" xfId="169" xr:uid="{00000000-0005-0000-0000-00000D060000}"/>
    <cellStyle name="Accent1 26" xfId="170" xr:uid="{00000000-0005-0000-0000-00000E060000}"/>
    <cellStyle name="Accent1 27" xfId="7571" xr:uid="{00000000-0005-0000-0000-00000F060000}"/>
    <cellStyle name="Accent1 28" xfId="7572" xr:uid="{00000000-0005-0000-0000-000010060000}"/>
    <cellStyle name="Accent1 29" xfId="7573" xr:uid="{00000000-0005-0000-0000-000011060000}"/>
    <cellStyle name="Accent1 3" xfId="171" xr:uid="{00000000-0005-0000-0000-000012060000}"/>
    <cellStyle name="Accent1 3 2" xfId="2382" xr:uid="{00000000-0005-0000-0000-000013060000}"/>
    <cellStyle name="Accent1 3 3" xfId="2383" xr:uid="{00000000-0005-0000-0000-000014060000}"/>
    <cellStyle name="Accent1 30" xfId="7574" xr:uid="{00000000-0005-0000-0000-000015060000}"/>
    <cellStyle name="Accent1 31" xfId="7575" xr:uid="{00000000-0005-0000-0000-000016060000}"/>
    <cellStyle name="Accent1 32" xfId="7576" xr:uid="{00000000-0005-0000-0000-000017060000}"/>
    <cellStyle name="Accent1 33" xfId="7577" xr:uid="{00000000-0005-0000-0000-000018060000}"/>
    <cellStyle name="Accent1 34" xfId="7578" xr:uid="{00000000-0005-0000-0000-000019060000}"/>
    <cellStyle name="Accent1 35" xfId="7579" xr:uid="{00000000-0005-0000-0000-00001A060000}"/>
    <cellStyle name="Accent1 36" xfId="7580" xr:uid="{00000000-0005-0000-0000-00001B060000}"/>
    <cellStyle name="Accent1 37" xfId="7581" xr:uid="{00000000-0005-0000-0000-00001C060000}"/>
    <cellStyle name="Accent1 38" xfId="7668" xr:uid="{00000000-0005-0000-0000-00001D060000}"/>
    <cellStyle name="Accent1 38 2" xfId="25516" xr:uid="{00000000-0005-0000-0000-00001E060000}"/>
    <cellStyle name="Accent1 39" xfId="25525" xr:uid="{00000000-0005-0000-0000-00001F060000}"/>
    <cellStyle name="Accent1 4" xfId="172" xr:uid="{00000000-0005-0000-0000-000020060000}"/>
    <cellStyle name="Accent1 4 2" xfId="2384" xr:uid="{00000000-0005-0000-0000-000021060000}"/>
    <cellStyle name="Accent1 4 3" xfId="2385" xr:uid="{00000000-0005-0000-0000-000022060000}"/>
    <cellStyle name="Accent1 40" xfId="25526" xr:uid="{00000000-0005-0000-0000-000023060000}"/>
    <cellStyle name="Accent1 5" xfId="173" xr:uid="{00000000-0005-0000-0000-000024060000}"/>
    <cellStyle name="Accent1 5 2" xfId="2386" xr:uid="{00000000-0005-0000-0000-000025060000}"/>
    <cellStyle name="Accent1 5 3" xfId="2387" xr:uid="{00000000-0005-0000-0000-000026060000}"/>
    <cellStyle name="Accent1 6" xfId="174" xr:uid="{00000000-0005-0000-0000-000027060000}"/>
    <cellStyle name="Accent1 6 2" xfId="2388" xr:uid="{00000000-0005-0000-0000-000028060000}"/>
    <cellStyle name="Accent1 6 3" xfId="2389" xr:uid="{00000000-0005-0000-0000-000029060000}"/>
    <cellStyle name="Accent1 7" xfId="175" xr:uid="{00000000-0005-0000-0000-00002A060000}"/>
    <cellStyle name="Accent1 7 2" xfId="2390" xr:uid="{00000000-0005-0000-0000-00002B060000}"/>
    <cellStyle name="Accent1 7 3" xfId="2391" xr:uid="{00000000-0005-0000-0000-00002C060000}"/>
    <cellStyle name="Accent1 8" xfId="176" xr:uid="{00000000-0005-0000-0000-00002D060000}"/>
    <cellStyle name="Accent1 8 2" xfId="2392" xr:uid="{00000000-0005-0000-0000-00002E060000}"/>
    <cellStyle name="Accent1 9" xfId="177" xr:uid="{00000000-0005-0000-0000-00002F060000}"/>
    <cellStyle name="Accent2" xfId="746" builtinId="33" customBuiltin="1"/>
    <cellStyle name="Accent2 - 20%" xfId="178" xr:uid="{00000000-0005-0000-0000-000031060000}"/>
    <cellStyle name="Accent2 - 40%" xfId="179" xr:uid="{00000000-0005-0000-0000-000032060000}"/>
    <cellStyle name="Accent2 - 60%" xfId="180" xr:uid="{00000000-0005-0000-0000-000033060000}"/>
    <cellStyle name="Accent2 10" xfId="181" xr:uid="{00000000-0005-0000-0000-000034060000}"/>
    <cellStyle name="Accent2 11" xfId="182" xr:uid="{00000000-0005-0000-0000-000035060000}"/>
    <cellStyle name="Accent2 12" xfId="183" xr:uid="{00000000-0005-0000-0000-000036060000}"/>
    <cellStyle name="Accent2 13" xfId="184" xr:uid="{00000000-0005-0000-0000-000037060000}"/>
    <cellStyle name="Accent2 14" xfId="185" xr:uid="{00000000-0005-0000-0000-000038060000}"/>
    <cellStyle name="Accent2 15" xfId="186" xr:uid="{00000000-0005-0000-0000-000039060000}"/>
    <cellStyle name="Accent2 16" xfId="187" xr:uid="{00000000-0005-0000-0000-00003A060000}"/>
    <cellStyle name="Accent2 17" xfId="188" xr:uid="{00000000-0005-0000-0000-00003B060000}"/>
    <cellStyle name="Accent2 18" xfId="189" xr:uid="{00000000-0005-0000-0000-00003C060000}"/>
    <cellStyle name="Accent2 19" xfId="190" xr:uid="{00000000-0005-0000-0000-00003D060000}"/>
    <cellStyle name="Accent2 2" xfId="191" xr:uid="{00000000-0005-0000-0000-00003E060000}"/>
    <cellStyle name="Accent2 2 2" xfId="2393" xr:uid="{00000000-0005-0000-0000-00003F060000}"/>
    <cellStyle name="Accent2 20" xfId="192" xr:uid="{00000000-0005-0000-0000-000040060000}"/>
    <cellStyle name="Accent2 21" xfId="193" xr:uid="{00000000-0005-0000-0000-000041060000}"/>
    <cellStyle name="Accent2 22" xfId="194" xr:uid="{00000000-0005-0000-0000-000042060000}"/>
    <cellStyle name="Accent2 23" xfId="195" xr:uid="{00000000-0005-0000-0000-000043060000}"/>
    <cellStyle name="Accent2 24" xfId="196" xr:uid="{00000000-0005-0000-0000-000044060000}"/>
    <cellStyle name="Accent2 25" xfId="197" xr:uid="{00000000-0005-0000-0000-000045060000}"/>
    <cellStyle name="Accent2 26" xfId="198" xr:uid="{00000000-0005-0000-0000-000046060000}"/>
    <cellStyle name="Accent2 27" xfId="7582" xr:uid="{00000000-0005-0000-0000-000047060000}"/>
    <cellStyle name="Accent2 28" xfId="7583" xr:uid="{00000000-0005-0000-0000-000048060000}"/>
    <cellStyle name="Accent2 29" xfId="7584" xr:uid="{00000000-0005-0000-0000-000049060000}"/>
    <cellStyle name="Accent2 3" xfId="199" xr:uid="{00000000-0005-0000-0000-00004A060000}"/>
    <cellStyle name="Accent2 3 2" xfId="2394" xr:uid="{00000000-0005-0000-0000-00004B060000}"/>
    <cellStyle name="Accent2 3 3" xfId="2395" xr:uid="{00000000-0005-0000-0000-00004C060000}"/>
    <cellStyle name="Accent2 30" xfId="7585" xr:uid="{00000000-0005-0000-0000-00004D060000}"/>
    <cellStyle name="Accent2 31" xfId="7586" xr:uid="{00000000-0005-0000-0000-00004E060000}"/>
    <cellStyle name="Accent2 32" xfId="7587" xr:uid="{00000000-0005-0000-0000-00004F060000}"/>
    <cellStyle name="Accent2 33" xfId="7588" xr:uid="{00000000-0005-0000-0000-000050060000}"/>
    <cellStyle name="Accent2 34" xfId="7589" xr:uid="{00000000-0005-0000-0000-000051060000}"/>
    <cellStyle name="Accent2 35" xfId="7590" xr:uid="{00000000-0005-0000-0000-000052060000}"/>
    <cellStyle name="Accent2 36" xfId="7591" xr:uid="{00000000-0005-0000-0000-000053060000}"/>
    <cellStyle name="Accent2 37" xfId="7592" xr:uid="{00000000-0005-0000-0000-000054060000}"/>
    <cellStyle name="Accent2 38" xfId="7669" xr:uid="{00000000-0005-0000-0000-000055060000}"/>
    <cellStyle name="Accent2 38 2" xfId="25517" xr:uid="{00000000-0005-0000-0000-000056060000}"/>
    <cellStyle name="Accent2 39" xfId="25532" xr:uid="{00000000-0005-0000-0000-000057060000}"/>
    <cellStyle name="Accent2 4" xfId="200" xr:uid="{00000000-0005-0000-0000-000058060000}"/>
    <cellStyle name="Accent2 4 2" xfId="2396" xr:uid="{00000000-0005-0000-0000-000059060000}"/>
    <cellStyle name="Accent2 4 3" xfId="2397" xr:uid="{00000000-0005-0000-0000-00005A060000}"/>
    <cellStyle name="Accent2 40" xfId="25531" xr:uid="{00000000-0005-0000-0000-00005B060000}"/>
    <cellStyle name="Accent2 5" xfId="201" xr:uid="{00000000-0005-0000-0000-00005C060000}"/>
    <cellStyle name="Accent2 5 2" xfId="2398" xr:uid="{00000000-0005-0000-0000-00005D060000}"/>
    <cellStyle name="Accent2 5 3" xfId="2399" xr:uid="{00000000-0005-0000-0000-00005E060000}"/>
    <cellStyle name="Accent2 6" xfId="202" xr:uid="{00000000-0005-0000-0000-00005F060000}"/>
    <cellStyle name="Accent2 6 2" xfId="2400" xr:uid="{00000000-0005-0000-0000-000060060000}"/>
    <cellStyle name="Accent2 6 3" xfId="2401" xr:uid="{00000000-0005-0000-0000-000061060000}"/>
    <cellStyle name="Accent2 7" xfId="203" xr:uid="{00000000-0005-0000-0000-000062060000}"/>
    <cellStyle name="Accent2 7 2" xfId="2402" xr:uid="{00000000-0005-0000-0000-000063060000}"/>
    <cellStyle name="Accent2 8" xfId="204" xr:uid="{00000000-0005-0000-0000-000064060000}"/>
    <cellStyle name="Accent2 8 2" xfId="2403" xr:uid="{00000000-0005-0000-0000-000065060000}"/>
    <cellStyle name="Accent2 9" xfId="205" xr:uid="{00000000-0005-0000-0000-000066060000}"/>
    <cellStyle name="Accent3" xfId="750" builtinId="37" customBuiltin="1"/>
    <cellStyle name="Accent3 - 20%" xfId="206" xr:uid="{00000000-0005-0000-0000-000068060000}"/>
    <cellStyle name="Accent3 - 40%" xfId="207" xr:uid="{00000000-0005-0000-0000-000069060000}"/>
    <cellStyle name="Accent3 - 60%" xfId="208" xr:uid="{00000000-0005-0000-0000-00006A060000}"/>
    <cellStyle name="Accent3 10" xfId="209" xr:uid="{00000000-0005-0000-0000-00006B060000}"/>
    <cellStyle name="Accent3 11" xfId="210" xr:uid="{00000000-0005-0000-0000-00006C060000}"/>
    <cellStyle name="Accent3 12" xfId="211" xr:uid="{00000000-0005-0000-0000-00006D060000}"/>
    <cellStyle name="Accent3 13" xfId="212" xr:uid="{00000000-0005-0000-0000-00006E060000}"/>
    <cellStyle name="Accent3 14" xfId="213" xr:uid="{00000000-0005-0000-0000-00006F060000}"/>
    <cellStyle name="Accent3 15" xfId="214" xr:uid="{00000000-0005-0000-0000-000070060000}"/>
    <cellStyle name="Accent3 16" xfId="215" xr:uid="{00000000-0005-0000-0000-000071060000}"/>
    <cellStyle name="Accent3 17" xfId="216" xr:uid="{00000000-0005-0000-0000-000072060000}"/>
    <cellStyle name="Accent3 18" xfId="217" xr:uid="{00000000-0005-0000-0000-000073060000}"/>
    <cellStyle name="Accent3 19" xfId="218" xr:uid="{00000000-0005-0000-0000-000074060000}"/>
    <cellStyle name="Accent3 2" xfId="219" xr:uid="{00000000-0005-0000-0000-000075060000}"/>
    <cellStyle name="Accent3 2 2" xfId="2404" xr:uid="{00000000-0005-0000-0000-000076060000}"/>
    <cellStyle name="Accent3 20" xfId="220" xr:uid="{00000000-0005-0000-0000-000077060000}"/>
    <cellStyle name="Accent3 21" xfId="221" xr:uid="{00000000-0005-0000-0000-000078060000}"/>
    <cellStyle name="Accent3 22" xfId="222" xr:uid="{00000000-0005-0000-0000-000079060000}"/>
    <cellStyle name="Accent3 23" xfId="223" xr:uid="{00000000-0005-0000-0000-00007A060000}"/>
    <cellStyle name="Accent3 24" xfId="224" xr:uid="{00000000-0005-0000-0000-00007B060000}"/>
    <cellStyle name="Accent3 25" xfId="225" xr:uid="{00000000-0005-0000-0000-00007C060000}"/>
    <cellStyle name="Accent3 26" xfId="226" xr:uid="{00000000-0005-0000-0000-00007D060000}"/>
    <cellStyle name="Accent3 27" xfId="7593" xr:uid="{00000000-0005-0000-0000-00007E060000}"/>
    <cellStyle name="Accent3 28" xfId="7594" xr:uid="{00000000-0005-0000-0000-00007F060000}"/>
    <cellStyle name="Accent3 29" xfId="7595" xr:uid="{00000000-0005-0000-0000-000080060000}"/>
    <cellStyle name="Accent3 3" xfId="227" xr:uid="{00000000-0005-0000-0000-000081060000}"/>
    <cellStyle name="Accent3 3 2" xfId="2405" xr:uid="{00000000-0005-0000-0000-000082060000}"/>
    <cellStyle name="Accent3 3 3" xfId="2406" xr:uid="{00000000-0005-0000-0000-000083060000}"/>
    <cellStyle name="Accent3 30" xfId="7596" xr:uid="{00000000-0005-0000-0000-000084060000}"/>
    <cellStyle name="Accent3 31" xfId="7597" xr:uid="{00000000-0005-0000-0000-000085060000}"/>
    <cellStyle name="Accent3 32" xfId="7598" xr:uid="{00000000-0005-0000-0000-000086060000}"/>
    <cellStyle name="Accent3 33" xfId="7599" xr:uid="{00000000-0005-0000-0000-000087060000}"/>
    <cellStyle name="Accent3 34" xfId="7600" xr:uid="{00000000-0005-0000-0000-000088060000}"/>
    <cellStyle name="Accent3 35" xfId="7601" xr:uid="{00000000-0005-0000-0000-000089060000}"/>
    <cellStyle name="Accent3 36" xfId="7602" xr:uid="{00000000-0005-0000-0000-00008A060000}"/>
    <cellStyle name="Accent3 37" xfId="7603" xr:uid="{00000000-0005-0000-0000-00008B060000}"/>
    <cellStyle name="Accent3 38" xfId="7670" xr:uid="{00000000-0005-0000-0000-00008C060000}"/>
    <cellStyle name="Accent3 38 2" xfId="25518" xr:uid="{00000000-0005-0000-0000-00008D060000}"/>
    <cellStyle name="Accent3 39" xfId="25533" xr:uid="{00000000-0005-0000-0000-00008E060000}"/>
    <cellStyle name="Accent3 4" xfId="228" xr:uid="{00000000-0005-0000-0000-00008F060000}"/>
    <cellStyle name="Accent3 4 2" xfId="2407" xr:uid="{00000000-0005-0000-0000-000090060000}"/>
    <cellStyle name="Accent3 4 3" xfId="2408" xr:uid="{00000000-0005-0000-0000-000091060000}"/>
    <cellStyle name="Accent3 40" xfId="25527" xr:uid="{00000000-0005-0000-0000-000092060000}"/>
    <cellStyle name="Accent3 5" xfId="229" xr:uid="{00000000-0005-0000-0000-000093060000}"/>
    <cellStyle name="Accent3 5 2" xfId="2409" xr:uid="{00000000-0005-0000-0000-000094060000}"/>
    <cellStyle name="Accent3 5 3" xfId="2410" xr:uid="{00000000-0005-0000-0000-000095060000}"/>
    <cellStyle name="Accent3 6" xfId="230" xr:uid="{00000000-0005-0000-0000-000096060000}"/>
    <cellStyle name="Accent3 6 2" xfId="2411" xr:uid="{00000000-0005-0000-0000-000097060000}"/>
    <cellStyle name="Accent3 6 3" xfId="2412" xr:uid="{00000000-0005-0000-0000-000098060000}"/>
    <cellStyle name="Accent3 7" xfId="231" xr:uid="{00000000-0005-0000-0000-000099060000}"/>
    <cellStyle name="Accent3 7 2" xfId="2413" xr:uid="{00000000-0005-0000-0000-00009A060000}"/>
    <cellStyle name="Accent3 8" xfId="232" xr:uid="{00000000-0005-0000-0000-00009B060000}"/>
    <cellStyle name="Accent3 8 2" xfId="2414" xr:uid="{00000000-0005-0000-0000-00009C060000}"/>
    <cellStyle name="Accent3 9" xfId="233" xr:uid="{00000000-0005-0000-0000-00009D060000}"/>
    <cellStyle name="Accent4" xfId="754" builtinId="41" customBuiltin="1"/>
    <cellStyle name="Accent4 - 20%" xfId="234" xr:uid="{00000000-0005-0000-0000-00009F060000}"/>
    <cellStyle name="Accent4 - 40%" xfId="235" xr:uid="{00000000-0005-0000-0000-0000A0060000}"/>
    <cellStyle name="Accent4 - 60%" xfId="236" xr:uid="{00000000-0005-0000-0000-0000A1060000}"/>
    <cellStyle name="Accent4 10" xfId="237" xr:uid="{00000000-0005-0000-0000-0000A2060000}"/>
    <cellStyle name="Accent4 11" xfId="238" xr:uid="{00000000-0005-0000-0000-0000A3060000}"/>
    <cellStyle name="Accent4 12" xfId="239" xr:uid="{00000000-0005-0000-0000-0000A4060000}"/>
    <cellStyle name="Accent4 13" xfId="240" xr:uid="{00000000-0005-0000-0000-0000A5060000}"/>
    <cellStyle name="Accent4 14" xfId="241" xr:uid="{00000000-0005-0000-0000-0000A6060000}"/>
    <cellStyle name="Accent4 15" xfId="242" xr:uid="{00000000-0005-0000-0000-0000A7060000}"/>
    <cellStyle name="Accent4 16" xfId="243" xr:uid="{00000000-0005-0000-0000-0000A8060000}"/>
    <cellStyle name="Accent4 17" xfId="244" xr:uid="{00000000-0005-0000-0000-0000A9060000}"/>
    <cellStyle name="Accent4 18" xfId="245" xr:uid="{00000000-0005-0000-0000-0000AA060000}"/>
    <cellStyle name="Accent4 19" xfId="246" xr:uid="{00000000-0005-0000-0000-0000AB060000}"/>
    <cellStyle name="Accent4 2" xfId="247" xr:uid="{00000000-0005-0000-0000-0000AC060000}"/>
    <cellStyle name="Accent4 2 2" xfId="2415" xr:uid="{00000000-0005-0000-0000-0000AD060000}"/>
    <cellStyle name="Accent4 20" xfId="248" xr:uid="{00000000-0005-0000-0000-0000AE060000}"/>
    <cellStyle name="Accent4 21" xfId="249" xr:uid="{00000000-0005-0000-0000-0000AF060000}"/>
    <cellStyle name="Accent4 22" xfId="250" xr:uid="{00000000-0005-0000-0000-0000B0060000}"/>
    <cellStyle name="Accent4 23" xfId="251" xr:uid="{00000000-0005-0000-0000-0000B1060000}"/>
    <cellStyle name="Accent4 24" xfId="252" xr:uid="{00000000-0005-0000-0000-0000B2060000}"/>
    <cellStyle name="Accent4 25" xfId="253" xr:uid="{00000000-0005-0000-0000-0000B3060000}"/>
    <cellStyle name="Accent4 26" xfId="254" xr:uid="{00000000-0005-0000-0000-0000B4060000}"/>
    <cellStyle name="Accent4 27" xfId="7604" xr:uid="{00000000-0005-0000-0000-0000B5060000}"/>
    <cellStyle name="Accent4 28" xfId="7605" xr:uid="{00000000-0005-0000-0000-0000B6060000}"/>
    <cellStyle name="Accent4 29" xfId="7606" xr:uid="{00000000-0005-0000-0000-0000B7060000}"/>
    <cellStyle name="Accent4 3" xfId="255" xr:uid="{00000000-0005-0000-0000-0000B8060000}"/>
    <cellStyle name="Accent4 3 2" xfId="2416" xr:uid="{00000000-0005-0000-0000-0000B9060000}"/>
    <cellStyle name="Accent4 3 3" xfId="2417" xr:uid="{00000000-0005-0000-0000-0000BA060000}"/>
    <cellStyle name="Accent4 30" xfId="7607" xr:uid="{00000000-0005-0000-0000-0000BB060000}"/>
    <cellStyle name="Accent4 31" xfId="7608" xr:uid="{00000000-0005-0000-0000-0000BC060000}"/>
    <cellStyle name="Accent4 32" xfId="7609" xr:uid="{00000000-0005-0000-0000-0000BD060000}"/>
    <cellStyle name="Accent4 33" xfId="7610" xr:uid="{00000000-0005-0000-0000-0000BE060000}"/>
    <cellStyle name="Accent4 34" xfId="7611" xr:uid="{00000000-0005-0000-0000-0000BF060000}"/>
    <cellStyle name="Accent4 35" xfId="7612" xr:uid="{00000000-0005-0000-0000-0000C0060000}"/>
    <cellStyle name="Accent4 36" xfId="7613" xr:uid="{00000000-0005-0000-0000-0000C1060000}"/>
    <cellStyle name="Accent4 37" xfId="7614" xr:uid="{00000000-0005-0000-0000-0000C2060000}"/>
    <cellStyle name="Accent4 38" xfId="7671" xr:uid="{00000000-0005-0000-0000-0000C3060000}"/>
    <cellStyle name="Accent4 38 2" xfId="25519" xr:uid="{00000000-0005-0000-0000-0000C4060000}"/>
    <cellStyle name="Accent4 39" xfId="25524" xr:uid="{00000000-0005-0000-0000-0000C5060000}"/>
    <cellStyle name="Accent4 4" xfId="256" xr:uid="{00000000-0005-0000-0000-0000C6060000}"/>
    <cellStyle name="Accent4 4 2" xfId="2418" xr:uid="{00000000-0005-0000-0000-0000C7060000}"/>
    <cellStyle name="Accent4 4 3" xfId="2419" xr:uid="{00000000-0005-0000-0000-0000C8060000}"/>
    <cellStyle name="Accent4 40" xfId="25528" xr:uid="{00000000-0005-0000-0000-0000C9060000}"/>
    <cellStyle name="Accent4 5" xfId="257" xr:uid="{00000000-0005-0000-0000-0000CA060000}"/>
    <cellStyle name="Accent4 5 2" xfId="2420" xr:uid="{00000000-0005-0000-0000-0000CB060000}"/>
    <cellStyle name="Accent4 5 3" xfId="2421" xr:uid="{00000000-0005-0000-0000-0000CC060000}"/>
    <cellStyle name="Accent4 6" xfId="258" xr:uid="{00000000-0005-0000-0000-0000CD060000}"/>
    <cellStyle name="Accent4 6 2" xfId="2422" xr:uid="{00000000-0005-0000-0000-0000CE060000}"/>
    <cellStyle name="Accent4 6 3" xfId="2423" xr:uid="{00000000-0005-0000-0000-0000CF060000}"/>
    <cellStyle name="Accent4 7" xfId="259" xr:uid="{00000000-0005-0000-0000-0000D0060000}"/>
    <cellStyle name="Accent4 7 2" xfId="2424" xr:uid="{00000000-0005-0000-0000-0000D1060000}"/>
    <cellStyle name="Accent4 7 3" xfId="2425" xr:uid="{00000000-0005-0000-0000-0000D2060000}"/>
    <cellStyle name="Accent4 8" xfId="260" xr:uid="{00000000-0005-0000-0000-0000D3060000}"/>
    <cellStyle name="Accent4 8 2" xfId="2426" xr:uid="{00000000-0005-0000-0000-0000D4060000}"/>
    <cellStyle name="Accent4 9" xfId="261" xr:uid="{00000000-0005-0000-0000-0000D5060000}"/>
    <cellStyle name="Accent5" xfId="758" builtinId="45" customBuiltin="1"/>
    <cellStyle name="Accent5 - 20%" xfId="262" xr:uid="{00000000-0005-0000-0000-0000D7060000}"/>
    <cellStyle name="Accent5 - 40%" xfId="263" xr:uid="{00000000-0005-0000-0000-0000D8060000}"/>
    <cellStyle name="Accent5 - 60%" xfId="264" xr:uid="{00000000-0005-0000-0000-0000D9060000}"/>
    <cellStyle name="Accent5 10" xfId="265" xr:uid="{00000000-0005-0000-0000-0000DA060000}"/>
    <cellStyle name="Accent5 11" xfId="266" xr:uid="{00000000-0005-0000-0000-0000DB060000}"/>
    <cellStyle name="Accent5 12" xfId="267" xr:uid="{00000000-0005-0000-0000-0000DC060000}"/>
    <cellStyle name="Accent5 13" xfId="268" xr:uid="{00000000-0005-0000-0000-0000DD060000}"/>
    <cellStyle name="Accent5 14" xfId="269" xr:uid="{00000000-0005-0000-0000-0000DE060000}"/>
    <cellStyle name="Accent5 15" xfId="270" xr:uid="{00000000-0005-0000-0000-0000DF060000}"/>
    <cellStyle name="Accent5 16" xfId="271" xr:uid="{00000000-0005-0000-0000-0000E0060000}"/>
    <cellStyle name="Accent5 17" xfId="272" xr:uid="{00000000-0005-0000-0000-0000E1060000}"/>
    <cellStyle name="Accent5 18" xfId="273" xr:uid="{00000000-0005-0000-0000-0000E2060000}"/>
    <cellStyle name="Accent5 19" xfId="274" xr:uid="{00000000-0005-0000-0000-0000E3060000}"/>
    <cellStyle name="Accent5 2" xfId="275" xr:uid="{00000000-0005-0000-0000-0000E4060000}"/>
    <cellStyle name="Accent5 2 2" xfId="2427" xr:uid="{00000000-0005-0000-0000-0000E5060000}"/>
    <cellStyle name="Accent5 20" xfId="276" xr:uid="{00000000-0005-0000-0000-0000E6060000}"/>
    <cellStyle name="Accent5 21" xfId="277" xr:uid="{00000000-0005-0000-0000-0000E7060000}"/>
    <cellStyle name="Accent5 22" xfId="278" xr:uid="{00000000-0005-0000-0000-0000E8060000}"/>
    <cellStyle name="Accent5 23" xfId="279" xr:uid="{00000000-0005-0000-0000-0000E9060000}"/>
    <cellStyle name="Accent5 24" xfId="280" xr:uid="{00000000-0005-0000-0000-0000EA060000}"/>
    <cellStyle name="Accent5 25" xfId="281" xr:uid="{00000000-0005-0000-0000-0000EB060000}"/>
    <cellStyle name="Accent5 26" xfId="282" xr:uid="{00000000-0005-0000-0000-0000EC060000}"/>
    <cellStyle name="Accent5 27" xfId="7615" xr:uid="{00000000-0005-0000-0000-0000ED060000}"/>
    <cellStyle name="Accent5 28" xfId="7616" xr:uid="{00000000-0005-0000-0000-0000EE060000}"/>
    <cellStyle name="Accent5 29" xfId="7617" xr:uid="{00000000-0005-0000-0000-0000EF060000}"/>
    <cellStyle name="Accent5 3" xfId="283" xr:uid="{00000000-0005-0000-0000-0000F0060000}"/>
    <cellStyle name="Accent5 3 2" xfId="2428" xr:uid="{00000000-0005-0000-0000-0000F1060000}"/>
    <cellStyle name="Accent5 3 3" xfId="2429" xr:uid="{00000000-0005-0000-0000-0000F2060000}"/>
    <cellStyle name="Accent5 30" xfId="7618" xr:uid="{00000000-0005-0000-0000-0000F3060000}"/>
    <cellStyle name="Accent5 31" xfId="7619" xr:uid="{00000000-0005-0000-0000-0000F4060000}"/>
    <cellStyle name="Accent5 32" xfId="7620" xr:uid="{00000000-0005-0000-0000-0000F5060000}"/>
    <cellStyle name="Accent5 33" xfId="7621" xr:uid="{00000000-0005-0000-0000-0000F6060000}"/>
    <cellStyle name="Accent5 34" xfId="7622" xr:uid="{00000000-0005-0000-0000-0000F7060000}"/>
    <cellStyle name="Accent5 35" xfId="7623" xr:uid="{00000000-0005-0000-0000-0000F8060000}"/>
    <cellStyle name="Accent5 36" xfId="7624" xr:uid="{00000000-0005-0000-0000-0000F9060000}"/>
    <cellStyle name="Accent5 37" xfId="7625" xr:uid="{00000000-0005-0000-0000-0000FA060000}"/>
    <cellStyle name="Accent5 38" xfId="7672" xr:uid="{00000000-0005-0000-0000-0000FB060000}"/>
    <cellStyle name="Accent5 38 2" xfId="25520" xr:uid="{00000000-0005-0000-0000-0000FC060000}"/>
    <cellStyle name="Accent5 39" xfId="25523" xr:uid="{00000000-0005-0000-0000-0000FD060000}"/>
    <cellStyle name="Accent5 4" xfId="284" xr:uid="{00000000-0005-0000-0000-0000FE060000}"/>
    <cellStyle name="Accent5 4 2" xfId="2430" xr:uid="{00000000-0005-0000-0000-0000FF060000}"/>
    <cellStyle name="Accent5 4 3" xfId="2431" xr:uid="{00000000-0005-0000-0000-000000070000}"/>
    <cellStyle name="Accent5 40" xfId="25530" xr:uid="{00000000-0005-0000-0000-000001070000}"/>
    <cellStyle name="Accent5 5" xfId="285" xr:uid="{00000000-0005-0000-0000-000002070000}"/>
    <cellStyle name="Accent5 5 2" xfId="2432" xr:uid="{00000000-0005-0000-0000-000003070000}"/>
    <cellStyle name="Accent5 5 3" xfId="2433" xr:uid="{00000000-0005-0000-0000-000004070000}"/>
    <cellStyle name="Accent5 6" xfId="286" xr:uid="{00000000-0005-0000-0000-000005070000}"/>
    <cellStyle name="Accent5 6 2" xfId="2434" xr:uid="{00000000-0005-0000-0000-000006070000}"/>
    <cellStyle name="Accent5 6 3" xfId="2435" xr:uid="{00000000-0005-0000-0000-000007070000}"/>
    <cellStyle name="Accent5 7" xfId="287" xr:uid="{00000000-0005-0000-0000-000008070000}"/>
    <cellStyle name="Accent5 7 2" xfId="2436" xr:uid="{00000000-0005-0000-0000-000009070000}"/>
    <cellStyle name="Accent5 8" xfId="288" xr:uid="{00000000-0005-0000-0000-00000A070000}"/>
    <cellStyle name="Accent5 8 2" xfId="2437" xr:uid="{00000000-0005-0000-0000-00000B070000}"/>
    <cellStyle name="Accent5 9" xfId="289" xr:uid="{00000000-0005-0000-0000-00000C070000}"/>
    <cellStyle name="Accent6" xfId="762" builtinId="49" customBuiltin="1"/>
    <cellStyle name="Accent6 - 20%" xfId="290" xr:uid="{00000000-0005-0000-0000-00000E070000}"/>
    <cellStyle name="Accent6 - 40%" xfId="291" xr:uid="{00000000-0005-0000-0000-00000F070000}"/>
    <cellStyle name="Accent6 - 60%" xfId="292" xr:uid="{00000000-0005-0000-0000-000010070000}"/>
    <cellStyle name="Accent6 10" xfId="293" xr:uid="{00000000-0005-0000-0000-000011070000}"/>
    <cellStyle name="Accent6 11" xfId="294" xr:uid="{00000000-0005-0000-0000-000012070000}"/>
    <cellStyle name="Accent6 12" xfId="295" xr:uid="{00000000-0005-0000-0000-000013070000}"/>
    <cellStyle name="Accent6 13" xfId="296" xr:uid="{00000000-0005-0000-0000-000014070000}"/>
    <cellStyle name="Accent6 14" xfId="297" xr:uid="{00000000-0005-0000-0000-000015070000}"/>
    <cellStyle name="Accent6 15" xfId="298" xr:uid="{00000000-0005-0000-0000-000016070000}"/>
    <cellStyle name="Accent6 16" xfId="299" xr:uid="{00000000-0005-0000-0000-000017070000}"/>
    <cellStyle name="Accent6 17" xfId="300" xr:uid="{00000000-0005-0000-0000-000018070000}"/>
    <cellStyle name="Accent6 18" xfId="301" xr:uid="{00000000-0005-0000-0000-000019070000}"/>
    <cellStyle name="Accent6 19" xfId="302" xr:uid="{00000000-0005-0000-0000-00001A070000}"/>
    <cellStyle name="Accent6 2" xfId="303" xr:uid="{00000000-0005-0000-0000-00001B070000}"/>
    <cellStyle name="Accent6 2 2" xfId="2438" xr:uid="{00000000-0005-0000-0000-00001C070000}"/>
    <cellStyle name="Accent6 20" xfId="304" xr:uid="{00000000-0005-0000-0000-00001D070000}"/>
    <cellStyle name="Accent6 21" xfId="305" xr:uid="{00000000-0005-0000-0000-00001E070000}"/>
    <cellStyle name="Accent6 22" xfId="306" xr:uid="{00000000-0005-0000-0000-00001F070000}"/>
    <cellStyle name="Accent6 23" xfId="307" xr:uid="{00000000-0005-0000-0000-000020070000}"/>
    <cellStyle name="Accent6 24" xfId="308" xr:uid="{00000000-0005-0000-0000-000021070000}"/>
    <cellStyle name="Accent6 25" xfId="309" xr:uid="{00000000-0005-0000-0000-000022070000}"/>
    <cellStyle name="Accent6 26" xfId="310" xr:uid="{00000000-0005-0000-0000-000023070000}"/>
    <cellStyle name="Accent6 27" xfId="7626" xr:uid="{00000000-0005-0000-0000-000024070000}"/>
    <cellStyle name="Accent6 28" xfId="7627" xr:uid="{00000000-0005-0000-0000-000025070000}"/>
    <cellStyle name="Accent6 29" xfId="7628" xr:uid="{00000000-0005-0000-0000-000026070000}"/>
    <cellStyle name="Accent6 3" xfId="311" xr:uid="{00000000-0005-0000-0000-000027070000}"/>
    <cellStyle name="Accent6 3 2" xfId="2439" xr:uid="{00000000-0005-0000-0000-000028070000}"/>
    <cellStyle name="Accent6 3 3" xfId="2440" xr:uid="{00000000-0005-0000-0000-000029070000}"/>
    <cellStyle name="Accent6 30" xfId="7629" xr:uid="{00000000-0005-0000-0000-00002A070000}"/>
    <cellStyle name="Accent6 31" xfId="7630" xr:uid="{00000000-0005-0000-0000-00002B070000}"/>
    <cellStyle name="Accent6 32" xfId="7631" xr:uid="{00000000-0005-0000-0000-00002C070000}"/>
    <cellStyle name="Accent6 33" xfId="7632" xr:uid="{00000000-0005-0000-0000-00002D070000}"/>
    <cellStyle name="Accent6 34" xfId="7633" xr:uid="{00000000-0005-0000-0000-00002E070000}"/>
    <cellStyle name="Accent6 35" xfId="7634" xr:uid="{00000000-0005-0000-0000-00002F070000}"/>
    <cellStyle name="Accent6 36" xfId="7635" xr:uid="{00000000-0005-0000-0000-000030070000}"/>
    <cellStyle name="Accent6 37" xfId="7636" xr:uid="{00000000-0005-0000-0000-000031070000}"/>
    <cellStyle name="Accent6 38" xfId="7673" xr:uid="{00000000-0005-0000-0000-000032070000}"/>
    <cellStyle name="Accent6 38 2" xfId="25521" xr:uid="{00000000-0005-0000-0000-000033070000}"/>
    <cellStyle name="Accent6 39" xfId="25522" xr:uid="{00000000-0005-0000-0000-000034070000}"/>
    <cellStyle name="Accent6 4" xfId="312" xr:uid="{00000000-0005-0000-0000-000035070000}"/>
    <cellStyle name="Accent6 4 2" xfId="2441" xr:uid="{00000000-0005-0000-0000-000036070000}"/>
    <cellStyle name="Accent6 4 3" xfId="2442" xr:uid="{00000000-0005-0000-0000-000037070000}"/>
    <cellStyle name="Accent6 40" xfId="25529" xr:uid="{00000000-0005-0000-0000-000038070000}"/>
    <cellStyle name="Accent6 5" xfId="313" xr:uid="{00000000-0005-0000-0000-000039070000}"/>
    <cellStyle name="Accent6 5 2" xfId="2443" xr:uid="{00000000-0005-0000-0000-00003A070000}"/>
    <cellStyle name="Accent6 5 3" xfId="2444" xr:uid="{00000000-0005-0000-0000-00003B070000}"/>
    <cellStyle name="Accent6 6" xfId="314" xr:uid="{00000000-0005-0000-0000-00003C070000}"/>
    <cellStyle name="Accent6 6 2" xfId="2445" xr:uid="{00000000-0005-0000-0000-00003D070000}"/>
    <cellStyle name="Accent6 6 3" xfId="2446" xr:uid="{00000000-0005-0000-0000-00003E070000}"/>
    <cellStyle name="Accent6 7" xfId="315" xr:uid="{00000000-0005-0000-0000-00003F070000}"/>
    <cellStyle name="Accent6 7 2" xfId="2447" xr:uid="{00000000-0005-0000-0000-000040070000}"/>
    <cellStyle name="Accent6 7 3" xfId="2448" xr:uid="{00000000-0005-0000-0000-000041070000}"/>
    <cellStyle name="Accent6 8" xfId="316" xr:uid="{00000000-0005-0000-0000-000042070000}"/>
    <cellStyle name="Accent6 8 2" xfId="2449" xr:uid="{00000000-0005-0000-0000-000043070000}"/>
    <cellStyle name="Accent6 9" xfId="317" xr:uid="{00000000-0005-0000-0000-000044070000}"/>
    <cellStyle name="Actual Date" xfId="2450" xr:uid="{00000000-0005-0000-0000-000045070000}"/>
    <cellStyle name="Actual Date 2" xfId="2451" xr:uid="{00000000-0005-0000-0000-000046070000}"/>
    <cellStyle name="Actual Date 2 2" xfId="2452" xr:uid="{00000000-0005-0000-0000-000047070000}"/>
    <cellStyle name="Actual Date 3" xfId="2453" xr:uid="{00000000-0005-0000-0000-000048070000}"/>
    <cellStyle name="Actual Date 3 2" xfId="2454" xr:uid="{00000000-0005-0000-0000-000049070000}"/>
    <cellStyle name="Actual Date 4" xfId="2455" xr:uid="{00000000-0005-0000-0000-00004A070000}"/>
    <cellStyle name="Actual Date_2010-2012 Program Workbook_Incent_FS" xfId="2456" xr:uid="{00000000-0005-0000-0000-00004B070000}"/>
    <cellStyle name="Array Enter" xfId="2457" xr:uid="{00000000-0005-0000-0000-00004C070000}"/>
    <cellStyle name="Array Enter 2" xfId="11953" xr:uid="{00000000-0005-0000-0000-00004D070000}"/>
    <cellStyle name="Array Enter 2 2" xfId="19160" xr:uid="{00000000-0005-0000-0000-00004E070000}"/>
    <cellStyle name="Array Enter 2 3" xfId="24283" xr:uid="{00000000-0005-0000-0000-00004F070000}"/>
    <cellStyle name="Bad" xfId="732" builtinId="27" customBuiltin="1"/>
    <cellStyle name="Bad 10" xfId="7674" xr:uid="{00000000-0005-0000-0000-000051070000}"/>
    <cellStyle name="Bad 2" xfId="318" xr:uid="{00000000-0005-0000-0000-000052070000}"/>
    <cellStyle name="Bad 2 2" xfId="2458" xr:uid="{00000000-0005-0000-0000-000053070000}"/>
    <cellStyle name="Bad 3" xfId="2459" xr:uid="{00000000-0005-0000-0000-000054070000}"/>
    <cellStyle name="Bad 3 2" xfId="2460" xr:uid="{00000000-0005-0000-0000-000055070000}"/>
    <cellStyle name="Bad 3 3" xfId="25489" xr:uid="{00000000-0005-0000-0000-000056070000}"/>
    <cellStyle name="Bad 4" xfId="2461" xr:uid="{00000000-0005-0000-0000-000057070000}"/>
    <cellStyle name="Bad 4 2" xfId="2462" xr:uid="{00000000-0005-0000-0000-000058070000}"/>
    <cellStyle name="Bad 5" xfId="2463" xr:uid="{00000000-0005-0000-0000-000059070000}"/>
    <cellStyle name="Bad 5 2" xfId="2464" xr:uid="{00000000-0005-0000-0000-00005A070000}"/>
    <cellStyle name="Bad 6" xfId="2465" xr:uid="{00000000-0005-0000-0000-00005B070000}"/>
    <cellStyle name="Bad 6 2" xfId="2466" xr:uid="{00000000-0005-0000-0000-00005C070000}"/>
    <cellStyle name="Bad 7" xfId="2467" xr:uid="{00000000-0005-0000-0000-00005D070000}"/>
    <cellStyle name="Bad 8" xfId="2468" xr:uid="{00000000-0005-0000-0000-00005E070000}"/>
    <cellStyle name="Bad 9" xfId="2469" xr:uid="{00000000-0005-0000-0000-00005F070000}"/>
    <cellStyle name="basic" xfId="2470" xr:uid="{00000000-0005-0000-0000-000060070000}"/>
    <cellStyle name="billion" xfId="2471" xr:uid="{00000000-0005-0000-0000-000061070000}"/>
    <cellStyle name="billion 2" xfId="2472" xr:uid="{00000000-0005-0000-0000-000062070000}"/>
    <cellStyle name="billion 2 2" xfId="2473" xr:uid="{00000000-0005-0000-0000-000063070000}"/>
    <cellStyle name="billion 3" xfId="2474" xr:uid="{00000000-0005-0000-0000-000064070000}"/>
    <cellStyle name="Biomass" xfId="2475" xr:uid="{00000000-0005-0000-0000-000065070000}"/>
    <cellStyle name="Calc Currency (0)" xfId="2476" xr:uid="{00000000-0005-0000-0000-000066070000}"/>
    <cellStyle name="Calculation" xfId="736" builtinId="22" customBuiltin="1"/>
    <cellStyle name="Calculation 2" xfId="319" xr:uid="{00000000-0005-0000-0000-000068070000}"/>
    <cellStyle name="Calculation 2 2" xfId="2477" xr:uid="{00000000-0005-0000-0000-000069070000}"/>
    <cellStyle name="Calculation 2 3" xfId="2478" xr:uid="{00000000-0005-0000-0000-00006A070000}"/>
    <cellStyle name="Calculation 2 3 2" xfId="8582" xr:uid="{00000000-0005-0000-0000-00006B070000}"/>
    <cellStyle name="Calculation 2 3 2 2" xfId="15795" xr:uid="{00000000-0005-0000-0000-00006C070000}"/>
    <cellStyle name="Calculation 2 3 2 3" xfId="21426" xr:uid="{00000000-0005-0000-0000-00006D070000}"/>
    <cellStyle name="Calculation 2 3 3" xfId="8703" xr:uid="{00000000-0005-0000-0000-00006E070000}"/>
    <cellStyle name="Calculation 2 3 3 2" xfId="15916" xr:uid="{00000000-0005-0000-0000-00006F070000}"/>
    <cellStyle name="Calculation 2 3 3 3" xfId="21485" xr:uid="{00000000-0005-0000-0000-000070070000}"/>
    <cellStyle name="Calculation 2 3 4" xfId="10713" xr:uid="{00000000-0005-0000-0000-000071070000}"/>
    <cellStyle name="Calculation 2 3 4 2" xfId="17926" xr:uid="{00000000-0005-0000-0000-000072070000}"/>
    <cellStyle name="Calculation 2 3 4 3" xfId="23308" xr:uid="{00000000-0005-0000-0000-000073070000}"/>
    <cellStyle name="Calculation 2 3 5" xfId="11954" xr:uid="{00000000-0005-0000-0000-000074070000}"/>
    <cellStyle name="Calculation 2 3 5 2" xfId="19161" xr:uid="{00000000-0005-0000-0000-000075070000}"/>
    <cellStyle name="Calculation 2 3 5 3" xfId="24284" xr:uid="{00000000-0005-0000-0000-000076070000}"/>
    <cellStyle name="Calculation 2 3 6" xfId="12076" xr:uid="{00000000-0005-0000-0000-000077070000}"/>
    <cellStyle name="Calculation 2 3 6 2" xfId="19283" xr:uid="{00000000-0005-0000-0000-000078070000}"/>
    <cellStyle name="Calculation 2 3 6 3" xfId="24343" xr:uid="{00000000-0005-0000-0000-000079070000}"/>
    <cellStyle name="Calculation 2 3 7" xfId="14018" xr:uid="{00000000-0005-0000-0000-00007A070000}"/>
    <cellStyle name="Calculation 2 3 8" xfId="14165" xr:uid="{00000000-0005-0000-0000-00007B070000}"/>
    <cellStyle name="Calculation 3" xfId="2479" xr:uid="{00000000-0005-0000-0000-00007C070000}"/>
    <cellStyle name="Calculation 3 2" xfId="2480" xr:uid="{00000000-0005-0000-0000-00007D070000}"/>
    <cellStyle name="Calculation 3 2 2" xfId="8583" xr:uid="{00000000-0005-0000-0000-00007E070000}"/>
    <cellStyle name="Calculation 3 2 2 2" xfId="15796" xr:uid="{00000000-0005-0000-0000-00007F070000}"/>
    <cellStyle name="Calculation 3 2 2 3" xfId="21427" xr:uid="{00000000-0005-0000-0000-000080070000}"/>
    <cellStyle name="Calculation 3 2 3" xfId="8702" xr:uid="{00000000-0005-0000-0000-000081070000}"/>
    <cellStyle name="Calculation 3 2 3 2" xfId="15915" xr:uid="{00000000-0005-0000-0000-000082070000}"/>
    <cellStyle name="Calculation 3 2 3 3" xfId="21484" xr:uid="{00000000-0005-0000-0000-000083070000}"/>
    <cellStyle name="Calculation 3 2 4" xfId="10714" xr:uid="{00000000-0005-0000-0000-000084070000}"/>
    <cellStyle name="Calculation 3 2 4 2" xfId="17927" xr:uid="{00000000-0005-0000-0000-000085070000}"/>
    <cellStyle name="Calculation 3 2 4 3" xfId="23309" xr:uid="{00000000-0005-0000-0000-000086070000}"/>
    <cellStyle name="Calculation 3 2 5" xfId="11955" xr:uid="{00000000-0005-0000-0000-000087070000}"/>
    <cellStyle name="Calculation 3 2 5 2" xfId="19162" xr:uid="{00000000-0005-0000-0000-000088070000}"/>
    <cellStyle name="Calculation 3 2 5 3" xfId="24285" xr:uid="{00000000-0005-0000-0000-000089070000}"/>
    <cellStyle name="Calculation 3 2 6" xfId="12075" xr:uid="{00000000-0005-0000-0000-00008A070000}"/>
    <cellStyle name="Calculation 3 2 6 2" xfId="19282" xr:uid="{00000000-0005-0000-0000-00008B070000}"/>
    <cellStyle name="Calculation 3 2 6 3" xfId="24342" xr:uid="{00000000-0005-0000-0000-00008C070000}"/>
    <cellStyle name="Calculation 3 2 7" xfId="14019" xr:uid="{00000000-0005-0000-0000-00008D070000}"/>
    <cellStyle name="Calculation 3 2 8" xfId="14160" xr:uid="{00000000-0005-0000-0000-00008E070000}"/>
    <cellStyle name="Calculation 3 3" xfId="25490" xr:uid="{00000000-0005-0000-0000-00008F070000}"/>
    <cellStyle name="Calculation 4" xfId="2481" xr:uid="{00000000-0005-0000-0000-000090070000}"/>
    <cellStyle name="Calculation 4 2" xfId="2482" xr:uid="{00000000-0005-0000-0000-000091070000}"/>
    <cellStyle name="Calculation 4 2 2" xfId="8584" xr:uid="{00000000-0005-0000-0000-000092070000}"/>
    <cellStyle name="Calculation 4 2 2 2" xfId="15797" xr:uid="{00000000-0005-0000-0000-000093070000}"/>
    <cellStyle name="Calculation 4 2 2 3" xfId="21428" xr:uid="{00000000-0005-0000-0000-000094070000}"/>
    <cellStyle name="Calculation 4 2 3" xfId="8701" xr:uid="{00000000-0005-0000-0000-000095070000}"/>
    <cellStyle name="Calculation 4 2 3 2" xfId="15914" xr:uid="{00000000-0005-0000-0000-000096070000}"/>
    <cellStyle name="Calculation 4 2 3 3" xfId="21483" xr:uid="{00000000-0005-0000-0000-000097070000}"/>
    <cellStyle name="Calculation 4 2 4" xfId="10715" xr:uid="{00000000-0005-0000-0000-000098070000}"/>
    <cellStyle name="Calculation 4 2 4 2" xfId="17928" xr:uid="{00000000-0005-0000-0000-000099070000}"/>
    <cellStyle name="Calculation 4 2 4 3" xfId="23310" xr:uid="{00000000-0005-0000-0000-00009A070000}"/>
    <cellStyle name="Calculation 4 2 5" xfId="11956" xr:uid="{00000000-0005-0000-0000-00009B070000}"/>
    <cellStyle name="Calculation 4 2 5 2" xfId="19163" xr:uid="{00000000-0005-0000-0000-00009C070000}"/>
    <cellStyle name="Calculation 4 2 5 3" xfId="24286" xr:uid="{00000000-0005-0000-0000-00009D070000}"/>
    <cellStyle name="Calculation 4 2 6" xfId="12074" xr:uid="{00000000-0005-0000-0000-00009E070000}"/>
    <cellStyle name="Calculation 4 2 6 2" xfId="19281" xr:uid="{00000000-0005-0000-0000-00009F070000}"/>
    <cellStyle name="Calculation 4 2 6 3" xfId="24341" xr:uid="{00000000-0005-0000-0000-0000A0070000}"/>
    <cellStyle name="Calculation 4 2 7" xfId="14020" xr:uid="{00000000-0005-0000-0000-0000A1070000}"/>
    <cellStyle name="Calculation 4 2 8" xfId="14147" xr:uid="{00000000-0005-0000-0000-0000A2070000}"/>
    <cellStyle name="Calculation 5" xfId="2483" xr:uid="{00000000-0005-0000-0000-0000A3070000}"/>
    <cellStyle name="Calculation 5 2" xfId="2484" xr:uid="{00000000-0005-0000-0000-0000A4070000}"/>
    <cellStyle name="Calculation 5 2 2" xfId="8586" xr:uid="{00000000-0005-0000-0000-0000A5070000}"/>
    <cellStyle name="Calculation 5 2 2 2" xfId="15799" xr:uid="{00000000-0005-0000-0000-0000A6070000}"/>
    <cellStyle name="Calculation 5 2 2 3" xfId="21430" xr:uid="{00000000-0005-0000-0000-0000A7070000}"/>
    <cellStyle name="Calculation 5 2 3" xfId="8699" xr:uid="{00000000-0005-0000-0000-0000A8070000}"/>
    <cellStyle name="Calculation 5 2 3 2" xfId="15912" xr:uid="{00000000-0005-0000-0000-0000A9070000}"/>
    <cellStyle name="Calculation 5 2 3 3" xfId="21481" xr:uid="{00000000-0005-0000-0000-0000AA070000}"/>
    <cellStyle name="Calculation 5 2 4" xfId="10717" xr:uid="{00000000-0005-0000-0000-0000AB070000}"/>
    <cellStyle name="Calculation 5 2 4 2" xfId="17930" xr:uid="{00000000-0005-0000-0000-0000AC070000}"/>
    <cellStyle name="Calculation 5 2 4 3" xfId="23312" xr:uid="{00000000-0005-0000-0000-0000AD070000}"/>
    <cellStyle name="Calculation 5 2 5" xfId="11958" xr:uid="{00000000-0005-0000-0000-0000AE070000}"/>
    <cellStyle name="Calculation 5 2 5 2" xfId="19165" xr:uid="{00000000-0005-0000-0000-0000AF070000}"/>
    <cellStyle name="Calculation 5 2 5 3" xfId="24288" xr:uid="{00000000-0005-0000-0000-0000B0070000}"/>
    <cellStyle name="Calculation 5 2 6" xfId="12072" xr:uid="{00000000-0005-0000-0000-0000B1070000}"/>
    <cellStyle name="Calculation 5 2 6 2" xfId="19279" xr:uid="{00000000-0005-0000-0000-0000B2070000}"/>
    <cellStyle name="Calculation 5 2 6 3" xfId="24339" xr:uid="{00000000-0005-0000-0000-0000B3070000}"/>
    <cellStyle name="Calculation 5 2 7" xfId="14022" xr:uid="{00000000-0005-0000-0000-0000B4070000}"/>
    <cellStyle name="Calculation 5 2 8" xfId="14141" xr:uid="{00000000-0005-0000-0000-0000B5070000}"/>
    <cellStyle name="Calculation 5 3" xfId="8585" xr:uid="{00000000-0005-0000-0000-0000B6070000}"/>
    <cellStyle name="Calculation 5 3 2" xfId="15798" xr:uid="{00000000-0005-0000-0000-0000B7070000}"/>
    <cellStyle name="Calculation 5 3 3" xfId="21429" xr:uid="{00000000-0005-0000-0000-0000B8070000}"/>
    <cellStyle name="Calculation 5 4" xfId="8700" xr:uid="{00000000-0005-0000-0000-0000B9070000}"/>
    <cellStyle name="Calculation 5 4 2" xfId="15913" xr:uid="{00000000-0005-0000-0000-0000BA070000}"/>
    <cellStyle name="Calculation 5 4 3" xfId="21482" xr:uid="{00000000-0005-0000-0000-0000BB070000}"/>
    <cellStyle name="Calculation 5 5" xfId="10716" xr:uid="{00000000-0005-0000-0000-0000BC070000}"/>
    <cellStyle name="Calculation 5 5 2" xfId="17929" xr:uid="{00000000-0005-0000-0000-0000BD070000}"/>
    <cellStyle name="Calculation 5 5 3" xfId="23311" xr:uid="{00000000-0005-0000-0000-0000BE070000}"/>
    <cellStyle name="Calculation 5 6" xfId="11957" xr:uid="{00000000-0005-0000-0000-0000BF070000}"/>
    <cellStyle name="Calculation 5 6 2" xfId="19164" xr:uid="{00000000-0005-0000-0000-0000C0070000}"/>
    <cellStyle name="Calculation 5 6 3" xfId="24287" xr:uid="{00000000-0005-0000-0000-0000C1070000}"/>
    <cellStyle name="Calculation 5 7" xfId="12073" xr:uid="{00000000-0005-0000-0000-0000C2070000}"/>
    <cellStyle name="Calculation 5 7 2" xfId="19280" xr:uid="{00000000-0005-0000-0000-0000C3070000}"/>
    <cellStyle name="Calculation 5 7 3" xfId="24340" xr:uid="{00000000-0005-0000-0000-0000C4070000}"/>
    <cellStyle name="Calculation 5 8" xfId="14021" xr:uid="{00000000-0005-0000-0000-0000C5070000}"/>
    <cellStyle name="Calculation 5 9" xfId="14146" xr:uid="{00000000-0005-0000-0000-0000C6070000}"/>
    <cellStyle name="Calculation 6" xfId="2485" xr:uid="{00000000-0005-0000-0000-0000C7070000}"/>
    <cellStyle name="Calculation 6 2" xfId="2486" xr:uid="{00000000-0005-0000-0000-0000C8070000}"/>
    <cellStyle name="Calculation 6 2 2" xfId="8588" xr:uid="{00000000-0005-0000-0000-0000C9070000}"/>
    <cellStyle name="Calculation 6 2 2 2" xfId="15801" xr:uid="{00000000-0005-0000-0000-0000CA070000}"/>
    <cellStyle name="Calculation 6 2 2 3" xfId="21432" xr:uid="{00000000-0005-0000-0000-0000CB070000}"/>
    <cellStyle name="Calculation 6 2 3" xfId="8697" xr:uid="{00000000-0005-0000-0000-0000CC070000}"/>
    <cellStyle name="Calculation 6 2 3 2" xfId="15910" xr:uid="{00000000-0005-0000-0000-0000CD070000}"/>
    <cellStyle name="Calculation 6 2 3 3" xfId="21479" xr:uid="{00000000-0005-0000-0000-0000CE070000}"/>
    <cellStyle name="Calculation 6 2 4" xfId="10719" xr:uid="{00000000-0005-0000-0000-0000CF070000}"/>
    <cellStyle name="Calculation 6 2 4 2" xfId="17932" xr:uid="{00000000-0005-0000-0000-0000D0070000}"/>
    <cellStyle name="Calculation 6 2 4 3" xfId="23314" xr:uid="{00000000-0005-0000-0000-0000D1070000}"/>
    <cellStyle name="Calculation 6 2 5" xfId="11960" xr:uid="{00000000-0005-0000-0000-0000D2070000}"/>
    <cellStyle name="Calculation 6 2 5 2" xfId="19167" xr:uid="{00000000-0005-0000-0000-0000D3070000}"/>
    <cellStyle name="Calculation 6 2 5 3" xfId="24290" xr:uid="{00000000-0005-0000-0000-0000D4070000}"/>
    <cellStyle name="Calculation 6 2 6" xfId="12070" xr:uid="{00000000-0005-0000-0000-0000D5070000}"/>
    <cellStyle name="Calculation 6 2 6 2" xfId="19277" xr:uid="{00000000-0005-0000-0000-0000D6070000}"/>
    <cellStyle name="Calculation 6 2 6 3" xfId="24337" xr:uid="{00000000-0005-0000-0000-0000D7070000}"/>
    <cellStyle name="Calculation 6 2 7" xfId="14024" xr:uid="{00000000-0005-0000-0000-0000D8070000}"/>
    <cellStyle name="Calculation 6 2 8" xfId="14137" xr:uid="{00000000-0005-0000-0000-0000D9070000}"/>
    <cellStyle name="Calculation 6 3" xfId="8587" xr:uid="{00000000-0005-0000-0000-0000DA070000}"/>
    <cellStyle name="Calculation 6 3 2" xfId="15800" xr:uid="{00000000-0005-0000-0000-0000DB070000}"/>
    <cellStyle name="Calculation 6 3 3" xfId="21431" xr:uid="{00000000-0005-0000-0000-0000DC070000}"/>
    <cellStyle name="Calculation 6 4" xfId="8698" xr:uid="{00000000-0005-0000-0000-0000DD070000}"/>
    <cellStyle name="Calculation 6 4 2" xfId="15911" xr:uid="{00000000-0005-0000-0000-0000DE070000}"/>
    <cellStyle name="Calculation 6 4 3" xfId="21480" xr:uid="{00000000-0005-0000-0000-0000DF070000}"/>
    <cellStyle name="Calculation 6 5" xfId="10718" xr:uid="{00000000-0005-0000-0000-0000E0070000}"/>
    <cellStyle name="Calculation 6 5 2" xfId="17931" xr:uid="{00000000-0005-0000-0000-0000E1070000}"/>
    <cellStyle name="Calculation 6 5 3" xfId="23313" xr:uid="{00000000-0005-0000-0000-0000E2070000}"/>
    <cellStyle name="Calculation 6 6" xfId="11959" xr:uid="{00000000-0005-0000-0000-0000E3070000}"/>
    <cellStyle name="Calculation 6 6 2" xfId="19166" xr:uid="{00000000-0005-0000-0000-0000E4070000}"/>
    <cellStyle name="Calculation 6 6 3" xfId="24289" xr:uid="{00000000-0005-0000-0000-0000E5070000}"/>
    <cellStyle name="Calculation 6 7" xfId="12071" xr:uid="{00000000-0005-0000-0000-0000E6070000}"/>
    <cellStyle name="Calculation 6 7 2" xfId="19278" xr:uid="{00000000-0005-0000-0000-0000E7070000}"/>
    <cellStyle name="Calculation 6 7 3" xfId="24338" xr:uid="{00000000-0005-0000-0000-0000E8070000}"/>
    <cellStyle name="Calculation 6 8" xfId="14023" xr:uid="{00000000-0005-0000-0000-0000E9070000}"/>
    <cellStyle name="Calculation 6 9" xfId="14138" xr:uid="{00000000-0005-0000-0000-0000EA070000}"/>
    <cellStyle name="Calculation 7" xfId="2487" xr:uid="{00000000-0005-0000-0000-0000EB070000}"/>
    <cellStyle name="Calculation 7 2" xfId="2488" xr:uid="{00000000-0005-0000-0000-0000EC070000}"/>
    <cellStyle name="Calculation 7 2 2" xfId="8590" xr:uid="{00000000-0005-0000-0000-0000ED070000}"/>
    <cellStyle name="Calculation 7 2 2 2" xfId="15803" xr:uid="{00000000-0005-0000-0000-0000EE070000}"/>
    <cellStyle name="Calculation 7 2 2 3" xfId="21434" xr:uid="{00000000-0005-0000-0000-0000EF070000}"/>
    <cellStyle name="Calculation 7 2 3" xfId="8695" xr:uid="{00000000-0005-0000-0000-0000F0070000}"/>
    <cellStyle name="Calculation 7 2 3 2" xfId="15908" xr:uid="{00000000-0005-0000-0000-0000F1070000}"/>
    <cellStyle name="Calculation 7 2 3 3" xfId="21477" xr:uid="{00000000-0005-0000-0000-0000F2070000}"/>
    <cellStyle name="Calculation 7 2 4" xfId="10721" xr:uid="{00000000-0005-0000-0000-0000F3070000}"/>
    <cellStyle name="Calculation 7 2 4 2" xfId="17934" xr:uid="{00000000-0005-0000-0000-0000F4070000}"/>
    <cellStyle name="Calculation 7 2 4 3" xfId="23316" xr:uid="{00000000-0005-0000-0000-0000F5070000}"/>
    <cellStyle name="Calculation 7 2 5" xfId="11962" xr:uid="{00000000-0005-0000-0000-0000F6070000}"/>
    <cellStyle name="Calculation 7 2 5 2" xfId="19169" xr:uid="{00000000-0005-0000-0000-0000F7070000}"/>
    <cellStyle name="Calculation 7 2 5 3" xfId="24292" xr:uid="{00000000-0005-0000-0000-0000F8070000}"/>
    <cellStyle name="Calculation 7 2 6" xfId="12068" xr:uid="{00000000-0005-0000-0000-0000F9070000}"/>
    <cellStyle name="Calculation 7 2 6 2" xfId="19275" xr:uid="{00000000-0005-0000-0000-0000FA070000}"/>
    <cellStyle name="Calculation 7 2 6 3" xfId="24335" xr:uid="{00000000-0005-0000-0000-0000FB070000}"/>
    <cellStyle name="Calculation 7 2 7" xfId="14026" xr:uid="{00000000-0005-0000-0000-0000FC070000}"/>
    <cellStyle name="Calculation 7 2 8" xfId="14134" xr:uid="{00000000-0005-0000-0000-0000FD070000}"/>
    <cellStyle name="Calculation 7 3" xfId="8589" xr:uid="{00000000-0005-0000-0000-0000FE070000}"/>
    <cellStyle name="Calculation 7 3 2" xfId="15802" xr:uid="{00000000-0005-0000-0000-0000FF070000}"/>
    <cellStyle name="Calculation 7 3 3" xfId="21433" xr:uid="{00000000-0005-0000-0000-000000080000}"/>
    <cellStyle name="Calculation 7 4" xfId="8696" xr:uid="{00000000-0005-0000-0000-000001080000}"/>
    <cellStyle name="Calculation 7 4 2" xfId="15909" xr:uid="{00000000-0005-0000-0000-000002080000}"/>
    <cellStyle name="Calculation 7 4 3" xfId="21478" xr:uid="{00000000-0005-0000-0000-000003080000}"/>
    <cellStyle name="Calculation 7 5" xfId="10720" xr:uid="{00000000-0005-0000-0000-000004080000}"/>
    <cellStyle name="Calculation 7 5 2" xfId="17933" xr:uid="{00000000-0005-0000-0000-000005080000}"/>
    <cellStyle name="Calculation 7 5 3" xfId="23315" xr:uid="{00000000-0005-0000-0000-000006080000}"/>
    <cellStyle name="Calculation 7 6" xfId="11961" xr:uid="{00000000-0005-0000-0000-000007080000}"/>
    <cellStyle name="Calculation 7 6 2" xfId="19168" xr:uid="{00000000-0005-0000-0000-000008080000}"/>
    <cellStyle name="Calculation 7 6 3" xfId="24291" xr:uid="{00000000-0005-0000-0000-000009080000}"/>
    <cellStyle name="Calculation 7 7" xfId="12069" xr:uid="{00000000-0005-0000-0000-00000A080000}"/>
    <cellStyle name="Calculation 7 7 2" xfId="19276" xr:uid="{00000000-0005-0000-0000-00000B080000}"/>
    <cellStyle name="Calculation 7 7 3" xfId="24336" xr:uid="{00000000-0005-0000-0000-00000C080000}"/>
    <cellStyle name="Calculation 7 8" xfId="14025" xr:uid="{00000000-0005-0000-0000-00000D080000}"/>
    <cellStyle name="Calculation 7 9" xfId="14135" xr:uid="{00000000-0005-0000-0000-00000E080000}"/>
    <cellStyle name="Calculation 8" xfId="2489" xr:uid="{00000000-0005-0000-0000-00000F080000}"/>
    <cellStyle name="Calculation 9" xfId="7675" xr:uid="{00000000-0005-0000-0000-000010080000}"/>
    <cellStyle name="Calculation 9 2" xfId="14908" xr:uid="{00000000-0005-0000-0000-000011080000}"/>
    <cellStyle name="Calculation 9 3" xfId="20629" xr:uid="{00000000-0005-0000-0000-000012080000}"/>
    <cellStyle name="Charts Background" xfId="2490" xr:uid="{00000000-0005-0000-0000-000013080000}"/>
    <cellStyle name="Check Cell" xfId="738" builtinId="23" customBuiltin="1"/>
    <cellStyle name="Check Cell 2" xfId="320" xr:uid="{00000000-0005-0000-0000-000015080000}"/>
    <cellStyle name="Check Cell 2 2" xfId="2491" xr:uid="{00000000-0005-0000-0000-000016080000}"/>
    <cellStyle name="Check Cell 3" xfId="2492" xr:uid="{00000000-0005-0000-0000-000017080000}"/>
    <cellStyle name="Check Cell 3 2" xfId="2493" xr:uid="{00000000-0005-0000-0000-000018080000}"/>
    <cellStyle name="Check Cell 3 3" xfId="25491" xr:uid="{00000000-0005-0000-0000-000019080000}"/>
    <cellStyle name="Check Cell 4" xfId="2494" xr:uid="{00000000-0005-0000-0000-00001A080000}"/>
    <cellStyle name="Check Cell 4 2" xfId="2495" xr:uid="{00000000-0005-0000-0000-00001B080000}"/>
    <cellStyle name="Check Cell 5" xfId="2496" xr:uid="{00000000-0005-0000-0000-00001C080000}"/>
    <cellStyle name="Check Cell 5 2" xfId="2497" xr:uid="{00000000-0005-0000-0000-00001D080000}"/>
    <cellStyle name="Check Cell 6" xfId="2498" xr:uid="{00000000-0005-0000-0000-00001E080000}"/>
    <cellStyle name="Check Cell 7" xfId="2499" xr:uid="{00000000-0005-0000-0000-00001F080000}"/>
    <cellStyle name="Check Cell 8" xfId="2500" xr:uid="{00000000-0005-0000-0000-000020080000}"/>
    <cellStyle name="Check Cell 9" xfId="7676" xr:uid="{00000000-0005-0000-0000-000021080000}"/>
    <cellStyle name="Comma" xfId="1" builtinId="3"/>
    <cellStyle name="Comma  - Style1" xfId="2501" xr:uid="{00000000-0005-0000-0000-000023080000}"/>
    <cellStyle name="Comma  - Style2" xfId="2502" xr:uid="{00000000-0005-0000-0000-000024080000}"/>
    <cellStyle name="Comma  - Style3" xfId="2503" xr:uid="{00000000-0005-0000-0000-000025080000}"/>
    <cellStyle name="Comma  - Style4" xfId="2504" xr:uid="{00000000-0005-0000-0000-000026080000}"/>
    <cellStyle name="Comma  - Style5" xfId="2505" xr:uid="{00000000-0005-0000-0000-000027080000}"/>
    <cellStyle name="Comma  - Style6" xfId="2506" xr:uid="{00000000-0005-0000-0000-000028080000}"/>
    <cellStyle name="Comma  - Style7" xfId="2507" xr:uid="{00000000-0005-0000-0000-000029080000}"/>
    <cellStyle name="Comma  - Style8" xfId="2508" xr:uid="{00000000-0005-0000-0000-00002A080000}"/>
    <cellStyle name="Comma [0] 2" xfId="2509" xr:uid="{00000000-0005-0000-0000-00002B080000}"/>
    <cellStyle name="Comma [0] 3" xfId="2510" xr:uid="{00000000-0005-0000-0000-00002C080000}"/>
    <cellStyle name="Comma [0] 3 2" xfId="2511" xr:uid="{00000000-0005-0000-0000-00002D080000}"/>
    <cellStyle name="Comma [0] 4" xfId="2512" xr:uid="{00000000-0005-0000-0000-00002E080000}"/>
    <cellStyle name="Comma [0] 5" xfId="2513" xr:uid="{00000000-0005-0000-0000-00002F080000}"/>
    <cellStyle name="Comma [0] 5 2" xfId="2514" xr:uid="{00000000-0005-0000-0000-000030080000}"/>
    <cellStyle name="Comma [0] 6" xfId="2515" xr:uid="{00000000-0005-0000-0000-000031080000}"/>
    <cellStyle name="Comma [0] 7" xfId="2516" xr:uid="{00000000-0005-0000-0000-000032080000}"/>
    <cellStyle name="Comma 10" xfId="2517" xr:uid="{00000000-0005-0000-0000-000033080000}"/>
    <cellStyle name="Comma 10 2" xfId="2518" xr:uid="{00000000-0005-0000-0000-000034080000}"/>
    <cellStyle name="Comma 10 2 2" xfId="2519" xr:uid="{00000000-0005-0000-0000-000035080000}"/>
    <cellStyle name="Comma 10 2 3" xfId="2520" xr:uid="{00000000-0005-0000-0000-000036080000}"/>
    <cellStyle name="Comma 10 3" xfId="2521" xr:uid="{00000000-0005-0000-0000-000037080000}"/>
    <cellStyle name="Comma 10 4" xfId="2522" xr:uid="{00000000-0005-0000-0000-000038080000}"/>
    <cellStyle name="Comma 10 5" xfId="8591" xr:uid="{00000000-0005-0000-0000-000039080000}"/>
    <cellStyle name="Comma 10 5 2" xfId="15804" xr:uid="{00000000-0005-0000-0000-00003A080000}"/>
    <cellStyle name="Comma 10 6" xfId="10722" xr:uid="{00000000-0005-0000-0000-00003B080000}"/>
    <cellStyle name="Comma 10 6 2" xfId="17935" xr:uid="{00000000-0005-0000-0000-00003C080000}"/>
    <cellStyle name="Comma 10 7" xfId="11963" xr:uid="{00000000-0005-0000-0000-00003D080000}"/>
    <cellStyle name="Comma 10 7 2" xfId="19170" xr:uid="{00000000-0005-0000-0000-00003E080000}"/>
    <cellStyle name="Comma 10 8" xfId="14027" xr:uid="{00000000-0005-0000-0000-00003F080000}"/>
    <cellStyle name="Comma 11" xfId="2523" xr:uid="{00000000-0005-0000-0000-000040080000}"/>
    <cellStyle name="Comma 11 2" xfId="2524" xr:uid="{00000000-0005-0000-0000-000041080000}"/>
    <cellStyle name="Comma 11 2 2" xfId="2525" xr:uid="{00000000-0005-0000-0000-000042080000}"/>
    <cellStyle name="Comma 11 2 2 2" xfId="2526" xr:uid="{00000000-0005-0000-0000-000043080000}"/>
    <cellStyle name="Comma 11 2 2 2 2" xfId="2527" xr:uid="{00000000-0005-0000-0000-000044080000}"/>
    <cellStyle name="Comma 11 2 2 2 2 2" xfId="8593" xr:uid="{00000000-0005-0000-0000-000045080000}"/>
    <cellStyle name="Comma 11 2 2 2 2 2 2" xfId="15806" xr:uid="{00000000-0005-0000-0000-000046080000}"/>
    <cellStyle name="Comma 11 2 2 2 2 3" xfId="10724" xr:uid="{00000000-0005-0000-0000-000047080000}"/>
    <cellStyle name="Comma 11 2 2 2 2 3 2" xfId="17937" xr:uid="{00000000-0005-0000-0000-000048080000}"/>
    <cellStyle name="Comma 11 2 2 2 2 4" xfId="11965" xr:uid="{00000000-0005-0000-0000-000049080000}"/>
    <cellStyle name="Comma 11 2 2 2 2 4 2" xfId="19172" xr:uid="{00000000-0005-0000-0000-00004A080000}"/>
    <cellStyle name="Comma 11 2 2 2 2 5" xfId="14029" xr:uid="{00000000-0005-0000-0000-00004B080000}"/>
    <cellStyle name="Comma 11 2 2 2 3" xfId="8592" xr:uid="{00000000-0005-0000-0000-00004C080000}"/>
    <cellStyle name="Comma 11 2 2 2 3 2" xfId="15805" xr:uid="{00000000-0005-0000-0000-00004D080000}"/>
    <cellStyle name="Comma 11 2 2 2 4" xfId="10723" xr:uid="{00000000-0005-0000-0000-00004E080000}"/>
    <cellStyle name="Comma 11 2 2 2 4 2" xfId="17936" xr:uid="{00000000-0005-0000-0000-00004F080000}"/>
    <cellStyle name="Comma 11 2 2 2 5" xfId="11964" xr:uid="{00000000-0005-0000-0000-000050080000}"/>
    <cellStyle name="Comma 11 2 2 2 5 2" xfId="19171" xr:uid="{00000000-0005-0000-0000-000051080000}"/>
    <cellStyle name="Comma 11 2 2 2 6" xfId="14028" xr:uid="{00000000-0005-0000-0000-000052080000}"/>
    <cellStyle name="Comma 11 2 2 3" xfId="2528" xr:uid="{00000000-0005-0000-0000-000053080000}"/>
    <cellStyle name="Comma 11 2 2 3 2" xfId="8594" xr:uid="{00000000-0005-0000-0000-000054080000}"/>
    <cellStyle name="Comma 11 2 2 3 2 2" xfId="15807" xr:uid="{00000000-0005-0000-0000-000055080000}"/>
    <cellStyle name="Comma 11 2 2 3 3" xfId="10725" xr:uid="{00000000-0005-0000-0000-000056080000}"/>
    <cellStyle name="Comma 11 2 2 3 3 2" xfId="17938" xr:uid="{00000000-0005-0000-0000-000057080000}"/>
    <cellStyle name="Comma 11 2 2 3 4" xfId="11966" xr:uid="{00000000-0005-0000-0000-000058080000}"/>
    <cellStyle name="Comma 11 2 2 3 4 2" xfId="19173" xr:uid="{00000000-0005-0000-0000-000059080000}"/>
    <cellStyle name="Comma 11 2 2 3 5" xfId="14030" xr:uid="{00000000-0005-0000-0000-00005A080000}"/>
    <cellStyle name="Comma 11 2 3" xfId="2529" xr:uid="{00000000-0005-0000-0000-00005B080000}"/>
    <cellStyle name="Comma 11 2 3 2" xfId="2530" xr:uid="{00000000-0005-0000-0000-00005C080000}"/>
    <cellStyle name="Comma 11 2 3 2 2" xfId="8596" xr:uid="{00000000-0005-0000-0000-00005D080000}"/>
    <cellStyle name="Comma 11 2 3 2 2 2" xfId="15809" xr:uid="{00000000-0005-0000-0000-00005E080000}"/>
    <cellStyle name="Comma 11 2 3 2 3" xfId="10727" xr:uid="{00000000-0005-0000-0000-00005F080000}"/>
    <cellStyle name="Comma 11 2 3 2 3 2" xfId="17940" xr:uid="{00000000-0005-0000-0000-000060080000}"/>
    <cellStyle name="Comma 11 2 3 2 4" xfId="11968" xr:uid="{00000000-0005-0000-0000-000061080000}"/>
    <cellStyle name="Comma 11 2 3 2 4 2" xfId="19175" xr:uid="{00000000-0005-0000-0000-000062080000}"/>
    <cellStyle name="Comma 11 2 3 2 5" xfId="14032" xr:uid="{00000000-0005-0000-0000-000063080000}"/>
    <cellStyle name="Comma 11 2 3 3" xfId="8595" xr:uid="{00000000-0005-0000-0000-000064080000}"/>
    <cellStyle name="Comma 11 2 3 3 2" xfId="15808" xr:uid="{00000000-0005-0000-0000-000065080000}"/>
    <cellStyle name="Comma 11 2 3 4" xfId="10726" xr:uid="{00000000-0005-0000-0000-000066080000}"/>
    <cellStyle name="Comma 11 2 3 4 2" xfId="17939" xr:uid="{00000000-0005-0000-0000-000067080000}"/>
    <cellStyle name="Comma 11 2 3 5" xfId="11967" xr:uid="{00000000-0005-0000-0000-000068080000}"/>
    <cellStyle name="Comma 11 2 3 5 2" xfId="19174" xr:uid="{00000000-0005-0000-0000-000069080000}"/>
    <cellStyle name="Comma 11 2 3 6" xfId="14031" xr:uid="{00000000-0005-0000-0000-00006A080000}"/>
    <cellStyle name="Comma 11 2 4" xfId="2531" xr:uid="{00000000-0005-0000-0000-00006B080000}"/>
    <cellStyle name="Comma 11 2 4 2" xfId="8597" xr:uid="{00000000-0005-0000-0000-00006C080000}"/>
    <cellStyle name="Comma 11 2 4 2 2" xfId="15810" xr:uid="{00000000-0005-0000-0000-00006D080000}"/>
    <cellStyle name="Comma 11 2 4 3" xfId="10728" xr:uid="{00000000-0005-0000-0000-00006E080000}"/>
    <cellStyle name="Comma 11 2 4 3 2" xfId="17941" xr:uid="{00000000-0005-0000-0000-00006F080000}"/>
    <cellStyle name="Comma 11 2 4 4" xfId="11969" xr:uid="{00000000-0005-0000-0000-000070080000}"/>
    <cellStyle name="Comma 11 2 4 4 2" xfId="19176" xr:uid="{00000000-0005-0000-0000-000071080000}"/>
    <cellStyle name="Comma 11 2 4 5" xfId="14033" xr:uid="{00000000-0005-0000-0000-000072080000}"/>
    <cellStyle name="Comma 11 3" xfId="2532" xr:uid="{00000000-0005-0000-0000-000073080000}"/>
    <cellStyle name="Comma 11 3 2" xfId="2533" xr:uid="{00000000-0005-0000-0000-000074080000}"/>
    <cellStyle name="Comma 11 3 2 2" xfId="8598" xr:uid="{00000000-0005-0000-0000-000075080000}"/>
    <cellStyle name="Comma 11 3 2 2 2" xfId="15811" xr:uid="{00000000-0005-0000-0000-000076080000}"/>
    <cellStyle name="Comma 11 3 2 3" xfId="10729" xr:uid="{00000000-0005-0000-0000-000077080000}"/>
    <cellStyle name="Comma 11 3 2 3 2" xfId="17942" xr:uid="{00000000-0005-0000-0000-000078080000}"/>
    <cellStyle name="Comma 11 3 2 4" xfId="11970" xr:uid="{00000000-0005-0000-0000-000079080000}"/>
    <cellStyle name="Comma 11 3 2 4 2" xfId="19177" xr:uid="{00000000-0005-0000-0000-00007A080000}"/>
    <cellStyle name="Comma 11 3 2 5" xfId="14034" xr:uid="{00000000-0005-0000-0000-00007B080000}"/>
    <cellStyle name="Comma 11 4" xfId="2534" xr:uid="{00000000-0005-0000-0000-00007C080000}"/>
    <cellStyle name="Comma 11 4 2" xfId="8599" xr:uid="{00000000-0005-0000-0000-00007D080000}"/>
    <cellStyle name="Comma 11 4 2 2" xfId="15812" xr:uid="{00000000-0005-0000-0000-00007E080000}"/>
    <cellStyle name="Comma 11 4 3" xfId="10730" xr:uid="{00000000-0005-0000-0000-00007F080000}"/>
    <cellStyle name="Comma 11 4 3 2" xfId="17943" xr:uid="{00000000-0005-0000-0000-000080080000}"/>
    <cellStyle name="Comma 11 4 4" xfId="11971" xr:uid="{00000000-0005-0000-0000-000081080000}"/>
    <cellStyle name="Comma 11 4 4 2" xfId="19178" xr:uid="{00000000-0005-0000-0000-000082080000}"/>
    <cellStyle name="Comma 11 4 5" xfId="14035" xr:uid="{00000000-0005-0000-0000-000083080000}"/>
    <cellStyle name="Comma 11 5" xfId="2535" xr:uid="{00000000-0005-0000-0000-000084080000}"/>
    <cellStyle name="Comma 12" xfId="2536" xr:uid="{00000000-0005-0000-0000-000085080000}"/>
    <cellStyle name="Comma 12 2" xfId="2537" xr:uid="{00000000-0005-0000-0000-000086080000}"/>
    <cellStyle name="Comma 12 2 2" xfId="2538" xr:uid="{00000000-0005-0000-0000-000087080000}"/>
    <cellStyle name="Comma 12 2 2 2" xfId="2539" xr:uid="{00000000-0005-0000-0000-000088080000}"/>
    <cellStyle name="Comma 12 2 2 2 2" xfId="8600" xr:uid="{00000000-0005-0000-0000-000089080000}"/>
    <cellStyle name="Comma 12 2 2 2 2 2" xfId="15813" xr:uid="{00000000-0005-0000-0000-00008A080000}"/>
    <cellStyle name="Comma 12 2 2 2 3" xfId="10731" xr:uid="{00000000-0005-0000-0000-00008B080000}"/>
    <cellStyle name="Comma 12 2 2 2 3 2" xfId="17944" xr:uid="{00000000-0005-0000-0000-00008C080000}"/>
    <cellStyle name="Comma 12 2 2 2 4" xfId="11972" xr:uid="{00000000-0005-0000-0000-00008D080000}"/>
    <cellStyle name="Comma 12 2 2 2 4 2" xfId="19179" xr:uid="{00000000-0005-0000-0000-00008E080000}"/>
    <cellStyle name="Comma 12 2 2 2 5" xfId="14036" xr:uid="{00000000-0005-0000-0000-00008F080000}"/>
    <cellStyle name="Comma 12 2 3" xfId="2540" xr:uid="{00000000-0005-0000-0000-000090080000}"/>
    <cellStyle name="Comma 12 2 3 2" xfId="8601" xr:uid="{00000000-0005-0000-0000-000091080000}"/>
    <cellStyle name="Comma 12 2 3 2 2" xfId="15814" xr:uid="{00000000-0005-0000-0000-000092080000}"/>
    <cellStyle name="Comma 12 2 3 3" xfId="10732" xr:uid="{00000000-0005-0000-0000-000093080000}"/>
    <cellStyle name="Comma 12 2 3 3 2" xfId="17945" xr:uid="{00000000-0005-0000-0000-000094080000}"/>
    <cellStyle name="Comma 12 2 3 4" xfId="11973" xr:uid="{00000000-0005-0000-0000-000095080000}"/>
    <cellStyle name="Comma 12 2 3 4 2" xfId="19180" xr:uid="{00000000-0005-0000-0000-000096080000}"/>
    <cellStyle name="Comma 12 2 3 5" xfId="14037" xr:uid="{00000000-0005-0000-0000-000097080000}"/>
    <cellStyle name="Comma 12 3" xfId="2541" xr:uid="{00000000-0005-0000-0000-000098080000}"/>
    <cellStyle name="Comma 12 3 2" xfId="2542" xr:uid="{00000000-0005-0000-0000-000099080000}"/>
    <cellStyle name="Comma 12 3 2 2" xfId="8602" xr:uid="{00000000-0005-0000-0000-00009A080000}"/>
    <cellStyle name="Comma 12 3 2 2 2" xfId="15815" xr:uid="{00000000-0005-0000-0000-00009B080000}"/>
    <cellStyle name="Comma 12 3 2 3" xfId="10733" xr:uid="{00000000-0005-0000-0000-00009C080000}"/>
    <cellStyle name="Comma 12 3 2 3 2" xfId="17946" xr:uid="{00000000-0005-0000-0000-00009D080000}"/>
    <cellStyle name="Comma 12 3 2 4" xfId="11974" xr:uid="{00000000-0005-0000-0000-00009E080000}"/>
    <cellStyle name="Comma 12 3 2 4 2" xfId="19181" xr:uid="{00000000-0005-0000-0000-00009F080000}"/>
    <cellStyle name="Comma 12 3 2 5" xfId="14038" xr:uid="{00000000-0005-0000-0000-0000A0080000}"/>
    <cellStyle name="Comma 12 4" xfId="2543" xr:uid="{00000000-0005-0000-0000-0000A1080000}"/>
    <cellStyle name="Comma 12 4 2" xfId="8603" xr:uid="{00000000-0005-0000-0000-0000A2080000}"/>
    <cellStyle name="Comma 12 4 2 2" xfId="15816" xr:uid="{00000000-0005-0000-0000-0000A3080000}"/>
    <cellStyle name="Comma 12 4 3" xfId="10734" xr:uid="{00000000-0005-0000-0000-0000A4080000}"/>
    <cellStyle name="Comma 12 4 3 2" xfId="17947" xr:uid="{00000000-0005-0000-0000-0000A5080000}"/>
    <cellStyle name="Comma 12 4 4" xfId="11975" xr:uid="{00000000-0005-0000-0000-0000A6080000}"/>
    <cellStyle name="Comma 12 4 4 2" xfId="19182" xr:uid="{00000000-0005-0000-0000-0000A7080000}"/>
    <cellStyle name="Comma 12 4 5" xfId="14039" xr:uid="{00000000-0005-0000-0000-0000A8080000}"/>
    <cellStyle name="Comma 12 5" xfId="2544" xr:uid="{00000000-0005-0000-0000-0000A9080000}"/>
    <cellStyle name="Comma 13" xfId="2545" xr:uid="{00000000-0005-0000-0000-0000AA080000}"/>
    <cellStyle name="Comma 13 2" xfId="2546" xr:uid="{00000000-0005-0000-0000-0000AB080000}"/>
    <cellStyle name="Comma 13 2 2" xfId="2547" xr:uid="{00000000-0005-0000-0000-0000AC080000}"/>
    <cellStyle name="Comma 13 2 2 2" xfId="8605" xr:uid="{00000000-0005-0000-0000-0000AD080000}"/>
    <cellStyle name="Comma 13 2 2 2 2" xfId="15818" xr:uid="{00000000-0005-0000-0000-0000AE080000}"/>
    <cellStyle name="Comma 13 2 2 3" xfId="10736" xr:uid="{00000000-0005-0000-0000-0000AF080000}"/>
    <cellStyle name="Comma 13 2 2 3 2" xfId="17949" xr:uid="{00000000-0005-0000-0000-0000B0080000}"/>
    <cellStyle name="Comma 13 2 2 4" xfId="11977" xr:uid="{00000000-0005-0000-0000-0000B1080000}"/>
    <cellStyle name="Comma 13 2 2 4 2" xfId="19184" xr:uid="{00000000-0005-0000-0000-0000B2080000}"/>
    <cellStyle name="Comma 13 2 2 5" xfId="14041" xr:uid="{00000000-0005-0000-0000-0000B3080000}"/>
    <cellStyle name="Comma 13 2 3" xfId="8604" xr:uid="{00000000-0005-0000-0000-0000B4080000}"/>
    <cellStyle name="Comma 13 2 3 2" xfId="15817" xr:uid="{00000000-0005-0000-0000-0000B5080000}"/>
    <cellStyle name="Comma 13 2 4" xfId="10735" xr:uid="{00000000-0005-0000-0000-0000B6080000}"/>
    <cellStyle name="Comma 13 2 4 2" xfId="17948" xr:uid="{00000000-0005-0000-0000-0000B7080000}"/>
    <cellStyle name="Comma 13 2 5" xfId="11976" xr:uid="{00000000-0005-0000-0000-0000B8080000}"/>
    <cellStyle name="Comma 13 2 5 2" xfId="19183" xr:uid="{00000000-0005-0000-0000-0000B9080000}"/>
    <cellStyle name="Comma 13 2 6" xfId="14040" xr:uid="{00000000-0005-0000-0000-0000BA080000}"/>
    <cellStyle name="Comma 13 3" xfId="2548" xr:uid="{00000000-0005-0000-0000-0000BB080000}"/>
    <cellStyle name="Comma 13 3 2" xfId="8606" xr:uid="{00000000-0005-0000-0000-0000BC080000}"/>
    <cellStyle name="Comma 13 3 2 2" xfId="15819" xr:uid="{00000000-0005-0000-0000-0000BD080000}"/>
    <cellStyle name="Comma 13 3 3" xfId="10737" xr:uid="{00000000-0005-0000-0000-0000BE080000}"/>
    <cellStyle name="Comma 13 3 3 2" xfId="17950" xr:uid="{00000000-0005-0000-0000-0000BF080000}"/>
    <cellStyle name="Comma 13 3 4" xfId="11978" xr:uid="{00000000-0005-0000-0000-0000C0080000}"/>
    <cellStyle name="Comma 13 3 4 2" xfId="19185" xr:uid="{00000000-0005-0000-0000-0000C1080000}"/>
    <cellStyle name="Comma 13 3 5" xfId="14042" xr:uid="{00000000-0005-0000-0000-0000C2080000}"/>
    <cellStyle name="Comma 13 4" xfId="2549" xr:uid="{00000000-0005-0000-0000-0000C3080000}"/>
    <cellStyle name="Comma 14" xfId="2550" xr:uid="{00000000-0005-0000-0000-0000C4080000}"/>
    <cellStyle name="Comma 14 2" xfId="2551" xr:uid="{00000000-0005-0000-0000-0000C5080000}"/>
    <cellStyle name="Comma 14 2 2" xfId="2552" xr:uid="{00000000-0005-0000-0000-0000C6080000}"/>
    <cellStyle name="Comma 14 2 2 2" xfId="8608" xr:uid="{00000000-0005-0000-0000-0000C7080000}"/>
    <cellStyle name="Comma 14 2 2 2 2" xfId="15821" xr:uid="{00000000-0005-0000-0000-0000C8080000}"/>
    <cellStyle name="Comma 14 2 2 3" xfId="10739" xr:uid="{00000000-0005-0000-0000-0000C9080000}"/>
    <cellStyle name="Comma 14 2 2 3 2" xfId="17952" xr:uid="{00000000-0005-0000-0000-0000CA080000}"/>
    <cellStyle name="Comma 14 2 2 4" xfId="11980" xr:uid="{00000000-0005-0000-0000-0000CB080000}"/>
    <cellStyle name="Comma 14 2 2 4 2" xfId="19187" xr:uid="{00000000-0005-0000-0000-0000CC080000}"/>
    <cellStyle name="Comma 14 2 2 5" xfId="14044" xr:uid="{00000000-0005-0000-0000-0000CD080000}"/>
    <cellStyle name="Comma 14 2 3" xfId="8607" xr:uid="{00000000-0005-0000-0000-0000CE080000}"/>
    <cellStyle name="Comma 14 2 3 2" xfId="15820" xr:uid="{00000000-0005-0000-0000-0000CF080000}"/>
    <cellStyle name="Comma 14 2 4" xfId="10738" xr:uid="{00000000-0005-0000-0000-0000D0080000}"/>
    <cellStyle name="Comma 14 2 4 2" xfId="17951" xr:uid="{00000000-0005-0000-0000-0000D1080000}"/>
    <cellStyle name="Comma 14 2 5" xfId="11979" xr:uid="{00000000-0005-0000-0000-0000D2080000}"/>
    <cellStyle name="Comma 14 2 5 2" xfId="19186" xr:uid="{00000000-0005-0000-0000-0000D3080000}"/>
    <cellStyle name="Comma 14 2 6" xfId="14043" xr:uid="{00000000-0005-0000-0000-0000D4080000}"/>
    <cellStyle name="Comma 14 3" xfId="2553" xr:uid="{00000000-0005-0000-0000-0000D5080000}"/>
    <cellStyle name="Comma 14 3 2" xfId="8609" xr:uid="{00000000-0005-0000-0000-0000D6080000}"/>
    <cellStyle name="Comma 14 3 2 2" xfId="15822" xr:uid="{00000000-0005-0000-0000-0000D7080000}"/>
    <cellStyle name="Comma 14 3 3" xfId="10740" xr:uid="{00000000-0005-0000-0000-0000D8080000}"/>
    <cellStyle name="Comma 14 3 3 2" xfId="17953" xr:uid="{00000000-0005-0000-0000-0000D9080000}"/>
    <cellStyle name="Comma 14 3 4" xfId="11981" xr:uid="{00000000-0005-0000-0000-0000DA080000}"/>
    <cellStyle name="Comma 14 3 4 2" xfId="19188" xr:uid="{00000000-0005-0000-0000-0000DB080000}"/>
    <cellStyle name="Comma 14 3 5" xfId="14045" xr:uid="{00000000-0005-0000-0000-0000DC080000}"/>
    <cellStyle name="Comma 14 4" xfId="2554" xr:uid="{00000000-0005-0000-0000-0000DD080000}"/>
    <cellStyle name="Comma 15" xfId="2555" xr:uid="{00000000-0005-0000-0000-0000DE080000}"/>
    <cellStyle name="Comma 16" xfId="2556" xr:uid="{00000000-0005-0000-0000-0000DF080000}"/>
    <cellStyle name="Comma 17" xfId="2557" xr:uid="{00000000-0005-0000-0000-0000E0080000}"/>
    <cellStyle name="Comma 18" xfId="25386" xr:uid="{00000000-0005-0000-0000-0000E1080000}"/>
    <cellStyle name="Comma 19" xfId="25390" xr:uid="{00000000-0005-0000-0000-0000E2080000}"/>
    <cellStyle name="Comma 2" xfId="134" xr:uid="{00000000-0005-0000-0000-0000E3080000}"/>
    <cellStyle name="Comma 2 2" xfId="143" xr:uid="{00000000-0005-0000-0000-0000E4080000}"/>
    <cellStyle name="Comma 2 2 2" xfId="2558" xr:uid="{00000000-0005-0000-0000-0000E5080000}"/>
    <cellStyle name="Comma 2 2 3" xfId="2559" xr:uid="{00000000-0005-0000-0000-0000E6080000}"/>
    <cellStyle name="Comma 2 2 4" xfId="7736" xr:uid="{00000000-0005-0000-0000-0000E7080000}"/>
    <cellStyle name="Comma 2 2 4 2" xfId="14949" xr:uid="{00000000-0005-0000-0000-0000E8080000}"/>
    <cellStyle name="Comma 2 3" xfId="2560" xr:uid="{00000000-0005-0000-0000-0000E9080000}"/>
    <cellStyle name="Comma 2 3 2" xfId="2561" xr:uid="{00000000-0005-0000-0000-0000EA080000}"/>
    <cellStyle name="Comma 2 4" xfId="2562" xr:uid="{00000000-0005-0000-0000-0000EB080000}"/>
    <cellStyle name="Comma 2 5" xfId="2563" xr:uid="{00000000-0005-0000-0000-0000EC080000}"/>
    <cellStyle name="Comma 2 6" xfId="2564" xr:uid="{00000000-0005-0000-0000-0000ED080000}"/>
    <cellStyle name="Comma 2 7" xfId="2565" xr:uid="{00000000-0005-0000-0000-0000EE080000}"/>
    <cellStyle name="Comma 2 7 2" xfId="8610" xr:uid="{00000000-0005-0000-0000-0000EF080000}"/>
    <cellStyle name="Comma 2 7 2 2" xfId="15823" xr:uid="{00000000-0005-0000-0000-0000F0080000}"/>
    <cellStyle name="Comma 2 7 3" xfId="10741" xr:uid="{00000000-0005-0000-0000-0000F1080000}"/>
    <cellStyle name="Comma 2 7 3 2" xfId="17954" xr:uid="{00000000-0005-0000-0000-0000F2080000}"/>
    <cellStyle name="Comma 2 7 4" xfId="11982" xr:uid="{00000000-0005-0000-0000-0000F3080000}"/>
    <cellStyle name="Comma 2 7 4 2" xfId="19189" xr:uid="{00000000-0005-0000-0000-0000F4080000}"/>
    <cellStyle name="Comma 2 7 5" xfId="14046" xr:uid="{00000000-0005-0000-0000-0000F5080000}"/>
    <cellStyle name="Comma 2 8" xfId="7732" xr:uid="{00000000-0005-0000-0000-0000F6080000}"/>
    <cellStyle name="Comma 3" xfId="775" xr:uid="{00000000-0005-0000-0000-0000F7080000}"/>
    <cellStyle name="Comma 3 2" xfId="2566" xr:uid="{00000000-0005-0000-0000-0000F8080000}"/>
    <cellStyle name="Comma 3 2 2" xfId="2567" xr:uid="{00000000-0005-0000-0000-0000F9080000}"/>
    <cellStyle name="Comma 3 2 2 2" xfId="2568" xr:uid="{00000000-0005-0000-0000-0000FA080000}"/>
    <cellStyle name="Comma 3 2 3" xfId="2569" xr:uid="{00000000-0005-0000-0000-0000FB080000}"/>
    <cellStyle name="Comma 3 3" xfId="2570" xr:uid="{00000000-0005-0000-0000-0000FC080000}"/>
    <cellStyle name="Comma 3 3 2" xfId="2571" xr:uid="{00000000-0005-0000-0000-0000FD080000}"/>
    <cellStyle name="Comma 3 4" xfId="2572" xr:uid="{00000000-0005-0000-0000-0000FE080000}"/>
    <cellStyle name="Comma 3 4 2" xfId="2573" xr:uid="{00000000-0005-0000-0000-0000FF080000}"/>
    <cellStyle name="Comma 3 5" xfId="2574" xr:uid="{00000000-0005-0000-0000-000000090000}"/>
    <cellStyle name="Comma 3 5 2" xfId="2575" xr:uid="{00000000-0005-0000-0000-000001090000}"/>
    <cellStyle name="Comma 3 6" xfId="2576" xr:uid="{00000000-0005-0000-0000-000002090000}"/>
    <cellStyle name="Comma 3 7" xfId="2577" xr:uid="{00000000-0005-0000-0000-000003090000}"/>
    <cellStyle name="Comma 3 8" xfId="2578" xr:uid="{00000000-0005-0000-0000-000004090000}"/>
    <cellStyle name="Comma 3 9" xfId="7734" xr:uid="{00000000-0005-0000-0000-000005090000}"/>
    <cellStyle name="Comma 3 9 2" xfId="14947" xr:uid="{00000000-0005-0000-0000-000006090000}"/>
    <cellStyle name="Comma 4" xfId="773" xr:uid="{00000000-0005-0000-0000-000007090000}"/>
    <cellStyle name="Comma 4 2" xfId="2579" xr:uid="{00000000-0005-0000-0000-000008090000}"/>
    <cellStyle name="Comma 4 2 2" xfId="2580" xr:uid="{00000000-0005-0000-0000-000009090000}"/>
    <cellStyle name="Comma 4 2 3" xfId="2581" xr:uid="{00000000-0005-0000-0000-00000A090000}"/>
    <cellStyle name="Comma 4 2 4" xfId="25515" xr:uid="{00000000-0005-0000-0000-00000B090000}"/>
    <cellStyle name="Comma 4 3" xfId="2582" xr:uid="{00000000-0005-0000-0000-00000C090000}"/>
    <cellStyle name="Comma 4 4" xfId="25512" xr:uid="{00000000-0005-0000-0000-00000D090000}"/>
    <cellStyle name="Comma 5" xfId="779" xr:uid="{00000000-0005-0000-0000-00000E090000}"/>
    <cellStyle name="Comma 5 2" xfId="2583" xr:uid="{00000000-0005-0000-0000-00000F090000}"/>
    <cellStyle name="Comma 5 2 2" xfId="2584" xr:uid="{00000000-0005-0000-0000-000010090000}"/>
    <cellStyle name="Comma 5 2 3" xfId="8611" xr:uid="{00000000-0005-0000-0000-000011090000}"/>
    <cellStyle name="Comma 5 2 3 2" xfId="15824" xr:uid="{00000000-0005-0000-0000-000012090000}"/>
    <cellStyle name="Comma 5 2 4" xfId="10742" xr:uid="{00000000-0005-0000-0000-000013090000}"/>
    <cellStyle name="Comma 5 2 4 2" xfId="17955" xr:uid="{00000000-0005-0000-0000-000014090000}"/>
    <cellStyle name="Comma 5 2 5" xfId="11983" xr:uid="{00000000-0005-0000-0000-000015090000}"/>
    <cellStyle name="Comma 5 2 5 2" xfId="19190" xr:uid="{00000000-0005-0000-0000-000016090000}"/>
    <cellStyle name="Comma 5 2 6" xfId="14047" xr:uid="{00000000-0005-0000-0000-000017090000}"/>
    <cellStyle name="Comma 5 3" xfId="2585" xr:uid="{00000000-0005-0000-0000-000018090000}"/>
    <cellStyle name="Comma 5 3 2" xfId="2586" xr:uid="{00000000-0005-0000-0000-000019090000}"/>
    <cellStyle name="Comma 5 3 2 2" xfId="8612" xr:uid="{00000000-0005-0000-0000-00001A090000}"/>
    <cellStyle name="Comma 5 3 2 2 2" xfId="15825" xr:uid="{00000000-0005-0000-0000-00001B090000}"/>
    <cellStyle name="Comma 5 3 2 3" xfId="10743" xr:uid="{00000000-0005-0000-0000-00001C090000}"/>
    <cellStyle name="Comma 5 3 2 3 2" xfId="17956" xr:uid="{00000000-0005-0000-0000-00001D090000}"/>
    <cellStyle name="Comma 5 3 2 4" xfId="11984" xr:uid="{00000000-0005-0000-0000-00001E090000}"/>
    <cellStyle name="Comma 5 3 2 4 2" xfId="19191" xr:uid="{00000000-0005-0000-0000-00001F090000}"/>
    <cellStyle name="Comma 5 3 2 5" xfId="14048" xr:uid="{00000000-0005-0000-0000-000020090000}"/>
    <cellStyle name="Comma 6" xfId="781" xr:uid="{00000000-0005-0000-0000-000021090000}"/>
    <cellStyle name="Comma 6 2" xfId="1196" xr:uid="{00000000-0005-0000-0000-000022090000}"/>
    <cellStyle name="Comma 6 2 2" xfId="8171" xr:uid="{00000000-0005-0000-0000-000023090000}"/>
    <cellStyle name="Comma 6 2 2 2" xfId="15384" xr:uid="{00000000-0005-0000-0000-000024090000}"/>
    <cellStyle name="Comma 6 2 3" xfId="10302" xr:uid="{00000000-0005-0000-0000-000025090000}"/>
    <cellStyle name="Comma 6 2 3 2" xfId="17515" xr:uid="{00000000-0005-0000-0000-000026090000}"/>
    <cellStyle name="Comma 6 2 4" xfId="11936" xr:uid="{00000000-0005-0000-0000-000027090000}"/>
    <cellStyle name="Comma 6 2 4 2" xfId="19143" xr:uid="{00000000-0005-0000-0000-000028090000}"/>
    <cellStyle name="Comma 6 2 5" xfId="14001" xr:uid="{00000000-0005-0000-0000-000029090000}"/>
    <cellStyle name="Comma 6 3" xfId="2587" xr:uid="{00000000-0005-0000-0000-00002A090000}"/>
    <cellStyle name="Comma 6 4" xfId="7740" xr:uid="{00000000-0005-0000-0000-00002B090000}"/>
    <cellStyle name="Comma 6 4 2" xfId="14953" xr:uid="{00000000-0005-0000-0000-00002C090000}"/>
    <cellStyle name="Comma 6 5" xfId="9882" xr:uid="{00000000-0005-0000-0000-00002D090000}"/>
    <cellStyle name="Comma 6 5 2" xfId="17095" xr:uid="{00000000-0005-0000-0000-00002E090000}"/>
    <cellStyle name="Comma 6 6" xfId="11527" xr:uid="{00000000-0005-0000-0000-00002F090000}"/>
    <cellStyle name="Comma 6 6 2" xfId="18734" xr:uid="{00000000-0005-0000-0000-000030090000}"/>
    <cellStyle name="Comma 6 7" xfId="13598" xr:uid="{00000000-0005-0000-0000-000031090000}"/>
    <cellStyle name="Comma 6 8" xfId="25404" xr:uid="{00000000-0005-0000-0000-000032090000}"/>
    <cellStyle name="Comma 7" xfId="782" xr:uid="{00000000-0005-0000-0000-000033090000}"/>
    <cellStyle name="Comma 7 2" xfId="2588" xr:uid="{00000000-0005-0000-0000-000034090000}"/>
    <cellStyle name="Comma 7 3" xfId="2589" xr:uid="{00000000-0005-0000-0000-000035090000}"/>
    <cellStyle name="Comma 8" xfId="786" xr:uid="{00000000-0005-0000-0000-000036090000}"/>
    <cellStyle name="Comma 8 2" xfId="2590" xr:uid="{00000000-0005-0000-0000-000037090000}"/>
    <cellStyle name="Comma 9" xfId="2591" xr:uid="{00000000-0005-0000-0000-000038090000}"/>
    <cellStyle name="Comma 9 2" xfId="2592" xr:uid="{00000000-0005-0000-0000-000039090000}"/>
    <cellStyle name="Comma 9 2 2" xfId="8614" xr:uid="{00000000-0005-0000-0000-00003A090000}"/>
    <cellStyle name="Comma 9 2 2 2" xfId="15827" xr:uid="{00000000-0005-0000-0000-00003B090000}"/>
    <cellStyle name="Comma 9 2 3" xfId="10745" xr:uid="{00000000-0005-0000-0000-00003C090000}"/>
    <cellStyle name="Comma 9 2 3 2" xfId="17958" xr:uid="{00000000-0005-0000-0000-00003D090000}"/>
    <cellStyle name="Comma 9 2 4" xfId="11986" xr:uid="{00000000-0005-0000-0000-00003E090000}"/>
    <cellStyle name="Comma 9 2 4 2" xfId="19193" xr:uid="{00000000-0005-0000-0000-00003F090000}"/>
    <cellStyle name="Comma 9 2 5" xfId="14050" xr:uid="{00000000-0005-0000-0000-000040090000}"/>
    <cellStyle name="Comma 9 3" xfId="2593" xr:uid="{00000000-0005-0000-0000-000041090000}"/>
    <cellStyle name="Comma 9 3 2" xfId="2594" xr:uid="{00000000-0005-0000-0000-000042090000}"/>
    <cellStyle name="Comma 9 3 2 2" xfId="8615" xr:uid="{00000000-0005-0000-0000-000043090000}"/>
    <cellStyle name="Comma 9 3 2 2 2" xfId="15828" xr:uid="{00000000-0005-0000-0000-000044090000}"/>
    <cellStyle name="Comma 9 3 2 3" xfId="10746" xr:uid="{00000000-0005-0000-0000-000045090000}"/>
    <cellStyle name="Comma 9 3 2 3 2" xfId="17959" xr:uid="{00000000-0005-0000-0000-000046090000}"/>
    <cellStyle name="Comma 9 3 2 4" xfId="11987" xr:uid="{00000000-0005-0000-0000-000047090000}"/>
    <cellStyle name="Comma 9 3 2 4 2" xfId="19194" xr:uid="{00000000-0005-0000-0000-000048090000}"/>
    <cellStyle name="Comma 9 3 2 5" xfId="14051" xr:uid="{00000000-0005-0000-0000-000049090000}"/>
    <cellStyle name="Comma 9 4" xfId="8613" xr:uid="{00000000-0005-0000-0000-00004A090000}"/>
    <cellStyle name="Comma 9 4 2" xfId="15826" xr:uid="{00000000-0005-0000-0000-00004B090000}"/>
    <cellStyle name="Comma 9 5" xfId="10744" xr:uid="{00000000-0005-0000-0000-00004C090000}"/>
    <cellStyle name="Comma 9 5 2" xfId="17957" xr:uid="{00000000-0005-0000-0000-00004D090000}"/>
    <cellStyle name="Comma 9 6" xfId="11985" xr:uid="{00000000-0005-0000-0000-00004E090000}"/>
    <cellStyle name="Comma 9 6 2" xfId="19192" xr:uid="{00000000-0005-0000-0000-00004F090000}"/>
    <cellStyle name="Comma 9 7" xfId="14049" xr:uid="{00000000-0005-0000-0000-000050090000}"/>
    <cellStyle name="Comma 9 8" xfId="25408" xr:uid="{00000000-0005-0000-0000-000051090000}"/>
    <cellStyle name="Comma0" xfId="2595" xr:uid="{00000000-0005-0000-0000-000052090000}"/>
    <cellStyle name="Comma0 2" xfId="2596" xr:uid="{00000000-0005-0000-0000-000053090000}"/>
    <cellStyle name="Comma0 2 2" xfId="2597" xr:uid="{00000000-0005-0000-0000-000054090000}"/>
    <cellStyle name="Comma0 3" xfId="2598" xr:uid="{00000000-0005-0000-0000-000055090000}"/>
    <cellStyle name="Comma0 3 2" xfId="2599" xr:uid="{00000000-0005-0000-0000-000056090000}"/>
    <cellStyle name="Comma0 4" xfId="2600" xr:uid="{00000000-0005-0000-0000-000057090000}"/>
    <cellStyle name="Copied" xfId="2601" xr:uid="{00000000-0005-0000-0000-000058090000}"/>
    <cellStyle name="Currency" xfId="789" builtinId="4"/>
    <cellStyle name="Currency [$0]" xfId="2602" xr:uid="{00000000-0005-0000-0000-00005A090000}"/>
    <cellStyle name="Currency [£0]" xfId="2603" xr:uid="{00000000-0005-0000-0000-00005B090000}"/>
    <cellStyle name="Currency 10" xfId="2604" xr:uid="{00000000-0005-0000-0000-00005C090000}"/>
    <cellStyle name="Currency 11" xfId="2605" xr:uid="{00000000-0005-0000-0000-00005D090000}"/>
    <cellStyle name="Currency 12" xfId="2606" xr:uid="{00000000-0005-0000-0000-00005E090000}"/>
    <cellStyle name="Currency 12 2" xfId="2607" xr:uid="{00000000-0005-0000-0000-00005F090000}"/>
    <cellStyle name="Currency 13" xfId="2608" xr:uid="{00000000-0005-0000-0000-000060090000}"/>
    <cellStyle name="Currency 13 2" xfId="2609" xr:uid="{00000000-0005-0000-0000-000061090000}"/>
    <cellStyle name="Currency 13 2 2" xfId="2610" xr:uid="{00000000-0005-0000-0000-000062090000}"/>
    <cellStyle name="Currency 13 2 3" xfId="2611" xr:uid="{00000000-0005-0000-0000-000063090000}"/>
    <cellStyle name="Currency 13 2 3 2" xfId="8616" xr:uid="{00000000-0005-0000-0000-000064090000}"/>
    <cellStyle name="Currency 13 2 3 2 2" xfId="15829" xr:uid="{00000000-0005-0000-0000-000065090000}"/>
    <cellStyle name="Currency 13 2 3 3" xfId="10747" xr:uid="{00000000-0005-0000-0000-000066090000}"/>
    <cellStyle name="Currency 13 2 3 3 2" xfId="17960" xr:uid="{00000000-0005-0000-0000-000067090000}"/>
    <cellStyle name="Currency 13 2 3 4" xfId="11988" xr:uid="{00000000-0005-0000-0000-000068090000}"/>
    <cellStyle name="Currency 13 2 3 4 2" xfId="19195" xr:uid="{00000000-0005-0000-0000-000069090000}"/>
    <cellStyle name="Currency 13 2 3 5" xfId="14052" xr:uid="{00000000-0005-0000-0000-00006A090000}"/>
    <cellStyle name="Currency 13 3" xfId="2612" xr:uid="{00000000-0005-0000-0000-00006B090000}"/>
    <cellStyle name="Currency 13 4" xfId="2613" xr:uid="{00000000-0005-0000-0000-00006C090000}"/>
    <cellStyle name="Currency 14" xfId="2614" xr:uid="{00000000-0005-0000-0000-00006D090000}"/>
    <cellStyle name="Currency 14 2" xfId="2615" xr:uid="{00000000-0005-0000-0000-00006E090000}"/>
    <cellStyle name="Currency 14 2 2" xfId="2616" xr:uid="{00000000-0005-0000-0000-00006F090000}"/>
    <cellStyle name="Currency 14 3" xfId="2617" xr:uid="{00000000-0005-0000-0000-000070090000}"/>
    <cellStyle name="Currency 15" xfId="2618" xr:uid="{00000000-0005-0000-0000-000071090000}"/>
    <cellStyle name="Currency 15 2" xfId="2619" xr:uid="{00000000-0005-0000-0000-000072090000}"/>
    <cellStyle name="Currency 16" xfId="2620" xr:uid="{00000000-0005-0000-0000-000073090000}"/>
    <cellStyle name="Currency 17" xfId="2621" xr:uid="{00000000-0005-0000-0000-000074090000}"/>
    <cellStyle name="Currency 17 2" xfId="8617" xr:uid="{00000000-0005-0000-0000-000075090000}"/>
    <cellStyle name="Currency 17 2 2" xfId="15830" xr:uid="{00000000-0005-0000-0000-000076090000}"/>
    <cellStyle name="Currency 17 3" xfId="10748" xr:uid="{00000000-0005-0000-0000-000077090000}"/>
    <cellStyle name="Currency 17 3 2" xfId="17961" xr:uid="{00000000-0005-0000-0000-000078090000}"/>
    <cellStyle name="Currency 17 4" xfId="11989" xr:uid="{00000000-0005-0000-0000-000079090000}"/>
    <cellStyle name="Currency 17 4 2" xfId="19196" xr:uid="{00000000-0005-0000-0000-00007A090000}"/>
    <cellStyle name="Currency 17 5" xfId="14053" xr:uid="{00000000-0005-0000-0000-00007B090000}"/>
    <cellStyle name="Currency 18" xfId="2622" xr:uid="{00000000-0005-0000-0000-00007C090000}"/>
    <cellStyle name="Currency 2" xfId="135" xr:uid="{00000000-0005-0000-0000-00007D090000}"/>
    <cellStyle name="Currency 2 2" xfId="2623" xr:uid="{00000000-0005-0000-0000-00007E090000}"/>
    <cellStyle name="Currency 2 2 2" xfId="2624" xr:uid="{00000000-0005-0000-0000-00007F090000}"/>
    <cellStyle name="Currency 2 2 3" xfId="2625" xr:uid="{00000000-0005-0000-0000-000080090000}"/>
    <cellStyle name="Currency 2 2 4" xfId="7570" xr:uid="{00000000-0005-0000-0000-000081090000}"/>
    <cellStyle name="Currency 2 3" xfId="2626" xr:uid="{00000000-0005-0000-0000-000082090000}"/>
    <cellStyle name="Currency 2 3 2" xfId="2627" xr:uid="{00000000-0005-0000-0000-000083090000}"/>
    <cellStyle name="Currency 2 4" xfId="2628" xr:uid="{00000000-0005-0000-0000-000084090000}"/>
    <cellStyle name="Currency 2 4 2" xfId="2629" xr:uid="{00000000-0005-0000-0000-000085090000}"/>
    <cellStyle name="Currency 2 4 2 2" xfId="2630" xr:uid="{00000000-0005-0000-0000-000086090000}"/>
    <cellStyle name="Currency 2 4 3" xfId="2631" xr:uid="{00000000-0005-0000-0000-000087090000}"/>
    <cellStyle name="Currency 2 5" xfId="2632" xr:uid="{00000000-0005-0000-0000-000088090000}"/>
    <cellStyle name="Currency 2 5 2" xfId="2633" xr:uid="{00000000-0005-0000-0000-000089090000}"/>
    <cellStyle name="Currency 2 6" xfId="2634" xr:uid="{00000000-0005-0000-0000-00008A090000}"/>
    <cellStyle name="Currency 2 7" xfId="2635" xr:uid="{00000000-0005-0000-0000-00008B090000}"/>
    <cellStyle name="Currency 2 7 2" xfId="8618" xr:uid="{00000000-0005-0000-0000-00008C090000}"/>
    <cellStyle name="Currency 2 7 2 2" xfId="15831" xr:uid="{00000000-0005-0000-0000-00008D090000}"/>
    <cellStyle name="Currency 2 7 3" xfId="10749" xr:uid="{00000000-0005-0000-0000-00008E090000}"/>
    <cellStyle name="Currency 2 7 3 2" xfId="17962" xr:uid="{00000000-0005-0000-0000-00008F090000}"/>
    <cellStyle name="Currency 2 7 4" xfId="11990" xr:uid="{00000000-0005-0000-0000-000090090000}"/>
    <cellStyle name="Currency 2 7 4 2" xfId="19197" xr:uid="{00000000-0005-0000-0000-000091090000}"/>
    <cellStyle name="Currency 2 7 5" xfId="14054" xr:uid="{00000000-0005-0000-0000-000092090000}"/>
    <cellStyle name="Currency 3" xfId="139" xr:uid="{00000000-0005-0000-0000-000093090000}"/>
    <cellStyle name="Currency 3 10" xfId="13247" xr:uid="{00000000-0005-0000-0000-000094090000}"/>
    <cellStyle name="Currency 3 11" xfId="25412" xr:uid="{00000000-0005-0000-0000-000095090000}"/>
    <cellStyle name="Currency 3 2" xfId="383" xr:uid="{00000000-0005-0000-0000-000096090000}"/>
    <cellStyle name="Currency 3 2 2" xfId="473" xr:uid="{00000000-0005-0000-0000-000097090000}"/>
    <cellStyle name="Currency 3 2 2 2" xfId="950" xr:uid="{00000000-0005-0000-0000-000098090000}"/>
    <cellStyle name="Currency 3 2 2 2 2" xfId="8172" xr:uid="{00000000-0005-0000-0000-000099090000}"/>
    <cellStyle name="Currency 3 2 2 2 2 2" xfId="15385" xr:uid="{00000000-0005-0000-0000-00009A090000}"/>
    <cellStyle name="Currency 3 2 2 2 3" xfId="10303" xr:uid="{00000000-0005-0000-0000-00009B090000}"/>
    <cellStyle name="Currency 3 2 2 2 3 2" xfId="17516" xr:uid="{00000000-0005-0000-0000-00009C090000}"/>
    <cellStyle name="Currency 3 2 2 2 4" xfId="11690" xr:uid="{00000000-0005-0000-0000-00009D090000}"/>
    <cellStyle name="Currency 3 2 2 2 4 2" xfId="18897" xr:uid="{00000000-0005-0000-0000-00009E090000}"/>
    <cellStyle name="Currency 3 2 2 2 5" xfId="13755" xr:uid="{00000000-0005-0000-0000-00009F090000}"/>
    <cellStyle name="Currency 3 2 2 3" xfId="7743" xr:uid="{00000000-0005-0000-0000-0000A0090000}"/>
    <cellStyle name="Currency 3 2 2 3 2" xfId="14956" xr:uid="{00000000-0005-0000-0000-0000A1090000}"/>
    <cellStyle name="Currency 3 2 2 4" xfId="9885" xr:uid="{00000000-0005-0000-0000-0000A2090000}"/>
    <cellStyle name="Currency 3 2 2 4 2" xfId="17098" xr:uid="{00000000-0005-0000-0000-0000A3090000}"/>
    <cellStyle name="Currency 3 2 2 5" xfId="11256" xr:uid="{00000000-0005-0000-0000-0000A4090000}"/>
    <cellStyle name="Currency 3 2 2 5 2" xfId="18463" xr:uid="{00000000-0005-0000-0000-0000A5090000}"/>
    <cellStyle name="Currency 3 2 2 6" xfId="13348" xr:uid="{00000000-0005-0000-0000-0000A6090000}"/>
    <cellStyle name="Currency 3 2 3" xfId="862" xr:uid="{00000000-0005-0000-0000-0000A7090000}"/>
    <cellStyle name="Currency 3 2 3 2" xfId="8173" xr:uid="{00000000-0005-0000-0000-0000A8090000}"/>
    <cellStyle name="Currency 3 2 3 2 2" xfId="15386" xr:uid="{00000000-0005-0000-0000-0000A9090000}"/>
    <cellStyle name="Currency 3 2 3 3" xfId="10304" xr:uid="{00000000-0005-0000-0000-0000AA090000}"/>
    <cellStyle name="Currency 3 2 3 3 2" xfId="17517" xr:uid="{00000000-0005-0000-0000-0000AB090000}"/>
    <cellStyle name="Currency 3 2 3 4" xfId="11602" xr:uid="{00000000-0005-0000-0000-0000AC090000}"/>
    <cellStyle name="Currency 3 2 3 4 2" xfId="18809" xr:uid="{00000000-0005-0000-0000-0000AD090000}"/>
    <cellStyle name="Currency 3 2 3 5" xfId="13667" xr:uid="{00000000-0005-0000-0000-0000AE090000}"/>
    <cellStyle name="Currency 3 2 4" xfId="7742" xr:uid="{00000000-0005-0000-0000-0000AF090000}"/>
    <cellStyle name="Currency 3 2 4 2" xfId="14955" xr:uid="{00000000-0005-0000-0000-0000B0090000}"/>
    <cellStyle name="Currency 3 2 5" xfId="9884" xr:uid="{00000000-0005-0000-0000-0000B1090000}"/>
    <cellStyle name="Currency 3 2 5 2" xfId="17097" xr:uid="{00000000-0005-0000-0000-0000B2090000}"/>
    <cellStyle name="Currency 3 2 6" xfId="11166" xr:uid="{00000000-0005-0000-0000-0000B3090000}"/>
    <cellStyle name="Currency 3 2 6 2" xfId="18373" xr:uid="{00000000-0005-0000-0000-0000B4090000}"/>
    <cellStyle name="Currency 3 2 7" xfId="13275" xr:uid="{00000000-0005-0000-0000-0000B5090000}"/>
    <cellStyle name="Currency 3 2 8" xfId="25413" xr:uid="{00000000-0005-0000-0000-0000B6090000}"/>
    <cellStyle name="Currency 3 3" xfId="500" xr:uid="{00000000-0005-0000-0000-0000B7090000}"/>
    <cellStyle name="Currency 3 3 2" xfId="977" xr:uid="{00000000-0005-0000-0000-0000B8090000}"/>
    <cellStyle name="Currency 3 3 2 2" xfId="8174" xr:uid="{00000000-0005-0000-0000-0000B9090000}"/>
    <cellStyle name="Currency 3 3 2 2 2" xfId="15387" xr:uid="{00000000-0005-0000-0000-0000BA090000}"/>
    <cellStyle name="Currency 3 3 2 3" xfId="10305" xr:uid="{00000000-0005-0000-0000-0000BB090000}"/>
    <cellStyle name="Currency 3 3 2 3 2" xfId="17518" xr:uid="{00000000-0005-0000-0000-0000BC090000}"/>
    <cellStyle name="Currency 3 3 2 4" xfId="11717" xr:uid="{00000000-0005-0000-0000-0000BD090000}"/>
    <cellStyle name="Currency 3 3 2 4 2" xfId="18924" xr:uid="{00000000-0005-0000-0000-0000BE090000}"/>
    <cellStyle name="Currency 3 3 2 5" xfId="13782" xr:uid="{00000000-0005-0000-0000-0000BF090000}"/>
    <cellStyle name="Currency 3 3 3" xfId="2636" xr:uid="{00000000-0005-0000-0000-0000C0090000}"/>
    <cellStyle name="Currency 3 3 4" xfId="7744" xr:uid="{00000000-0005-0000-0000-0000C1090000}"/>
    <cellStyle name="Currency 3 3 4 2" xfId="14957" xr:uid="{00000000-0005-0000-0000-0000C2090000}"/>
    <cellStyle name="Currency 3 3 5" xfId="9886" xr:uid="{00000000-0005-0000-0000-0000C3090000}"/>
    <cellStyle name="Currency 3 3 5 2" xfId="17099" xr:uid="{00000000-0005-0000-0000-0000C4090000}"/>
    <cellStyle name="Currency 3 3 6" xfId="11283" xr:uid="{00000000-0005-0000-0000-0000C5090000}"/>
    <cellStyle name="Currency 3 3 6 2" xfId="18490" xr:uid="{00000000-0005-0000-0000-0000C6090000}"/>
    <cellStyle name="Currency 3 3 7" xfId="13373" xr:uid="{00000000-0005-0000-0000-0000C7090000}"/>
    <cellStyle name="Currency 3 4" xfId="515" xr:uid="{00000000-0005-0000-0000-0000C8090000}"/>
    <cellStyle name="Currency 3 4 2" xfId="979" xr:uid="{00000000-0005-0000-0000-0000C9090000}"/>
    <cellStyle name="Currency 3 4 2 2" xfId="8175" xr:uid="{00000000-0005-0000-0000-0000CA090000}"/>
    <cellStyle name="Currency 3 4 2 2 2" xfId="15388" xr:uid="{00000000-0005-0000-0000-0000CB090000}"/>
    <cellStyle name="Currency 3 4 2 3" xfId="10306" xr:uid="{00000000-0005-0000-0000-0000CC090000}"/>
    <cellStyle name="Currency 3 4 2 3 2" xfId="17519" xr:uid="{00000000-0005-0000-0000-0000CD090000}"/>
    <cellStyle name="Currency 3 4 2 4" xfId="11719" xr:uid="{00000000-0005-0000-0000-0000CE090000}"/>
    <cellStyle name="Currency 3 4 2 4 2" xfId="18926" xr:uid="{00000000-0005-0000-0000-0000CF090000}"/>
    <cellStyle name="Currency 3 4 2 5" xfId="13784" xr:uid="{00000000-0005-0000-0000-0000D0090000}"/>
    <cellStyle name="Currency 3 4 3" xfId="7745" xr:uid="{00000000-0005-0000-0000-0000D1090000}"/>
    <cellStyle name="Currency 3 4 3 2" xfId="14958" xr:uid="{00000000-0005-0000-0000-0000D2090000}"/>
    <cellStyle name="Currency 3 4 4" xfId="9887" xr:uid="{00000000-0005-0000-0000-0000D3090000}"/>
    <cellStyle name="Currency 3 4 4 2" xfId="17100" xr:uid="{00000000-0005-0000-0000-0000D4090000}"/>
    <cellStyle name="Currency 3 4 5" xfId="11298" xr:uid="{00000000-0005-0000-0000-0000D5090000}"/>
    <cellStyle name="Currency 3 4 5 2" xfId="18505" xr:uid="{00000000-0005-0000-0000-0000D6090000}"/>
    <cellStyle name="Currency 3 4 6" xfId="13388" xr:uid="{00000000-0005-0000-0000-0000D7090000}"/>
    <cellStyle name="Currency 3 5" xfId="421" xr:uid="{00000000-0005-0000-0000-0000D8090000}"/>
    <cellStyle name="Currency 3 5 2" xfId="898" xr:uid="{00000000-0005-0000-0000-0000D9090000}"/>
    <cellStyle name="Currency 3 5 2 2" xfId="8176" xr:uid="{00000000-0005-0000-0000-0000DA090000}"/>
    <cellStyle name="Currency 3 5 2 2 2" xfId="15389" xr:uid="{00000000-0005-0000-0000-0000DB090000}"/>
    <cellStyle name="Currency 3 5 2 3" xfId="10307" xr:uid="{00000000-0005-0000-0000-0000DC090000}"/>
    <cellStyle name="Currency 3 5 2 3 2" xfId="17520" xr:uid="{00000000-0005-0000-0000-0000DD090000}"/>
    <cellStyle name="Currency 3 5 2 4" xfId="11638" xr:uid="{00000000-0005-0000-0000-0000DE090000}"/>
    <cellStyle name="Currency 3 5 2 4 2" xfId="18845" xr:uid="{00000000-0005-0000-0000-0000DF090000}"/>
    <cellStyle name="Currency 3 5 2 5" xfId="13703" xr:uid="{00000000-0005-0000-0000-0000E0090000}"/>
    <cellStyle name="Currency 3 5 3" xfId="7746" xr:uid="{00000000-0005-0000-0000-0000E1090000}"/>
    <cellStyle name="Currency 3 5 3 2" xfId="14959" xr:uid="{00000000-0005-0000-0000-0000E2090000}"/>
    <cellStyle name="Currency 3 5 4" xfId="9888" xr:uid="{00000000-0005-0000-0000-0000E3090000}"/>
    <cellStyle name="Currency 3 5 4 2" xfId="17101" xr:uid="{00000000-0005-0000-0000-0000E4090000}"/>
    <cellStyle name="Currency 3 5 5" xfId="11204" xr:uid="{00000000-0005-0000-0000-0000E5090000}"/>
    <cellStyle name="Currency 3 5 5 2" xfId="18411" xr:uid="{00000000-0005-0000-0000-0000E6090000}"/>
    <cellStyle name="Currency 3 5 6" xfId="13305" xr:uid="{00000000-0005-0000-0000-0000E7090000}"/>
    <cellStyle name="Currency 3 6" xfId="824" xr:uid="{00000000-0005-0000-0000-0000E8090000}"/>
    <cellStyle name="Currency 3 6 2" xfId="8177" xr:uid="{00000000-0005-0000-0000-0000E9090000}"/>
    <cellStyle name="Currency 3 6 2 2" xfId="15390" xr:uid="{00000000-0005-0000-0000-0000EA090000}"/>
    <cellStyle name="Currency 3 6 3" xfId="10308" xr:uid="{00000000-0005-0000-0000-0000EB090000}"/>
    <cellStyle name="Currency 3 6 3 2" xfId="17521" xr:uid="{00000000-0005-0000-0000-0000EC090000}"/>
    <cellStyle name="Currency 3 6 4" xfId="11564" xr:uid="{00000000-0005-0000-0000-0000ED090000}"/>
    <cellStyle name="Currency 3 6 4 2" xfId="18771" xr:uid="{00000000-0005-0000-0000-0000EE090000}"/>
    <cellStyle name="Currency 3 6 5" xfId="13630" xr:uid="{00000000-0005-0000-0000-0000EF090000}"/>
    <cellStyle name="Currency 3 7" xfId="7741" xr:uid="{00000000-0005-0000-0000-0000F0090000}"/>
    <cellStyle name="Currency 3 7 2" xfId="14954" xr:uid="{00000000-0005-0000-0000-0000F1090000}"/>
    <cellStyle name="Currency 3 8" xfId="9883" xr:uid="{00000000-0005-0000-0000-0000F2090000}"/>
    <cellStyle name="Currency 3 8 2" xfId="17096" xr:uid="{00000000-0005-0000-0000-0000F3090000}"/>
    <cellStyle name="Currency 3 9" xfId="11126" xr:uid="{00000000-0005-0000-0000-0000F4090000}"/>
    <cellStyle name="Currency 3 9 2" xfId="18333" xr:uid="{00000000-0005-0000-0000-0000F5090000}"/>
    <cellStyle name="Currency 4" xfId="2637" xr:uid="{00000000-0005-0000-0000-0000F6090000}"/>
    <cellStyle name="Currency 4 2" xfId="2638" xr:uid="{00000000-0005-0000-0000-0000F7090000}"/>
    <cellStyle name="Currency 4 2 2" xfId="2639" xr:uid="{00000000-0005-0000-0000-0000F8090000}"/>
    <cellStyle name="Currency 4 3" xfId="2640" xr:uid="{00000000-0005-0000-0000-0000F9090000}"/>
    <cellStyle name="Currency 4 3 2" xfId="2641" xr:uid="{00000000-0005-0000-0000-0000FA090000}"/>
    <cellStyle name="Currency 4 4" xfId="2642" xr:uid="{00000000-0005-0000-0000-0000FB090000}"/>
    <cellStyle name="Currency 4 4 2" xfId="8619" xr:uid="{00000000-0005-0000-0000-0000FC090000}"/>
    <cellStyle name="Currency 4 4 2 2" xfId="15832" xr:uid="{00000000-0005-0000-0000-0000FD090000}"/>
    <cellStyle name="Currency 4 4 3" xfId="10750" xr:uid="{00000000-0005-0000-0000-0000FE090000}"/>
    <cellStyle name="Currency 4 4 3 2" xfId="17963" xr:uid="{00000000-0005-0000-0000-0000FF090000}"/>
    <cellStyle name="Currency 4 4 4" xfId="11991" xr:uid="{00000000-0005-0000-0000-0000000A0000}"/>
    <cellStyle name="Currency 4 4 4 2" xfId="19198" xr:uid="{00000000-0005-0000-0000-0000010A0000}"/>
    <cellStyle name="Currency 4 4 5" xfId="14055" xr:uid="{00000000-0005-0000-0000-0000020A0000}"/>
    <cellStyle name="Currency 5" xfId="2643" xr:uid="{00000000-0005-0000-0000-0000030A0000}"/>
    <cellStyle name="Currency 5 2" xfId="2644" xr:uid="{00000000-0005-0000-0000-0000040A0000}"/>
    <cellStyle name="Currency 5 2 2" xfId="2645" xr:uid="{00000000-0005-0000-0000-0000050A0000}"/>
    <cellStyle name="Currency 5 3" xfId="2646" xr:uid="{00000000-0005-0000-0000-0000060A0000}"/>
    <cellStyle name="Currency 6" xfId="2647" xr:uid="{00000000-0005-0000-0000-0000070A0000}"/>
    <cellStyle name="Currency 6 2" xfId="2648" xr:uid="{00000000-0005-0000-0000-0000080A0000}"/>
    <cellStyle name="Currency 6 2 2" xfId="2649" xr:uid="{00000000-0005-0000-0000-0000090A0000}"/>
    <cellStyle name="Currency 6 3" xfId="2650" xr:uid="{00000000-0005-0000-0000-00000A0A0000}"/>
    <cellStyle name="Currency 6 4" xfId="8620" xr:uid="{00000000-0005-0000-0000-00000B0A0000}"/>
    <cellStyle name="Currency 6 4 2" xfId="15833" xr:uid="{00000000-0005-0000-0000-00000C0A0000}"/>
    <cellStyle name="Currency 6 5" xfId="10751" xr:uid="{00000000-0005-0000-0000-00000D0A0000}"/>
    <cellStyle name="Currency 6 5 2" xfId="17964" xr:uid="{00000000-0005-0000-0000-00000E0A0000}"/>
    <cellStyle name="Currency 6 6" xfId="11992" xr:uid="{00000000-0005-0000-0000-00000F0A0000}"/>
    <cellStyle name="Currency 6 6 2" xfId="19199" xr:uid="{00000000-0005-0000-0000-0000100A0000}"/>
    <cellStyle name="Currency 6 7" xfId="14056" xr:uid="{00000000-0005-0000-0000-0000110A0000}"/>
    <cellStyle name="Currency 7" xfId="2651" xr:uid="{00000000-0005-0000-0000-0000120A0000}"/>
    <cellStyle name="Currency 7 2" xfId="2652" xr:uid="{00000000-0005-0000-0000-0000130A0000}"/>
    <cellStyle name="Currency 7 2 2" xfId="8622" xr:uid="{00000000-0005-0000-0000-0000140A0000}"/>
    <cellStyle name="Currency 7 2 2 2" xfId="15835" xr:uid="{00000000-0005-0000-0000-0000150A0000}"/>
    <cellStyle name="Currency 7 2 3" xfId="10753" xr:uid="{00000000-0005-0000-0000-0000160A0000}"/>
    <cellStyle name="Currency 7 2 3 2" xfId="17966" xr:uid="{00000000-0005-0000-0000-0000170A0000}"/>
    <cellStyle name="Currency 7 2 4" xfId="11994" xr:uid="{00000000-0005-0000-0000-0000180A0000}"/>
    <cellStyle name="Currency 7 2 4 2" xfId="19201" xr:uid="{00000000-0005-0000-0000-0000190A0000}"/>
    <cellStyle name="Currency 7 2 5" xfId="14058" xr:uid="{00000000-0005-0000-0000-00001A0A0000}"/>
    <cellStyle name="Currency 7 3" xfId="2653" xr:uid="{00000000-0005-0000-0000-00001B0A0000}"/>
    <cellStyle name="Currency 7 3 2" xfId="2654" xr:uid="{00000000-0005-0000-0000-00001C0A0000}"/>
    <cellStyle name="Currency 7 3 2 2" xfId="8623" xr:uid="{00000000-0005-0000-0000-00001D0A0000}"/>
    <cellStyle name="Currency 7 3 2 2 2" xfId="15836" xr:uid="{00000000-0005-0000-0000-00001E0A0000}"/>
    <cellStyle name="Currency 7 3 2 3" xfId="10754" xr:uid="{00000000-0005-0000-0000-00001F0A0000}"/>
    <cellStyle name="Currency 7 3 2 3 2" xfId="17967" xr:uid="{00000000-0005-0000-0000-0000200A0000}"/>
    <cellStyle name="Currency 7 3 2 4" xfId="11995" xr:uid="{00000000-0005-0000-0000-0000210A0000}"/>
    <cellStyle name="Currency 7 3 2 4 2" xfId="19202" xr:uid="{00000000-0005-0000-0000-0000220A0000}"/>
    <cellStyle name="Currency 7 3 2 5" xfId="14059" xr:uid="{00000000-0005-0000-0000-0000230A0000}"/>
    <cellStyle name="Currency 7 4" xfId="2655" xr:uid="{00000000-0005-0000-0000-0000240A0000}"/>
    <cellStyle name="Currency 7 5" xfId="8621" xr:uid="{00000000-0005-0000-0000-0000250A0000}"/>
    <cellStyle name="Currency 7 5 2" xfId="15834" xr:uid="{00000000-0005-0000-0000-0000260A0000}"/>
    <cellStyle name="Currency 7 6" xfId="10752" xr:uid="{00000000-0005-0000-0000-0000270A0000}"/>
    <cellStyle name="Currency 7 6 2" xfId="17965" xr:uid="{00000000-0005-0000-0000-0000280A0000}"/>
    <cellStyle name="Currency 7 7" xfId="11993" xr:uid="{00000000-0005-0000-0000-0000290A0000}"/>
    <cellStyle name="Currency 7 7 2" xfId="19200" xr:uid="{00000000-0005-0000-0000-00002A0A0000}"/>
    <cellStyle name="Currency 7 8" xfId="14057" xr:uid="{00000000-0005-0000-0000-00002B0A0000}"/>
    <cellStyle name="Currency 8" xfId="2656" xr:uid="{00000000-0005-0000-0000-00002C0A0000}"/>
    <cellStyle name="Currency 8 2" xfId="2657" xr:uid="{00000000-0005-0000-0000-00002D0A0000}"/>
    <cellStyle name="Currency 8 2 2" xfId="2658" xr:uid="{00000000-0005-0000-0000-00002E0A0000}"/>
    <cellStyle name="Currency 8 2 2 2" xfId="8624" xr:uid="{00000000-0005-0000-0000-00002F0A0000}"/>
    <cellStyle name="Currency 8 2 2 2 2" xfId="15837" xr:uid="{00000000-0005-0000-0000-0000300A0000}"/>
    <cellStyle name="Currency 8 2 2 3" xfId="10755" xr:uid="{00000000-0005-0000-0000-0000310A0000}"/>
    <cellStyle name="Currency 8 2 2 3 2" xfId="17968" xr:uid="{00000000-0005-0000-0000-0000320A0000}"/>
    <cellStyle name="Currency 8 2 2 4" xfId="11996" xr:uid="{00000000-0005-0000-0000-0000330A0000}"/>
    <cellStyle name="Currency 8 2 2 4 2" xfId="19203" xr:uid="{00000000-0005-0000-0000-0000340A0000}"/>
    <cellStyle name="Currency 8 2 2 5" xfId="14060" xr:uid="{00000000-0005-0000-0000-0000350A0000}"/>
    <cellStyle name="Currency 8 3" xfId="2659" xr:uid="{00000000-0005-0000-0000-0000360A0000}"/>
    <cellStyle name="Currency 8 3 2" xfId="8625" xr:uid="{00000000-0005-0000-0000-0000370A0000}"/>
    <cellStyle name="Currency 8 3 2 2" xfId="15838" xr:uid="{00000000-0005-0000-0000-0000380A0000}"/>
    <cellStyle name="Currency 8 3 3" xfId="10756" xr:uid="{00000000-0005-0000-0000-0000390A0000}"/>
    <cellStyle name="Currency 8 3 3 2" xfId="17969" xr:uid="{00000000-0005-0000-0000-00003A0A0000}"/>
    <cellStyle name="Currency 8 3 4" xfId="11997" xr:uid="{00000000-0005-0000-0000-00003B0A0000}"/>
    <cellStyle name="Currency 8 3 4 2" xfId="19204" xr:uid="{00000000-0005-0000-0000-00003C0A0000}"/>
    <cellStyle name="Currency 8 3 5" xfId="14061" xr:uid="{00000000-0005-0000-0000-00003D0A0000}"/>
    <cellStyle name="Currency 9" xfId="2660" xr:uid="{00000000-0005-0000-0000-00003E0A0000}"/>
    <cellStyle name="Currency0" xfId="2661" xr:uid="{00000000-0005-0000-0000-00003F0A0000}"/>
    <cellStyle name="Currency0 2" xfId="2662" xr:uid="{00000000-0005-0000-0000-0000400A0000}"/>
    <cellStyle name="Currency0 2 2" xfId="2663" xr:uid="{00000000-0005-0000-0000-0000410A0000}"/>
    <cellStyle name="Currency0 3" xfId="2664" xr:uid="{00000000-0005-0000-0000-0000420A0000}"/>
    <cellStyle name="Currency0 3 2" xfId="2665" xr:uid="{00000000-0005-0000-0000-0000430A0000}"/>
    <cellStyle name="Currency0 4" xfId="2666" xr:uid="{00000000-0005-0000-0000-0000440A0000}"/>
    <cellStyle name="Currency0 5" xfId="2667" xr:uid="{00000000-0005-0000-0000-0000450A0000}"/>
    <cellStyle name="Currency0nospace" xfId="2668" xr:uid="{00000000-0005-0000-0000-0000460A0000}"/>
    <cellStyle name="Currency2" xfId="2669" xr:uid="{00000000-0005-0000-0000-0000470A0000}"/>
    <cellStyle name="Date" xfId="2670" xr:uid="{00000000-0005-0000-0000-0000480A0000}"/>
    <cellStyle name="Date 2" xfId="2671" xr:uid="{00000000-0005-0000-0000-0000490A0000}"/>
    <cellStyle name="Dollars &amp; Cents" xfId="2672" xr:uid="{00000000-0005-0000-0000-00004A0A0000}"/>
    <cellStyle name="Emphasis 1" xfId="321" xr:uid="{00000000-0005-0000-0000-00004B0A0000}"/>
    <cellStyle name="Emphasis 2" xfId="322" xr:uid="{00000000-0005-0000-0000-00004C0A0000}"/>
    <cellStyle name="Emphasis 3" xfId="323" xr:uid="{00000000-0005-0000-0000-00004D0A0000}"/>
    <cellStyle name="Entered" xfId="2673" xr:uid="{00000000-0005-0000-0000-00004E0A0000}"/>
    <cellStyle name="Euro" xfId="2674" xr:uid="{00000000-0005-0000-0000-00004F0A0000}"/>
    <cellStyle name="Euro 2" xfId="2675" xr:uid="{00000000-0005-0000-0000-0000500A0000}"/>
    <cellStyle name="Euro 2 2" xfId="2676" xr:uid="{00000000-0005-0000-0000-0000510A0000}"/>
    <cellStyle name="Euro 3" xfId="2677" xr:uid="{00000000-0005-0000-0000-0000520A0000}"/>
    <cellStyle name="Euro billion" xfId="2678" xr:uid="{00000000-0005-0000-0000-0000530A0000}"/>
    <cellStyle name="Euro billion 2" xfId="2679" xr:uid="{00000000-0005-0000-0000-0000540A0000}"/>
    <cellStyle name="Euro billion 2 2" xfId="2680" xr:uid="{00000000-0005-0000-0000-0000550A0000}"/>
    <cellStyle name="Euro billion 3" xfId="2681" xr:uid="{00000000-0005-0000-0000-0000560A0000}"/>
    <cellStyle name="Euro million" xfId="2682" xr:uid="{00000000-0005-0000-0000-0000570A0000}"/>
    <cellStyle name="Euro million 2" xfId="2683" xr:uid="{00000000-0005-0000-0000-0000580A0000}"/>
    <cellStyle name="Euro million 2 2" xfId="2684" xr:uid="{00000000-0005-0000-0000-0000590A0000}"/>
    <cellStyle name="Euro million 3" xfId="2685" xr:uid="{00000000-0005-0000-0000-00005A0A0000}"/>
    <cellStyle name="Euro thousand" xfId="2686" xr:uid="{00000000-0005-0000-0000-00005B0A0000}"/>
    <cellStyle name="Euro thousand 2" xfId="2687" xr:uid="{00000000-0005-0000-0000-00005C0A0000}"/>
    <cellStyle name="Euro thousand 2 2" xfId="2688" xr:uid="{00000000-0005-0000-0000-00005D0A0000}"/>
    <cellStyle name="Euro thousand 3" xfId="2689" xr:uid="{00000000-0005-0000-0000-00005E0A0000}"/>
    <cellStyle name="Euro_12889 GP Contracts v3" xfId="2690" xr:uid="{00000000-0005-0000-0000-00005F0A0000}"/>
    <cellStyle name="Explanatory Text" xfId="740" builtinId="53" customBuiltin="1"/>
    <cellStyle name="Explanatory Text 2" xfId="324" xr:uid="{00000000-0005-0000-0000-0000610A0000}"/>
    <cellStyle name="Explanatory Text 2 2" xfId="2691" xr:uid="{00000000-0005-0000-0000-0000620A0000}"/>
    <cellStyle name="Explanatory Text 3" xfId="2692" xr:uid="{00000000-0005-0000-0000-0000630A0000}"/>
    <cellStyle name="Explanatory Text 3 2" xfId="2693" xr:uid="{00000000-0005-0000-0000-0000640A0000}"/>
    <cellStyle name="Explanatory Text 3 3" xfId="25492" xr:uid="{00000000-0005-0000-0000-0000650A0000}"/>
    <cellStyle name="Explanatory Text 4" xfId="2694" xr:uid="{00000000-0005-0000-0000-0000660A0000}"/>
    <cellStyle name="Explanatory Text 4 2" xfId="2695" xr:uid="{00000000-0005-0000-0000-0000670A0000}"/>
    <cellStyle name="Explanatory Text 5" xfId="2696" xr:uid="{00000000-0005-0000-0000-0000680A0000}"/>
    <cellStyle name="Explanatory Text 6" xfId="2697" xr:uid="{00000000-0005-0000-0000-0000690A0000}"/>
    <cellStyle name="Explanatory Text 7" xfId="2698" xr:uid="{00000000-0005-0000-0000-00006A0A0000}"/>
    <cellStyle name="Explanatory Text 8" xfId="2699" xr:uid="{00000000-0005-0000-0000-00006B0A0000}"/>
    <cellStyle name="Explanatory Text 9" xfId="7677" xr:uid="{00000000-0005-0000-0000-00006C0A0000}"/>
    <cellStyle name="Fixed" xfId="2700" xr:uid="{00000000-0005-0000-0000-00006D0A0000}"/>
    <cellStyle name="Fixed 2" xfId="2701" xr:uid="{00000000-0005-0000-0000-00006E0A0000}"/>
    <cellStyle name="Fixed 2 2" xfId="2702" xr:uid="{00000000-0005-0000-0000-00006F0A0000}"/>
    <cellStyle name="Fixed 3" xfId="2703" xr:uid="{00000000-0005-0000-0000-0000700A0000}"/>
    <cellStyle name="Fixed 3 2" xfId="2704" xr:uid="{00000000-0005-0000-0000-0000710A0000}"/>
    <cellStyle name="Fixed 4" xfId="2705" xr:uid="{00000000-0005-0000-0000-0000720A0000}"/>
    <cellStyle name="Fixed 5" xfId="2706" xr:uid="{00000000-0005-0000-0000-0000730A0000}"/>
    <cellStyle name="Fixed_2010-2012 Program Workbook_Incent_FS" xfId="2707" xr:uid="{00000000-0005-0000-0000-0000740A0000}"/>
    <cellStyle name="Forecast" xfId="2708" xr:uid="{00000000-0005-0000-0000-0000750A0000}"/>
    <cellStyle name="fred" xfId="2709" xr:uid="{00000000-0005-0000-0000-0000760A0000}"/>
    <cellStyle name="Fred%" xfId="2710" xr:uid="{00000000-0005-0000-0000-0000770A0000}"/>
    <cellStyle name="GBP" xfId="2711" xr:uid="{00000000-0005-0000-0000-0000780A0000}"/>
    <cellStyle name="GBP 2" xfId="2712" xr:uid="{00000000-0005-0000-0000-0000790A0000}"/>
    <cellStyle name="GBP 2 2" xfId="2713" xr:uid="{00000000-0005-0000-0000-00007A0A0000}"/>
    <cellStyle name="GBP 3" xfId="2714" xr:uid="{00000000-0005-0000-0000-00007B0A0000}"/>
    <cellStyle name="GBP billion" xfId="2715" xr:uid="{00000000-0005-0000-0000-00007C0A0000}"/>
    <cellStyle name="GBP million" xfId="2716" xr:uid="{00000000-0005-0000-0000-00007D0A0000}"/>
    <cellStyle name="GBP million 2" xfId="2717" xr:uid="{00000000-0005-0000-0000-00007E0A0000}"/>
    <cellStyle name="GBP million 2 2" xfId="2718" xr:uid="{00000000-0005-0000-0000-00007F0A0000}"/>
    <cellStyle name="GBP million 3" xfId="2719" xr:uid="{00000000-0005-0000-0000-0000800A0000}"/>
    <cellStyle name="GBP thousand" xfId="2720" xr:uid="{00000000-0005-0000-0000-0000810A0000}"/>
    <cellStyle name="General" xfId="2721" xr:uid="{00000000-0005-0000-0000-0000820A0000}"/>
    <cellStyle name="General 2" xfId="2722" xr:uid="{00000000-0005-0000-0000-0000830A0000}"/>
    <cellStyle name="General 2 2" xfId="2723" xr:uid="{00000000-0005-0000-0000-0000840A0000}"/>
    <cellStyle name="General 3" xfId="2724" xr:uid="{00000000-0005-0000-0000-0000850A0000}"/>
    <cellStyle name="Good" xfId="731" builtinId="26" customBuiltin="1"/>
    <cellStyle name="Good 2" xfId="325" xr:uid="{00000000-0005-0000-0000-0000870A0000}"/>
    <cellStyle name="Good 2 2" xfId="2725" xr:uid="{00000000-0005-0000-0000-0000880A0000}"/>
    <cellStyle name="Good 3" xfId="2726" xr:uid="{00000000-0005-0000-0000-0000890A0000}"/>
    <cellStyle name="Good 3 2" xfId="2727" xr:uid="{00000000-0005-0000-0000-00008A0A0000}"/>
    <cellStyle name="Good 3 3" xfId="25493" xr:uid="{00000000-0005-0000-0000-00008B0A0000}"/>
    <cellStyle name="Good 4" xfId="2728" xr:uid="{00000000-0005-0000-0000-00008C0A0000}"/>
    <cellStyle name="Good 4 2" xfId="2729" xr:uid="{00000000-0005-0000-0000-00008D0A0000}"/>
    <cellStyle name="Good 5" xfId="2730" xr:uid="{00000000-0005-0000-0000-00008E0A0000}"/>
    <cellStyle name="Good 5 2" xfId="2731" xr:uid="{00000000-0005-0000-0000-00008F0A0000}"/>
    <cellStyle name="Good 6" xfId="2732" xr:uid="{00000000-0005-0000-0000-0000900A0000}"/>
    <cellStyle name="Good 7" xfId="2733" xr:uid="{00000000-0005-0000-0000-0000910A0000}"/>
    <cellStyle name="Good 8" xfId="2734" xr:uid="{00000000-0005-0000-0000-0000920A0000}"/>
    <cellStyle name="Good 9" xfId="7678" xr:uid="{00000000-0005-0000-0000-0000930A0000}"/>
    <cellStyle name="Grey" xfId="2735" xr:uid="{00000000-0005-0000-0000-0000940A0000}"/>
    <cellStyle name="Grey 2" xfId="2736" xr:uid="{00000000-0005-0000-0000-0000950A0000}"/>
    <cellStyle name="Grey_2010-2012 Program Workbook Completed_Incent_V2" xfId="2737" xr:uid="{00000000-0005-0000-0000-0000960A0000}"/>
    <cellStyle name="HEADER" xfId="2738" xr:uid="{00000000-0005-0000-0000-0000970A0000}"/>
    <cellStyle name="Header1" xfId="2739" xr:uid="{00000000-0005-0000-0000-0000980A0000}"/>
    <cellStyle name="Header2" xfId="2740" xr:uid="{00000000-0005-0000-0000-0000990A0000}"/>
    <cellStyle name="Header2 10" xfId="14062" xr:uid="{00000000-0005-0000-0000-00009A0A0000}"/>
    <cellStyle name="Header2 11" xfId="14131" xr:uid="{00000000-0005-0000-0000-00009B0A0000}"/>
    <cellStyle name="Header2 2" xfId="2741" xr:uid="{00000000-0005-0000-0000-00009C0A0000}"/>
    <cellStyle name="Header2 2 10" xfId="14130" xr:uid="{00000000-0005-0000-0000-00009D0A0000}"/>
    <cellStyle name="Header2 2 2" xfId="2742" xr:uid="{00000000-0005-0000-0000-00009E0A0000}"/>
    <cellStyle name="Header2 2 2 2" xfId="8628" xr:uid="{00000000-0005-0000-0000-00009F0A0000}"/>
    <cellStyle name="Header2 2 2 2 2" xfId="15841" xr:uid="{00000000-0005-0000-0000-0000A00A0000}"/>
    <cellStyle name="Header2 2 2 2 3" xfId="21437" xr:uid="{00000000-0005-0000-0000-0000A10A0000}"/>
    <cellStyle name="Header2 2 2 3" xfId="8692" xr:uid="{00000000-0005-0000-0000-0000A20A0000}"/>
    <cellStyle name="Header2 2 2 3 2" xfId="15905" xr:uid="{00000000-0005-0000-0000-0000A30A0000}"/>
    <cellStyle name="Header2 2 2 3 3" xfId="21474" xr:uid="{00000000-0005-0000-0000-0000A40A0000}"/>
    <cellStyle name="Header2 2 2 4" xfId="10759" xr:uid="{00000000-0005-0000-0000-0000A50A0000}"/>
    <cellStyle name="Header2 2 2 4 2" xfId="17972" xr:uid="{00000000-0005-0000-0000-0000A60A0000}"/>
    <cellStyle name="Header2 2 2 4 3" xfId="23319" xr:uid="{00000000-0005-0000-0000-0000A70A0000}"/>
    <cellStyle name="Header2 2 2 5" xfId="12000" xr:uid="{00000000-0005-0000-0000-0000A80A0000}"/>
    <cellStyle name="Header2 2 2 5 2" xfId="19207" xr:uid="{00000000-0005-0000-0000-0000A90A0000}"/>
    <cellStyle name="Header2 2 2 5 3" xfId="24295" xr:uid="{00000000-0005-0000-0000-0000AA0A0000}"/>
    <cellStyle name="Header2 2 2 6" xfId="12065" xr:uid="{00000000-0005-0000-0000-0000AB0A0000}"/>
    <cellStyle name="Header2 2 2 6 2" xfId="19272" xr:uid="{00000000-0005-0000-0000-0000AC0A0000}"/>
    <cellStyle name="Header2 2 2 6 3" xfId="24332" xr:uid="{00000000-0005-0000-0000-0000AD0A0000}"/>
    <cellStyle name="Header2 2 2 7" xfId="14064" xr:uid="{00000000-0005-0000-0000-0000AE0A0000}"/>
    <cellStyle name="Header2 2 2 8" xfId="14129" xr:uid="{00000000-0005-0000-0000-0000AF0A0000}"/>
    <cellStyle name="Header2 2 3" xfId="2743" xr:uid="{00000000-0005-0000-0000-0000B00A0000}"/>
    <cellStyle name="Header2 2 3 2" xfId="8629" xr:uid="{00000000-0005-0000-0000-0000B10A0000}"/>
    <cellStyle name="Header2 2 3 2 2" xfId="15842" xr:uid="{00000000-0005-0000-0000-0000B20A0000}"/>
    <cellStyle name="Header2 2 3 2 3" xfId="21438" xr:uid="{00000000-0005-0000-0000-0000B30A0000}"/>
    <cellStyle name="Header2 2 3 3" xfId="8691" xr:uid="{00000000-0005-0000-0000-0000B40A0000}"/>
    <cellStyle name="Header2 2 3 3 2" xfId="15904" xr:uid="{00000000-0005-0000-0000-0000B50A0000}"/>
    <cellStyle name="Header2 2 3 3 3" xfId="21473" xr:uid="{00000000-0005-0000-0000-0000B60A0000}"/>
    <cellStyle name="Header2 2 3 4" xfId="10760" xr:uid="{00000000-0005-0000-0000-0000B70A0000}"/>
    <cellStyle name="Header2 2 3 4 2" xfId="17973" xr:uid="{00000000-0005-0000-0000-0000B80A0000}"/>
    <cellStyle name="Header2 2 3 4 3" xfId="23320" xr:uid="{00000000-0005-0000-0000-0000B90A0000}"/>
    <cellStyle name="Header2 2 3 5" xfId="12001" xr:uid="{00000000-0005-0000-0000-0000BA0A0000}"/>
    <cellStyle name="Header2 2 3 5 2" xfId="19208" xr:uid="{00000000-0005-0000-0000-0000BB0A0000}"/>
    <cellStyle name="Header2 2 3 5 3" xfId="24296" xr:uid="{00000000-0005-0000-0000-0000BC0A0000}"/>
    <cellStyle name="Header2 2 3 6" xfId="12064" xr:uid="{00000000-0005-0000-0000-0000BD0A0000}"/>
    <cellStyle name="Header2 2 3 6 2" xfId="19271" xr:uid="{00000000-0005-0000-0000-0000BE0A0000}"/>
    <cellStyle name="Header2 2 3 6 3" xfId="24331" xr:uid="{00000000-0005-0000-0000-0000BF0A0000}"/>
    <cellStyle name="Header2 2 3 7" xfId="14065" xr:uid="{00000000-0005-0000-0000-0000C00A0000}"/>
    <cellStyle name="Header2 2 3 8" xfId="14128" xr:uid="{00000000-0005-0000-0000-0000C10A0000}"/>
    <cellStyle name="Header2 2 4" xfId="8627" xr:uid="{00000000-0005-0000-0000-0000C20A0000}"/>
    <cellStyle name="Header2 2 4 2" xfId="15840" xr:uid="{00000000-0005-0000-0000-0000C30A0000}"/>
    <cellStyle name="Header2 2 4 3" xfId="21436" xr:uid="{00000000-0005-0000-0000-0000C40A0000}"/>
    <cellStyle name="Header2 2 5" xfId="8693" xr:uid="{00000000-0005-0000-0000-0000C50A0000}"/>
    <cellStyle name="Header2 2 5 2" xfId="15906" xr:uid="{00000000-0005-0000-0000-0000C60A0000}"/>
    <cellStyle name="Header2 2 5 3" xfId="21475" xr:uid="{00000000-0005-0000-0000-0000C70A0000}"/>
    <cellStyle name="Header2 2 6" xfId="10758" xr:uid="{00000000-0005-0000-0000-0000C80A0000}"/>
    <cellStyle name="Header2 2 6 2" xfId="17971" xr:uid="{00000000-0005-0000-0000-0000C90A0000}"/>
    <cellStyle name="Header2 2 6 3" xfId="23318" xr:uid="{00000000-0005-0000-0000-0000CA0A0000}"/>
    <cellStyle name="Header2 2 7" xfId="11999" xr:uid="{00000000-0005-0000-0000-0000CB0A0000}"/>
    <cellStyle name="Header2 2 7 2" xfId="19206" xr:uid="{00000000-0005-0000-0000-0000CC0A0000}"/>
    <cellStyle name="Header2 2 7 3" xfId="24294" xr:uid="{00000000-0005-0000-0000-0000CD0A0000}"/>
    <cellStyle name="Header2 2 8" xfId="12066" xr:uid="{00000000-0005-0000-0000-0000CE0A0000}"/>
    <cellStyle name="Header2 2 8 2" xfId="19273" xr:uid="{00000000-0005-0000-0000-0000CF0A0000}"/>
    <cellStyle name="Header2 2 8 3" xfId="24333" xr:uid="{00000000-0005-0000-0000-0000D00A0000}"/>
    <cellStyle name="Header2 2 9" xfId="14063" xr:uid="{00000000-0005-0000-0000-0000D10A0000}"/>
    <cellStyle name="Header2 3" xfId="2744" xr:uid="{00000000-0005-0000-0000-0000D20A0000}"/>
    <cellStyle name="Header2 3 2" xfId="8630" xr:uid="{00000000-0005-0000-0000-0000D30A0000}"/>
    <cellStyle name="Header2 3 2 2" xfId="15843" xr:uid="{00000000-0005-0000-0000-0000D40A0000}"/>
    <cellStyle name="Header2 3 2 3" xfId="21439" xr:uid="{00000000-0005-0000-0000-0000D50A0000}"/>
    <cellStyle name="Header2 3 3" xfId="8690" xr:uid="{00000000-0005-0000-0000-0000D60A0000}"/>
    <cellStyle name="Header2 3 3 2" xfId="15903" xr:uid="{00000000-0005-0000-0000-0000D70A0000}"/>
    <cellStyle name="Header2 3 3 3" xfId="21472" xr:uid="{00000000-0005-0000-0000-0000D80A0000}"/>
    <cellStyle name="Header2 3 4" xfId="10761" xr:uid="{00000000-0005-0000-0000-0000D90A0000}"/>
    <cellStyle name="Header2 3 4 2" xfId="17974" xr:uid="{00000000-0005-0000-0000-0000DA0A0000}"/>
    <cellStyle name="Header2 3 4 3" xfId="23321" xr:uid="{00000000-0005-0000-0000-0000DB0A0000}"/>
    <cellStyle name="Header2 3 5" xfId="12002" xr:uid="{00000000-0005-0000-0000-0000DC0A0000}"/>
    <cellStyle name="Header2 3 5 2" xfId="19209" xr:uid="{00000000-0005-0000-0000-0000DD0A0000}"/>
    <cellStyle name="Header2 3 5 3" xfId="24297" xr:uid="{00000000-0005-0000-0000-0000DE0A0000}"/>
    <cellStyle name="Header2 3 6" xfId="12063" xr:uid="{00000000-0005-0000-0000-0000DF0A0000}"/>
    <cellStyle name="Header2 3 6 2" xfId="19270" xr:uid="{00000000-0005-0000-0000-0000E00A0000}"/>
    <cellStyle name="Header2 3 6 3" xfId="24330" xr:uid="{00000000-0005-0000-0000-0000E10A0000}"/>
    <cellStyle name="Header2 3 7" xfId="14066" xr:uid="{00000000-0005-0000-0000-0000E20A0000}"/>
    <cellStyle name="Header2 3 8" xfId="14127" xr:uid="{00000000-0005-0000-0000-0000E30A0000}"/>
    <cellStyle name="Header2 4" xfId="2745" xr:uid="{00000000-0005-0000-0000-0000E40A0000}"/>
    <cellStyle name="Header2 4 2" xfId="8631" xr:uid="{00000000-0005-0000-0000-0000E50A0000}"/>
    <cellStyle name="Header2 4 2 2" xfId="15844" xr:uid="{00000000-0005-0000-0000-0000E60A0000}"/>
    <cellStyle name="Header2 4 2 3" xfId="21440" xr:uid="{00000000-0005-0000-0000-0000E70A0000}"/>
    <cellStyle name="Header2 4 3" xfId="8689" xr:uid="{00000000-0005-0000-0000-0000E80A0000}"/>
    <cellStyle name="Header2 4 3 2" xfId="15902" xr:uid="{00000000-0005-0000-0000-0000E90A0000}"/>
    <cellStyle name="Header2 4 3 3" xfId="21471" xr:uid="{00000000-0005-0000-0000-0000EA0A0000}"/>
    <cellStyle name="Header2 4 4" xfId="10762" xr:uid="{00000000-0005-0000-0000-0000EB0A0000}"/>
    <cellStyle name="Header2 4 4 2" xfId="17975" xr:uid="{00000000-0005-0000-0000-0000EC0A0000}"/>
    <cellStyle name="Header2 4 4 3" xfId="23322" xr:uid="{00000000-0005-0000-0000-0000ED0A0000}"/>
    <cellStyle name="Header2 4 5" xfId="12003" xr:uid="{00000000-0005-0000-0000-0000EE0A0000}"/>
    <cellStyle name="Header2 4 5 2" xfId="19210" xr:uid="{00000000-0005-0000-0000-0000EF0A0000}"/>
    <cellStyle name="Header2 4 5 3" xfId="24298" xr:uid="{00000000-0005-0000-0000-0000F00A0000}"/>
    <cellStyle name="Header2 4 6" xfId="12062" xr:uid="{00000000-0005-0000-0000-0000F10A0000}"/>
    <cellStyle name="Header2 4 6 2" xfId="19269" xr:uid="{00000000-0005-0000-0000-0000F20A0000}"/>
    <cellStyle name="Header2 4 6 3" xfId="24329" xr:uid="{00000000-0005-0000-0000-0000F30A0000}"/>
    <cellStyle name="Header2 4 7" xfId="14067" xr:uid="{00000000-0005-0000-0000-0000F40A0000}"/>
    <cellStyle name="Header2 4 8" xfId="14126" xr:uid="{00000000-0005-0000-0000-0000F50A0000}"/>
    <cellStyle name="Header2 5" xfId="8626" xr:uid="{00000000-0005-0000-0000-0000F60A0000}"/>
    <cellStyle name="Header2 5 2" xfId="15839" xr:uid="{00000000-0005-0000-0000-0000F70A0000}"/>
    <cellStyle name="Header2 5 3" xfId="21435" xr:uid="{00000000-0005-0000-0000-0000F80A0000}"/>
    <cellStyle name="Header2 6" xfId="8694" xr:uid="{00000000-0005-0000-0000-0000F90A0000}"/>
    <cellStyle name="Header2 6 2" xfId="15907" xr:uid="{00000000-0005-0000-0000-0000FA0A0000}"/>
    <cellStyle name="Header2 6 3" xfId="21476" xr:uid="{00000000-0005-0000-0000-0000FB0A0000}"/>
    <cellStyle name="Header2 7" xfId="10757" xr:uid="{00000000-0005-0000-0000-0000FC0A0000}"/>
    <cellStyle name="Header2 7 2" xfId="17970" xr:uid="{00000000-0005-0000-0000-0000FD0A0000}"/>
    <cellStyle name="Header2 7 3" xfId="23317" xr:uid="{00000000-0005-0000-0000-0000FE0A0000}"/>
    <cellStyle name="Header2 8" xfId="11998" xr:uid="{00000000-0005-0000-0000-0000FF0A0000}"/>
    <cellStyle name="Header2 8 2" xfId="19205" xr:uid="{00000000-0005-0000-0000-0000000B0000}"/>
    <cellStyle name="Header2 8 3" xfId="24293" xr:uid="{00000000-0005-0000-0000-0000010B0000}"/>
    <cellStyle name="Header2 9" xfId="12067" xr:uid="{00000000-0005-0000-0000-0000020B0000}"/>
    <cellStyle name="Header2 9 2" xfId="19274" xr:uid="{00000000-0005-0000-0000-0000030B0000}"/>
    <cellStyle name="Header2 9 3" xfId="24334" xr:uid="{00000000-0005-0000-0000-0000040B0000}"/>
    <cellStyle name="Heading 1" xfId="727" builtinId="16" customBuiltin="1"/>
    <cellStyle name="Heading 1 10" xfId="2746" xr:uid="{00000000-0005-0000-0000-0000060B0000}"/>
    <cellStyle name="Heading 1 11" xfId="2747" xr:uid="{00000000-0005-0000-0000-0000070B0000}"/>
    <cellStyle name="Heading 1 12" xfId="2748" xr:uid="{00000000-0005-0000-0000-0000080B0000}"/>
    <cellStyle name="Heading 1 13" xfId="2749" xr:uid="{00000000-0005-0000-0000-0000090B0000}"/>
    <cellStyle name="Heading 1 14" xfId="2750" xr:uid="{00000000-0005-0000-0000-00000A0B0000}"/>
    <cellStyle name="Heading 1 15" xfId="7679" xr:uid="{00000000-0005-0000-0000-00000B0B0000}"/>
    <cellStyle name="Heading 1 2" xfId="326" xr:uid="{00000000-0005-0000-0000-00000C0B0000}"/>
    <cellStyle name="Heading 1 2 2" xfId="2751" xr:uid="{00000000-0005-0000-0000-00000D0B0000}"/>
    <cellStyle name="Heading 1 2 3" xfId="2752" xr:uid="{00000000-0005-0000-0000-00000E0B0000}"/>
    <cellStyle name="Heading 1 3" xfId="2753" xr:uid="{00000000-0005-0000-0000-00000F0B0000}"/>
    <cellStyle name="Heading 1 3 2" xfId="2754" xr:uid="{00000000-0005-0000-0000-0000100B0000}"/>
    <cellStyle name="Heading 1 3 3" xfId="2755" xr:uid="{00000000-0005-0000-0000-0000110B0000}"/>
    <cellStyle name="Heading 1 4" xfId="2756" xr:uid="{00000000-0005-0000-0000-0000120B0000}"/>
    <cellStyle name="Heading 1 4 2" xfId="2757" xr:uid="{00000000-0005-0000-0000-0000130B0000}"/>
    <cellStyle name="Heading 1 4 3" xfId="2758" xr:uid="{00000000-0005-0000-0000-0000140B0000}"/>
    <cellStyle name="Heading 1 5" xfId="2759" xr:uid="{00000000-0005-0000-0000-0000150B0000}"/>
    <cellStyle name="Heading 1 5 2" xfId="2760" xr:uid="{00000000-0005-0000-0000-0000160B0000}"/>
    <cellStyle name="Heading 1 6" xfId="2761" xr:uid="{00000000-0005-0000-0000-0000170B0000}"/>
    <cellStyle name="Heading 1 6 2" xfId="2762" xr:uid="{00000000-0005-0000-0000-0000180B0000}"/>
    <cellStyle name="Heading 1 7" xfId="2763" xr:uid="{00000000-0005-0000-0000-0000190B0000}"/>
    <cellStyle name="Heading 1 7 2" xfId="2764" xr:uid="{00000000-0005-0000-0000-00001A0B0000}"/>
    <cellStyle name="Heading 1 8" xfId="2765" xr:uid="{00000000-0005-0000-0000-00001B0B0000}"/>
    <cellStyle name="Heading 1 8 2" xfId="2766" xr:uid="{00000000-0005-0000-0000-00001C0B0000}"/>
    <cellStyle name="Heading 1 9" xfId="2767" xr:uid="{00000000-0005-0000-0000-00001D0B0000}"/>
    <cellStyle name="Heading 2" xfId="728" builtinId="17" customBuiltin="1"/>
    <cellStyle name="Heading 2 10" xfId="2768" xr:uid="{00000000-0005-0000-0000-00001F0B0000}"/>
    <cellStyle name="Heading 2 11" xfId="2769" xr:uid="{00000000-0005-0000-0000-0000200B0000}"/>
    <cellStyle name="Heading 2 12" xfId="2770" xr:uid="{00000000-0005-0000-0000-0000210B0000}"/>
    <cellStyle name="Heading 2 13" xfId="2771" xr:uid="{00000000-0005-0000-0000-0000220B0000}"/>
    <cellStyle name="Heading 2 14" xfId="2772" xr:uid="{00000000-0005-0000-0000-0000230B0000}"/>
    <cellStyle name="Heading 2 15" xfId="7680" xr:uid="{00000000-0005-0000-0000-0000240B0000}"/>
    <cellStyle name="Heading 2 2" xfId="327" xr:uid="{00000000-0005-0000-0000-0000250B0000}"/>
    <cellStyle name="Heading 2 2 2" xfId="2773" xr:uid="{00000000-0005-0000-0000-0000260B0000}"/>
    <cellStyle name="Heading 2 2 3" xfId="2774" xr:uid="{00000000-0005-0000-0000-0000270B0000}"/>
    <cellStyle name="Heading 2 3" xfId="2775" xr:uid="{00000000-0005-0000-0000-0000280B0000}"/>
    <cellStyle name="Heading 2 3 2" xfId="2776" xr:uid="{00000000-0005-0000-0000-0000290B0000}"/>
    <cellStyle name="Heading 2 3 3" xfId="2777" xr:uid="{00000000-0005-0000-0000-00002A0B0000}"/>
    <cellStyle name="Heading 2 4" xfId="2778" xr:uid="{00000000-0005-0000-0000-00002B0B0000}"/>
    <cellStyle name="Heading 2 4 2" xfId="2779" xr:uid="{00000000-0005-0000-0000-00002C0B0000}"/>
    <cellStyle name="Heading 2 4 3" xfId="2780" xr:uid="{00000000-0005-0000-0000-00002D0B0000}"/>
    <cellStyle name="Heading 2 5" xfId="2781" xr:uid="{00000000-0005-0000-0000-00002E0B0000}"/>
    <cellStyle name="Heading 2 5 2" xfId="2782" xr:uid="{00000000-0005-0000-0000-00002F0B0000}"/>
    <cellStyle name="Heading 2 6" xfId="2783" xr:uid="{00000000-0005-0000-0000-0000300B0000}"/>
    <cellStyle name="Heading 2 6 2" xfId="2784" xr:uid="{00000000-0005-0000-0000-0000310B0000}"/>
    <cellStyle name="Heading 2 7" xfId="2785" xr:uid="{00000000-0005-0000-0000-0000320B0000}"/>
    <cellStyle name="Heading 2 7 2" xfId="2786" xr:uid="{00000000-0005-0000-0000-0000330B0000}"/>
    <cellStyle name="Heading 2 8" xfId="2787" xr:uid="{00000000-0005-0000-0000-0000340B0000}"/>
    <cellStyle name="Heading 2 8 2" xfId="2788" xr:uid="{00000000-0005-0000-0000-0000350B0000}"/>
    <cellStyle name="Heading 2 9" xfId="2789" xr:uid="{00000000-0005-0000-0000-0000360B0000}"/>
    <cellStyle name="Heading 3" xfId="729" builtinId="18" customBuiltin="1"/>
    <cellStyle name="Heading 3 2" xfId="328" xr:uid="{00000000-0005-0000-0000-0000380B0000}"/>
    <cellStyle name="Heading 3 2 2" xfId="2790" xr:uid="{00000000-0005-0000-0000-0000390B0000}"/>
    <cellStyle name="Heading 3 3" xfId="2791" xr:uid="{00000000-0005-0000-0000-00003A0B0000}"/>
    <cellStyle name="Heading 3 3 2" xfId="2792" xr:uid="{00000000-0005-0000-0000-00003B0B0000}"/>
    <cellStyle name="Heading 3 4" xfId="2793" xr:uid="{00000000-0005-0000-0000-00003C0B0000}"/>
    <cellStyle name="Heading 3 4 2" xfId="2794" xr:uid="{00000000-0005-0000-0000-00003D0B0000}"/>
    <cellStyle name="Heading 3 5" xfId="2795" xr:uid="{00000000-0005-0000-0000-00003E0B0000}"/>
    <cellStyle name="Heading 3 6" xfId="2796" xr:uid="{00000000-0005-0000-0000-00003F0B0000}"/>
    <cellStyle name="Heading 3 7" xfId="2797" xr:uid="{00000000-0005-0000-0000-0000400B0000}"/>
    <cellStyle name="Heading 3 8" xfId="2798" xr:uid="{00000000-0005-0000-0000-0000410B0000}"/>
    <cellStyle name="Heading 3 9" xfId="7681" xr:uid="{00000000-0005-0000-0000-0000420B0000}"/>
    <cellStyle name="Heading 4" xfId="730" builtinId="19" customBuiltin="1"/>
    <cellStyle name="Heading 4 2" xfId="329" xr:uid="{00000000-0005-0000-0000-0000440B0000}"/>
    <cellStyle name="Heading 4 2 2" xfId="2799" xr:uid="{00000000-0005-0000-0000-0000450B0000}"/>
    <cellStyle name="Heading 4 3" xfId="2800" xr:uid="{00000000-0005-0000-0000-0000460B0000}"/>
    <cellStyle name="Heading 4 3 2" xfId="2801" xr:uid="{00000000-0005-0000-0000-0000470B0000}"/>
    <cellStyle name="Heading 4 4" xfId="2802" xr:uid="{00000000-0005-0000-0000-0000480B0000}"/>
    <cellStyle name="Heading 4 4 2" xfId="2803" xr:uid="{00000000-0005-0000-0000-0000490B0000}"/>
    <cellStyle name="Heading 4 5" xfId="2804" xr:uid="{00000000-0005-0000-0000-00004A0B0000}"/>
    <cellStyle name="Heading 4 6" xfId="2805" xr:uid="{00000000-0005-0000-0000-00004B0B0000}"/>
    <cellStyle name="Heading 4 7" xfId="2806" xr:uid="{00000000-0005-0000-0000-00004C0B0000}"/>
    <cellStyle name="Heading 4 8" xfId="2807" xr:uid="{00000000-0005-0000-0000-00004D0B0000}"/>
    <cellStyle name="Heading1" xfId="2808" xr:uid="{00000000-0005-0000-0000-00004E0B0000}"/>
    <cellStyle name="Heading1 2" xfId="2809" xr:uid="{00000000-0005-0000-0000-00004F0B0000}"/>
    <cellStyle name="Heading1 2 2" xfId="2810" xr:uid="{00000000-0005-0000-0000-0000500B0000}"/>
    <cellStyle name="Heading1 3" xfId="2811" xr:uid="{00000000-0005-0000-0000-0000510B0000}"/>
    <cellStyle name="Heading1 3 2" xfId="2812" xr:uid="{00000000-0005-0000-0000-0000520B0000}"/>
    <cellStyle name="Heading1 4" xfId="2813" xr:uid="{00000000-0005-0000-0000-0000530B0000}"/>
    <cellStyle name="Heading1_2010-2012 Program Workbook_Incent_FS" xfId="2814" xr:uid="{00000000-0005-0000-0000-0000540B0000}"/>
    <cellStyle name="Heading2" xfId="2815" xr:uid="{00000000-0005-0000-0000-0000550B0000}"/>
    <cellStyle name="Heading2 2" xfId="2816" xr:uid="{00000000-0005-0000-0000-0000560B0000}"/>
    <cellStyle name="Heading2 2 2" xfId="2817" xr:uid="{00000000-0005-0000-0000-0000570B0000}"/>
    <cellStyle name="Heading2 3" xfId="2818" xr:uid="{00000000-0005-0000-0000-0000580B0000}"/>
    <cellStyle name="Heading2 3 2" xfId="2819" xr:uid="{00000000-0005-0000-0000-0000590B0000}"/>
    <cellStyle name="Heading2 4" xfId="2820" xr:uid="{00000000-0005-0000-0000-00005A0B0000}"/>
    <cellStyle name="Heading2_2010-2012 Program Workbook_Incent_FS" xfId="2821" xr:uid="{00000000-0005-0000-0000-00005B0B0000}"/>
    <cellStyle name="Hidden" xfId="2822" xr:uid="{00000000-0005-0000-0000-00005C0B0000}"/>
    <cellStyle name="Hidden 2" xfId="2823" xr:uid="{00000000-0005-0000-0000-00005D0B0000}"/>
    <cellStyle name="HIGHLIGHT" xfId="2824" xr:uid="{00000000-0005-0000-0000-00005E0B0000}"/>
    <cellStyle name="highlite" xfId="2825" xr:uid="{00000000-0005-0000-0000-00005F0B0000}"/>
    <cellStyle name="hilite" xfId="2826" xr:uid="{00000000-0005-0000-0000-0000600B0000}"/>
    <cellStyle name="Hyperlink" xfId="2" builtinId="8"/>
    <cellStyle name="Hyperlink 2" xfId="341" xr:uid="{00000000-0005-0000-0000-0000620B0000}"/>
    <cellStyle name="Hyperlink 2 2" xfId="2827" xr:uid="{00000000-0005-0000-0000-0000630B0000}"/>
    <cellStyle name="Input" xfId="734" builtinId="20" customBuiltin="1"/>
    <cellStyle name="Input [yellow]" xfId="2828" xr:uid="{00000000-0005-0000-0000-0000650B0000}"/>
    <cellStyle name="Input [yellow] 10" xfId="14068" xr:uid="{00000000-0005-0000-0000-0000660B0000}"/>
    <cellStyle name="Input [yellow] 11" xfId="14125" xr:uid="{00000000-0005-0000-0000-0000670B0000}"/>
    <cellStyle name="Input [yellow] 2" xfId="2829" xr:uid="{00000000-0005-0000-0000-0000680B0000}"/>
    <cellStyle name="Input [yellow] 2 10" xfId="14124" xr:uid="{00000000-0005-0000-0000-0000690B0000}"/>
    <cellStyle name="Input [yellow] 2 2" xfId="2830" xr:uid="{00000000-0005-0000-0000-00006A0B0000}"/>
    <cellStyle name="Input [yellow] 2 2 2" xfId="2831" xr:uid="{00000000-0005-0000-0000-00006B0B0000}"/>
    <cellStyle name="Input [yellow] 2 2 2 2" xfId="8635" xr:uid="{00000000-0005-0000-0000-00006C0B0000}"/>
    <cellStyle name="Input [yellow] 2 2 2 2 2" xfId="15848" xr:uid="{00000000-0005-0000-0000-00006D0B0000}"/>
    <cellStyle name="Input [yellow] 2 2 2 2 3" xfId="21444" xr:uid="{00000000-0005-0000-0000-00006E0B0000}"/>
    <cellStyle name="Input [yellow] 2 2 2 3" xfId="8685" xr:uid="{00000000-0005-0000-0000-00006F0B0000}"/>
    <cellStyle name="Input [yellow] 2 2 2 3 2" xfId="15898" xr:uid="{00000000-0005-0000-0000-0000700B0000}"/>
    <cellStyle name="Input [yellow] 2 2 2 3 3" xfId="21467" xr:uid="{00000000-0005-0000-0000-0000710B0000}"/>
    <cellStyle name="Input [yellow] 2 2 2 4" xfId="10766" xr:uid="{00000000-0005-0000-0000-0000720B0000}"/>
    <cellStyle name="Input [yellow] 2 2 2 4 2" xfId="17979" xr:uid="{00000000-0005-0000-0000-0000730B0000}"/>
    <cellStyle name="Input [yellow] 2 2 2 4 3" xfId="23326" xr:uid="{00000000-0005-0000-0000-0000740B0000}"/>
    <cellStyle name="Input [yellow] 2 2 2 5" xfId="12007" xr:uid="{00000000-0005-0000-0000-0000750B0000}"/>
    <cellStyle name="Input [yellow] 2 2 2 5 2" xfId="19214" xr:uid="{00000000-0005-0000-0000-0000760B0000}"/>
    <cellStyle name="Input [yellow] 2 2 2 5 3" xfId="24302" xr:uid="{00000000-0005-0000-0000-0000770B0000}"/>
    <cellStyle name="Input [yellow] 2 2 2 6" xfId="12058" xr:uid="{00000000-0005-0000-0000-0000780B0000}"/>
    <cellStyle name="Input [yellow] 2 2 2 6 2" xfId="19265" xr:uid="{00000000-0005-0000-0000-0000790B0000}"/>
    <cellStyle name="Input [yellow] 2 2 2 6 3" xfId="24325" xr:uid="{00000000-0005-0000-0000-00007A0B0000}"/>
    <cellStyle name="Input [yellow] 2 2 2 7" xfId="14071" xr:uid="{00000000-0005-0000-0000-00007B0B0000}"/>
    <cellStyle name="Input [yellow] 2 2 2 8" xfId="14122" xr:uid="{00000000-0005-0000-0000-00007C0B0000}"/>
    <cellStyle name="Input [yellow] 2 2 3" xfId="8634" xr:uid="{00000000-0005-0000-0000-00007D0B0000}"/>
    <cellStyle name="Input [yellow] 2 2 3 2" xfId="15847" xr:uid="{00000000-0005-0000-0000-00007E0B0000}"/>
    <cellStyle name="Input [yellow] 2 2 3 3" xfId="21443" xr:uid="{00000000-0005-0000-0000-00007F0B0000}"/>
    <cellStyle name="Input [yellow] 2 2 4" xfId="8686" xr:uid="{00000000-0005-0000-0000-0000800B0000}"/>
    <cellStyle name="Input [yellow] 2 2 4 2" xfId="15899" xr:uid="{00000000-0005-0000-0000-0000810B0000}"/>
    <cellStyle name="Input [yellow] 2 2 4 3" xfId="21468" xr:uid="{00000000-0005-0000-0000-0000820B0000}"/>
    <cellStyle name="Input [yellow] 2 2 5" xfId="10765" xr:uid="{00000000-0005-0000-0000-0000830B0000}"/>
    <cellStyle name="Input [yellow] 2 2 5 2" xfId="17978" xr:uid="{00000000-0005-0000-0000-0000840B0000}"/>
    <cellStyle name="Input [yellow] 2 2 5 3" xfId="23325" xr:uid="{00000000-0005-0000-0000-0000850B0000}"/>
    <cellStyle name="Input [yellow] 2 2 6" xfId="12006" xr:uid="{00000000-0005-0000-0000-0000860B0000}"/>
    <cellStyle name="Input [yellow] 2 2 6 2" xfId="19213" xr:uid="{00000000-0005-0000-0000-0000870B0000}"/>
    <cellStyle name="Input [yellow] 2 2 6 3" xfId="24301" xr:uid="{00000000-0005-0000-0000-0000880B0000}"/>
    <cellStyle name="Input [yellow] 2 2 7" xfId="12059" xr:uid="{00000000-0005-0000-0000-0000890B0000}"/>
    <cellStyle name="Input [yellow] 2 2 7 2" xfId="19266" xr:uid="{00000000-0005-0000-0000-00008A0B0000}"/>
    <cellStyle name="Input [yellow] 2 2 7 3" xfId="24326" xr:uid="{00000000-0005-0000-0000-00008B0B0000}"/>
    <cellStyle name="Input [yellow] 2 2 8" xfId="14070" xr:uid="{00000000-0005-0000-0000-00008C0B0000}"/>
    <cellStyle name="Input [yellow] 2 2 9" xfId="14123" xr:uid="{00000000-0005-0000-0000-00008D0B0000}"/>
    <cellStyle name="Input [yellow] 2 3" xfId="2832" xr:uid="{00000000-0005-0000-0000-00008E0B0000}"/>
    <cellStyle name="Input [yellow] 2 3 2" xfId="8636" xr:uid="{00000000-0005-0000-0000-00008F0B0000}"/>
    <cellStyle name="Input [yellow] 2 3 2 2" xfId="15849" xr:uid="{00000000-0005-0000-0000-0000900B0000}"/>
    <cellStyle name="Input [yellow] 2 3 2 3" xfId="21445" xr:uid="{00000000-0005-0000-0000-0000910B0000}"/>
    <cellStyle name="Input [yellow] 2 3 3" xfId="8684" xr:uid="{00000000-0005-0000-0000-0000920B0000}"/>
    <cellStyle name="Input [yellow] 2 3 3 2" xfId="15897" xr:uid="{00000000-0005-0000-0000-0000930B0000}"/>
    <cellStyle name="Input [yellow] 2 3 3 3" xfId="21466" xr:uid="{00000000-0005-0000-0000-0000940B0000}"/>
    <cellStyle name="Input [yellow] 2 3 4" xfId="10767" xr:uid="{00000000-0005-0000-0000-0000950B0000}"/>
    <cellStyle name="Input [yellow] 2 3 4 2" xfId="17980" xr:uid="{00000000-0005-0000-0000-0000960B0000}"/>
    <cellStyle name="Input [yellow] 2 3 4 3" xfId="23327" xr:uid="{00000000-0005-0000-0000-0000970B0000}"/>
    <cellStyle name="Input [yellow] 2 3 5" xfId="12008" xr:uid="{00000000-0005-0000-0000-0000980B0000}"/>
    <cellStyle name="Input [yellow] 2 3 5 2" xfId="19215" xr:uid="{00000000-0005-0000-0000-0000990B0000}"/>
    <cellStyle name="Input [yellow] 2 3 5 3" xfId="24303" xr:uid="{00000000-0005-0000-0000-00009A0B0000}"/>
    <cellStyle name="Input [yellow] 2 3 6" xfId="12057" xr:uid="{00000000-0005-0000-0000-00009B0B0000}"/>
    <cellStyle name="Input [yellow] 2 3 6 2" xfId="19264" xr:uid="{00000000-0005-0000-0000-00009C0B0000}"/>
    <cellStyle name="Input [yellow] 2 3 6 3" xfId="24324" xr:uid="{00000000-0005-0000-0000-00009D0B0000}"/>
    <cellStyle name="Input [yellow] 2 3 7" xfId="14072" xr:uid="{00000000-0005-0000-0000-00009E0B0000}"/>
    <cellStyle name="Input [yellow] 2 3 8" xfId="14121" xr:uid="{00000000-0005-0000-0000-00009F0B0000}"/>
    <cellStyle name="Input [yellow] 2 4" xfId="8633" xr:uid="{00000000-0005-0000-0000-0000A00B0000}"/>
    <cellStyle name="Input [yellow] 2 4 2" xfId="15846" xr:uid="{00000000-0005-0000-0000-0000A10B0000}"/>
    <cellStyle name="Input [yellow] 2 4 3" xfId="21442" xr:uid="{00000000-0005-0000-0000-0000A20B0000}"/>
    <cellStyle name="Input [yellow] 2 5" xfId="8687" xr:uid="{00000000-0005-0000-0000-0000A30B0000}"/>
    <cellStyle name="Input [yellow] 2 5 2" xfId="15900" xr:uid="{00000000-0005-0000-0000-0000A40B0000}"/>
    <cellStyle name="Input [yellow] 2 5 3" xfId="21469" xr:uid="{00000000-0005-0000-0000-0000A50B0000}"/>
    <cellStyle name="Input [yellow] 2 6" xfId="10764" xr:uid="{00000000-0005-0000-0000-0000A60B0000}"/>
    <cellStyle name="Input [yellow] 2 6 2" xfId="17977" xr:uid="{00000000-0005-0000-0000-0000A70B0000}"/>
    <cellStyle name="Input [yellow] 2 6 3" xfId="23324" xr:uid="{00000000-0005-0000-0000-0000A80B0000}"/>
    <cellStyle name="Input [yellow] 2 7" xfId="12005" xr:uid="{00000000-0005-0000-0000-0000A90B0000}"/>
    <cellStyle name="Input [yellow] 2 7 2" xfId="19212" xr:uid="{00000000-0005-0000-0000-0000AA0B0000}"/>
    <cellStyle name="Input [yellow] 2 7 3" xfId="24300" xr:uid="{00000000-0005-0000-0000-0000AB0B0000}"/>
    <cellStyle name="Input [yellow] 2 8" xfId="12060" xr:uid="{00000000-0005-0000-0000-0000AC0B0000}"/>
    <cellStyle name="Input [yellow] 2 8 2" xfId="19267" xr:uid="{00000000-0005-0000-0000-0000AD0B0000}"/>
    <cellStyle name="Input [yellow] 2 8 3" xfId="24327" xr:uid="{00000000-0005-0000-0000-0000AE0B0000}"/>
    <cellStyle name="Input [yellow] 2 9" xfId="14069" xr:uid="{00000000-0005-0000-0000-0000AF0B0000}"/>
    <cellStyle name="Input [yellow] 3" xfId="2833" xr:uid="{00000000-0005-0000-0000-0000B00B0000}"/>
    <cellStyle name="Input [yellow] 3 2" xfId="2834" xr:uid="{00000000-0005-0000-0000-0000B10B0000}"/>
    <cellStyle name="Input [yellow] 3 2 2" xfId="8638" xr:uid="{00000000-0005-0000-0000-0000B20B0000}"/>
    <cellStyle name="Input [yellow] 3 2 2 2" xfId="15851" xr:uid="{00000000-0005-0000-0000-0000B30B0000}"/>
    <cellStyle name="Input [yellow] 3 2 2 3" xfId="21447" xr:uid="{00000000-0005-0000-0000-0000B40B0000}"/>
    <cellStyle name="Input [yellow] 3 2 3" xfId="8682" xr:uid="{00000000-0005-0000-0000-0000B50B0000}"/>
    <cellStyle name="Input [yellow] 3 2 3 2" xfId="15895" xr:uid="{00000000-0005-0000-0000-0000B60B0000}"/>
    <cellStyle name="Input [yellow] 3 2 3 3" xfId="21464" xr:uid="{00000000-0005-0000-0000-0000B70B0000}"/>
    <cellStyle name="Input [yellow] 3 2 4" xfId="10769" xr:uid="{00000000-0005-0000-0000-0000B80B0000}"/>
    <cellStyle name="Input [yellow] 3 2 4 2" xfId="17982" xr:uid="{00000000-0005-0000-0000-0000B90B0000}"/>
    <cellStyle name="Input [yellow] 3 2 4 3" xfId="23329" xr:uid="{00000000-0005-0000-0000-0000BA0B0000}"/>
    <cellStyle name="Input [yellow] 3 2 5" xfId="12010" xr:uid="{00000000-0005-0000-0000-0000BB0B0000}"/>
    <cellStyle name="Input [yellow] 3 2 5 2" xfId="19217" xr:uid="{00000000-0005-0000-0000-0000BC0B0000}"/>
    <cellStyle name="Input [yellow] 3 2 5 3" xfId="24305" xr:uid="{00000000-0005-0000-0000-0000BD0B0000}"/>
    <cellStyle name="Input [yellow] 3 2 6" xfId="12055" xr:uid="{00000000-0005-0000-0000-0000BE0B0000}"/>
    <cellStyle name="Input [yellow] 3 2 6 2" xfId="19262" xr:uid="{00000000-0005-0000-0000-0000BF0B0000}"/>
    <cellStyle name="Input [yellow] 3 2 6 3" xfId="24322" xr:uid="{00000000-0005-0000-0000-0000C00B0000}"/>
    <cellStyle name="Input [yellow] 3 2 7" xfId="14074" xr:uid="{00000000-0005-0000-0000-0000C10B0000}"/>
    <cellStyle name="Input [yellow] 3 2 8" xfId="14119" xr:uid="{00000000-0005-0000-0000-0000C20B0000}"/>
    <cellStyle name="Input [yellow] 3 3" xfId="8637" xr:uid="{00000000-0005-0000-0000-0000C30B0000}"/>
    <cellStyle name="Input [yellow] 3 3 2" xfId="15850" xr:uid="{00000000-0005-0000-0000-0000C40B0000}"/>
    <cellStyle name="Input [yellow] 3 3 3" xfId="21446" xr:uid="{00000000-0005-0000-0000-0000C50B0000}"/>
    <cellStyle name="Input [yellow] 3 4" xfId="8683" xr:uid="{00000000-0005-0000-0000-0000C60B0000}"/>
    <cellStyle name="Input [yellow] 3 4 2" xfId="15896" xr:uid="{00000000-0005-0000-0000-0000C70B0000}"/>
    <cellStyle name="Input [yellow] 3 4 3" xfId="21465" xr:uid="{00000000-0005-0000-0000-0000C80B0000}"/>
    <cellStyle name="Input [yellow] 3 5" xfId="10768" xr:uid="{00000000-0005-0000-0000-0000C90B0000}"/>
    <cellStyle name="Input [yellow] 3 5 2" xfId="17981" xr:uid="{00000000-0005-0000-0000-0000CA0B0000}"/>
    <cellStyle name="Input [yellow] 3 5 3" xfId="23328" xr:uid="{00000000-0005-0000-0000-0000CB0B0000}"/>
    <cellStyle name="Input [yellow] 3 6" xfId="12009" xr:uid="{00000000-0005-0000-0000-0000CC0B0000}"/>
    <cellStyle name="Input [yellow] 3 6 2" xfId="19216" xr:uid="{00000000-0005-0000-0000-0000CD0B0000}"/>
    <cellStyle name="Input [yellow] 3 6 3" xfId="24304" xr:uid="{00000000-0005-0000-0000-0000CE0B0000}"/>
    <cellStyle name="Input [yellow] 3 7" xfId="12056" xr:uid="{00000000-0005-0000-0000-0000CF0B0000}"/>
    <cellStyle name="Input [yellow] 3 7 2" xfId="19263" xr:uid="{00000000-0005-0000-0000-0000D00B0000}"/>
    <cellStyle name="Input [yellow] 3 7 3" xfId="24323" xr:uid="{00000000-0005-0000-0000-0000D10B0000}"/>
    <cellStyle name="Input [yellow] 3 8" xfId="14073" xr:uid="{00000000-0005-0000-0000-0000D20B0000}"/>
    <cellStyle name="Input [yellow] 3 9" xfId="14120" xr:uid="{00000000-0005-0000-0000-0000D30B0000}"/>
    <cellStyle name="Input [yellow] 4" xfId="2835" xr:uid="{00000000-0005-0000-0000-0000D40B0000}"/>
    <cellStyle name="Input [yellow] 4 2" xfId="8639" xr:uid="{00000000-0005-0000-0000-0000D50B0000}"/>
    <cellStyle name="Input [yellow] 4 2 2" xfId="15852" xr:uid="{00000000-0005-0000-0000-0000D60B0000}"/>
    <cellStyle name="Input [yellow] 4 2 3" xfId="21448" xr:uid="{00000000-0005-0000-0000-0000D70B0000}"/>
    <cellStyle name="Input [yellow] 4 3" xfId="8681" xr:uid="{00000000-0005-0000-0000-0000D80B0000}"/>
    <cellStyle name="Input [yellow] 4 3 2" xfId="15894" xr:uid="{00000000-0005-0000-0000-0000D90B0000}"/>
    <cellStyle name="Input [yellow] 4 3 3" xfId="21463" xr:uid="{00000000-0005-0000-0000-0000DA0B0000}"/>
    <cellStyle name="Input [yellow] 4 4" xfId="10770" xr:uid="{00000000-0005-0000-0000-0000DB0B0000}"/>
    <cellStyle name="Input [yellow] 4 4 2" xfId="17983" xr:uid="{00000000-0005-0000-0000-0000DC0B0000}"/>
    <cellStyle name="Input [yellow] 4 4 3" xfId="23330" xr:uid="{00000000-0005-0000-0000-0000DD0B0000}"/>
    <cellStyle name="Input [yellow] 4 5" xfId="12011" xr:uid="{00000000-0005-0000-0000-0000DE0B0000}"/>
    <cellStyle name="Input [yellow] 4 5 2" xfId="19218" xr:uid="{00000000-0005-0000-0000-0000DF0B0000}"/>
    <cellStyle name="Input [yellow] 4 5 3" xfId="24306" xr:uid="{00000000-0005-0000-0000-0000E00B0000}"/>
    <cellStyle name="Input [yellow] 4 6" xfId="12054" xr:uid="{00000000-0005-0000-0000-0000E10B0000}"/>
    <cellStyle name="Input [yellow] 4 6 2" xfId="19261" xr:uid="{00000000-0005-0000-0000-0000E20B0000}"/>
    <cellStyle name="Input [yellow] 4 6 3" xfId="24321" xr:uid="{00000000-0005-0000-0000-0000E30B0000}"/>
    <cellStyle name="Input [yellow] 4 7" xfId="14075" xr:uid="{00000000-0005-0000-0000-0000E40B0000}"/>
    <cellStyle name="Input [yellow] 4 8" xfId="14118" xr:uid="{00000000-0005-0000-0000-0000E50B0000}"/>
    <cellStyle name="Input [yellow] 5" xfId="8632" xr:uid="{00000000-0005-0000-0000-0000E60B0000}"/>
    <cellStyle name="Input [yellow] 5 2" xfId="15845" xr:uid="{00000000-0005-0000-0000-0000E70B0000}"/>
    <cellStyle name="Input [yellow] 5 3" xfId="21441" xr:uid="{00000000-0005-0000-0000-0000E80B0000}"/>
    <cellStyle name="Input [yellow] 6" xfId="8688" xr:uid="{00000000-0005-0000-0000-0000E90B0000}"/>
    <cellStyle name="Input [yellow] 6 2" xfId="15901" xr:uid="{00000000-0005-0000-0000-0000EA0B0000}"/>
    <cellStyle name="Input [yellow] 6 3" xfId="21470" xr:uid="{00000000-0005-0000-0000-0000EB0B0000}"/>
    <cellStyle name="Input [yellow] 7" xfId="10763" xr:uid="{00000000-0005-0000-0000-0000EC0B0000}"/>
    <cellStyle name="Input [yellow] 7 2" xfId="17976" xr:uid="{00000000-0005-0000-0000-0000ED0B0000}"/>
    <cellStyle name="Input [yellow] 7 3" xfId="23323" xr:uid="{00000000-0005-0000-0000-0000EE0B0000}"/>
    <cellStyle name="Input [yellow] 8" xfId="12004" xr:uid="{00000000-0005-0000-0000-0000EF0B0000}"/>
    <cellStyle name="Input [yellow] 8 2" xfId="19211" xr:uid="{00000000-0005-0000-0000-0000F00B0000}"/>
    <cellStyle name="Input [yellow] 8 3" xfId="24299" xr:uid="{00000000-0005-0000-0000-0000F10B0000}"/>
    <cellStyle name="Input [yellow] 9" xfId="12061" xr:uid="{00000000-0005-0000-0000-0000F20B0000}"/>
    <cellStyle name="Input [yellow] 9 2" xfId="19268" xr:uid="{00000000-0005-0000-0000-0000F30B0000}"/>
    <cellStyle name="Input [yellow] 9 3" xfId="24328" xr:uid="{00000000-0005-0000-0000-0000F40B0000}"/>
    <cellStyle name="Input [yellow]_2010-2012 Program Workbook Completed_Incent_V2" xfId="2836" xr:uid="{00000000-0005-0000-0000-0000F50B0000}"/>
    <cellStyle name="Input 2" xfId="330" xr:uid="{00000000-0005-0000-0000-0000F60B0000}"/>
    <cellStyle name="Input 2 2" xfId="2837" xr:uid="{00000000-0005-0000-0000-0000F70B0000}"/>
    <cellStyle name="Input 2 3" xfId="2838" xr:uid="{00000000-0005-0000-0000-0000F80B0000}"/>
    <cellStyle name="Input 2 3 2" xfId="8640" xr:uid="{00000000-0005-0000-0000-0000F90B0000}"/>
    <cellStyle name="Input 2 3 2 2" xfId="15853" xr:uid="{00000000-0005-0000-0000-0000FA0B0000}"/>
    <cellStyle name="Input 2 3 2 3" xfId="21449" xr:uid="{00000000-0005-0000-0000-0000FB0B0000}"/>
    <cellStyle name="Input 2 3 3" xfId="8680" xr:uid="{00000000-0005-0000-0000-0000FC0B0000}"/>
    <cellStyle name="Input 2 3 3 2" xfId="15893" xr:uid="{00000000-0005-0000-0000-0000FD0B0000}"/>
    <cellStyle name="Input 2 3 3 3" xfId="21462" xr:uid="{00000000-0005-0000-0000-0000FE0B0000}"/>
    <cellStyle name="Input 2 3 4" xfId="10771" xr:uid="{00000000-0005-0000-0000-0000FF0B0000}"/>
    <cellStyle name="Input 2 3 4 2" xfId="17984" xr:uid="{00000000-0005-0000-0000-0000000C0000}"/>
    <cellStyle name="Input 2 3 4 3" xfId="23331" xr:uid="{00000000-0005-0000-0000-0000010C0000}"/>
    <cellStyle name="Input 2 3 5" xfId="12012" xr:uid="{00000000-0005-0000-0000-0000020C0000}"/>
    <cellStyle name="Input 2 3 5 2" xfId="19219" xr:uid="{00000000-0005-0000-0000-0000030C0000}"/>
    <cellStyle name="Input 2 3 5 3" xfId="24307" xr:uid="{00000000-0005-0000-0000-0000040C0000}"/>
    <cellStyle name="Input 2 3 6" xfId="12053" xr:uid="{00000000-0005-0000-0000-0000050C0000}"/>
    <cellStyle name="Input 2 3 6 2" xfId="19260" xr:uid="{00000000-0005-0000-0000-0000060C0000}"/>
    <cellStyle name="Input 2 3 6 3" xfId="24320" xr:uid="{00000000-0005-0000-0000-0000070C0000}"/>
    <cellStyle name="Input 2 3 7" xfId="14076" xr:uid="{00000000-0005-0000-0000-0000080C0000}"/>
    <cellStyle name="Input 2 3 8" xfId="14117" xr:uid="{00000000-0005-0000-0000-0000090C0000}"/>
    <cellStyle name="Input 3" xfId="2839" xr:uid="{00000000-0005-0000-0000-00000A0C0000}"/>
    <cellStyle name="Input 3 2" xfId="2840" xr:uid="{00000000-0005-0000-0000-00000B0C0000}"/>
    <cellStyle name="Input 3 2 2" xfId="8641" xr:uid="{00000000-0005-0000-0000-00000C0C0000}"/>
    <cellStyle name="Input 3 2 2 2" xfId="15854" xr:uid="{00000000-0005-0000-0000-00000D0C0000}"/>
    <cellStyle name="Input 3 2 2 3" xfId="21450" xr:uid="{00000000-0005-0000-0000-00000E0C0000}"/>
    <cellStyle name="Input 3 2 3" xfId="8679" xr:uid="{00000000-0005-0000-0000-00000F0C0000}"/>
    <cellStyle name="Input 3 2 3 2" xfId="15892" xr:uid="{00000000-0005-0000-0000-0000100C0000}"/>
    <cellStyle name="Input 3 2 3 3" xfId="21461" xr:uid="{00000000-0005-0000-0000-0000110C0000}"/>
    <cellStyle name="Input 3 2 4" xfId="10772" xr:uid="{00000000-0005-0000-0000-0000120C0000}"/>
    <cellStyle name="Input 3 2 4 2" xfId="17985" xr:uid="{00000000-0005-0000-0000-0000130C0000}"/>
    <cellStyle name="Input 3 2 4 3" xfId="23332" xr:uid="{00000000-0005-0000-0000-0000140C0000}"/>
    <cellStyle name="Input 3 2 5" xfId="12013" xr:uid="{00000000-0005-0000-0000-0000150C0000}"/>
    <cellStyle name="Input 3 2 5 2" xfId="19220" xr:uid="{00000000-0005-0000-0000-0000160C0000}"/>
    <cellStyle name="Input 3 2 5 3" xfId="24308" xr:uid="{00000000-0005-0000-0000-0000170C0000}"/>
    <cellStyle name="Input 3 2 6" xfId="12052" xr:uid="{00000000-0005-0000-0000-0000180C0000}"/>
    <cellStyle name="Input 3 2 6 2" xfId="19259" xr:uid="{00000000-0005-0000-0000-0000190C0000}"/>
    <cellStyle name="Input 3 2 6 3" xfId="24319" xr:uid="{00000000-0005-0000-0000-00001A0C0000}"/>
    <cellStyle name="Input 3 2 7" xfId="14077" xr:uid="{00000000-0005-0000-0000-00001B0C0000}"/>
    <cellStyle name="Input 3 2 8" xfId="14116" xr:uid="{00000000-0005-0000-0000-00001C0C0000}"/>
    <cellStyle name="Input 3 3" xfId="25494" xr:uid="{00000000-0005-0000-0000-00001D0C0000}"/>
    <cellStyle name="Input 4" xfId="2841" xr:uid="{00000000-0005-0000-0000-00001E0C0000}"/>
    <cellStyle name="Input 4 2" xfId="2842" xr:uid="{00000000-0005-0000-0000-00001F0C0000}"/>
    <cellStyle name="Input 4 2 2" xfId="8642" xr:uid="{00000000-0005-0000-0000-0000200C0000}"/>
    <cellStyle name="Input 4 2 2 2" xfId="15855" xr:uid="{00000000-0005-0000-0000-0000210C0000}"/>
    <cellStyle name="Input 4 2 2 3" xfId="21451" xr:uid="{00000000-0005-0000-0000-0000220C0000}"/>
    <cellStyle name="Input 4 2 3" xfId="8678" xr:uid="{00000000-0005-0000-0000-0000230C0000}"/>
    <cellStyle name="Input 4 2 3 2" xfId="15891" xr:uid="{00000000-0005-0000-0000-0000240C0000}"/>
    <cellStyle name="Input 4 2 3 3" xfId="21460" xr:uid="{00000000-0005-0000-0000-0000250C0000}"/>
    <cellStyle name="Input 4 2 4" xfId="10773" xr:uid="{00000000-0005-0000-0000-0000260C0000}"/>
    <cellStyle name="Input 4 2 4 2" xfId="17986" xr:uid="{00000000-0005-0000-0000-0000270C0000}"/>
    <cellStyle name="Input 4 2 4 3" xfId="23333" xr:uid="{00000000-0005-0000-0000-0000280C0000}"/>
    <cellStyle name="Input 4 2 5" xfId="12014" xr:uid="{00000000-0005-0000-0000-0000290C0000}"/>
    <cellStyle name="Input 4 2 5 2" xfId="19221" xr:uid="{00000000-0005-0000-0000-00002A0C0000}"/>
    <cellStyle name="Input 4 2 5 3" xfId="24309" xr:uid="{00000000-0005-0000-0000-00002B0C0000}"/>
    <cellStyle name="Input 4 2 6" xfId="12051" xr:uid="{00000000-0005-0000-0000-00002C0C0000}"/>
    <cellStyle name="Input 4 2 6 2" xfId="19258" xr:uid="{00000000-0005-0000-0000-00002D0C0000}"/>
    <cellStyle name="Input 4 2 6 3" xfId="24318" xr:uid="{00000000-0005-0000-0000-00002E0C0000}"/>
    <cellStyle name="Input 4 2 7" xfId="14078" xr:uid="{00000000-0005-0000-0000-00002F0C0000}"/>
    <cellStyle name="Input 4 2 8" xfId="14115" xr:uid="{00000000-0005-0000-0000-0000300C0000}"/>
    <cellStyle name="Input 5" xfId="2843" xr:uid="{00000000-0005-0000-0000-0000310C0000}"/>
    <cellStyle name="Input 5 2" xfId="2844" xr:uid="{00000000-0005-0000-0000-0000320C0000}"/>
    <cellStyle name="Input 5 2 2" xfId="8643" xr:uid="{00000000-0005-0000-0000-0000330C0000}"/>
    <cellStyle name="Input 5 2 2 2" xfId="15856" xr:uid="{00000000-0005-0000-0000-0000340C0000}"/>
    <cellStyle name="Input 5 2 2 3" xfId="21452" xr:uid="{00000000-0005-0000-0000-0000350C0000}"/>
    <cellStyle name="Input 5 2 3" xfId="8677" xr:uid="{00000000-0005-0000-0000-0000360C0000}"/>
    <cellStyle name="Input 5 2 3 2" xfId="15890" xr:uid="{00000000-0005-0000-0000-0000370C0000}"/>
    <cellStyle name="Input 5 2 3 3" xfId="21459" xr:uid="{00000000-0005-0000-0000-0000380C0000}"/>
    <cellStyle name="Input 5 2 4" xfId="10774" xr:uid="{00000000-0005-0000-0000-0000390C0000}"/>
    <cellStyle name="Input 5 2 4 2" xfId="17987" xr:uid="{00000000-0005-0000-0000-00003A0C0000}"/>
    <cellStyle name="Input 5 2 4 3" xfId="23334" xr:uid="{00000000-0005-0000-0000-00003B0C0000}"/>
    <cellStyle name="Input 5 2 5" xfId="12015" xr:uid="{00000000-0005-0000-0000-00003C0C0000}"/>
    <cellStyle name="Input 5 2 5 2" xfId="19222" xr:uid="{00000000-0005-0000-0000-00003D0C0000}"/>
    <cellStyle name="Input 5 2 5 3" xfId="24310" xr:uid="{00000000-0005-0000-0000-00003E0C0000}"/>
    <cellStyle name="Input 5 2 6" xfId="12050" xr:uid="{00000000-0005-0000-0000-00003F0C0000}"/>
    <cellStyle name="Input 5 2 6 2" xfId="19257" xr:uid="{00000000-0005-0000-0000-0000400C0000}"/>
    <cellStyle name="Input 5 2 6 3" xfId="24317" xr:uid="{00000000-0005-0000-0000-0000410C0000}"/>
    <cellStyle name="Input 5 2 7" xfId="14079" xr:uid="{00000000-0005-0000-0000-0000420C0000}"/>
    <cellStyle name="Input 5 2 8" xfId="14114" xr:uid="{00000000-0005-0000-0000-0000430C0000}"/>
    <cellStyle name="Input 6" xfId="2845" xr:uid="{00000000-0005-0000-0000-0000440C0000}"/>
    <cellStyle name="Input 6 2" xfId="2846" xr:uid="{00000000-0005-0000-0000-0000450C0000}"/>
    <cellStyle name="Input 6 2 2" xfId="8644" xr:uid="{00000000-0005-0000-0000-0000460C0000}"/>
    <cellStyle name="Input 6 2 2 2" xfId="15857" xr:uid="{00000000-0005-0000-0000-0000470C0000}"/>
    <cellStyle name="Input 6 2 2 3" xfId="21453" xr:uid="{00000000-0005-0000-0000-0000480C0000}"/>
    <cellStyle name="Input 6 2 3" xfId="8676" xr:uid="{00000000-0005-0000-0000-0000490C0000}"/>
    <cellStyle name="Input 6 2 3 2" xfId="15889" xr:uid="{00000000-0005-0000-0000-00004A0C0000}"/>
    <cellStyle name="Input 6 2 3 3" xfId="21458" xr:uid="{00000000-0005-0000-0000-00004B0C0000}"/>
    <cellStyle name="Input 6 2 4" xfId="10775" xr:uid="{00000000-0005-0000-0000-00004C0C0000}"/>
    <cellStyle name="Input 6 2 4 2" xfId="17988" xr:uid="{00000000-0005-0000-0000-00004D0C0000}"/>
    <cellStyle name="Input 6 2 4 3" xfId="23335" xr:uid="{00000000-0005-0000-0000-00004E0C0000}"/>
    <cellStyle name="Input 6 2 5" xfId="12016" xr:uid="{00000000-0005-0000-0000-00004F0C0000}"/>
    <cellStyle name="Input 6 2 5 2" xfId="19223" xr:uid="{00000000-0005-0000-0000-0000500C0000}"/>
    <cellStyle name="Input 6 2 5 3" xfId="24311" xr:uid="{00000000-0005-0000-0000-0000510C0000}"/>
    <cellStyle name="Input 6 2 6" xfId="12049" xr:uid="{00000000-0005-0000-0000-0000520C0000}"/>
    <cellStyle name="Input 6 2 6 2" xfId="19256" xr:uid="{00000000-0005-0000-0000-0000530C0000}"/>
    <cellStyle name="Input 6 2 6 3" xfId="24316" xr:uid="{00000000-0005-0000-0000-0000540C0000}"/>
    <cellStyle name="Input 6 2 7" xfId="14080" xr:uid="{00000000-0005-0000-0000-0000550C0000}"/>
    <cellStyle name="Input 6 2 8" xfId="14113" xr:uid="{00000000-0005-0000-0000-0000560C0000}"/>
    <cellStyle name="Input 7" xfId="2847" xr:uid="{00000000-0005-0000-0000-0000570C0000}"/>
    <cellStyle name="Input 7 2" xfId="2848" xr:uid="{00000000-0005-0000-0000-0000580C0000}"/>
    <cellStyle name="Input 7 2 2" xfId="8646" xr:uid="{00000000-0005-0000-0000-0000590C0000}"/>
    <cellStyle name="Input 7 2 2 2" xfId="15859" xr:uid="{00000000-0005-0000-0000-00005A0C0000}"/>
    <cellStyle name="Input 7 2 2 3" xfId="21455" xr:uid="{00000000-0005-0000-0000-00005B0C0000}"/>
    <cellStyle name="Input 7 2 3" xfId="8674" xr:uid="{00000000-0005-0000-0000-00005C0C0000}"/>
    <cellStyle name="Input 7 2 3 2" xfId="15887" xr:uid="{00000000-0005-0000-0000-00005D0C0000}"/>
    <cellStyle name="Input 7 2 3 3" xfId="21456" xr:uid="{00000000-0005-0000-0000-00005E0C0000}"/>
    <cellStyle name="Input 7 2 4" xfId="10777" xr:uid="{00000000-0005-0000-0000-00005F0C0000}"/>
    <cellStyle name="Input 7 2 4 2" xfId="17990" xr:uid="{00000000-0005-0000-0000-0000600C0000}"/>
    <cellStyle name="Input 7 2 4 3" xfId="23337" xr:uid="{00000000-0005-0000-0000-0000610C0000}"/>
    <cellStyle name="Input 7 2 5" xfId="12018" xr:uid="{00000000-0005-0000-0000-0000620C0000}"/>
    <cellStyle name="Input 7 2 5 2" xfId="19225" xr:uid="{00000000-0005-0000-0000-0000630C0000}"/>
    <cellStyle name="Input 7 2 5 3" xfId="24313" xr:uid="{00000000-0005-0000-0000-0000640C0000}"/>
    <cellStyle name="Input 7 2 6" xfId="12047" xr:uid="{00000000-0005-0000-0000-0000650C0000}"/>
    <cellStyle name="Input 7 2 6 2" xfId="19254" xr:uid="{00000000-0005-0000-0000-0000660C0000}"/>
    <cellStyle name="Input 7 2 6 3" xfId="24314" xr:uid="{00000000-0005-0000-0000-0000670C0000}"/>
    <cellStyle name="Input 7 2 7" xfId="14082" xr:uid="{00000000-0005-0000-0000-0000680C0000}"/>
    <cellStyle name="Input 7 2 8" xfId="14111" xr:uid="{00000000-0005-0000-0000-0000690C0000}"/>
    <cellStyle name="Input 7 3" xfId="8645" xr:uid="{00000000-0005-0000-0000-00006A0C0000}"/>
    <cellStyle name="Input 7 3 2" xfId="15858" xr:uid="{00000000-0005-0000-0000-00006B0C0000}"/>
    <cellStyle name="Input 7 3 3" xfId="21454" xr:uid="{00000000-0005-0000-0000-00006C0C0000}"/>
    <cellStyle name="Input 7 4" xfId="8675" xr:uid="{00000000-0005-0000-0000-00006D0C0000}"/>
    <cellStyle name="Input 7 4 2" xfId="15888" xr:uid="{00000000-0005-0000-0000-00006E0C0000}"/>
    <cellStyle name="Input 7 4 3" xfId="21457" xr:uid="{00000000-0005-0000-0000-00006F0C0000}"/>
    <cellStyle name="Input 7 5" xfId="10776" xr:uid="{00000000-0005-0000-0000-0000700C0000}"/>
    <cellStyle name="Input 7 5 2" xfId="17989" xr:uid="{00000000-0005-0000-0000-0000710C0000}"/>
    <cellStyle name="Input 7 5 3" xfId="23336" xr:uid="{00000000-0005-0000-0000-0000720C0000}"/>
    <cellStyle name="Input 7 6" xfId="12017" xr:uid="{00000000-0005-0000-0000-0000730C0000}"/>
    <cellStyle name="Input 7 6 2" xfId="19224" xr:uid="{00000000-0005-0000-0000-0000740C0000}"/>
    <cellStyle name="Input 7 6 3" xfId="24312" xr:uid="{00000000-0005-0000-0000-0000750C0000}"/>
    <cellStyle name="Input 7 7" xfId="12048" xr:uid="{00000000-0005-0000-0000-0000760C0000}"/>
    <cellStyle name="Input 7 7 2" xfId="19255" xr:uid="{00000000-0005-0000-0000-0000770C0000}"/>
    <cellStyle name="Input 7 7 3" xfId="24315" xr:uid="{00000000-0005-0000-0000-0000780C0000}"/>
    <cellStyle name="Input 7 8" xfId="14081" xr:uid="{00000000-0005-0000-0000-0000790C0000}"/>
    <cellStyle name="Input 7 9" xfId="14112" xr:uid="{00000000-0005-0000-0000-00007A0C0000}"/>
    <cellStyle name="Input 8" xfId="2849" xr:uid="{00000000-0005-0000-0000-00007B0C0000}"/>
    <cellStyle name="Input 9" xfId="7682" xr:uid="{00000000-0005-0000-0000-00007C0C0000}"/>
    <cellStyle name="Input 9 2" xfId="14909" xr:uid="{00000000-0005-0000-0000-00007D0C0000}"/>
    <cellStyle name="Input 9 3" xfId="20630" xr:uid="{00000000-0005-0000-0000-00007E0C0000}"/>
    <cellStyle name="LabelWithTotals" xfId="2850" xr:uid="{00000000-0005-0000-0000-00007F0C0000}"/>
    <cellStyle name="Linked Cell" xfId="737" builtinId="24" customBuiltin="1"/>
    <cellStyle name="Linked Cell 2" xfId="331" xr:uid="{00000000-0005-0000-0000-0000810C0000}"/>
    <cellStyle name="Linked Cell 2 2" xfId="2851" xr:uid="{00000000-0005-0000-0000-0000820C0000}"/>
    <cellStyle name="Linked Cell 2 3" xfId="2852" xr:uid="{00000000-0005-0000-0000-0000830C0000}"/>
    <cellStyle name="Linked Cell 3" xfId="2853" xr:uid="{00000000-0005-0000-0000-0000840C0000}"/>
    <cellStyle name="Linked Cell 3 2" xfId="2854" xr:uid="{00000000-0005-0000-0000-0000850C0000}"/>
    <cellStyle name="Linked Cell 3 3" xfId="25495" xr:uid="{00000000-0005-0000-0000-0000860C0000}"/>
    <cellStyle name="Linked Cell 4" xfId="2855" xr:uid="{00000000-0005-0000-0000-0000870C0000}"/>
    <cellStyle name="Linked Cell 4 2" xfId="2856" xr:uid="{00000000-0005-0000-0000-0000880C0000}"/>
    <cellStyle name="Linked Cell 5" xfId="2857" xr:uid="{00000000-0005-0000-0000-0000890C0000}"/>
    <cellStyle name="Linked Cell 5 2" xfId="2858" xr:uid="{00000000-0005-0000-0000-00008A0C0000}"/>
    <cellStyle name="Linked Cell 6" xfId="2859" xr:uid="{00000000-0005-0000-0000-00008B0C0000}"/>
    <cellStyle name="Linked Cell 7" xfId="2860" xr:uid="{00000000-0005-0000-0000-00008C0C0000}"/>
    <cellStyle name="Linked Cell 8" xfId="2861" xr:uid="{00000000-0005-0000-0000-00008D0C0000}"/>
    <cellStyle name="Millares [0]_2AV_M_M " xfId="2862" xr:uid="{00000000-0005-0000-0000-00008E0C0000}"/>
    <cellStyle name="Millares_2AV_M_M " xfId="2863" xr:uid="{00000000-0005-0000-0000-00008F0C0000}"/>
    <cellStyle name="million" xfId="2864" xr:uid="{00000000-0005-0000-0000-0000900C0000}"/>
    <cellStyle name="million 2" xfId="2865" xr:uid="{00000000-0005-0000-0000-0000910C0000}"/>
    <cellStyle name="million 2 2" xfId="2866" xr:uid="{00000000-0005-0000-0000-0000920C0000}"/>
    <cellStyle name="million 3" xfId="2867" xr:uid="{00000000-0005-0000-0000-0000930C0000}"/>
    <cellStyle name="Moneda [0]_2AV_M_M " xfId="2868" xr:uid="{00000000-0005-0000-0000-0000940C0000}"/>
    <cellStyle name="Moneda_2AV_M_M " xfId="2869" xr:uid="{00000000-0005-0000-0000-0000950C0000}"/>
    <cellStyle name="MyHeading1" xfId="2870" xr:uid="{00000000-0005-0000-0000-0000960C0000}"/>
    <cellStyle name="MyHeading1 2" xfId="2871" xr:uid="{00000000-0005-0000-0000-0000970C0000}"/>
    <cellStyle name="Neutral" xfId="733" builtinId="28" customBuiltin="1"/>
    <cellStyle name="Neutral 2" xfId="332" xr:uid="{00000000-0005-0000-0000-0000990C0000}"/>
    <cellStyle name="Neutral 2 2" xfId="2872" xr:uid="{00000000-0005-0000-0000-00009A0C0000}"/>
    <cellStyle name="Neutral 3" xfId="2873" xr:uid="{00000000-0005-0000-0000-00009B0C0000}"/>
    <cellStyle name="Neutral 3 2" xfId="2874" xr:uid="{00000000-0005-0000-0000-00009C0C0000}"/>
    <cellStyle name="Neutral 3 3" xfId="25496" xr:uid="{00000000-0005-0000-0000-00009D0C0000}"/>
    <cellStyle name="Neutral 4" xfId="2875" xr:uid="{00000000-0005-0000-0000-00009E0C0000}"/>
    <cellStyle name="Neutral 4 2" xfId="2876" xr:uid="{00000000-0005-0000-0000-00009F0C0000}"/>
    <cellStyle name="Neutral 5" xfId="2877" xr:uid="{00000000-0005-0000-0000-0000A00C0000}"/>
    <cellStyle name="Neutral 6" xfId="2878" xr:uid="{00000000-0005-0000-0000-0000A10C0000}"/>
    <cellStyle name="Neutral 7" xfId="2879" xr:uid="{00000000-0005-0000-0000-0000A20C0000}"/>
    <cellStyle name="Neutral 8" xfId="2880" xr:uid="{00000000-0005-0000-0000-0000A30C0000}"/>
    <cellStyle name="Neutral 9" xfId="7683" xr:uid="{00000000-0005-0000-0000-0000A40C0000}"/>
    <cellStyle name="no dec" xfId="2881" xr:uid="{00000000-0005-0000-0000-0000A50C0000}"/>
    <cellStyle name="Normal" xfId="0" builtinId="0"/>
    <cellStyle name="Normal - Style1" xfId="2882" xr:uid="{00000000-0005-0000-0000-0000A70C0000}"/>
    <cellStyle name="Normal - Style1 2" xfId="2883" xr:uid="{00000000-0005-0000-0000-0000A80C0000}"/>
    <cellStyle name="Normal - Style1 2 2" xfId="2884" xr:uid="{00000000-0005-0000-0000-0000A90C0000}"/>
    <cellStyle name="Normal - Style1 3" xfId="2885" xr:uid="{00000000-0005-0000-0000-0000AA0C0000}"/>
    <cellStyle name="Normal - Style1 3 2" xfId="2886" xr:uid="{00000000-0005-0000-0000-0000AB0C0000}"/>
    <cellStyle name="Normal - Style1 4" xfId="2887" xr:uid="{00000000-0005-0000-0000-0000AC0C0000}"/>
    <cellStyle name="Normal - Style1_2010-2012 Program Workbook_Incent_FS" xfId="2888" xr:uid="{00000000-0005-0000-0000-0000AD0C0000}"/>
    <cellStyle name="Normal - Style2" xfId="2889" xr:uid="{00000000-0005-0000-0000-0000AE0C0000}"/>
    <cellStyle name="Normal - Style3" xfId="2890" xr:uid="{00000000-0005-0000-0000-0000AF0C0000}"/>
    <cellStyle name="Normal - Style4" xfId="2891" xr:uid="{00000000-0005-0000-0000-0000B00C0000}"/>
    <cellStyle name="Normal - Style5" xfId="2892" xr:uid="{00000000-0005-0000-0000-0000B10C0000}"/>
    <cellStyle name="Normal - Style6" xfId="2893" xr:uid="{00000000-0005-0000-0000-0000B20C0000}"/>
    <cellStyle name="Normal - Style7" xfId="2894" xr:uid="{00000000-0005-0000-0000-0000B30C0000}"/>
    <cellStyle name="Normal - Style8" xfId="2895" xr:uid="{00000000-0005-0000-0000-0000B40C0000}"/>
    <cellStyle name="Normal 10" xfId="766" xr:uid="{00000000-0005-0000-0000-0000B50C0000}"/>
    <cellStyle name="Normal 10 2" xfId="2896" xr:uid="{00000000-0005-0000-0000-0000B60C0000}"/>
    <cellStyle name="Normal 10 3" xfId="2897" xr:uid="{00000000-0005-0000-0000-0000B70C0000}"/>
    <cellStyle name="Normal 10 3 2" xfId="8647" xr:uid="{00000000-0005-0000-0000-0000B80C0000}"/>
    <cellStyle name="Normal 10 3 2 2" xfId="15860" xr:uid="{00000000-0005-0000-0000-0000B90C0000}"/>
    <cellStyle name="Normal 10 3 3" xfId="10778" xr:uid="{00000000-0005-0000-0000-0000BA0C0000}"/>
    <cellStyle name="Normal 10 3 3 2" xfId="17991" xr:uid="{00000000-0005-0000-0000-0000BB0C0000}"/>
    <cellStyle name="Normal 10 3 4" xfId="12019" xr:uid="{00000000-0005-0000-0000-0000BC0C0000}"/>
    <cellStyle name="Normal 10 3 4 2" xfId="19226" xr:uid="{00000000-0005-0000-0000-0000BD0C0000}"/>
    <cellStyle name="Normal 10 3 5" xfId="14083" xr:uid="{00000000-0005-0000-0000-0000BE0C0000}"/>
    <cellStyle name="Normal 10 4" xfId="2898" xr:uid="{00000000-0005-0000-0000-0000BF0C0000}"/>
    <cellStyle name="Normal 11" xfId="778" xr:uid="{00000000-0005-0000-0000-0000C00C0000}"/>
    <cellStyle name="Normal 11 2" xfId="2899" xr:uid="{00000000-0005-0000-0000-0000C10C0000}"/>
    <cellStyle name="Normal 11 2 2" xfId="2900" xr:uid="{00000000-0005-0000-0000-0000C20C0000}"/>
    <cellStyle name="Normal 11 2 2 2" xfId="2901" xr:uid="{00000000-0005-0000-0000-0000C30C0000}"/>
    <cellStyle name="Normal 11 2 2 2 2" xfId="8648" xr:uid="{00000000-0005-0000-0000-0000C40C0000}"/>
    <cellStyle name="Normal 11 2 2 2 2 2" xfId="15861" xr:uid="{00000000-0005-0000-0000-0000C50C0000}"/>
    <cellStyle name="Normal 11 2 2 2 3" xfId="10779" xr:uid="{00000000-0005-0000-0000-0000C60C0000}"/>
    <cellStyle name="Normal 11 2 2 2 3 2" xfId="17992" xr:uid="{00000000-0005-0000-0000-0000C70C0000}"/>
    <cellStyle name="Normal 11 2 2 2 4" xfId="12020" xr:uid="{00000000-0005-0000-0000-0000C80C0000}"/>
    <cellStyle name="Normal 11 2 2 2 4 2" xfId="19227" xr:uid="{00000000-0005-0000-0000-0000C90C0000}"/>
    <cellStyle name="Normal 11 2 2 2 5" xfId="14084" xr:uid="{00000000-0005-0000-0000-0000CA0C0000}"/>
    <cellStyle name="Normal 11 2 2 3" xfId="2902" xr:uid="{00000000-0005-0000-0000-0000CB0C0000}"/>
    <cellStyle name="Normal 11 2 3" xfId="2903" xr:uid="{00000000-0005-0000-0000-0000CC0C0000}"/>
    <cellStyle name="Normal 11 2 3 2" xfId="8649" xr:uid="{00000000-0005-0000-0000-0000CD0C0000}"/>
    <cellStyle name="Normal 11 2 3 2 2" xfId="15862" xr:uid="{00000000-0005-0000-0000-0000CE0C0000}"/>
    <cellStyle name="Normal 11 2 3 3" xfId="10780" xr:uid="{00000000-0005-0000-0000-0000CF0C0000}"/>
    <cellStyle name="Normal 11 2 3 3 2" xfId="17993" xr:uid="{00000000-0005-0000-0000-0000D00C0000}"/>
    <cellStyle name="Normal 11 2 3 4" xfId="12021" xr:uid="{00000000-0005-0000-0000-0000D10C0000}"/>
    <cellStyle name="Normal 11 2 3 4 2" xfId="19228" xr:uid="{00000000-0005-0000-0000-0000D20C0000}"/>
    <cellStyle name="Normal 11 2 3 5" xfId="14085" xr:uid="{00000000-0005-0000-0000-0000D30C0000}"/>
    <cellStyle name="Normal 11 2 4" xfId="2904" xr:uid="{00000000-0005-0000-0000-0000D40C0000}"/>
    <cellStyle name="Normal 11 3" xfId="2905" xr:uid="{00000000-0005-0000-0000-0000D50C0000}"/>
    <cellStyle name="Normal 11 3 2" xfId="2906" xr:uid="{00000000-0005-0000-0000-0000D60C0000}"/>
    <cellStyle name="Normal 11 3 3" xfId="8650" xr:uid="{00000000-0005-0000-0000-0000D70C0000}"/>
    <cellStyle name="Normal 11 3 3 2" xfId="15863" xr:uid="{00000000-0005-0000-0000-0000D80C0000}"/>
    <cellStyle name="Normal 11 3 4" xfId="10781" xr:uid="{00000000-0005-0000-0000-0000D90C0000}"/>
    <cellStyle name="Normal 11 3 4 2" xfId="17994" xr:uid="{00000000-0005-0000-0000-0000DA0C0000}"/>
    <cellStyle name="Normal 11 3 5" xfId="12022" xr:uid="{00000000-0005-0000-0000-0000DB0C0000}"/>
    <cellStyle name="Normal 11 3 5 2" xfId="19229" xr:uid="{00000000-0005-0000-0000-0000DC0C0000}"/>
    <cellStyle name="Normal 11 3 6" xfId="14086" xr:uid="{00000000-0005-0000-0000-0000DD0C0000}"/>
    <cellStyle name="Normal 11 4" xfId="2907" xr:uid="{00000000-0005-0000-0000-0000DE0C0000}"/>
    <cellStyle name="Normal 12" xfId="780" xr:uid="{00000000-0005-0000-0000-0000DF0C0000}"/>
    <cellStyle name="Normal 12 10" xfId="13597" xr:uid="{00000000-0005-0000-0000-0000E00C0000}"/>
    <cellStyle name="Normal 12 11" xfId="25403" xr:uid="{00000000-0005-0000-0000-0000E10C0000}"/>
    <cellStyle name="Normal 12 2" xfId="1195" xr:uid="{00000000-0005-0000-0000-0000E20C0000}"/>
    <cellStyle name="Normal 12 2 2" xfId="2908" xr:uid="{00000000-0005-0000-0000-0000E30C0000}"/>
    <cellStyle name="Normal 12 2 2 2" xfId="8651" xr:uid="{00000000-0005-0000-0000-0000E40C0000}"/>
    <cellStyle name="Normal 12 2 2 2 2" xfId="15864" xr:uid="{00000000-0005-0000-0000-0000E50C0000}"/>
    <cellStyle name="Normal 12 2 2 3" xfId="10782" xr:uid="{00000000-0005-0000-0000-0000E60C0000}"/>
    <cellStyle name="Normal 12 2 2 3 2" xfId="17995" xr:uid="{00000000-0005-0000-0000-0000E70C0000}"/>
    <cellStyle name="Normal 12 2 2 4" xfId="12023" xr:uid="{00000000-0005-0000-0000-0000E80C0000}"/>
    <cellStyle name="Normal 12 2 2 4 2" xfId="19230" xr:uid="{00000000-0005-0000-0000-0000E90C0000}"/>
    <cellStyle name="Normal 12 2 2 5" xfId="14087" xr:uid="{00000000-0005-0000-0000-0000EA0C0000}"/>
    <cellStyle name="Normal 12 2 3" xfId="8178" xr:uid="{00000000-0005-0000-0000-0000EB0C0000}"/>
    <cellStyle name="Normal 12 2 3 2" xfId="15391" xr:uid="{00000000-0005-0000-0000-0000EC0C0000}"/>
    <cellStyle name="Normal 12 2 4" xfId="10309" xr:uid="{00000000-0005-0000-0000-0000ED0C0000}"/>
    <cellStyle name="Normal 12 2 4 2" xfId="17522" xr:uid="{00000000-0005-0000-0000-0000EE0C0000}"/>
    <cellStyle name="Normal 12 2 5" xfId="11935" xr:uid="{00000000-0005-0000-0000-0000EF0C0000}"/>
    <cellStyle name="Normal 12 2 5 2" xfId="19142" xr:uid="{00000000-0005-0000-0000-0000F00C0000}"/>
    <cellStyle name="Normal 12 2 6" xfId="14000" xr:uid="{00000000-0005-0000-0000-0000F10C0000}"/>
    <cellStyle name="Normal 12 3" xfId="2909" xr:uid="{00000000-0005-0000-0000-0000F20C0000}"/>
    <cellStyle name="Normal 12 3 2" xfId="2910" xr:uid="{00000000-0005-0000-0000-0000F30C0000}"/>
    <cellStyle name="Normal 12 3 2 2" xfId="8652" xr:uid="{00000000-0005-0000-0000-0000F40C0000}"/>
    <cellStyle name="Normal 12 3 2 2 2" xfId="15865" xr:uid="{00000000-0005-0000-0000-0000F50C0000}"/>
    <cellStyle name="Normal 12 3 2 3" xfId="10783" xr:uid="{00000000-0005-0000-0000-0000F60C0000}"/>
    <cellStyle name="Normal 12 3 2 3 2" xfId="17996" xr:uid="{00000000-0005-0000-0000-0000F70C0000}"/>
    <cellStyle name="Normal 12 3 2 4" xfId="12024" xr:uid="{00000000-0005-0000-0000-0000F80C0000}"/>
    <cellStyle name="Normal 12 3 2 4 2" xfId="19231" xr:uid="{00000000-0005-0000-0000-0000F90C0000}"/>
    <cellStyle name="Normal 12 3 2 5" xfId="14088" xr:uid="{00000000-0005-0000-0000-0000FA0C0000}"/>
    <cellStyle name="Normal 12 4" xfId="2911" xr:uid="{00000000-0005-0000-0000-0000FB0C0000}"/>
    <cellStyle name="Normal 12 4 2" xfId="8653" xr:uid="{00000000-0005-0000-0000-0000FC0C0000}"/>
    <cellStyle name="Normal 12 4 2 2" xfId="15866" xr:uid="{00000000-0005-0000-0000-0000FD0C0000}"/>
    <cellStyle name="Normal 12 4 3" xfId="10784" xr:uid="{00000000-0005-0000-0000-0000FE0C0000}"/>
    <cellStyle name="Normal 12 4 3 2" xfId="17997" xr:uid="{00000000-0005-0000-0000-0000FF0C0000}"/>
    <cellStyle name="Normal 12 4 4" xfId="12025" xr:uid="{00000000-0005-0000-0000-0000000D0000}"/>
    <cellStyle name="Normal 12 4 4 2" xfId="19232" xr:uid="{00000000-0005-0000-0000-0000010D0000}"/>
    <cellStyle name="Normal 12 4 5" xfId="14089" xr:uid="{00000000-0005-0000-0000-0000020D0000}"/>
    <cellStyle name="Normal 12 5" xfId="2912" xr:uid="{00000000-0005-0000-0000-0000030D0000}"/>
    <cellStyle name="Normal 12 5 2" xfId="8654" xr:uid="{00000000-0005-0000-0000-0000040D0000}"/>
    <cellStyle name="Normal 12 5 2 2" xfId="15867" xr:uid="{00000000-0005-0000-0000-0000050D0000}"/>
    <cellStyle name="Normal 12 5 3" xfId="10785" xr:uid="{00000000-0005-0000-0000-0000060D0000}"/>
    <cellStyle name="Normal 12 5 3 2" xfId="17998" xr:uid="{00000000-0005-0000-0000-0000070D0000}"/>
    <cellStyle name="Normal 12 5 4" xfId="12026" xr:uid="{00000000-0005-0000-0000-0000080D0000}"/>
    <cellStyle name="Normal 12 5 4 2" xfId="19233" xr:uid="{00000000-0005-0000-0000-0000090D0000}"/>
    <cellStyle name="Normal 12 5 5" xfId="14090" xr:uid="{00000000-0005-0000-0000-00000A0D0000}"/>
    <cellStyle name="Normal 12 6" xfId="2913" xr:uid="{00000000-0005-0000-0000-00000B0D0000}"/>
    <cellStyle name="Normal 12 7" xfId="7747" xr:uid="{00000000-0005-0000-0000-00000C0D0000}"/>
    <cellStyle name="Normal 12 7 2" xfId="14960" xr:uid="{00000000-0005-0000-0000-00000D0D0000}"/>
    <cellStyle name="Normal 12 8" xfId="9889" xr:uid="{00000000-0005-0000-0000-00000E0D0000}"/>
    <cellStyle name="Normal 12 8 2" xfId="17102" xr:uid="{00000000-0005-0000-0000-00000F0D0000}"/>
    <cellStyle name="Normal 12 9" xfId="11526" xr:uid="{00000000-0005-0000-0000-0000100D0000}"/>
    <cellStyle name="Normal 12 9 2" xfId="18733" xr:uid="{00000000-0005-0000-0000-0000110D0000}"/>
    <cellStyle name="Normal 12_2010 - 2012 CEE Analysis - 2012 Budget DRAFT 11.1.11" xfId="2914" xr:uid="{00000000-0005-0000-0000-0000120D0000}"/>
    <cellStyle name="Normal 13" xfId="784" xr:uid="{00000000-0005-0000-0000-0000130D0000}"/>
    <cellStyle name="Normal 13 2" xfId="2915" xr:uid="{00000000-0005-0000-0000-0000140D0000}"/>
    <cellStyle name="Normal 13 3" xfId="2916" xr:uid="{00000000-0005-0000-0000-0000150D0000}"/>
    <cellStyle name="Normal 13 3 2" xfId="8655" xr:uid="{00000000-0005-0000-0000-0000160D0000}"/>
    <cellStyle name="Normal 13 3 2 2" xfId="15868" xr:uid="{00000000-0005-0000-0000-0000170D0000}"/>
    <cellStyle name="Normal 13 3 3" xfId="10786" xr:uid="{00000000-0005-0000-0000-0000180D0000}"/>
    <cellStyle name="Normal 13 3 3 2" xfId="17999" xr:uid="{00000000-0005-0000-0000-0000190D0000}"/>
    <cellStyle name="Normal 13 3 4" xfId="12027" xr:uid="{00000000-0005-0000-0000-00001A0D0000}"/>
    <cellStyle name="Normal 13 3 4 2" xfId="19234" xr:uid="{00000000-0005-0000-0000-00001B0D0000}"/>
    <cellStyle name="Normal 13 3 5" xfId="14091" xr:uid="{00000000-0005-0000-0000-00001C0D0000}"/>
    <cellStyle name="Normal 13 4" xfId="2917" xr:uid="{00000000-0005-0000-0000-00001D0D0000}"/>
    <cellStyle name="Normal 13 4 2" xfId="2918" xr:uid="{00000000-0005-0000-0000-00001E0D0000}"/>
    <cellStyle name="Normal 13 4 2 2" xfId="8656" xr:uid="{00000000-0005-0000-0000-00001F0D0000}"/>
    <cellStyle name="Normal 13 4 2 2 2" xfId="15869" xr:uid="{00000000-0005-0000-0000-0000200D0000}"/>
    <cellStyle name="Normal 13 4 2 3" xfId="10787" xr:uid="{00000000-0005-0000-0000-0000210D0000}"/>
    <cellStyle name="Normal 13 4 2 3 2" xfId="18000" xr:uid="{00000000-0005-0000-0000-0000220D0000}"/>
    <cellStyle name="Normal 13 4 2 4" xfId="12028" xr:uid="{00000000-0005-0000-0000-0000230D0000}"/>
    <cellStyle name="Normal 13 4 2 4 2" xfId="19235" xr:uid="{00000000-0005-0000-0000-0000240D0000}"/>
    <cellStyle name="Normal 13 4 2 5" xfId="14092" xr:uid="{00000000-0005-0000-0000-0000250D0000}"/>
    <cellStyle name="Normal 13 5" xfId="2919" xr:uid="{00000000-0005-0000-0000-0000260D0000}"/>
    <cellStyle name="Normal 14" xfId="725" xr:uid="{00000000-0005-0000-0000-0000270D0000}"/>
    <cellStyle name="Normal 14 2" xfId="2920" xr:uid="{00000000-0005-0000-0000-0000280D0000}"/>
    <cellStyle name="Normal 14 2 2" xfId="2921" xr:uid="{00000000-0005-0000-0000-0000290D0000}"/>
    <cellStyle name="Normal 14 2 2 2" xfId="8658" xr:uid="{00000000-0005-0000-0000-00002A0D0000}"/>
    <cellStyle name="Normal 14 2 2 2 2" xfId="15871" xr:uid="{00000000-0005-0000-0000-00002B0D0000}"/>
    <cellStyle name="Normal 14 2 2 3" xfId="10789" xr:uid="{00000000-0005-0000-0000-00002C0D0000}"/>
    <cellStyle name="Normal 14 2 2 3 2" xfId="18002" xr:uid="{00000000-0005-0000-0000-00002D0D0000}"/>
    <cellStyle name="Normal 14 2 2 4" xfId="12030" xr:uid="{00000000-0005-0000-0000-00002E0D0000}"/>
    <cellStyle name="Normal 14 2 2 4 2" xfId="19237" xr:uid="{00000000-0005-0000-0000-00002F0D0000}"/>
    <cellStyle name="Normal 14 2 2 5" xfId="14094" xr:uid="{00000000-0005-0000-0000-0000300D0000}"/>
    <cellStyle name="Normal 14 2 3" xfId="8657" xr:uid="{00000000-0005-0000-0000-0000310D0000}"/>
    <cellStyle name="Normal 14 2 3 2" xfId="15870" xr:uid="{00000000-0005-0000-0000-0000320D0000}"/>
    <cellStyle name="Normal 14 2 4" xfId="10788" xr:uid="{00000000-0005-0000-0000-0000330D0000}"/>
    <cellStyle name="Normal 14 2 4 2" xfId="18001" xr:uid="{00000000-0005-0000-0000-0000340D0000}"/>
    <cellStyle name="Normal 14 2 5" xfId="12029" xr:uid="{00000000-0005-0000-0000-0000350D0000}"/>
    <cellStyle name="Normal 14 2 5 2" xfId="19236" xr:uid="{00000000-0005-0000-0000-0000360D0000}"/>
    <cellStyle name="Normal 14 2 6" xfId="14093" xr:uid="{00000000-0005-0000-0000-0000370D0000}"/>
    <cellStyle name="Normal 14 3" xfId="2922" xr:uid="{00000000-0005-0000-0000-0000380D0000}"/>
    <cellStyle name="Normal 14 3 2" xfId="8659" xr:uid="{00000000-0005-0000-0000-0000390D0000}"/>
    <cellStyle name="Normal 14 3 2 2" xfId="15872" xr:uid="{00000000-0005-0000-0000-00003A0D0000}"/>
    <cellStyle name="Normal 14 3 3" xfId="10790" xr:uid="{00000000-0005-0000-0000-00003B0D0000}"/>
    <cellStyle name="Normal 14 3 3 2" xfId="18003" xr:uid="{00000000-0005-0000-0000-00003C0D0000}"/>
    <cellStyle name="Normal 14 3 4" xfId="12031" xr:uid="{00000000-0005-0000-0000-00003D0D0000}"/>
    <cellStyle name="Normal 14 3 4 2" xfId="19238" xr:uid="{00000000-0005-0000-0000-00003E0D0000}"/>
    <cellStyle name="Normal 14 3 5" xfId="14095" xr:uid="{00000000-0005-0000-0000-00003F0D0000}"/>
    <cellStyle name="Normal 14 4" xfId="2923" xr:uid="{00000000-0005-0000-0000-0000400D0000}"/>
    <cellStyle name="Normal 14 4 2" xfId="2924" xr:uid="{00000000-0005-0000-0000-0000410D0000}"/>
    <cellStyle name="Normal 14 4 2 2" xfId="8660" xr:uid="{00000000-0005-0000-0000-0000420D0000}"/>
    <cellStyle name="Normal 14 4 2 2 2" xfId="15873" xr:uid="{00000000-0005-0000-0000-0000430D0000}"/>
    <cellStyle name="Normal 14 4 2 3" xfId="10791" xr:uid="{00000000-0005-0000-0000-0000440D0000}"/>
    <cellStyle name="Normal 14 4 2 3 2" xfId="18004" xr:uid="{00000000-0005-0000-0000-0000450D0000}"/>
    <cellStyle name="Normal 14 4 2 4" xfId="12032" xr:uid="{00000000-0005-0000-0000-0000460D0000}"/>
    <cellStyle name="Normal 14 4 2 4 2" xfId="19239" xr:uid="{00000000-0005-0000-0000-0000470D0000}"/>
    <cellStyle name="Normal 14 4 2 5" xfId="14096" xr:uid="{00000000-0005-0000-0000-0000480D0000}"/>
    <cellStyle name="Normal 14 5" xfId="2925" xr:uid="{00000000-0005-0000-0000-0000490D0000}"/>
    <cellStyle name="Normal 15" xfId="788" xr:uid="{00000000-0005-0000-0000-00004A0D0000}"/>
    <cellStyle name="Normal 15 2" xfId="2926" xr:uid="{00000000-0005-0000-0000-00004B0D0000}"/>
    <cellStyle name="Normal 15 2 2" xfId="8661" xr:uid="{00000000-0005-0000-0000-00004C0D0000}"/>
    <cellStyle name="Normal 15 2 2 2" xfId="15874" xr:uid="{00000000-0005-0000-0000-00004D0D0000}"/>
    <cellStyle name="Normal 15 2 3" xfId="10792" xr:uid="{00000000-0005-0000-0000-00004E0D0000}"/>
    <cellStyle name="Normal 15 2 3 2" xfId="18005" xr:uid="{00000000-0005-0000-0000-00004F0D0000}"/>
    <cellStyle name="Normal 15 2 4" xfId="12033" xr:uid="{00000000-0005-0000-0000-0000500D0000}"/>
    <cellStyle name="Normal 15 2 4 2" xfId="19240" xr:uid="{00000000-0005-0000-0000-0000510D0000}"/>
    <cellStyle name="Normal 15 2 5" xfId="14097" xr:uid="{00000000-0005-0000-0000-0000520D0000}"/>
    <cellStyle name="Normal 15 3" xfId="2927" xr:uid="{00000000-0005-0000-0000-0000530D0000}"/>
    <cellStyle name="Normal 15 3 2" xfId="8662" xr:uid="{00000000-0005-0000-0000-0000540D0000}"/>
    <cellStyle name="Normal 15 3 2 2" xfId="15875" xr:uid="{00000000-0005-0000-0000-0000550D0000}"/>
    <cellStyle name="Normal 15 3 3" xfId="10793" xr:uid="{00000000-0005-0000-0000-0000560D0000}"/>
    <cellStyle name="Normal 15 3 3 2" xfId="18006" xr:uid="{00000000-0005-0000-0000-0000570D0000}"/>
    <cellStyle name="Normal 15 3 4" xfId="12034" xr:uid="{00000000-0005-0000-0000-0000580D0000}"/>
    <cellStyle name="Normal 15 3 4 2" xfId="19241" xr:uid="{00000000-0005-0000-0000-0000590D0000}"/>
    <cellStyle name="Normal 15 3 5" xfId="14098" xr:uid="{00000000-0005-0000-0000-00005A0D0000}"/>
    <cellStyle name="Normal 15 4" xfId="2928" xr:uid="{00000000-0005-0000-0000-00005B0D0000}"/>
    <cellStyle name="Normal 16" xfId="2929" xr:uid="{00000000-0005-0000-0000-00005C0D0000}"/>
    <cellStyle name="Normal 16 2" xfId="2930" xr:uid="{00000000-0005-0000-0000-00005D0D0000}"/>
    <cellStyle name="Normal 16 2 2" xfId="2931" xr:uid="{00000000-0005-0000-0000-00005E0D0000}"/>
    <cellStyle name="Normal 16 2 3" xfId="8663" xr:uid="{00000000-0005-0000-0000-00005F0D0000}"/>
    <cellStyle name="Normal 16 2 3 2" xfId="15876" xr:uid="{00000000-0005-0000-0000-0000600D0000}"/>
    <cellStyle name="Normal 16 2 4" xfId="10794" xr:uid="{00000000-0005-0000-0000-0000610D0000}"/>
    <cellStyle name="Normal 16 2 4 2" xfId="18007" xr:uid="{00000000-0005-0000-0000-0000620D0000}"/>
    <cellStyle name="Normal 16 2 5" xfId="12036" xr:uid="{00000000-0005-0000-0000-0000630D0000}"/>
    <cellStyle name="Normal 16 2 5 2" xfId="19243" xr:uid="{00000000-0005-0000-0000-0000640D0000}"/>
    <cellStyle name="Normal 16 2 6" xfId="14100" xr:uid="{00000000-0005-0000-0000-0000650D0000}"/>
    <cellStyle name="Normal 16 3" xfId="2932" xr:uid="{00000000-0005-0000-0000-0000660D0000}"/>
    <cellStyle name="Normal 16 3 2" xfId="2933" xr:uid="{00000000-0005-0000-0000-0000670D0000}"/>
    <cellStyle name="Normal 16 3 2 2" xfId="8664" xr:uid="{00000000-0005-0000-0000-0000680D0000}"/>
    <cellStyle name="Normal 16 3 2 2 2" xfId="15877" xr:uid="{00000000-0005-0000-0000-0000690D0000}"/>
    <cellStyle name="Normal 16 3 2 3" xfId="10795" xr:uid="{00000000-0005-0000-0000-00006A0D0000}"/>
    <cellStyle name="Normal 16 3 2 3 2" xfId="18008" xr:uid="{00000000-0005-0000-0000-00006B0D0000}"/>
    <cellStyle name="Normal 16 3 2 4" xfId="12037" xr:uid="{00000000-0005-0000-0000-00006C0D0000}"/>
    <cellStyle name="Normal 16 3 2 4 2" xfId="19244" xr:uid="{00000000-0005-0000-0000-00006D0D0000}"/>
    <cellStyle name="Normal 16 3 2 5" xfId="14101" xr:uid="{00000000-0005-0000-0000-00006E0D0000}"/>
    <cellStyle name="Normal 16 4" xfId="2934" xr:uid="{00000000-0005-0000-0000-00006F0D0000}"/>
    <cellStyle name="Normal 16 5" xfId="8568" xr:uid="{00000000-0005-0000-0000-0000700D0000}"/>
    <cellStyle name="Normal 16 5 2" xfId="15781" xr:uid="{00000000-0005-0000-0000-0000710D0000}"/>
    <cellStyle name="Normal 16 6" xfId="10699" xr:uid="{00000000-0005-0000-0000-0000720D0000}"/>
    <cellStyle name="Normal 16 6 2" xfId="17912" xr:uid="{00000000-0005-0000-0000-0000730D0000}"/>
    <cellStyle name="Normal 16 7" xfId="12035" xr:uid="{00000000-0005-0000-0000-0000740D0000}"/>
    <cellStyle name="Normal 16 7 2" xfId="19242" xr:uid="{00000000-0005-0000-0000-0000750D0000}"/>
    <cellStyle name="Normal 16 8" xfId="14099" xr:uid="{00000000-0005-0000-0000-0000760D0000}"/>
    <cellStyle name="Normal 16 9" xfId="25407" xr:uid="{00000000-0005-0000-0000-0000770D0000}"/>
    <cellStyle name="Normal 16_E3 model inputs for comparison" xfId="2935" xr:uid="{00000000-0005-0000-0000-0000780D0000}"/>
    <cellStyle name="Normal 17" xfId="2936" xr:uid="{00000000-0005-0000-0000-0000790D0000}"/>
    <cellStyle name="Normal 17 2" xfId="2937" xr:uid="{00000000-0005-0000-0000-00007A0D0000}"/>
    <cellStyle name="Normal 17 2 2" xfId="8666" xr:uid="{00000000-0005-0000-0000-00007B0D0000}"/>
    <cellStyle name="Normal 17 2 2 2" xfId="15879" xr:uid="{00000000-0005-0000-0000-00007C0D0000}"/>
    <cellStyle name="Normal 17 2 3" xfId="10797" xr:uid="{00000000-0005-0000-0000-00007D0D0000}"/>
    <cellStyle name="Normal 17 2 3 2" xfId="18010" xr:uid="{00000000-0005-0000-0000-00007E0D0000}"/>
    <cellStyle name="Normal 17 2 4" xfId="12039" xr:uid="{00000000-0005-0000-0000-00007F0D0000}"/>
    <cellStyle name="Normal 17 2 4 2" xfId="19246" xr:uid="{00000000-0005-0000-0000-0000800D0000}"/>
    <cellStyle name="Normal 17 2 5" xfId="14103" xr:uid="{00000000-0005-0000-0000-0000810D0000}"/>
    <cellStyle name="Normal 17 3" xfId="2938" xr:uid="{00000000-0005-0000-0000-0000820D0000}"/>
    <cellStyle name="Normal 17 3 2" xfId="8667" xr:uid="{00000000-0005-0000-0000-0000830D0000}"/>
    <cellStyle name="Normal 17 3 2 2" xfId="15880" xr:uid="{00000000-0005-0000-0000-0000840D0000}"/>
    <cellStyle name="Normal 17 3 3" xfId="10798" xr:uid="{00000000-0005-0000-0000-0000850D0000}"/>
    <cellStyle name="Normal 17 3 3 2" xfId="18011" xr:uid="{00000000-0005-0000-0000-0000860D0000}"/>
    <cellStyle name="Normal 17 3 4" xfId="12040" xr:uid="{00000000-0005-0000-0000-0000870D0000}"/>
    <cellStyle name="Normal 17 3 4 2" xfId="19247" xr:uid="{00000000-0005-0000-0000-0000880D0000}"/>
    <cellStyle name="Normal 17 3 5" xfId="14104" xr:uid="{00000000-0005-0000-0000-0000890D0000}"/>
    <cellStyle name="Normal 17 4" xfId="2939" xr:uid="{00000000-0005-0000-0000-00008A0D0000}"/>
    <cellStyle name="Normal 17 5" xfId="8665" xr:uid="{00000000-0005-0000-0000-00008B0D0000}"/>
    <cellStyle name="Normal 17 5 2" xfId="15878" xr:uid="{00000000-0005-0000-0000-00008C0D0000}"/>
    <cellStyle name="Normal 17 6" xfId="10796" xr:uid="{00000000-0005-0000-0000-00008D0D0000}"/>
    <cellStyle name="Normal 17 6 2" xfId="18009" xr:uid="{00000000-0005-0000-0000-00008E0D0000}"/>
    <cellStyle name="Normal 17 7" xfId="12038" xr:uid="{00000000-0005-0000-0000-00008F0D0000}"/>
    <cellStyle name="Normal 17 7 2" xfId="19245" xr:uid="{00000000-0005-0000-0000-0000900D0000}"/>
    <cellStyle name="Normal 17 8" xfId="14102" xr:uid="{00000000-0005-0000-0000-0000910D0000}"/>
    <cellStyle name="Normal 17 9" xfId="25409" xr:uid="{00000000-0005-0000-0000-0000920D0000}"/>
    <cellStyle name="Normal 18" xfId="2940" xr:uid="{00000000-0005-0000-0000-0000930D0000}"/>
    <cellStyle name="Normal 18 2" xfId="2941" xr:uid="{00000000-0005-0000-0000-0000940D0000}"/>
    <cellStyle name="Normal 18 2 2" xfId="8669" xr:uid="{00000000-0005-0000-0000-0000950D0000}"/>
    <cellStyle name="Normal 18 2 2 2" xfId="15882" xr:uid="{00000000-0005-0000-0000-0000960D0000}"/>
    <cellStyle name="Normal 18 2 3" xfId="10800" xr:uid="{00000000-0005-0000-0000-0000970D0000}"/>
    <cellStyle name="Normal 18 2 3 2" xfId="18013" xr:uid="{00000000-0005-0000-0000-0000980D0000}"/>
    <cellStyle name="Normal 18 2 4" xfId="12042" xr:uid="{00000000-0005-0000-0000-0000990D0000}"/>
    <cellStyle name="Normal 18 2 4 2" xfId="19249" xr:uid="{00000000-0005-0000-0000-00009A0D0000}"/>
    <cellStyle name="Normal 18 2 5" xfId="14106" xr:uid="{00000000-0005-0000-0000-00009B0D0000}"/>
    <cellStyle name="Normal 18 3" xfId="2942" xr:uid="{00000000-0005-0000-0000-00009C0D0000}"/>
    <cellStyle name="Normal 18 3 2" xfId="8670" xr:uid="{00000000-0005-0000-0000-00009D0D0000}"/>
    <cellStyle name="Normal 18 3 2 2" xfId="15883" xr:uid="{00000000-0005-0000-0000-00009E0D0000}"/>
    <cellStyle name="Normal 18 3 3" xfId="10801" xr:uid="{00000000-0005-0000-0000-00009F0D0000}"/>
    <cellStyle name="Normal 18 3 3 2" xfId="18014" xr:uid="{00000000-0005-0000-0000-0000A00D0000}"/>
    <cellStyle name="Normal 18 3 4" xfId="12043" xr:uid="{00000000-0005-0000-0000-0000A10D0000}"/>
    <cellStyle name="Normal 18 3 4 2" xfId="19250" xr:uid="{00000000-0005-0000-0000-0000A20D0000}"/>
    <cellStyle name="Normal 18 3 5" xfId="14107" xr:uid="{00000000-0005-0000-0000-0000A30D0000}"/>
    <cellStyle name="Normal 18 4" xfId="2943" xr:uid="{00000000-0005-0000-0000-0000A40D0000}"/>
    <cellStyle name="Normal 18 5" xfId="8668" xr:uid="{00000000-0005-0000-0000-0000A50D0000}"/>
    <cellStyle name="Normal 18 5 2" xfId="15881" xr:uid="{00000000-0005-0000-0000-0000A60D0000}"/>
    <cellStyle name="Normal 18 6" xfId="10799" xr:uid="{00000000-0005-0000-0000-0000A70D0000}"/>
    <cellStyle name="Normal 18 6 2" xfId="18012" xr:uid="{00000000-0005-0000-0000-0000A80D0000}"/>
    <cellStyle name="Normal 18 7" xfId="12041" xr:uid="{00000000-0005-0000-0000-0000A90D0000}"/>
    <cellStyle name="Normal 18 7 2" xfId="19248" xr:uid="{00000000-0005-0000-0000-0000AA0D0000}"/>
    <cellStyle name="Normal 18 8" xfId="14105" xr:uid="{00000000-0005-0000-0000-0000AB0D0000}"/>
    <cellStyle name="Normal 18 9" xfId="25410" xr:uid="{00000000-0005-0000-0000-0000AC0D0000}"/>
    <cellStyle name="Normal 19" xfId="2944" xr:uid="{00000000-0005-0000-0000-0000AD0D0000}"/>
    <cellStyle name="Normal 19 2" xfId="2945" xr:uid="{00000000-0005-0000-0000-0000AE0D0000}"/>
    <cellStyle name="Normal 19 3" xfId="2946" xr:uid="{00000000-0005-0000-0000-0000AF0D0000}"/>
    <cellStyle name="Normal 2" xfId="3" xr:uid="{00000000-0005-0000-0000-0000B00D0000}"/>
    <cellStyle name="Normal 2 10" xfId="2947" xr:uid="{00000000-0005-0000-0000-0000B10D0000}"/>
    <cellStyle name="Normal 2 10 10" xfId="2948" xr:uid="{00000000-0005-0000-0000-0000B20D0000}"/>
    <cellStyle name="Normal 2 10 10 2" xfId="2949" xr:uid="{00000000-0005-0000-0000-0000B30D0000}"/>
    <cellStyle name="Normal 2 10 11" xfId="2950" xr:uid="{00000000-0005-0000-0000-0000B40D0000}"/>
    <cellStyle name="Normal 2 10 11 2" xfId="2951" xr:uid="{00000000-0005-0000-0000-0000B50D0000}"/>
    <cellStyle name="Normal 2 10 12" xfId="2952" xr:uid="{00000000-0005-0000-0000-0000B60D0000}"/>
    <cellStyle name="Normal 2 10 12 2" xfId="2953" xr:uid="{00000000-0005-0000-0000-0000B70D0000}"/>
    <cellStyle name="Normal 2 10 13" xfId="2954" xr:uid="{00000000-0005-0000-0000-0000B80D0000}"/>
    <cellStyle name="Normal 2 10 13 2" xfId="2955" xr:uid="{00000000-0005-0000-0000-0000B90D0000}"/>
    <cellStyle name="Normal 2 10 14" xfId="2956" xr:uid="{00000000-0005-0000-0000-0000BA0D0000}"/>
    <cellStyle name="Normal 2 10 14 2" xfId="2957" xr:uid="{00000000-0005-0000-0000-0000BB0D0000}"/>
    <cellStyle name="Normal 2 10 15" xfId="2958" xr:uid="{00000000-0005-0000-0000-0000BC0D0000}"/>
    <cellStyle name="Normal 2 10 15 2" xfId="2959" xr:uid="{00000000-0005-0000-0000-0000BD0D0000}"/>
    <cellStyle name="Normal 2 10 16" xfId="2960" xr:uid="{00000000-0005-0000-0000-0000BE0D0000}"/>
    <cellStyle name="Normal 2 10 16 2" xfId="2961" xr:uid="{00000000-0005-0000-0000-0000BF0D0000}"/>
    <cellStyle name="Normal 2 10 17" xfId="2962" xr:uid="{00000000-0005-0000-0000-0000C00D0000}"/>
    <cellStyle name="Normal 2 10 17 2" xfId="2963" xr:uid="{00000000-0005-0000-0000-0000C10D0000}"/>
    <cellStyle name="Normal 2 10 18" xfId="2964" xr:uid="{00000000-0005-0000-0000-0000C20D0000}"/>
    <cellStyle name="Normal 2 10 18 2" xfId="2965" xr:uid="{00000000-0005-0000-0000-0000C30D0000}"/>
    <cellStyle name="Normal 2 10 19" xfId="2966" xr:uid="{00000000-0005-0000-0000-0000C40D0000}"/>
    <cellStyle name="Normal 2 10 19 2" xfId="2967" xr:uid="{00000000-0005-0000-0000-0000C50D0000}"/>
    <cellStyle name="Normal 2 10 2" xfId="2968" xr:uid="{00000000-0005-0000-0000-0000C60D0000}"/>
    <cellStyle name="Normal 2 10 2 2" xfId="2969" xr:uid="{00000000-0005-0000-0000-0000C70D0000}"/>
    <cellStyle name="Normal 2 10 20" xfId="2970" xr:uid="{00000000-0005-0000-0000-0000C80D0000}"/>
    <cellStyle name="Normal 2 10 20 2" xfId="2971" xr:uid="{00000000-0005-0000-0000-0000C90D0000}"/>
    <cellStyle name="Normal 2 10 21" xfId="2972" xr:uid="{00000000-0005-0000-0000-0000CA0D0000}"/>
    <cellStyle name="Normal 2 10 21 2" xfId="2973" xr:uid="{00000000-0005-0000-0000-0000CB0D0000}"/>
    <cellStyle name="Normal 2 10 22" xfId="2974" xr:uid="{00000000-0005-0000-0000-0000CC0D0000}"/>
    <cellStyle name="Normal 2 10 22 2" xfId="2975" xr:uid="{00000000-0005-0000-0000-0000CD0D0000}"/>
    <cellStyle name="Normal 2 10 23" xfId="2976" xr:uid="{00000000-0005-0000-0000-0000CE0D0000}"/>
    <cellStyle name="Normal 2 10 23 2" xfId="2977" xr:uid="{00000000-0005-0000-0000-0000CF0D0000}"/>
    <cellStyle name="Normal 2 10 24" xfId="2978" xr:uid="{00000000-0005-0000-0000-0000D00D0000}"/>
    <cellStyle name="Normal 2 10 3" xfId="2979" xr:uid="{00000000-0005-0000-0000-0000D10D0000}"/>
    <cellStyle name="Normal 2 10 3 2" xfId="2980" xr:uid="{00000000-0005-0000-0000-0000D20D0000}"/>
    <cellStyle name="Normal 2 10 4" xfId="2981" xr:uid="{00000000-0005-0000-0000-0000D30D0000}"/>
    <cellStyle name="Normal 2 10 4 2" xfId="2982" xr:uid="{00000000-0005-0000-0000-0000D40D0000}"/>
    <cellStyle name="Normal 2 10 5" xfId="2983" xr:uid="{00000000-0005-0000-0000-0000D50D0000}"/>
    <cellStyle name="Normal 2 10 5 2" xfId="2984" xr:uid="{00000000-0005-0000-0000-0000D60D0000}"/>
    <cellStyle name="Normal 2 10 6" xfId="2985" xr:uid="{00000000-0005-0000-0000-0000D70D0000}"/>
    <cellStyle name="Normal 2 10 6 2" xfId="2986" xr:uid="{00000000-0005-0000-0000-0000D80D0000}"/>
    <cellStyle name="Normal 2 10 7" xfId="2987" xr:uid="{00000000-0005-0000-0000-0000D90D0000}"/>
    <cellStyle name="Normal 2 10 7 2" xfId="2988" xr:uid="{00000000-0005-0000-0000-0000DA0D0000}"/>
    <cellStyle name="Normal 2 10 8" xfId="2989" xr:uid="{00000000-0005-0000-0000-0000DB0D0000}"/>
    <cellStyle name="Normal 2 10 8 2" xfId="2990" xr:uid="{00000000-0005-0000-0000-0000DC0D0000}"/>
    <cellStyle name="Normal 2 10 9" xfId="2991" xr:uid="{00000000-0005-0000-0000-0000DD0D0000}"/>
    <cellStyle name="Normal 2 10 9 2" xfId="2992" xr:uid="{00000000-0005-0000-0000-0000DE0D0000}"/>
    <cellStyle name="Normal 2 100" xfId="2993" xr:uid="{00000000-0005-0000-0000-0000DF0D0000}"/>
    <cellStyle name="Normal 2 100 2" xfId="8671" xr:uid="{00000000-0005-0000-0000-0000E00D0000}"/>
    <cellStyle name="Normal 2 100 2 2" xfId="15884" xr:uid="{00000000-0005-0000-0000-0000E10D0000}"/>
    <cellStyle name="Normal 2 100 3" xfId="10802" xr:uid="{00000000-0005-0000-0000-0000E20D0000}"/>
    <cellStyle name="Normal 2 100 3 2" xfId="18015" xr:uid="{00000000-0005-0000-0000-0000E30D0000}"/>
    <cellStyle name="Normal 2 100 4" xfId="12044" xr:uid="{00000000-0005-0000-0000-0000E40D0000}"/>
    <cellStyle name="Normal 2 100 4 2" xfId="19251" xr:uid="{00000000-0005-0000-0000-0000E50D0000}"/>
    <cellStyle name="Normal 2 100 5" xfId="14108" xr:uid="{00000000-0005-0000-0000-0000E60D0000}"/>
    <cellStyle name="Normal 2 101" xfId="2994" xr:uid="{00000000-0005-0000-0000-0000E70D0000}"/>
    <cellStyle name="Normal 2 102" xfId="2995" xr:uid="{00000000-0005-0000-0000-0000E80D0000}"/>
    <cellStyle name="Normal 2 102 2" xfId="8672" xr:uid="{00000000-0005-0000-0000-0000E90D0000}"/>
    <cellStyle name="Normal 2 102 2 2" xfId="15885" xr:uid="{00000000-0005-0000-0000-0000EA0D0000}"/>
    <cellStyle name="Normal 2 102 3" xfId="10803" xr:uid="{00000000-0005-0000-0000-0000EB0D0000}"/>
    <cellStyle name="Normal 2 102 3 2" xfId="18016" xr:uid="{00000000-0005-0000-0000-0000EC0D0000}"/>
    <cellStyle name="Normal 2 102 4" xfId="12045" xr:uid="{00000000-0005-0000-0000-0000ED0D0000}"/>
    <cellStyle name="Normal 2 102 4 2" xfId="19252" xr:uid="{00000000-0005-0000-0000-0000EE0D0000}"/>
    <cellStyle name="Normal 2 102 5" xfId="14109" xr:uid="{00000000-0005-0000-0000-0000EF0D0000}"/>
    <cellStyle name="Normal 2 103" xfId="7684" xr:uid="{00000000-0005-0000-0000-0000F00D0000}"/>
    <cellStyle name="Normal 2 11" xfId="2996" xr:uid="{00000000-0005-0000-0000-0000F10D0000}"/>
    <cellStyle name="Normal 2 11 10" xfId="2997" xr:uid="{00000000-0005-0000-0000-0000F20D0000}"/>
    <cellStyle name="Normal 2 11 10 2" xfId="2998" xr:uid="{00000000-0005-0000-0000-0000F30D0000}"/>
    <cellStyle name="Normal 2 11 11" xfId="2999" xr:uid="{00000000-0005-0000-0000-0000F40D0000}"/>
    <cellStyle name="Normal 2 11 11 2" xfId="3000" xr:uid="{00000000-0005-0000-0000-0000F50D0000}"/>
    <cellStyle name="Normal 2 11 12" xfId="3001" xr:uid="{00000000-0005-0000-0000-0000F60D0000}"/>
    <cellStyle name="Normal 2 11 12 2" xfId="3002" xr:uid="{00000000-0005-0000-0000-0000F70D0000}"/>
    <cellStyle name="Normal 2 11 13" xfId="3003" xr:uid="{00000000-0005-0000-0000-0000F80D0000}"/>
    <cellStyle name="Normal 2 11 13 2" xfId="3004" xr:uid="{00000000-0005-0000-0000-0000F90D0000}"/>
    <cellStyle name="Normal 2 11 14" xfId="3005" xr:uid="{00000000-0005-0000-0000-0000FA0D0000}"/>
    <cellStyle name="Normal 2 11 14 2" xfId="3006" xr:uid="{00000000-0005-0000-0000-0000FB0D0000}"/>
    <cellStyle name="Normal 2 11 15" xfId="3007" xr:uid="{00000000-0005-0000-0000-0000FC0D0000}"/>
    <cellStyle name="Normal 2 11 15 2" xfId="3008" xr:uid="{00000000-0005-0000-0000-0000FD0D0000}"/>
    <cellStyle name="Normal 2 11 16" xfId="3009" xr:uid="{00000000-0005-0000-0000-0000FE0D0000}"/>
    <cellStyle name="Normal 2 11 16 2" xfId="3010" xr:uid="{00000000-0005-0000-0000-0000FF0D0000}"/>
    <cellStyle name="Normal 2 11 17" xfId="3011" xr:uid="{00000000-0005-0000-0000-0000000E0000}"/>
    <cellStyle name="Normal 2 11 17 2" xfId="3012" xr:uid="{00000000-0005-0000-0000-0000010E0000}"/>
    <cellStyle name="Normal 2 11 18" xfId="3013" xr:uid="{00000000-0005-0000-0000-0000020E0000}"/>
    <cellStyle name="Normal 2 11 18 2" xfId="3014" xr:uid="{00000000-0005-0000-0000-0000030E0000}"/>
    <cellStyle name="Normal 2 11 19" xfId="3015" xr:uid="{00000000-0005-0000-0000-0000040E0000}"/>
    <cellStyle name="Normal 2 11 19 2" xfId="3016" xr:uid="{00000000-0005-0000-0000-0000050E0000}"/>
    <cellStyle name="Normal 2 11 2" xfId="3017" xr:uid="{00000000-0005-0000-0000-0000060E0000}"/>
    <cellStyle name="Normal 2 11 2 2" xfId="3018" xr:uid="{00000000-0005-0000-0000-0000070E0000}"/>
    <cellStyle name="Normal 2 11 20" xfId="3019" xr:uid="{00000000-0005-0000-0000-0000080E0000}"/>
    <cellStyle name="Normal 2 11 20 2" xfId="3020" xr:uid="{00000000-0005-0000-0000-0000090E0000}"/>
    <cellStyle name="Normal 2 11 21" xfId="3021" xr:uid="{00000000-0005-0000-0000-00000A0E0000}"/>
    <cellStyle name="Normal 2 11 21 2" xfId="3022" xr:uid="{00000000-0005-0000-0000-00000B0E0000}"/>
    <cellStyle name="Normal 2 11 22" xfId="3023" xr:uid="{00000000-0005-0000-0000-00000C0E0000}"/>
    <cellStyle name="Normal 2 11 22 2" xfId="3024" xr:uid="{00000000-0005-0000-0000-00000D0E0000}"/>
    <cellStyle name="Normal 2 11 23" xfId="3025" xr:uid="{00000000-0005-0000-0000-00000E0E0000}"/>
    <cellStyle name="Normal 2 11 23 2" xfId="3026" xr:uid="{00000000-0005-0000-0000-00000F0E0000}"/>
    <cellStyle name="Normal 2 11 24" xfId="3027" xr:uid="{00000000-0005-0000-0000-0000100E0000}"/>
    <cellStyle name="Normal 2 11 3" xfId="3028" xr:uid="{00000000-0005-0000-0000-0000110E0000}"/>
    <cellStyle name="Normal 2 11 3 2" xfId="3029" xr:uid="{00000000-0005-0000-0000-0000120E0000}"/>
    <cellStyle name="Normal 2 11 4" xfId="3030" xr:uid="{00000000-0005-0000-0000-0000130E0000}"/>
    <cellStyle name="Normal 2 11 4 2" xfId="3031" xr:uid="{00000000-0005-0000-0000-0000140E0000}"/>
    <cellStyle name="Normal 2 11 5" xfId="3032" xr:uid="{00000000-0005-0000-0000-0000150E0000}"/>
    <cellStyle name="Normal 2 11 5 2" xfId="3033" xr:uid="{00000000-0005-0000-0000-0000160E0000}"/>
    <cellStyle name="Normal 2 11 6" xfId="3034" xr:uid="{00000000-0005-0000-0000-0000170E0000}"/>
    <cellStyle name="Normal 2 11 6 2" xfId="3035" xr:uid="{00000000-0005-0000-0000-0000180E0000}"/>
    <cellStyle name="Normal 2 11 7" xfId="3036" xr:uid="{00000000-0005-0000-0000-0000190E0000}"/>
    <cellStyle name="Normal 2 11 7 2" xfId="3037" xr:uid="{00000000-0005-0000-0000-00001A0E0000}"/>
    <cellStyle name="Normal 2 11 8" xfId="3038" xr:uid="{00000000-0005-0000-0000-00001B0E0000}"/>
    <cellStyle name="Normal 2 11 8 2" xfId="3039" xr:uid="{00000000-0005-0000-0000-00001C0E0000}"/>
    <cellStyle name="Normal 2 11 9" xfId="3040" xr:uid="{00000000-0005-0000-0000-00001D0E0000}"/>
    <cellStyle name="Normal 2 11 9 2" xfId="3041" xr:uid="{00000000-0005-0000-0000-00001E0E0000}"/>
    <cellStyle name="Normal 2 12" xfId="3042" xr:uid="{00000000-0005-0000-0000-00001F0E0000}"/>
    <cellStyle name="Normal 2 12 10" xfId="3043" xr:uid="{00000000-0005-0000-0000-0000200E0000}"/>
    <cellStyle name="Normal 2 12 10 2" xfId="3044" xr:uid="{00000000-0005-0000-0000-0000210E0000}"/>
    <cellStyle name="Normal 2 12 11" xfId="3045" xr:uid="{00000000-0005-0000-0000-0000220E0000}"/>
    <cellStyle name="Normal 2 12 11 2" xfId="3046" xr:uid="{00000000-0005-0000-0000-0000230E0000}"/>
    <cellStyle name="Normal 2 12 12" xfId="3047" xr:uid="{00000000-0005-0000-0000-0000240E0000}"/>
    <cellStyle name="Normal 2 12 12 2" xfId="3048" xr:uid="{00000000-0005-0000-0000-0000250E0000}"/>
    <cellStyle name="Normal 2 12 13" xfId="3049" xr:uid="{00000000-0005-0000-0000-0000260E0000}"/>
    <cellStyle name="Normal 2 12 13 2" xfId="3050" xr:uid="{00000000-0005-0000-0000-0000270E0000}"/>
    <cellStyle name="Normal 2 12 14" xfId="3051" xr:uid="{00000000-0005-0000-0000-0000280E0000}"/>
    <cellStyle name="Normal 2 12 14 2" xfId="3052" xr:uid="{00000000-0005-0000-0000-0000290E0000}"/>
    <cellStyle name="Normal 2 12 15" xfId="3053" xr:uid="{00000000-0005-0000-0000-00002A0E0000}"/>
    <cellStyle name="Normal 2 12 15 2" xfId="3054" xr:uid="{00000000-0005-0000-0000-00002B0E0000}"/>
    <cellStyle name="Normal 2 12 16" xfId="3055" xr:uid="{00000000-0005-0000-0000-00002C0E0000}"/>
    <cellStyle name="Normal 2 12 16 2" xfId="3056" xr:uid="{00000000-0005-0000-0000-00002D0E0000}"/>
    <cellStyle name="Normal 2 12 17" xfId="3057" xr:uid="{00000000-0005-0000-0000-00002E0E0000}"/>
    <cellStyle name="Normal 2 12 17 2" xfId="3058" xr:uid="{00000000-0005-0000-0000-00002F0E0000}"/>
    <cellStyle name="Normal 2 12 18" xfId="3059" xr:uid="{00000000-0005-0000-0000-0000300E0000}"/>
    <cellStyle name="Normal 2 12 18 2" xfId="3060" xr:uid="{00000000-0005-0000-0000-0000310E0000}"/>
    <cellStyle name="Normal 2 12 19" xfId="3061" xr:uid="{00000000-0005-0000-0000-0000320E0000}"/>
    <cellStyle name="Normal 2 12 19 2" xfId="3062" xr:uid="{00000000-0005-0000-0000-0000330E0000}"/>
    <cellStyle name="Normal 2 12 2" xfId="3063" xr:uid="{00000000-0005-0000-0000-0000340E0000}"/>
    <cellStyle name="Normal 2 12 2 2" xfId="3064" xr:uid="{00000000-0005-0000-0000-0000350E0000}"/>
    <cellStyle name="Normal 2 12 20" xfId="3065" xr:uid="{00000000-0005-0000-0000-0000360E0000}"/>
    <cellStyle name="Normal 2 12 20 2" xfId="3066" xr:uid="{00000000-0005-0000-0000-0000370E0000}"/>
    <cellStyle name="Normal 2 12 21" xfId="3067" xr:uid="{00000000-0005-0000-0000-0000380E0000}"/>
    <cellStyle name="Normal 2 12 21 2" xfId="3068" xr:uid="{00000000-0005-0000-0000-0000390E0000}"/>
    <cellStyle name="Normal 2 12 22" xfId="3069" xr:uid="{00000000-0005-0000-0000-00003A0E0000}"/>
    <cellStyle name="Normal 2 12 22 2" xfId="3070" xr:uid="{00000000-0005-0000-0000-00003B0E0000}"/>
    <cellStyle name="Normal 2 12 23" xfId="3071" xr:uid="{00000000-0005-0000-0000-00003C0E0000}"/>
    <cellStyle name="Normal 2 12 23 2" xfId="3072" xr:uid="{00000000-0005-0000-0000-00003D0E0000}"/>
    <cellStyle name="Normal 2 12 24" xfId="3073" xr:uid="{00000000-0005-0000-0000-00003E0E0000}"/>
    <cellStyle name="Normal 2 12 3" xfId="3074" xr:uid="{00000000-0005-0000-0000-00003F0E0000}"/>
    <cellStyle name="Normal 2 12 3 2" xfId="3075" xr:uid="{00000000-0005-0000-0000-0000400E0000}"/>
    <cellStyle name="Normal 2 12 4" xfId="3076" xr:uid="{00000000-0005-0000-0000-0000410E0000}"/>
    <cellStyle name="Normal 2 12 4 2" xfId="3077" xr:uid="{00000000-0005-0000-0000-0000420E0000}"/>
    <cellStyle name="Normal 2 12 5" xfId="3078" xr:uid="{00000000-0005-0000-0000-0000430E0000}"/>
    <cellStyle name="Normal 2 12 5 2" xfId="3079" xr:uid="{00000000-0005-0000-0000-0000440E0000}"/>
    <cellStyle name="Normal 2 12 6" xfId="3080" xr:uid="{00000000-0005-0000-0000-0000450E0000}"/>
    <cellStyle name="Normal 2 12 6 2" xfId="3081" xr:uid="{00000000-0005-0000-0000-0000460E0000}"/>
    <cellStyle name="Normal 2 12 7" xfId="3082" xr:uid="{00000000-0005-0000-0000-0000470E0000}"/>
    <cellStyle name="Normal 2 12 7 2" xfId="3083" xr:uid="{00000000-0005-0000-0000-0000480E0000}"/>
    <cellStyle name="Normal 2 12 8" xfId="3084" xr:uid="{00000000-0005-0000-0000-0000490E0000}"/>
    <cellStyle name="Normal 2 12 8 2" xfId="3085" xr:uid="{00000000-0005-0000-0000-00004A0E0000}"/>
    <cellStyle name="Normal 2 12 9" xfId="3086" xr:uid="{00000000-0005-0000-0000-00004B0E0000}"/>
    <cellStyle name="Normal 2 12 9 2" xfId="3087" xr:uid="{00000000-0005-0000-0000-00004C0E0000}"/>
    <cellStyle name="Normal 2 13" xfId="3088" xr:uid="{00000000-0005-0000-0000-00004D0E0000}"/>
    <cellStyle name="Normal 2 13 10" xfId="3089" xr:uid="{00000000-0005-0000-0000-00004E0E0000}"/>
    <cellStyle name="Normal 2 13 10 2" xfId="3090" xr:uid="{00000000-0005-0000-0000-00004F0E0000}"/>
    <cellStyle name="Normal 2 13 11" xfId="3091" xr:uid="{00000000-0005-0000-0000-0000500E0000}"/>
    <cellStyle name="Normal 2 13 11 2" xfId="3092" xr:uid="{00000000-0005-0000-0000-0000510E0000}"/>
    <cellStyle name="Normal 2 13 12" xfId="3093" xr:uid="{00000000-0005-0000-0000-0000520E0000}"/>
    <cellStyle name="Normal 2 13 12 2" xfId="3094" xr:uid="{00000000-0005-0000-0000-0000530E0000}"/>
    <cellStyle name="Normal 2 13 13" xfId="3095" xr:uid="{00000000-0005-0000-0000-0000540E0000}"/>
    <cellStyle name="Normal 2 13 13 2" xfId="3096" xr:uid="{00000000-0005-0000-0000-0000550E0000}"/>
    <cellStyle name="Normal 2 13 14" xfId="3097" xr:uid="{00000000-0005-0000-0000-0000560E0000}"/>
    <cellStyle name="Normal 2 13 14 2" xfId="3098" xr:uid="{00000000-0005-0000-0000-0000570E0000}"/>
    <cellStyle name="Normal 2 13 15" xfId="3099" xr:uid="{00000000-0005-0000-0000-0000580E0000}"/>
    <cellStyle name="Normal 2 13 15 2" xfId="3100" xr:uid="{00000000-0005-0000-0000-0000590E0000}"/>
    <cellStyle name="Normal 2 13 16" xfId="3101" xr:uid="{00000000-0005-0000-0000-00005A0E0000}"/>
    <cellStyle name="Normal 2 13 16 2" xfId="3102" xr:uid="{00000000-0005-0000-0000-00005B0E0000}"/>
    <cellStyle name="Normal 2 13 17" xfId="3103" xr:uid="{00000000-0005-0000-0000-00005C0E0000}"/>
    <cellStyle name="Normal 2 13 17 2" xfId="3104" xr:uid="{00000000-0005-0000-0000-00005D0E0000}"/>
    <cellStyle name="Normal 2 13 18" xfId="3105" xr:uid="{00000000-0005-0000-0000-00005E0E0000}"/>
    <cellStyle name="Normal 2 13 18 2" xfId="3106" xr:uid="{00000000-0005-0000-0000-00005F0E0000}"/>
    <cellStyle name="Normal 2 13 19" xfId="3107" xr:uid="{00000000-0005-0000-0000-0000600E0000}"/>
    <cellStyle name="Normal 2 13 19 2" xfId="3108" xr:uid="{00000000-0005-0000-0000-0000610E0000}"/>
    <cellStyle name="Normal 2 13 2" xfId="3109" xr:uid="{00000000-0005-0000-0000-0000620E0000}"/>
    <cellStyle name="Normal 2 13 2 2" xfId="3110" xr:uid="{00000000-0005-0000-0000-0000630E0000}"/>
    <cellStyle name="Normal 2 13 20" xfId="3111" xr:uid="{00000000-0005-0000-0000-0000640E0000}"/>
    <cellStyle name="Normal 2 13 20 2" xfId="3112" xr:uid="{00000000-0005-0000-0000-0000650E0000}"/>
    <cellStyle name="Normal 2 13 21" xfId="3113" xr:uid="{00000000-0005-0000-0000-0000660E0000}"/>
    <cellStyle name="Normal 2 13 21 2" xfId="3114" xr:uid="{00000000-0005-0000-0000-0000670E0000}"/>
    <cellStyle name="Normal 2 13 22" xfId="3115" xr:uid="{00000000-0005-0000-0000-0000680E0000}"/>
    <cellStyle name="Normal 2 13 22 2" xfId="3116" xr:uid="{00000000-0005-0000-0000-0000690E0000}"/>
    <cellStyle name="Normal 2 13 23" xfId="3117" xr:uid="{00000000-0005-0000-0000-00006A0E0000}"/>
    <cellStyle name="Normal 2 13 23 2" xfId="3118" xr:uid="{00000000-0005-0000-0000-00006B0E0000}"/>
    <cellStyle name="Normal 2 13 24" xfId="3119" xr:uid="{00000000-0005-0000-0000-00006C0E0000}"/>
    <cellStyle name="Normal 2 13 3" xfId="3120" xr:uid="{00000000-0005-0000-0000-00006D0E0000}"/>
    <cellStyle name="Normal 2 13 3 2" xfId="3121" xr:uid="{00000000-0005-0000-0000-00006E0E0000}"/>
    <cellStyle name="Normal 2 13 4" xfId="3122" xr:uid="{00000000-0005-0000-0000-00006F0E0000}"/>
    <cellStyle name="Normal 2 13 4 2" xfId="3123" xr:uid="{00000000-0005-0000-0000-0000700E0000}"/>
    <cellStyle name="Normal 2 13 5" xfId="3124" xr:uid="{00000000-0005-0000-0000-0000710E0000}"/>
    <cellStyle name="Normal 2 13 5 2" xfId="3125" xr:uid="{00000000-0005-0000-0000-0000720E0000}"/>
    <cellStyle name="Normal 2 13 6" xfId="3126" xr:uid="{00000000-0005-0000-0000-0000730E0000}"/>
    <cellStyle name="Normal 2 13 6 2" xfId="3127" xr:uid="{00000000-0005-0000-0000-0000740E0000}"/>
    <cellStyle name="Normal 2 13 7" xfId="3128" xr:uid="{00000000-0005-0000-0000-0000750E0000}"/>
    <cellStyle name="Normal 2 13 7 2" xfId="3129" xr:uid="{00000000-0005-0000-0000-0000760E0000}"/>
    <cellStyle name="Normal 2 13 8" xfId="3130" xr:uid="{00000000-0005-0000-0000-0000770E0000}"/>
    <cellStyle name="Normal 2 13 8 2" xfId="3131" xr:uid="{00000000-0005-0000-0000-0000780E0000}"/>
    <cellStyle name="Normal 2 13 9" xfId="3132" xr:uid="{00000000-0005-0000-0000-0000790E0000}"/>
    <cellStyle name="Normal 2 13 9 2" xfId="3133" xr:uid="{00000000-0005-0000-0000-00007A0E0000}"/>
    <cellStyle name="Normal 2 14" xfId="3134" xr:uid="{00000000-0005-0000-0000-00007B0E0000}"/>
    <cellStyle name="Normal 2 14 10" xfId="3135" xr:uid="{00000000-0005-0000-0000-00007C0E0000}"/>
    <cellStyle name="Normal 2 14 10 2" xfId="3136" xr:uid="{00000000-0005-0000-0000-00007D0E0000}"/>
    <cellStyle name="Normal 2 14 11" xfId="3137" xr:uid="{00000000-0005-0000-0000-00007E0E0000}"/>
    <cellStyle name="Normal 2 14 11 2" xfId="3138" xr:uid="{00000000-0005-0000-0000-00007F0E0000}"/>
    <cellStyle name="Normal 2 14 12" xfId="3139" xr:uid="{00000000-0005-0000-0000-0000800E0000}"/>
    <cellStyle name="Normal 2 14 12 2" xfId="3140" xr:uid="{00000000-0005-0000-0000-0000810E0000}"/>
    <cellStyle name="Normal 2 14 13" xfId="3141" xr:uid="{00000000-0005-0000-0000-0000820E0000}"/>
    <cellStyle name="Normal 2 14 13 2" xfId="3142" xr:uid="{00000000-0005-0000-0000-0000830E0000}"/>
    <cellStyle name="Normal 2 14 14" xfId="3143" xr:uid="{00000000-0005-0000-0000-0000840E0000}"/>
    <cellStyle name="Normal 2 14 14 2" xfId="3144" xr:uid="{00000000-0005-0000-0000-0000850E0000}"/>
    <cellStyle name="Normal 2 14 15" xfId="3145" xr:uid="{00000000-0005-0000-0000-0000860E0000}"/>
    <cellStyle name="Normal 2 14 15 2" xfId="3146" xr:uid="{00000000-0005-0000-0000-0000870E0000}"/>
    <cellStyle name="Normal 2 14 16" xfId="3147" xr:uid="{00000000-0005-0000-0000-0000880E0000}"/>
    <cellStyle name="Normal 2 14 16 2" xfId="3148" xr:uid="{00000000-0005-0000-0000-0000890E0000}"/>
    <cellStyle name="Normal 2 14 17" xfId="3149" xr:uid="{00000000-0005-0000-0000-00008A0E0000}"/>
    <cellStyle name="Normal 2 14 17 2" xfId="3150" xr:uid="{00000000-0005-0000-0000-00008B0E0000}"/>
    <cellStyle name="Normal 2 14 18" xfId="3151" xr:uid="{00000000-0005-0000-0000-00008C0E0000}"/>
    <cellStyle name="Normal 2 14 18 2" xfId="3152" xr:uid="{00000000-0005-0000-0000-00008D0E0000}"/>
    <cellStyle name="Normal 2 14 19" xfId="3153" xr:uid="{00000000-0005-0000-0000-00008E0E0000}"/>
    <cellStyle name="Normal 2 14 19 2" xfId="3154" xr:uid="{00000000-0005-0000-0000-00008F0E0000}"/>
    <cellStyle name="Normal 2 14 2" xfId="3155" xr:uid="{00000000-0005-0000-0000-0000900E0000}"/>
    <cellStyle name="Normal 2 14 2 2" xfId="3156" xr:uid="{00000000-0005-0000-0000-0000910E0000}"/>
    <cellStyle name="Normal 2 14 20" xfId="3157" xr:uid="{00000000-0005-0000-0000-0000920E0000}"/>
    <cellStyle name="Normal 2 14 20 2" xfId="3158" xr:uid="{00000000-0005-0000-0000-0000930E0000}"/>
    <cellStyle name="Normal 2 14 21" xfId="3159" xr:uid="{00000000-0005-0000-0000-0000940E0000}"/>
    <cellStyle name="Normal 2 14 21 2" xfId="3160" xr:uid="{00000000-0005-0000-0000-0000950E0000}"/>
    <cellStyle name="Normal 2 14 22" xfId="3161" xr:uid="{00000000-0005-0000-0000-0000960E0000}"/>
    <cellStyle name="Normal 2 14 22 2" xfId="3162" xr:uid="{00000000-0005-0000-0000-0000970E0000}"/>
    <cellStyle name="Normal 2 14 23" xfId="3163" xr:uid="{00000000-0005-0000-0000-0000980E0000}"/>
    <cellStyle name="Normal 2 14 23 2" xfId="3164" xr:uid="{00000000-0005-0000-0000-0000990E0000}"/>
    <cellStyle name="Normal 2 14 24" xfId="3165" xr:uid="{00000000-0005-0000-0000-00009A0E0000}"/>
    <cellStyle name="Normal 2 14 3" xfId="3166" xr:uid="{00000000-0005-0000-0000-00009B0E0000}"/>
    <cellStyle name="Normal 2 14 3 2" xfId="3167" xr:uid="{00000000-0005-0000-0000-00009C0E0000}"/>
    <cellStyle name="Normal 2 14 4" xfId="3168" xr:uid="{00000000-0005-0000-0000-00009D0E0000}"/>
    <cellStyle name="Normal 2 14 4 2" xfId="3169" xr:uid="{00000000-0005-0000-0000-00009E0E0000}"/>
    <cellStyle name="Normal 2 14 5" xfId="3170" xr:uid="{00000000-0005-0000-0000-00009F0E0000}"/>
    <cellStyle name="Normal 2 14 5 2" xfId="3171" xr:uid="{00000000-0005-0000-0000-0000A00E0000}"/>
    <cellStyle name="Normal 2 14 6" xfId="3172" xr:uid="{00000000-0005-0000-0000-0000A10E0000}"/>
    <cellStyle name="Normal 2 14 6 2" xfId="3173" xr:uid="{00000000-0005-0000-0000-0000A20E0000}"/>
    <cellStyle name="Normal 2 14 7" xfId="3174" xr:uid="{00000000-0005-0000-0000-0000A30E0000}"/>
    <cellStyle name="Normal 2 14 7 2" xfId="3175" xr:uid="{00000000-0005-0000-0000-0000A40E0000}"/>
    <cellStyle name="Normal 2 14 8" xfId="3176" xr:uid="{00000000-0005-0000-0000-0000A50E0000}"/>
    <cellStyle name="Normal 2 14 8 2" xfId="3177" xr:uid="{00000000-0005-0000-0000-0000A60E0000}"/>
    <cellStyle name="Normal 2 14 9" xfId="3178" xr:uid="{00000000-0005-0000-0000-0000A70E0000}"/>
    <cellStyle name="Normal 2 14 9 2" xfId="3179" xr:uid="{00000000-0005-0000-0000-0000A80E0000}"/>
    <cellStyle name="Normal 2 15" xfId="3180" xr:uid="{00000000-0005-0000-0000-0000A90E0000}"/>
    <cellStyle name="Normal 2 15 10" xfId="3181" xr:uid="{00000000-0005-0000-0000-0000AA0E0000}"/>
    <cellStyle name="Normal 2 15 10 2" xfId="3182" xr:uid="{00000000-0005-0000-0000-0000AB0E0000}"/>
    <cellStyle name="Normal 2 15 11" xfId="3183" xr:uid="{00000000-0005-0000-0000-0000AC0E0000}"/>
    <cellStyle name="Normal 2 15 11 2" xfId="3184" xr:uid="{00000000-0005-0000-0000-0000AD0E0000}"/>
    <cellStyle name="Normal 2 15 12" xfId="3185" xr:uid="{00000000-0005-0000-0000-0000AE0E0000}"/>
    <cellStyle name="Normal 2 15 12 2" xfId="3186" xr:uid="{00000000-0005-0000-0000-0000AF0E0000}"/>
    <cellStyle name="Normal 2 15 13" xfId="3187" xr:uid="{00000000-0005-0000-0000-0000B00E0000}"/>
    <cellStyle name="Normal 2 15 13 2" xfId="3188" xr:uid="{00000000-0005-0000-0000-0000B10E0000}"/>
    <cellStyle name="Normal 2 15 14" xfId="3189" xr:uid="{00000000-0005-0000-0000-0000B20E0000}"/>
    <cellStyle name="Normal 2 15 14 2" xfId="3190" xr:uid="{00000000-0005-0000-0000-0000B30E0000}"/>
    <cellStyle name="Normal 2 15 15" xfId="3191" xr:uid="{00000000-0005-0000-0000-0000B40E0000}"/>
    <cellStyle name="Normal 2 15 15 2" xfId="3192" xr:uid="{00000000-0005-0000-0000-0000B50E0000}"/>
    <cellStyle name="Normal 2 15 16" xfId="3193" xr:uid="{00000000-0005-0000-0000-0000B60E0000}"/>
    <cellStyle name="Normal 2 15 16 2" xfId="3194" xr:uid="{00000000-0005-0000-0000-0000B70E0000}"/>
    <cellStyle name="Normal 2 15 17" xfId="3195" xr:uid="{00000000-0005-0000-0000-0000B80E0000}"/>
    <cellStyle name="Normal 2 15 17 2" xfId="3196" xr:uid="{00000000-0005-0000-0000-0000B90E0000}"/>
    <cellStyle name="Normal 2 15 18" xfId="3197" xr:uid="{00000000-0005-0000-0000-0000BA0E0000}"/>
    <cellStyle name="Normal 2 15 18 2" xfId="3198" xr:uid="{00000000-0005-0000-0000-0000BB0E0000}"/>
    <cellStyle name="Normal 2 15 19" xfId="3199" xr:uid="{00000000-0005-0000-0000-0000BC0E0000}"/>
    <cellStyle name="Normal 2 15 19 2" xfId="3200" xr:uid="{00000000-0005-0000-0000-0000BD0E0000}"/>
    <cellStyle name="Normal 2 15 2" xfId="3201" xr:uid="{00000000-0005-0000-0000-0000BE0E0000}"/>
    <cellStyle name="Normal 2 15 2 2" xfId="3202" xr:uid="{00000000-0005-0000-0000-0000BF0E0000}"/>
    <cellStyle name="Normal 2 15 20" xfId="3203" xr:uid="{00000000-0005-0000-0000-0000C00E0000}"/>
    <cellStyle name="Normal 2 15 20 2" xfId="3204" xr:uid="{00000000-0005-0000-0000-0000C10E0000}"/>
    <cellStyle name="Normal 2 15 21" xfId="3205" xr:uid="{00000000-0005-0000-0000-0000C20E0000}"/>
    <cellStyle name="Normal 2 15 21 2" xfId="3206" xr:uid="{00000000-0005-0000-0000-0000C30E0000}"/>
    <cellStyle name="Normal 2 15 22" xfId="3207" xr:uid="{00000000-0005-0000-0000-0000C40E0000}"/>
    <cellStyle name="Normal 2 15 22 2" xfId="3208" xr:uid="{00000000-0005-0000-0000-0000C50E0000}"/>
    <cellStyle name="Normal 2 15 23" xfId="3209" xr:uid="{00000000-0005-0000-0000-0000C60E0000}"/>
    <cellStyle name="Normal 2 15 23 2" xfId="3210" xr:uid="{00000000-0005-0000-0000-0000C70E0000}"/>
    <cellStyle name="Normal 2 15 24" xfId="3211" xr:uid="{00000000-0005-0000-0000-0000C80E0000}"/>
    <cellStyle name="Normal 2 15 3" xfId="3212" xr:uid="{00000000-0005-0000-0000-0000C90E0000}"/>
    <cellStyle name="Normal 2 15 3 2" xfId="3213" xr:uid="{00000000-0005-0000-0000-0000CA0E0000}"/>
    <cellStyle name="Normal 2 15 4" xfId="3214" xr:uid="{00000000-0005-0000-0000-0000CB0E0000}"/>
    <cellStyle name="Normal 2 15 4 2" xfId="3215" xr:uid="{00000000-0005-0000-0000-0000CC0E0000}"/>
    <cellStyle name="Normal 2 15 5" xfId="3216" xr:uid="{00000000-0005-0000-0000-0000CD0E0000}"/>
    <cellStyle name="Normal 2 15 5 2" xfId="3217" xr:uid="{00000000-0005-0000-0000-0000CE0E0000}"/>
    <cellStyle name="Normal 2 15 6" xfId="3218" xr:uid="{00000000-0005-0000-0000-0000CF0E0000}"/>
    <cellStyle name="Normal 2 15 6 2" xfId="3219" xr:uid="{00000000-0005-0000-0000-0000D00E0000}"/>
    <cellStyle name="Normal 2 15 7" xfId="3220" xr:uid="{00000000-0005-0000-0000-0000D10E0000}"/>
    <cellStyle name="Normal 2 15 7 2" xfId="3221" xr:uid="{00000000-0005-0000-0000-0000D20E0000}"/>
    <cellStyle name="Normal 2 15 8" xfId="3222" xr:uid="{00000000-0005-0000-0000-0000D30E0000}"/>
    <cellStyle name="Normal 2 15 8 2" xfId="3223" xr:uid="{00000000-0005-0000-0000-0000D40E0000}"/>
    <cellStyle name="Normal 2 15 9" xfId="3224" xr:uid="{00000000-0005-0000-0000-0000D50E0000}"/>
    <cellStyle name="Normal 2 15 9 2" xfId="3225" xr:uid="{00000000-0005-0000-0000-0000D60E0000}"/>
    <cellStyle name="Normal 2 16" xfId="3226" xr:uid="{00000000-0005-0000-0000-0000D70E0000}"/>
    <cellStyle name="Normal 2 16 10" xfId="3227" xr:uid="{00000000-0005-0000-0000-0000D80E0000}"/>
    <cellStyle name="Normal 2 16 10 2" xfId="3228" xr:uid="{00000000-0005-0000-0000-0000D90E0000}"/>
    <cellStyle name="Normal 2 16 11" xfId="3229" xr:uid="{00000000-0005-0000-0000-0000DA0E0000}"/>
    <cellStyle name="Normal 2 16 11 2" xfId="3230" xr:uid="{00000000-0005-0000-0000-0000DB0E0000}"/>
    <cellStyle name="Normal 2 16 12" xfId="3231" xr:uid="{00000000-0005-0000-0000-0000DC0E0000}"/>
    <cellStyle name="Normal 2 16 12 2" xfId="3232" xr:uid="{00000000-0005-0000-0000-0000DD0E0000}"/>
    <cellStyle name="Normal 2 16 13" xfId="3233" xr:uid="{00000000-0005-0000-0000-0000DE0E0000}"/>
    <cellStyle name="Normal 2 16 13 2" xfId="3234" xr:uid="{00000000-0005-0000-0000-0000DF0E0000}"/>
    <cellStyle name="Normal 2 16 14" xfId="3235" xr:uid="{00000000-0005-0000-0000-0000E00E0000}"/>
    <cellStyle name="Normal 2 16 14 2" xfId="3236" xr:uid="{00000000-0005-0000-0000-0000E10E0000}"/>
    <cellStyle name="Normal 2 16 15" xfId="3237" xr:uid="{00000000-0005-0000-0000-0000E20E0000}"/>
    <cellStyle name="Normal 2 16 15 2" xfId="3238" xr:uid="{00000000-0005-0000-0000-0000E30E0000}"/>
    <cellStyle name="Normal 2 16 16" xfId="3239" xr:uid="{00000000-0005-0000-0000-0000E40E0000}"/>
    <cellStyle name="Normal 2 16 16 2" xfId="3240" xr:uid="{00000000-0005-0000-0000-0000E50E0000}"/>
    <cellStyle name="Normal 2 16 17" xfId="3241" xr:uid="{00000000-0005-0000-0000-0000E60E0000}"/>
    <cellStyle name="Normal 2 16 17 2" xfId="3242" xr:uid="{00000000-0005-0000-0000-0000E70E0000}"/>
    <cellStyle name="Normal 2 16 18" xfId="3243" xr:uid="{00000000-0005-0000-0000-0000E80E0000}"/>
    <cellStyle name="Normal 2 16 18 2" xfId="3244" xr:uid="{00000000-0005-0000-0000-0000E90E0000}"/>
    <cellStyle name="Normal 2 16 19" xfId="3245" xr:uid="{00000000-0005-0000-0000-0000EA0E0000}"/>
    <cellStyle name="Normal 2 16 19 2" xfId="3246" xr:uid="{00000000-0005-0000-0000-0000EB0E0000}"/>
    <cellStyle name="Normal 2 16 2" xfId="3247" xr:uid="{00000000-0005-0000-0000-0000EC0E0000}"/>
    <cellStyle name="Normal 2 16 2 2" xfId="3248" xr:uid="{00000000-0005-0000-0000-0000ED0E0000}"/>
    <cellStyle name="Normal 2 16 20" xfId="3249" xr:uid="{00000000-0005-0000-0000-0000EE0E0000}"/>
    <cellStyle name="Normal 2 16 20 2" xfId="3250" xr:uid="{00000000-0005-0000-0000-0000EF0E0000}"/>
    <cellStyle name="Normal 2 16 21" xfId="3251" xr:uid="{00000000-0005-0000-0000-0000F00E0000}"/>
    <cellStyle name="Normal 2 16 21 2" xfId="3252" xr:uid="{00000000-0005-0000-0000-0000F10E0000}"/>
    <cellStyle name="Normal 2 16 22" xfId="3253" xr:uid="{00000000-0005-0000-0000-0000F20E0000}"/>
    <cellStyle name="Normal 2 16 22 2" xfId="3254" xr:uid="{00000000-0005-0000-0000-0000F30E0000}"/>
    <cellStyle name="Normal 2 16 23" xfId="3255" xr:uid="{00000000-0005-0000-0000-0000F40E0000}"/>
    <cellStyle name="Normal 2 16 23 2" xfId="3256" xr:uid="{00000000-0005-0000-0000-0000F50E0000}"/>
    <cellStyle name="Normal 2 16 24" xfId="3257" xr:uid="{00000000-0005-0000-0000-0000F60E0000}"/>
    <cellStyle name="Normal 2 16 3" xfId="3258" xr:uid="{00000000-0005-0000-0000-0000F70E0000}"/>
    <cellStyle name="Normal 2 16 3 2" xfId="3259" xr:uid="{00000000-0005-0000-0000-0000F80E0000}"/>
    <cellStyle name="Normal 2 16 4" xfId="3260" xr:uid="{00000000-0005-0000-0000-0000F90E0000}"/>
    <cellStyle name="Normal 2 16 4 2" xfId="3261" xr:uid="{00000000-0005-0000-0000-0000FA0E0000}"/>
    <cellStyle name="Normal 2 16 5" xfId="3262" xr:uid="{00000000-0005-0000-0000-0000FB0E0000}"/>
    <cellStyle name="Normal 2 16 5 2" xfId="3263" xr:uid="{00000000-0005-0000-0000-0000FC0E0000}"/>
    <cellStyle name="Normal 2 16 6" xfId="3264" xr:uid="{00000000-0005-0000-0000-0000FD0E0000}"/>
    <cellStyle name="Normal 2 16 6 2" xfId="3265" xr:uid="{00000000-0005-0000-0000-0000FE0E0000}"/>
    <cellStyle name="Normal 2 16 7" xfId="3266" xr:uid="{00000000-0005-0000-0000-0000FF0E0000}"/>
    <cellStyle name="Normal 2 16 7 2" xfId="3267" xr:uid="{00000000-0005-0000-0000-0000000F0000}"/>
    <cellStyle name="Normal 2 16 8" xfId="3268" xr:uid="{00000000-0005-0000-0000-0000010F0000}"/>
    <cellStyle name="Normal 2 16 8 2" xfId="3269" xr:uid="{00000000-0005-0000-0000-0000020F0000}"/>
    <cellStyle name="Normal 2 16 9" xfId="3270" xr:uid="{00000000-0005-0000-0000-0000030F0000}"/>
    <cellStyle name="Normal 2 16 9 2" xfId="3271" xr:uid="{00000000-0005-0000-0000-0000040F0000}"/>
    <cellStyle name="Normal 2 17" xfId="3272" xr:uid="{00000000-0005-0000-0000-0000050F0000}"/>
    <cellStyle name="Normal 2 17 10" xfId="3273" xr:uid="{00000000-0005-0000-0000-0000060F0000}"/>
    <cellStyle name="Normal 2 17 10 2" xfId="3274" xr:uid="{00000000-0005-0000-0000-0000070F0000}"/>
    <cellStyle name="Normal 2 17 11" xfId="3275" xr:uid="{00000000-0005-0000-0000-0000080F0000}"/>
    <cellStyle name="Normal 2 17 11 2" xfId="3276" xr:uid="{00000000-0005-0000-0000-0000090F0000}"/>
    <cellStyle name="Normal 2 17 12" xfId="3277" xr:uid="{00000000-0005-0000-0000-00000A0F0000}"/>
    <cellStyle name="Normal 2 17 12 2" xfId="3278" xr:uid="{00000000-0005-0000-0000-00000B0F0000}"/>
    <cellStyle name="Normal 2 17 13" xfId="3279" xr:uid="{00000000-0005-0000-0000-00000C0F0000}"/>
    <cellStyle name="Normal 2 17 13 2" xfId="3280" xr:uid="{00000000-0005-0000-0000-00000D0F0000}"/>
    <cellStyle name="Normal 2 17 14" xfId="3281" xr:uid="{00000000-0005-0000-0000-00000E0F0000}"/>
    <cellStyle name="Normal 2 17 14 2" xfId="3282" xr:uid="{00000000-0005-0000-0000-00000F0F0000}"/>
    <cellStyle name="Normal 2 17 15" xfId="3283" xr:uid="{00000000-0005-0000-0000-0000100F0000}"/>
    <cellStyle name="Normal 2 17 15 2" xfId="3284" xr:uid="{00000000-0005-0000-0000-0000110F0000}"/>
    <cellStyle name="Normal 2 17 16" xfId="3285" xr:uid="{00000000-0005-0000-0000-0000120F0000}"/>
    <cellStyle name="Normal 2 17 16 2" xfId="3286" xr:uid="{00000000-0005-0000-0000-0000130F0000}"/>
    <cellStyle name="Normal 2 17 17" xfId="3287" xr:uid="{00000000-0005-0000-0000-0000140F0000}"/>
    <cellStyle name="Normal 2 17 17 2" xfId="3288" xr:uid="{00000000-0005-0000-0000-0000150F0000}"/>
    <cellStyle name="Normal 2 17 18" xfId="3289" xr:uid="{00000000-0005-0000-0000-0000160F0000}"/>
    <cellStyle name="Normal 2 17 18 2" xfId="3290" xr:uid="{00000000-0005-0000-0000-0000170F0000}"/>
    <cellStyle name="Normal 2 17 19" xfId="3291" xr:uid="{00000000-0005-0000-0000-0000180F0000}"/>
    <cellStyle name="Normal 2 17 19 2" xfId="3292" xr:uid="{00000000-0005-0000-0000-0000190F0000}"/>
    <cellStyle name="Normal 2 17 2" xfId="3293" xr:uid="{00000000-0005-0000-0000-00001A0F0000}"/>
    <cellStyle name="Normal 2 17 2 2" xfId="3294" xr:uid="{00000000-0005-0000-0000-00001B0F0000}"/>
    <cellStyle name="Normal 2 17 20" xfId="3295" xr:uid="{00000000-0005-0000-0000-00001C0F0000}"/>
    <cellStyle name="Normal 2 17 20 2" xfId="3296" xr:uid="{00000000-0005-0000-0000-00001D0F0000}"/>
    <cellStyle name="Normal 2 17 21" xfId="3297" xr:uid="{00000000-0005-0000-0000-00001E0F0000}"/>
    <cellStyle name="Normal 2 17 21 2" xfId="3298" xr:uid="{00000000-0005-0000-0000-00001F0F0000}"/>
    <cellStyle name="Normal 2 17 22" xfId="3299" xr:uid="{00000000-0005-0000-0000-0000200F0000}"/>
    <cellStyle name="Normal 2 17 22 2" xfId="3300" xr:uid="{00000000-0005-0000-0000-0000210F0000}"/>
    <cellStyle name="Normal 2 17 23" xfId="3301" xr:uid="{00000000-0005-0000-0000-0000220F0000}"/>
    <cellStyle name="Normal 2 17 23 2" xfId="3302" xr:uid="{00000000-0005-0000-0000-0000230F0000}"/>
    <cellStyle name="Normal 2 17 24" xfId="3303" xr:uid="{00000000-0005-0000-0000-0000240F0000}"/>
    <cellStyle name="Normal 2 17 3" xfId="3304" xr:uid="{00000000-0005-0000-0000-0000250F0000}"/>
    <cellStyle name="Normal 2 17 3 2" xfId="3305" xr:uid="{00000000-0005-0000-0000-0000260F0000}"/>
    <cellStyle name="Normal 2 17 4" xfId="3306" xr:uid="{00000000-0005-0000-0000-0000270F0000}"/>
    <cellStyle name="Normal 2 17 4 2" xfId="3307" xr:uid="{00000000-0005-0000-0000-0000280F0000}"/>
    <cellStyle name="Normal 2 17 5" xfId="3308" xr:uid="{00000000-0005-0000-0000-0000290F0000}"/>
    <cellStyle name="Normal 2 17 5 2" xfId="3309" xr:uid="{00000000-0005-0000-0000-00002A0F0000}"/>
    <cellStyle name="Normal 2 17 6" xfId="3310" xr:uid="{00000000-0005-0000-0000-00002B0F0000}"/>
    <cellStyle name="Normal 2 17 6 2" xfId="3311" xr:uid="{00000000-0005-0000-0000-00002C0F0000}"/>
    <cellStyle name="Normal 2 17 7" xfId="3312" xr:uid="{00000000-0005-0000-0000-00002D0F0000}"/>
    <cellStyle name="Normal 2 17 7 2" xfId="3313" xr:uid="{00000000-0005-0000-0000-00002E0F0000}"/>
    <cellStyle name="Normal 2 17 8" xfId="3314" xr:uid="{00000000-0005-0000-0000-00002F0F0000}"/>
    <cellStyle name="Normal 2 17 8 2" xfId="3315" xr:uid="{00000000-0005-0000-0000-0000300F0000}"/>
    <cellStyle name="Normal 2 17 9" xfId="3316" xr:uid="{00000000-0005-0000-0000-0000310F0000}"/>
    <cellStyle name="Normal 2 17 9 2" xfId="3317" xr:uid="{00000000-0005-0000-0000-0000320F0000}"/>
    <cellStyle name="Normal 2 18" xfId="3318" xr:uid="{00000000-0005-0000-0000-0000330F0000}"/>
    <cellStyle name="Normal 2 18 10" xfId="3319" xr:uid="{00000000-0005-0000-0000-0000340F0000}"/>
    <cellStyle name="Normal 2 18 10 2" xfId="3320" xr:uid="{00000000-0005-0000-0000-0000350F0000}"/>
    <cellStyle name="Normal 2 18 11" xfId="3321" xr:uid="{00000000-0005-0000-0000-0000360F0000}"/>
    <cellStyle name="Normal 2 18 11 2" xfId="3322" xr:uid="{00000000-0005-0000-0000-0000370F0000}"/>
    <cellStyle name="Normal 2 18 12" xfId="3323" xr:uid="{00000000-0005-0000-0000-0000380F0000}"/>
    <cellStyle name="Normal 2 18 12 2" xfId="3324" xr:uid="{00000000-0005-0000-0000-0000390F0000}"/>
    <cellStyle name="Normal 2 18 13" xfId="3325" xr:uid="{00000000-0005-0000-0000-00003A0F0000}"/>
    <cellStyle name="Normal 2 18 13 2" xfId="3326" xr:uid="{00000000-0005-0000-0000-00003B0F0000}"/>
    <cellStyle name="Normal 2 18 14" xfId="3327" xr:uid="{00000000-0005-0000-0000-00003C0F0000}"/>
    <cellStyle name="Normal 2 18 14 2" xfId="3328" xr:uid="{00000000-0005-0000-0000-00003D0F0000}"/>
    <cellStyle name="Normal 2 18 15" xfId="3329" xr:uid="{00000000-0005-0000-0000-00003E0F0000}"/>
    <cellStyle name="Normal 2 18 15 2" xfId="3330" xr:uid="{00000000-0005-0000-0000-00003F0F0000}"/>
    <cellStyle name="Normal 2 18 16" xfId="3331" xr:uid="{00000000-0005-0000-0000-0000400F0000}"/>
    <cellStyle name="Normal 2 18 16 2" xfId="3332" xr:uid="{00000000-0005-0000-0000-0000410F0000}"/>
    <cellStyle name="Normal 2 18 17" xfId="3333" xr:uid="{00000000-0005-0000-0000-0000420F0000}"/>
    <cellStyle name="Normal 2 18 17 2" xfId="3334" xr:uid="{00000000-0005-0000-0000-0000430F0000}"/>
    <cellStyle name="Normal 2 18 18" xfId="3335" xr:uid="{00000000-0005-0000-0000-0000440F0000}"/>
    <cellStyle name="Normal 2 18 18 2" xfId="3336" xr:uid="{00000000-0005-0000-0000-0000450F0000}"/>
    <cellStyle name="Normal 2 18 19" xfId="3337" xr:uid="{00000000-0005-0000-0000-0000460F0000}"/>
    <cellStyle name="Normal 2 18 19 2" xfId="3338" xr:uid="{00000000-0005-0000-0000-0000470F0000}"/>
    <cellStyle name="Normal 2 18 2" xfId="3339" xr:uid="{00000000-0005-0000-0000-0000480F0000}"/>
    <cellStyle name="Normal 2 18 2 2" xfId="3340" xr:uid="{00000000-0005-0000-0000-0000490F0000}"/>
    <cellStyle name="Normal 2 18 20" xfId="3341" xr:uid="{00000000-0005-0000-0000-00004A0F0000}"/>
    <cellStyle name="Normal 2 18 20 2" xfId="3342" xr:uid="{00000000-0005-0000-0000-00004B0F0000}"/>
    <cellStyle name="Normal 2 18 21" xfId="3343" xr:uid="{00000000-0005-0000-0000-00004C0F0000}"/>
    <cellStyle name="Normal 2 18 21 2" xfId="3344" xr:uid="{00000000-0005-0000-0000-00004D0F0000}"/>
    <cellStyle name="Normal 2 18 22" xfId="3345" xr:uid="{00000000-0005-0000-0000-00004E0F0000}"/>
    <cellStyle name="Normal 2 18 22 2" xfId="3346" xr:uid="{00000000-0005-0000-0000-00004F0F0000}"/>
    <cellStyle name="Normal 2 18 23" xfId="3347" xr:uid="{00000000-0005-0000-0000-0000500F0000}"/>
    <cellStyle name="Normal 2 18 23 2" xfId="3348" xr:uid="{00000000-0005-0000-0000-0000510F0000}"/>
    <cellStyle name="Normal 2 18 24" xfId="3349" xr:uid="{00000000-0005-0000-0000-0000520F0000}"/>
    <cellStyle name="Normal 2 18 3" xfId="3350" xr:uid="{00000000-0005-0000-0000-0000530F0000}"/>
    <cellStyle name="Normal 2 18 3 2" xfId="3351" xr:uid="{00000000-0005-0000-0000-0000540F0000}"/>
    <cellStyle name="Normal 2 18 4" xfId="3352" xr:uid="{00000000-0005-0000-0000-0000550F0000}"/>
    <cellStyle name="Normal 2 18 4 2" xfId="3353" xr:uid="{00000000-0005-0000-0000-0000560F0000}"/>
    <cellStyle name="Normal 2 18 5" xfId="3354" xr:uid="{00000000-0005-0000-0000-0000570F0000}"/>
    <cellStyle name="Normal 2 18 5 2" xfId="3355" xr:uid="{00000000-0005-0000-0000-0000580F0000}"/>
    <cellStyle name="Normal 2 18 6" xfId="3356" xr:uid="{00000000-0005-0000-0000-0000590F0000}"/>
    <cellStyle name="Normal 2 18 6 2" xfId="3357" xr:uid="{00000000-0005-0000-0000-00005A0F0000}"/>
    <cellStyle name="Normal 2 18 7" xfId="3358" xr:uid="{00000000-0005-0000-0000-00005B0F0000}"/>
    <cellStyle name="Normal 2 18 7 2" xfId="3359" xr:uid="{00000000-0005-0000-0000-00005C0F0000}"/>
    <cellStyle name="Normal 2 18 8" xfId="3360" xr:uid="{00000000-0005-0000-0000-00005D0F0000}"/>
    <cellStyle name="Normal 2 18 8 2" xfId="3361" xr:uid="{00000000-0005-0000-0000-00005E0F0000}"/>
    <cellStyle name="Normal 2 18 9" xfId="3362" xr:uid="{00000000-0005-0000-0000-00005F0F0000}"/>
    <cellStyle name="Normal 2 18 9 2" xfId="3363" xr:uid="{00000000-0005-0000-0000-0000600F0000}"/>
    <cellStyle name="Normal 2 19" xfId="3364" xr:uid="{00000000-0005-0000-0000-0000610F0000}"/>
    <cellStyle name="Normal 2 19 10" xfId="3365" xr:uid="{00000000-0005-0000-0000-0000620F0000}"/>
    <cellStyle name="Normal 2 19 10 2" xfId="3366" xr:uid="{00000000-0005-0000-0000-0000630F0000}"/>
    <cellStyle name="Normal 2 19 11" xfId="3367" xr:uid="{00000000-0005-0000-0000-0000640F0000}"/>
    <cellStyle name="Normal 2 19 11 2" xfId="3368" xr:uid="{00000000-0005-0000-0000-0000650F0000}"/>
    <cellStyle name="Normal 2 19 12" xfId="3369" xr:uid="{00000000-0005-0000-0000-0000660F0000}"/>
    <cellStyle name="Normal 2 19 12 2" xfId="3370" xr:uid="{00000000-0005-0000-0000-0000670F0000}"/>
    <cellStyle name="Normal 2 19 13" xfId="3371" xr:uid="{00000000-0005-0000-0000-0000680F0000}"/>
    <cellStyle name="Normal 2 19 13 2" xfId="3372" xr:uid="{00000000-0005-0000-0000-0000690F0000}"/>
    <cellStyle name="Normal 2 19 14" xfId="3373" xr:uid="{00000000-0005-0000-0000-00006A0F0000}"/>
    <cellStyle name="Normal 2 19 14 2" xfId="3374" xr:uid="{00000000-0005-0000-0000-00006B0F0000}"/>
    <cellStyle name="Normal 2 19 15" xfId="3375" xr:uid="{00000000-0005-0000-0000-00006C0F0000}"/>
    <cellStyle name="Normal 2 19 15 2" xfId="3376" xr:uid="{00000000-0005-0000-0000-00006D0F0000}"/>
    <cellStyle name="Normal 2 19 16" xfId="3377" xr:uid="{00000000-0005-0000-0000-00006E0F0000}"/>
    <cellStyle name="Normal 2 19 16 2" xfId="3378" xr:uid="{00000000-0005-0000-0000-00006F0F0000}"/>
    <cellStyle name="Normal 2 19 17" xfId="3379" xr:uid="{00000000-0005-0000-0000-0000700F0000}"/>
    <cellStyle name="Normal 2 19 17 2" xfId="3380" xr:uid="{00000000-0005-0000-0000-0000710F0000}"/>
    <cellStyle name="Normal 2 19 18" xfId="3381" xr:uid="{00000000-0005-0000-0000-0000720F0000}"/>
    <cellStyle name="Normal 2 19 18 2" xfId="3382" xr:uid="{00000000-0005-0000-0000-0000730F0000}"/>
    <cellStyle name="Normal 2 19 19" xfId="3383" xr:uid="{00000000-0005-0000-0000-0000740F0000}"/>
    <cellStyle name="Normal 2 19 19 2" xfId="3384" xr:uid="{00000000-0005-0000-0000-0000750F0000}"/>
    <cellStyle name="Normal 2 19 2" xfId="3385" xr:uid="{00000000-0005-0000-0000-0000760F0000}"/>
    <cellStyle name="Normal 2 19 2 2" xfId="3386" xr:uid="{00000000-0005-0000-0000-0000770F0000}"/>
    <cellStyle name="Normal 2 19 20" xfId="3387" xr:uid="{00000000-0005-0000-0000-0000780F0000}"/>
    <cellStyle name="Normal 2 19 20 2" xfId="3388" xr:uid="{00000000-0005-0000-0000-0000790F0000}"/>
    <cellStyle name="Normal 2 19 21" xfId="3389" xr:uid="{00000000-0005-0000-0000-00007A0F0000}"/>
    <cellStyle name="Normal 2 19 21 2" xfId="3390" xr:uid="{00000000-0005-0000-0000-00007B0F0000}"/>
    <cellStyle name="Normal 2 19 22" xfId="3391" xr:uid="{00000000-0005-0000-0000-00007C0F0000}"/>
    <cellStyle name="Normal 2 19 22 2" xfId="3392" xr:uid="{00000000-0005-0000-0000-00007D0F0000}"/>
    <cellStyle name="Normal 2 19 23" xfId="3393" xr:uid="{00000000-0005-0000-0000-00007E0F0000}"/>
    <cellStyle name="Normal 2 19 23 2" xfId="3394" xr:uid="{00000000-0005-0000-0000-00007F0F0000}"/>
    <cellStyle name="Normal 2 19 24" xfId="3395" xr:uid="{00000000-0005-0000-0000-0000800F0000}"/>
    <cellStyle name="Normal 2 19 3" xfId="3396" xr:uid="{00000000-0005-0000-0000-0000810F0000}"/>
    <cellStyle name="Normal 2 19 3 2" xfId="3397" xr:uid="{00000000-0005-0000-0000-0000820F0000}"/>
    <cellStyle name="Normal 2 19 4" xfId="3398" xr:uid="{00000000-0005-0000-0000-0000830F0000}"/>
    <cellStyle name="Normal 2 19 4 2" xfId="3399" xr:uid="{00000000-0005-0000-0000-0000840F0000}"/>
    <cellStyle name="Normal 2 19 5" xfId="3400" xr:uid="{00000000-0005-0000-0000-0000850F0000}"/>
    <cellStyle name="Normal 2 19 5 2" xfId="3401" xr:uid="{00000000-0005-0000-0000-0000860F0000}"/>
    <cellStyle name="Normal 2 19 6" xfId="3402" xr:uid="{00000000-0005-0000-0000-0000870F0000}"/>
    <cellStyle name="Normal 2 19 6 2" xfId="3403" xr:uid="{00000000-0005-0000-0000-0000880F0000}"/>
    <cellStyle name="Normal 2 19 7" xfId="3404" xr:uid="{00000000-0005-0000-0000-0000890F0000}"/>
    <cellStyle name="Normal 2 19 7 2" xfId="3405" xr:uid="{00000000-0005-0000-0000-00008A0F0000}"/>
    <cellStyle name="Normal 2 19 8" xfId="3406" xr:uid="{00000000-0005-0000-0000-00008B0F0000}"/>
    <cellStyle name="Normal 2 19 8 2" xfId="3407" xr:uid="{00000000-0005-0000-0000-00008C0F0000}"/>
    <cellStyle name="Normal 2 19 9" xfId="3408" xr:uid="{00000000-0005-0000-0000-00008D0F0000}"/>
    <cellStyle name="Normal 2 19 9 2" xfId="3409" xr:uid="{00000000-0005-0000-0000-00008E0F0000}"/>
    <cellStyle name="Normal 2 2" xfId="64" xr:uid="{00000000-0005-0000-0000-00008F0F0000}"/>
    <cellStyle name="Normal 2 2 10" xfId="7730" xr:uid="{00000000-0005-0000-0000-0000900F0000}"/>
    <cellStyle name="Normal 2 2 2" xfId="770" xr:uid="{00000000-0005-0000-0000-0000910F0000}"/>
    <cellStyle name="Normal 2 2 2 2" xfId="3410" xr:uid="{00000000-0005-0000-0000-0000920F0000}"/>
    <cellStyle name="Normal 2 2 2 2 2" xfId="3411" xr:uid="{00000000-0005-0000-0000-0000930F0000}"/>
    <cellStyle name="Normal 2 2 2 2 2 2" xfId="3412" xr:uid="{00000000-0005-0000-0000-0000940F0000}"/>
    <cellStyle name="Normal 2 2 2 2 2 3" xfId="3413" xr:uid="{00000000-0005-0000-0000-0000950F0000}"/>
    <cellStyle name="Normal 2 2 2 2 3" xfId="3414" xr:uid="{00000000-0005-0000-0000-0000960F0000}"/>
    <cellStyle name="Normal 2 2 2 2 3 2" xfId="3415" xr:uid="{00000000-0005-0000-0000-0000970F0000}"/>
    <cellStyle name="Normal 2 2 2 2 3 3" xfId="3416" xr:uid="{00000000-0005-0000-0000-0000980F0000}"/>
    <cellStyle name="Normal 2 2 2 2 4" xfId="3417" xr:uid="{00000000-0005-0000-0000-0000990F0000}"/>
    <cellStyle name="Normal 2 2 2 2 4 2" xfId="3418" xr:uid="{00000000-0005-0000-0000-00009A0F0000}"/>
    <cellStyle name="Normal 2 2 2 2 4 3" xfId="3419" xr:uid="{00000000-0005-0000-0000-00009B0F0000}"/>
    <cellStyle name="Normal 2 2 2 3" xfId="3420" xr:uid="{00000000-0005-0000-0000-00009C0F0000}"/>
    <cellStyle name="Normal 2 2 2 4" xfId="3421" xr:uid="{00000000-0005-0000-0000-00009D0F0000}"/>
    <cellStyle name="Normal 2 2 2 5" xfId="3422" xr:uid="{00000000-0005-0000-0000-00009E0F0000}"/>
    <cellStyle name="Normal 2 2 3" xfId="3423" xr:uid="{00000000-0005-0000-0000-00009F0F0000}"/>
    <cellStyle name="Normal 2 2 3 2" xfId="3424" xr:uid="{00000000-0005-0000-0000-0000A00F0000}"/>
    <cellStyle name="Normal 2 2 3 3" xfId="3425" xr:uid="{00000000-0005-0000-0000-0000A10F0000}"/>
    <cellStyle name="Normal 2 2 4" xfId="3426" xr:uid="{00000000-0005-0000-0000-0000A20F0000}"/>
    <cellStyle name="Normal 2 2 4 2" xfId="3427" xr:uid="{00000000-0005-0000-0000-0000A30F0000}"/>
    <cellStyle name="Normal 2 2 4 3" xfId="3428" xr:uid="{00000000-0005-0000-0000-0000A40F0000}"/>
    <cellStyle name="Normal 2 2 5" xfId="3429" xr:uid="{00000000-0005-0000-0000-0000A50F0000}"/>
    <cellStyle name="Normal 2 2 5 2" xfId="3430" xr:uid="{00000000-0005-0000-0000-0000A60F0000}"/>
    <cellStyle name="Normal 2 2 5 3" xfId="3431" xr:uid="{00000000-0005-0000-0000-0000A70F0000}"/>
    <cellStyle name="Normal 2 2 6" xfId="3432" xr:uid="{00000000-0005-0000-0000-0000A80F0000}"/>
    <cellStyle name="Normal 2 2 6 2" xfId="3433" xr:uid="{00000000-0005-0000-0000-0000A90F0000}"/>
    <cellStyle name="Normal 2 2 6 3" xfId="3434" xr:uid="{00000000-0005-0000-0000-0000AA0F0000}"/>
    <cellStyle name="Normal 2 2 7" xfId="3435" xr:uid="{00000000-0005-0000-0000-0000AB0F0000}"/>
    <cellStyle name="Normal 2 2 8" xfId="3436" xr:uid="{00000000-0005-0000-0000-0000AC0F0000}"/>
    <cellStyle name="Normal 2 2 9" xfId="3437" xr:uid="{00000000-0005-0000-0000-0000AD0F0000}"/>
    <cellStyle name="Normal 2 2 9 2" xfId="8673" xr:uid="{00000000-0005-0000-0000-0000AE0F0000}"/>
    <cellStyle name="Normal 2 2 9 2 2" xfId="15886" xr:uid="{00000000-0005-0000-0000-0000AF0F0000}"/>
    <cellStyle name="Normal 2 2 9 3" xfId="10804" xr:uid="{00000000-0005-0000-0000-0000B00F0000}"/>
    <cellStyle name="Normal 2 2 9 3 2" xfId="18017" xr:uid="{00000000-0005-0000-0000-0000B10F0000}"/>
    <cellStyle name="Normal 2 2 9 4" xfId="12046" xr:uid="{00000000-0005-0000-0000-0000B20F0000}"/>
    <cellStyle name="Normal 2 2 9 4 2" xfId="19253" xr:uid="{00000000-0005-0000-0000-0000B30F0000}"/>
    <cellStyle name="Normal 2 2 9 5" xfId="14110" xr:uid="{00000000-0005-0000-0000-0000B40F0000}"/>
    <cellStyle name="Normal 2 20" xfId="3438" xr:uid="{00000000-0005-0000-0000-0000B50F0000}"/>
    <cellStyle name="Normal 2 20 10" xfId="3439" xr:uid="{00000000-0005-0000-0000-0000B60F0000}"/>
    <cellStyle name="Normal 2 20 10 2" xfId="3440" xr:uid="{00000000-0005-0000-0000-0000B70F0000}"/>
    <cellStyle name="Normal 2 20 11" xfId="3441" xr:uid="{00000000-0005-0000-0000-0000B80F0000}"/>
    <cellStyle name="Normal 2 20 11 2" xfId="3442" xr:uid="{00000000-0005-0000-0000-0000B90F0000}"/>
    <cellStyle name="Normal 2 20 12" xfId="3443" xr:uid="{00000000-0005-0000-0000-0000BA0F0000}"/>
    <cellStyle name="Normal 2 20 12 2" xfId="3444" xr:uid="{00000000-0005-0000-0000-0000BB0F0000}"/>
    <cellStyle name="Normal 2 20 13" xfId="3445" xr:uid="{00000000-0005-0000-0000-0000BC0F0000}"/>
    <cellStyle name="Normal 2 20 13 2" xfId="3446" xr:uid="{00000000-0005-0000-0000-0000BD0F0000}"/>
    <cellStyle name="Normal 2 20 14" xfId="3447" xr:uid="{00000000-0005-0000-0000-0000BE0F0000}"/>
    <cellStyle name="Normal 2 20 14 2" xfId="3448" xr:uid="{00000000-0005-0000-0000-0000BF0F0000}"/>
    <cellStyle name="Normal 2 20 15" xfId="3449" xr:uid="{00000000-0005-0000-0000-0000C00F0000}"/>
    <cellStyle name="Normal 2 20 15 2" xfId="3450" xr:uid="{00000000-0005-0000-0000-0000C10F0000}"/>
    <cellStyle name="Normal 2 20 16" xfId="3451" xr:uid="{00000000-0005-0000-0000-0000C20F0000}"/>
    <cellStyle name="Normal 2 20 16 2" xfId="3452" xr:uid="{00000000-0005-0000-0000-0000C30F0000}"/>
    <cellStyle name="Normal 2 20 17" xfId="3453" xr:uid="{00000000-0005-0000-0000-0000C40F0000}"/>
    <cellStyle name="Normal 2 20 17 2" xfId="3454" xr:uid="{00000000-0005-0000-0000-0000C50F0000}"/>
    <cellStyle name="Normal 2 20 18" xfId="3455" xr:uid="{00000000-0005-0000-0000-0000C60F0000}"/>
    <cellStyle name="Normal 2 20 18 2" xfId="3456" xr:uid="{00000000-0005-0000-0000-0000C70F0000}"/>
    <cellStyle name="Normal 2 20 19" xfId="3457" xr:uid="{00000000-0005-0000-0000-0000C80F0000}"/>
    <cellStyle name="Normal 2 20 19 2" xfId="3458" xr:uid="{00000000-0005-0000-0000-0000C90F0000}"/>
    <cellStyle name="Normal 2 20 2" xfId="3459" xr:uid="{00000000-0005-0000-0000-0000CA0F0000}"/>
    <cellStyle name="Normal 2 20 2 2" xfId="3460" xr:uid="{00000000-0005-0000-0000-0000CB0F0000}"/>
    <cellStyle name="Normal 2 20 20" xfId="3461" xr:uid="{00000000-0005-0000-0000-0000CC0F0000}"/>
    <cellStyle name="Normal 2 20 20 2" xfId="3462" xr:uid="{00000000-0005-0000-0000-0000CD0F0000}"/>
    <cellStyle name="Normal 2 20 21" xfId="3463" xr:uid="{00000000-0005-0000-0000-0000CE0F0000}"/>
    <cellStyle name="Normal 2 20 21 2" xfId="3464" xr:uid="{00000000-0005-0000-0000-0000CF0F0000}"/>
    <cellStyle name="Normal 2 20 22" xfId="3465" xr:uid="{00000000-0005-0000-0000-0000D00F0000}"/>
    <cellStyle name="Normal 2 20 22 2" xfId="3466" xr:uid="{00000000-0005-0000-0000-0000D10F0000}"/>
    <cellStyle name="Normal 2 20 23" xfId="3467" xr:uid="{00000000-0005-0000-0000-0000D20F0000}"/>
    <cellStyle name="Normal 2 20 23 2" xfId="3468" xr:uid="{00000000-0005-0000-0000-0000D30F0000}"/>
    <cellStyle name="Normal 2 20 24" xfId="3469" xr:uid="{00000000-0005-0000-0000-0000D40F0000}"/>
    <cellStyle name="Normal 2 20 3" xfId="3470" xr:uid="{00000000-0005-0000-0000-0000D50F0000}"/>
    <cellStyle name="Normal 2 20 3 2" xfId="3471" xr:uid="{00000000-0005-0000-0000-0000D60F0000}"/>
    <cellStyle name="Normal 2 20 4" xfId="3472" xr:uid="{00000000-0005-0000-0000-0000D70F0000}"/>
    <cellStyle name="Normal 2 20 4 2" xfId="3473" xr:uid="{00000000-0005-0000-0000-0000D80F0000}"/>
    <cellStyle name="Normal 2 20 5" xfId="3474" xr:uid="{00000000-0005-0000-0000-0000D90F0000}"/>
    <cellStyle name="Normal 2 20 5 2" xfId="3475" xr:uid="{00000000-0005-0000-0000-0000DA0F0000}"/>
    <cellStyle name="Normal 2 20 6" xfId="3476" xr:uid="{00000000-0005-0000-0000-0000DB0F0000}"/>
    <cellStyle name="Normal 2 20 6 2" xfId="3477" xr:uid="{00000000-0005-0000-0000-0000DC0F0000}"/>
    <cellStyle name="Normal 2 20 7" xfId="3478" xr:uid="{00000000-0005-0000-0000-0000DD0F0000}"/>
    <cellStyle name="Normal 2 20 7 2" xfId="3479" xr:uid="{00000000-0005-0000-0000-0000DE0F0000}"/>
    <cellStyle name="Normal 2 20 8" xfId="3480" xr:uid="{00000000-0005-0000-0000-0000DF0F0000}"/>
    <cellStyle name="Normal 2 20 8 2" xfId="3481" xr:uid="{00000000-0005-0000-0000-0000E00F0000}"/>
    <cellStyle name="Normal 2 20 9" xfId="3482" xr:uid="{00000000-0005-0000-0000-0000E10F0000}"/>
    <cellStyle name="Normal 2 20 9 2" xfId="3483" xr:uid="{00000000-0005-0000-0000-0000E20F0000}"/>
    <cellStyle name="Normal 2 21" xfId="3484" xr:uid="{00000000-0005-0000-0000-0000E30F0000}"/>
    <cellStyle name="Normal 2 21 10" xfId="3485" xr:uid="{00000000-0005-0000-0000-0000E40F0000}"/>
    <cellStyle name="Normal 2 21 10 2" xfId="3486" xr:uid="{00000000-0005-0000-0000-0000E50F0000}"/>
    <cellStyle name="Normal 2 21 11" xfId="3487" xr:uid="{00000000-0005-0000-0000-0000E60F0000}"/>
    <cellStyle name="Normal 2 21 11 2" xfId="3488" xr:uid="{00000000-0005-0000-0000-0000E70F0000}"/>
    <cellStyle name="Normal 2 21 12" xfId="3489" xr:uid="{00000000-0005-0000-0000-0000E80F0000}"/>
    <cellStyle name="Normal 2 21 12 2" xfId="3490" xr:uid="{00000000-0005-0000-0000-0000E90F0000}"/>
    <cellStyle name="Normal 2 21 13" xfId="3491" xr:uid="{00000000-0005-0000-0000-0000EA0F0000}"/>
    <cellStyle name="Normal 2 21 13 2" xfId="3492" xr:uid="{00000000-0005-0000-0000-0000EB0F0000}"/>
    <cellStyle name="Normal 2 21 14" xfId="3493" xr:uid="{00000000-0005-0000-0000-0000EC0F0000}"/>
    <cellStyle name="Normal 2 21 14 2" xfId="3494" xr:uid="{00000000-0005-0000-0000-0000ED0F0000}"/>
    <cellStyle name="Normal 2 21 15" xfId="3495" xr:uid="{00000000-0005-0000-0000-0000EE0F0000}"/>
    <cellStyle name="Normal 2 21 15 2" xfId="3496" xr:uid="{00000000-0005-0000-0000-0000EF0F0000}"/>
    <cellStyle name="Normal 2 21 16" xfId="3497" xr:uid="{00000000-0005-0000-0000-0000F00F0000}"/>
    <cellStyle name="Normal 2 21 16 2" xfId="3498" xr:uid="{00000000-0005-0000-0000-0000F10F0000}"/>
    <cellStyle name="Normal 2 21 17" xfId="3499" xr:uid="{00000000-0005-0000-0000-0000F20F0000}"/>
    <cellStyle name="Normal 2 21 17 2" xfId="3500" xr:uid="{00000000-0005-0000-0000-0000F30F0000}"/>
    <cellStyle name="Normal 2 21 18" xfId="3501" xr:uid="{00000000-0005-0000-0000-0000F40F0000}"/>
    <cellStyle name="Normal 2 21 18 2" xfId="3502" xr:uid="{00000000-0005-0000-0000-0000F50F0000}"/>
    <cellStyle name="Normal 2 21 19" xfId="3503" xr:uid="{00000000-0005-0000-0000-0000F60F0000}"/>
    <cellStyle name="Normal 2 21 19 2" xfId="3504" xr:uid="{00000000-0005-0000-0000-0000F70F0000}"/>
    <cellStyle name="Normal 2 21 2" xfId="3505" xr:uid="{00000000-0005-0000-0000-0000F80F0000}"/>
    <cellStyle name="Normal 2 21 2 2" xfId="3506" xr:uid="{00000000-0005-0000-0000-0000F90F0000}"/>
    <cellStyle name="Normal 2 21 20" xfId="3507" xr:uid="{00000000-0005-0000-0000-0000FA0F0000}"/>
    <cellStyle name="Normal 2 21 20 2" xfId="3508" xr:uid="{00000000-0005-0000-0000-0000FB0F0000}"/>
    <cellStyle name="Normal 2 21 21" xfId="3509" xr:uid="{00000000-0005-0000-0000-0000FC0F0000}"/>
    <cellStyle name="Normal 2 21 21 2" xfId="3510" xr:uid="{00000000-0005-0000-0000-0000FD0F0000}"/>
    <cellStyle name="Normal 2 21 22" xfId="3511" xr:uid="{00000000-0005-0000-0000-0000FE0F0000}"/>
    <cellStyle name="Normal 2 21 22 2" xfId="3512" xr:uid="{00000000-0005-0000-0000-0000FF0F0000}"/>
    <cellStyle name="Normal 2 21 23" xfId="3513" xr:uid="{00000000-0005-0000-0000-000000100000}"/>
    <cellStyle name="Normal 2 21 23 2" xfId="3514" xr:uid="{00000000-0005-0000-0000-000001100000}"/>
    <cellStyle name="Normal 2 21 24" xfId="3515" xr:uid="{00000000-0005-0000-0000-000002100000}"/>
    <cellStyle name="Normal 2 21 3" xfId="3516" xr:uid="{00000000-0005-0000-0000-000003100000}"/>
    <cellStyle name="Normal 2 21 3 2" xfId="3517" xr:uid="{00000000-0005-0000-0000-000004100000}"/>
    <cellStyle name="Normal 2 21 4" xfId="3518" xr:uid="{00000000-0005-0000-0000-000005100000}"/>
    <cellStyle name="Normal 2 21 4 2" xfId="3519" xr:uid="{00000000-0005-0000-0000-000006100000}"/>
    <cellStyle name="Normal 2 21 5" xfId="3520" xr:uid="{00000000-0005-0000-0000-000007100000}"/>
    <cellStyle name="Normal 2 21 5 2" xfId="3521" xr:uid="{00000000-0005-0000-0000-000008100000}"/>
    <cellStyle name="Normal 2 21 6" xfId="3522" xr:uid="{00000000-0005-0000-0000-000009100000}"/>
    <cellStyle name="Normal 2 21 6 2" xfId="3523" xr:uid="{00000000-0005-0000-0000-00000A100000}"/>
    <cellStyle name="Normal 2 21 7" xfId="3524" xr:uid="{00000000-0005-0000-0000-00000B100000}"/>
    <cellStyle name="Normal 2 21 7 2" xfId="3525" xr:uid="{00000000-0005-0000-0000-00000C100000}"/>
    <cellStyle name="Normal 2 21 8" xfId="3526" xr:uid="{00000000-0005-0000-0000-00000D100000}"/>
    <cellStyle name="Normal 2 21 8 2" xfId="3527" xr:uid="{00000000-0005-0000-0000-00000E100000}"/>
    <cellStyle name="Normal 2 21 9" xfId="3528" xr:uid="{00000000-0005-0000-0000-00000F100000}"/>
    <cellStyle name="Normal 2 21 9 2" xfId="3529" xr:uid="{00000000-0005-0000-0000-000010100000}"/>
    <cellStyle name="Normal 2 22" xfId="3530" xr:uid="{00000000-0005-0000-0000-000011100000}"/>
    <cellStyle name="Normal 2 22 10" xfId="3531" xr:uid="{00000000-0005-0000-0000-000012100000}"/>
    <cellStyle name="Normal 2 22 10 2" xfId="3532" xr:uid="{00000000-0005-0000-0000-000013100000}"/>
    <cellStyle name="Normal 2 22 11" xfId="3533" xr:uid="{00000000-0005-0000-0000-000014100000}"/>
    <cellStyle name="Normal 2 22 11 2" xfId="3534" xr:uid="{00000000-0005-0000-0000-000015100000}"/>
    <cellStyle name="Normal 2 22 12" xfId="3535" xr:uid="{00000000-0005-0000-0000-000016100000}"/>
    <cellStyle name="Normal 2 22 12 2" xfId="3536" xr:uid="{00000000-0005-0000-0000-000017100000}"/>
    <cellStyle name="Normal 2 22 13" xfId="3537" xr:uid="{00000000-0005-0000-0000-000018100000}"/>
    <cellStyle name="Normal 2 22 13 2" xfId="3538" xr:uid="{00000000-0005-0000-0000-000019100000}"/>
    <cellStyle name="Normal 2 22 14" xfId="3539" xr:uid="{00000000-0005-0000-0000-00001A100000}"/>
    <cellStyle name="Normal 2 22 14 2" xfId="3540" xr:uid="{00000000-0005-0000-0000-00001B100000}"/>
    <cellStyle name="Normal 2 22 15" xfId="3541" xr:uid="{00000000-0005-0000-0000-00001C100000}"/>
    <cellStyle name="Normal 2 22 15 2" xfId="3542" xr:uid="{00000000-0005-0000-0000-00001D100000}"/>
    <cellStyle name="Normal 2 22 16" xfId="3543" xr:uid="{00000000-0005-0000-0000-00001E100000}"/>
    <cellStyle name="Normal 2 22 16 2" xfId="3544" xr:uid="{00000000-0005-0000-0000-00001F100000}"/>
    <cellStyle name="Normal 2 22 17" xfId="3545" xr:uid="{00000000-0005-0000-0000-000020100000}"/>
    <cellStyle name="Normal 2 22 17 2" xfId="3546" xr:uid="{00000000-0005-0000-0000-000021100000}"/>
    <cellStyle name="Normal 2 22 18" xfId="3547" xr:uid="{00000000-0005-0000-0000-000022100000}"/>
    <cellStyle name="Normal 2 22 18 2" xfId="3548" xr:uid="{00000000-0005-0000-0000-000023100000}"/>
    <cellStyle name="Normal 2 22 19" xfId="3549" xr:uid="{00000000-0005-0000-0000-000024100000}"/>
    <cellStyle name="Normal 2 22 19 2" xfId="3550" xr:uid="{00000000-0005-0000-0000-000025100000}"/>
    <cellStyle name="Normal 2 22 2" xfId="3551" xr:uid="{00000000-0005-0000-0000-000026100000}"/>
    <cellStyle name="Normal 2 22 2 2" xfId="3552" xr:uid="{00000000-0005-0000-0000-000027100000}"/>
    <cellStyle name="Normal 2 22 20" xfId="3553" xr:uid="{00000000-0005-0000-0000-000028100000}"/>
    <cellStyle name="Normal 2 22 20 2" xfId="3554" xr:uid="{00000000-0005-0000-0000-000029100000}"/>
    <cellStyle name="Normal 2 22 21" xfId="3555" xr:uid="{00000000-0005-0000-0000-00002A100000}"/>
    <cellStyle name="Normal 2 22 21 2" xfId="3556" xr:uid="{00000000-0005-0000-0000-00002B100000}"/>
    <cellStyle name="Normal 2 22 22" xfId="3557" xr:uid="{00000000-0005-0000-0000-00002C100000}"/>
    <cellStyle name="Normal 2 22 22 2" xfId="3558" xr:uid="{00000000-0005-0000-0000-00002D100000}"/>
    <cellStyle name="Normal 2 22 23" xfId="3559" xr:uid="{00000000-0005-0000-0000-00002E100000}"/>
    <cellStyle name="Normal 2 22 23 2" xfId="3560" xr:uid="{00000000-0005-0000-0000-00002F100000}"/>
    <cellStyle name="Normal 2 22 24" xfId="3561" xr:uid="{00000000-0005-0000-0000-000030100000}"/>
    <cellStyle name="Normal 2 22 3" xfId="3562" xr:uid="{00000000-0005-0000-0000-000031100000}"/>
    <cellStyle name="Normal 2 22 3 2" xfId="3563" xr:uid="{00000000-0005-0000-0000-000032100000}"/>
    <cellStyle name="Normal 2 22 4" xfId="3564" xr:uid="{00000000-0005-0000-0000-000033100000}"/>
    <cellStyle name="Normal 2 22 4 2" xfId="3565" xr:uid="{00000000-0005-0000-0000-000034100000}"/>
    <cellStyle name="Normal 2 22 5" xfId="3566" xr:uid="{00000000-0005-0000-0000-000035100000}"/>
    <cellStyle name="Normal 2 22 5 2" xfId="3567" xr:uid="{00000000-0005-0000-0000-000036100000}"/>
    <cellStyle name="Normal 2 22 6" xfId="3568" xr:uid="{00000000-0005-0000-0000-000037100000}"/>
    <cellStyle name="Normal 2 22 6 2" xfId="3569" xr:uid="{00000000-0005-0000-0000-000038100000}"/>
    <cellStyle name="Normal 2 22 7" xfId="3570" xr:uid="{00000000-0005-0000-0000-000039100000}"/>
    <cellStyle name="Normal 2 22 7 2" xfId="3571" xr:uid="{00000000-0005-0000-0000-00003A100000}"/>
    <cellStyle name="Normal 2 22 8" xfId="3572" xr:uid="{00000000-0005-0000-0000-00003B100000}"/>
    <cellStyle name="Normal 2 22 8 2" xfId="3573" xr:uid="{00000000-0005-0000-0000-00003C100000}"/>
    <cellStyle name="Normal 2 22 9" xfId="3574" xr:uid="{00000000-0005-0000-0000-00003D100000}"/>
    <cellStyle name="Normal 2 22 9 2" xfId="3575" xr:uid="{00000000-0005-0000-0000-00003E100000}"/>
    <cellStyle name="Normal 2 23" xfId="3576" xr:uid="{00000000-0005-0000-0000-00003F100000}"/>
    <cellStyle name="Normal 2 23 10" xfId="3577" xr:uid="{00000000-0005-0000-0000-000040100000}"/>
    <cellStyle name="Normal 2 23 10 2" xfId="3578" xr:uid="{00000000-0005-0000-0000-000041100000}"/>
    <cellStyle name="Normal 2 23 11" xfId="3579" xr:uid="{00000000-0005-0000-0000-000042100000}"/>
    <cellStyle name="Normal 2 23 11 2" xfId="3580" xr:uid="{00000000-0005-0000-0000-000043100000}"/>
    <cellStyle name="Normal 2 23 12" xfId="3581" xr:uid="{00000000-0005-0000-0000-000044100000}"/>
    <cellStyle name="Normal 2 23 12 2" xfId="3582" xr:uid="{00000000-0005-0000-0000-000045100000}"/>
    <cellStyle name="Normal 2 23 13" xfId="3583" xr:uid="{00000000-0005-0000-0000-000046100000}"/>
    <cellStyle name="Normal 2 23 13 2" xfId="3584" xr:uid="{00000000-0005-0000-0000-000047100000}"/>
    <cellStyle name="Normal 2 23 14" xfId="3585" xr:uid="{00000000-0005-0000-0000-000048100000}"/>
    <cellStyle name="Normal 2 23 14 2" xfId="3586" xr:uid="{00000000-0005-0000-0000-000049100000}"/>
    <cellStyle name="Normal 2 23 15" xfId="3587" xr:uid="{00000000-0005-0000-0000-00004A100000}"/>
    <cellStyle name="Normal 2 23 15 2" xfId="3588" xr:uid="{00000000-0005-0000-0000-00004B100000}"/>
    <cellStyle name="Normal 2 23 16" xfId="3589" xr:uid="{00000000-0005-0000-0000-00004C100000}"/>
    <cellStyle name="Normal 2 23 16 2" xfId="3590" xr:uid="{00000000-0005-0000-0000-00004D100000}"/>
    <cellStyle name="Normal 2 23 17" xfId="3591" xr:uid="{00000000-0005-0000-0000-00004E100000}"/>
    <cellStyle name="Normal 2 23 17 2" xfId="3592" xr:uid="{00000000-0005-0000-0000-00004F100000}"/>
    <cellStyle name="Normal 2 23 18" xfId="3593" xr:uid="{00000000-0005-0000-0000-000050100000}"/>
    <cellStyle name="Normal 2 23 18 2" xfId="3594" xr:uid="{00000000-0005-0000-0000-000051100000}"/>
    <cellStyle name="Normal 2 23 19" xfId="3595" xr:uid="{00000000-0005-0000-0000-000052100000}"/>
    <cellStyle name="Normal 2 23 19 2" xfId="3596" xr:uid="{00000000-0005-0000-0000-000053100000}"/>
    <cellStyle name="Normal 2 23 2" xfId="3597" xr:uid="{00000000-0005-0000-0000-000054100000}"/>
    <cellStyle name="Normal 2 23 2 2" xfId="3598" xr:uid="{00000000-0005-0000-0000-000055100000}"/>
    <cellStyle name="Normal 2 23 20" xfId="3599" xr:uid="{00000000-0005-0000-0000-000056100000}"/>
    <cellStyle name="Normal 2 23 20 2" xfId="3600" xr:uid="{00000000-0005-0000-0000-000057100000}"/>
    <cellStyle name="Normal 2 23 21" xfId="3601" xr:uid="{00000000-0005-0000-0000-000058100000}"/>
    <cellStyle name="Normal 2 23 21 2" xfId="3602" xr:uid="{00000000-0005-0000-0000-000059100000}"/>
    <cellStyle name="Normal 2 23 22" xfId="3603" xr:uid="{00000000-0005-0000-0000-00005A100000}"/>
    <cellStyle name="Normal 2 23 22 2" xfId="3604" xr:uid="{00000000-0005-0000-0000-00005B100000}"/>
    <cellStyle name="Normal 2 23 23" xfId="3605" xr:uid="{00000000-0005-0000-0000-00005C100000}"/>
    <cellStyle name="Normal 2 23 23 2" xfId="3606" xr:uid="{00000000-0005-0000-0000-00005D100000}"/>
    <cellStyle name="Normal 2 23 24" xfId="3607" xr:uid="{00000000-0005-0000-0000-00005E100000}"/>
    <cellStyle name="Normal 2 23 3" xfId="3608" xr:uid="{00000000-0005-0000-0000-00005F100000}"/>
    <cellStyle name="Normal 2 23 3 2" xfId="3609" xr:uid="{00000000-0005-0000-0000-000060100000}"/>
    <cellStyle name="Normal 2 23 4" xfId="3610" xr:uid="{00000000-0005-0000-0000-000061100000}"/>
    <cellStyle name="Normal 2 23 4 2" xfId="3611" xr:uid="{00000000-0005-0000-0000-000062100000}"/>
    <cellStyle name="Normal 2 23 5" xfId="3612" xr:uid="{00000000-0005-0000-0000-000063100000}"/>
    <cellStyle name="Normal 2 23 5 2" xfId="3613" xr:uid="{00000000-0005-0000-0000-000064100000}"/>
    <cellStyle name="Normal 2 23 6" xfId="3614" xr:uid="{00000000-0005-0000-0000-000065100000}"/>
    <cellStyle name="Normal 2 23 6 2" xfId="3615" xr:uid="{00000000-0005-0000-0000-000066100000}"/>
    <cellStyle name="Normal 2 23 7" xfId="3616" xr:uid="{00000000-0005-0000-0000-000067100000}"/>
    <cellStyle name="Normal 2 23 7 2" xfId="3617" xr:uid="{00000000-0005-0000-0000-000068100000}"/>
    <cellStyle name="Normal 2 23 8" xfId="3618" xr:uid="{00000000-0005-0000-0000-000069100000}"/>
    <cellStyle name="Normal 2 23 8 2" xfId="3619" xr:uid="{00000000-0005-0000-0000-00006A100000}"/>
    <cellStyle name="Normal 2 23 9" xfId="3620" xr:uid="{00000000-0005-0000-0000-00006B100000}"/>
    <cellStyle name="Normal 2 23 9 2" xfId="3621" xr:uid="{00000000-0005-0000-0000-00006C100000}"/>
    <cellStyle name="Normal 2 24" xfId="3622" xr:uid="{00000000-0005-0000-0000-00006D100000}"/>
    <cellStyle name="Normal 2 24 10" xfId="3623" xr:uid="{00000000-0005-0000-0000-00006E100000}"/>
    <cellStyle name="Normal 2 24 10 2" xfId="3624" xr:uid="{00000000-0005-0000-0000-00006F100000}"/>
    <cellStyle name="Normal 2 24 11" xfId="3625" xr:uid="{00000000-0005-0000-0000-000070100000}"/>
    <cellStyle name="Normal 2 24 11 2" xfId="3626" xr:uid="{00000000-0005-0000-0000-000071100000}"/>
    <cellStyle name="Normal 2 24 12" xfId="3627" xr:uid="{00000000-0005-0000-0000-000072100000}"/>
    <cellStyle name="Normal 2 24 12 2" xfId="3628" xr:uid="{00000000-0005-0000-0000-000073100000}"/>
    <cellStyle name="Normal 2 24 13" xfId="3629" xr:uid="{00000000-0005-0000-0000-000074100000}"/>
    <cellStyle name="Normal 2 24 13 2" xfId="3630" xr:uid="{00000000-0005-0000-0000-000075100000}"/>
    <cellStyle name="Normal 2 24 14" xfId="3631" xr:uid="{00000000-0005-0000-0000-000076100000}"/>
    <cellStyle name="Normal 2 24 14 2" xfId="3632" xr:uid="{00000000-0005-0000-0000-000077100000}"/>
    <cellStyle name="Normal 2 24 15" xfId="3633" xr:uid="{00000000-0005-0000-0000-000078100000}"/>
    <cellStyle name="Normal 2 24 15 2" xfId="3634" xr:uid="{00000000-0005-0000-0000-000079100000}"/>
    <cellStyle name="Normal 2 24 16" xfId="3635" xr:uid="{00000000-0005-0000-0000-00007A100000}"/>
    <cellStyle name="Normal 2 24 16 2" xfId="3636" xr:uid="{00000000-0005-0000-0000-00007B100000}"/>
    <cellStyle name="Normal 2 24 17" xfId="3637" xr:uid="{00000000-0005-0000-0000-00007C100000}"/>
    <cellStyle name="Normal 2 24 17 2" xfId="3638" xr:uid="{00000000-0005-0000-0000-00007D100000}"/>
    <cellStyle name="Normal 2 24 18" xfId="3639" xr:uid="{00000000-0005-0000-0000-00007E100000}"/>
    <cellStyle name="Normal 2 24 18 2" xfId="3640" xr:uid="{00000000-0005-0000-0000-00007F100000}"/>
    <cellStyle name="Normal 2 24 19" xfId="3641" xr:uid="{00000000-0005-0000-0000-000080100000}"/>
    <cellStyle name="Normal 2 24 19 2" xfId="3642" xr:uid="{00000000-0005-0000-0000-000081100000}"/>
    <cellStyle name="Normal 2 24 2" xfId="3643" xr:uid="{00000000-0005-0000-0000-000082100000}"/>
    <cellStyle name="Normal 2 24 2 2" xfId="3644" xr:uid="{00000000-0005-0000-0000-000083100000}"/>
    <cellStyle name="Normal 2 24 20" xfId="3645" xr:uid="{00000000-0005-0000-0000-000084100000}"/>
    <cellStyle name="Normal 2 24 20 2" xfId="3646" xr:uid="{00000000-0005-0000-0000-000085100000}"/>
    <cellStyle name="Normal 2 24 21" xfId="3647" xr:uid="{00000000-0005-0000-0000-000086100000}"/>
    <cellStyle name="Normal 2 24 21 2" xfId="3648" xr:uid="{00000000-0005-0000-0000-000087100000}"/>
    <cellStyle name="Normal 2 24 22" xfId="3649" xr:uid="{00000000-0005-0000-0000-000088100000}"/>
    <cellStyle name="Normal 2 24 22 2" xfId="3650" xr:uid="{00000000-0005-0000-0000-000089100000}"/>
    <cellStyle name="Normal 2 24 23" xfId="3651" xr:uid="{00000000-0005-0000-0000-00008A100000}"/>
    <cellStyle name="Normal 2 24 23 2" xfId="3652" xr:uid="{00000000-0005-0000-0000-00008B100000}"/>
    <cellStyle name="Normal 2 24 24" xfId="3653" xr:uid="{00000000-0005-0000-0000-00008C100000}"/>
    <cellStyle name="Normal 2 24 3" xfId="3654" xr:uid="{00000000-0005-0000-0000-00008D100000}"/>
    <cellStyle name="Normal 2 24 3 2" xfId="3655" xr:uid="{00000000-0005-0000-0000-00008E100000}"/>
    <cellStyle name="Normal 2 24 4" xfId="3656" xr:uid="{00000000-0005-0000-0000-00008F100000}"/>
    <cellStyle name="Normal 2 24 4 2" xfId="3657" xr:uid="{00000000-0005-0000-0000-000090100000}"/>
    <cellStyle name="Normal 2 24 5" xfId="3658" xr:uid="{00000000-0005-0000-0000-000091100000}"/>
    <cellStyle name="Normal 2 24 5 2" xfId="3659" xr:uid="{00000000-0005-0000-0000-000092100000}"/>
    <cellStyle name="Normal 2 24 6" xfId="3660" xr:uid="{00000000-0005-0000-0000-000093100000}"/>
    <cellStyle name="Normal 2 24 6 2" xfId="3661" xr:uid="{00000000-0005-0000-0000-000094100000}"/>
    <cellStyle name="Normal 2 24 7" xfId="3662" xr:uid="{00000000-0005-0000-0000-000095100000}"/>
    <cellStyle name="Normal 2 24 7 2" xfId="3663" xr:uid="{00000000-0005-0000-0000-000096100000}"/>
    <cellStyle name="Normal 2 24 8" xfId="3664" xr:uid="{00000000-0005-0000-0000-000097100000}"/>
    <cellStyle name="Normal 2 24 8 2" xfId="3665" xr:uid="{00000000-0005-0000-0000-000098100000}"/>
    <cellStyle name="Normal 2 24 9" xfId="3666" xr:uid="{00000000-0005-0000-0000-000099100000}"/>
    <cellStyle name="Normal 2 24 9 2" xfId="3667" xr:uid="{00000000-0005-0000-0000-00009A100000}"/>
    <cellStyle name="Normal 2 25" xfId="3668" xr:uid="{00000000-0005-0000-0000-00009B100000}"/>
    <cellStyle name="Normal 2 25 10" xfId="3669" xr:uid="{00000000-0005-0000-0000-00009C100000}"/>
    <cellStyle name="Normal 2 25 10 2" xfId="3670" xr:uid="{00000000-0005-0000-0000-00009D100000}"/>
    <cellStyle name="Normal 2 25 11" xfId="3671" xr:uid="{00000000-0005-0000-0000-00009E100000}"/>
    <cellStyle name="Normal 2 25 11 2" xfId="3672" xr:uid="{00000000-0005-0000-0000-00009F100000}"/>
    <cellStyle name="Normal 2 25 12" xfId="3673" xr:uid="{00000000-0005-0000-0000-0000A0100000}"/>
    <cellStyle name="Normal 2 25 12 2" xfId="3674" xr:uid="{00000000-0005-0000-0000-0000A1100000}"/>
    <cellStyle name="Normal 2 25 13" xfId="3675" xr:uid="{00000000-0005-0000-0000-0000A2100000}"/>
    <cellStyle name="Normal 2 25 13 2" xfId="3676" xr:uid="{00000000-0005-0000-0000-0000A3100000}"/>
    <cellStyle name="Normal 2 25 14" xfId="3677" xr:uid="{00000000-0005-0000-0000-0000A4100000}"/>
    <cellStyle name="Normal 2 25 14 2" xfId="3678" xr:uid="{00000000-0005-0000-0000-0000A5100000}"/>
    <cellStyle name="Normal 2 25 15" xfId="3679" xr:uid="{00000000-0005-0000-0000-0000A6100000}"/>
    <cellStyle name="Normal 2 25 15 2" xfId="3680" xr:uid="{00000000-0005-0000-0000-0000A7100000}"/>
    <cellStyle name="Normal 2 25 16" xfId="3681" xr:uid="{00000000-0005-0000-0000-0000A8100000}"/>
    <cellStyle name="Normal 2 25 16 2" xfId="3682" xr:uid="{00000000-0005-0000-0000-0000A9100000}"/>
    <cellStyle name="Normal 2 25 17" xfId="3683" xr:uid="{00000000-0005-0000-0000-0000AA100000}"/>
    <cellStyle name="Normal 2 25 17 2" xfId="3684" xr:uid="{00000000-0005-0000-0000-0000AB100000}"/>
    <cellStyle name="Normal 2 25 18" xfId="3685" xr:uid="{00000000-0005-0000-0000-0000AC100000}"/>
    <cellStyle name="Normal 2 25 18 2" xfId="3686" xr:uid="{00000000-0005-0000-0000-0000AD100000}"/>
    <cellStyle name="Normal 2 25 19" xfId="3687" xr:uid="{00000000-0005-0000-0000-0000AE100000}"/>
    <cellStyle name="Normal 2 25 19 2" xfId="3688" xr:uid="{00000000-0005-0000-0000-0000AF100000}"/>
    <cellStyle name="Normal 2 25 2" xfId="3689" xr:uid="{00000000-0005-0000-0000-0000B0100000}"/>
    <cellStyle name="Normal 2 25 2 2" xfId="3690" xr:uid="{00000000-0005-0000-0000-0000B1100000}"/>
    <cellStyle name="Normal 2 25 20" xfId="3691" xr:uid="{00000000-0005-0000-0000-0000B2100000}"/>
    <cellStyle name="Normal 2 25 20 2" xfId="3692" xr:uid="{00000000-0005-0000-0000-0000B3100000}"/>
    <cellStyle name="Normal 2 25 21" xfId="3693" xr:uid="{00000000-0005-0000-0000-0000B4100000}"/>
    <cellStyle name="Normal 2 25 21 2" xfId="3694" xr:uid="{00000000-0005-0000-0000-0000B5100000}"/>
    <cellStyle name="Normal 2 25 22" xfId="3695" xr:uid="{00000000-0005-0000-0000-0000B6100000}"/>
    <cellStyle name="Normal 2 25 22 2" xfId="3696" xr:uid="{00000000-0005-0000-0000-0000B7100000}"/>
    <cellStyle name="Normal 2 25 23" xfId="3697" xr:uid="{00000000-0005-0000-0000-0000B8100000}"/>
    <cellStyle name="Normal 2 25 23 2" xfId="3698" xr:uid="{00000000-0005-0000-0000-0000B9100000}"/>
    <cellStyle name="Normal 2 25 24" xfId="3699" xr:uid="{00000000-0005-0000-0000-0000BA100000}"/>
    <cellStyle name="Normal 2 25 3" xfId="3700" xr:uid="{00000000-0005-0000-0000-0000BB100000}"/>
    <cellStyle name="Normal 2 25 3 2" xfId="3701" xr:uid="{00000000-0005-0000-0000-0000BC100000}"/>
    <cellStyle name="Normal 2 25 4" xfId="3702" xr:uid="{00000000-0005-0000-0000-0000BD100000}"/>
    <cellStyle name="Normal 2 25 4 2" xfId="3703" xr:uid="{00000000-0005-0000-0000-0000BE100000}"/>
    <cellStyle name="Normal 2 25 5" xfId="3704" xr:uid="{00000000-0005-0000-0000-0000BF100000}"/>
    <cellStyle name="Normal 2 25 5 2" xfId="3705" xr:uid="{00000000-0005-0000-0000-0000C0100000}"/>
    <cellStyle name="Normal 2 25 6" xfId="3706" xr:uid="{00000000-0005-0000-0000-0000C1100000}"/>
    <cellStyle name="Normal 2 25 6 2" xfId="3707" xr:uid="{00000000-0005-0000-0000-0000C2100000}"/>
    <cellStyle name="Normal 2 25 7" xfId="3708" xr:uid="{00000000-0005-0000-0000-0000C3100000}"/>
    <cellStyle name="Normal 2 25 7 2" xfId="3709" xr:uid="{00000000-0005-0000-0000-0000C4100000}"/>
    <cellStyle name="Normal 2 25 8" xfId="3710" xr:uid="{00000000-0005-0000-0000-0000C5100000}"/>
    <cellStyle name="Normal 2 25 8 2" xfId="3711" xr:uid="{00000000-0005-0000-0000-0000C6100000}"/>
    <cellStyle name="Normal 2 25 9" xfId="3712" xr:uid="{00000000-0005-0000-0000-0000C7100000}"/>
    <cellStyle name="Normal 2 25 9 2" xfId="3713" xr:uid="{00000000-0005-0000-0000-0000C8100000}"/>
    <cellStyle name="Normal 2 26" xfId="3714" xr:uid="{00000000-0005-0000-0000-0000C9100000}"/>
    <cellStyle name="Normal 2 26 10" xfId="3715" xr:uid="{00000000-0005-0000-0000-0000CA100000}"/>
    <cellStyle name="Normal 2 26 10 2" xfId="3716" xr:uid="{00000000-0005-0000-0000-0000CB100000}"/>
    <cellStyle name="Normal 2 26 11" xfId="3717" xr:uid="{00000000-0005-0000-0000-0000CC100000}"/>
    <cellStyle name="Normal 2 26 11 2" xfId="3718" xr:uid="{00000000-0005-0000-0000-0000CD100000}"/>
    <cellStyle name="Normal 2 26 12" xfId="3719" xr:uid="{00000000-0005-0000-0000-0000CE100000}"/>
    <cellStyle name="Normal 2 26 12 2" xfId="3720" xr:uid="{00000000-0005-0000-0000-0000CF100000}"/>
    <cellStyle name="Normal 2 26 13" xfId="3721" xr:uid="{00000000-0005-0000-0000-0000D0100000}"/>
    <cellStyle name="Normal 2 26 13 2" xfId="3722" xr:uid="{00000000-0005-0000-0000-0000D1100000}"/>
    <cellStyle name="Normal 2 26 14" xfId="3723" xr:uid="{00000000-0005-0000-0000-0000D2100000}"/>
    <cellStyle name="Normal 2 26 14 2" xfId="3724" xr:uid="{00000000-0005-0000-0000-0000D3100000}"/>
    <cellStyle name="Normal 2 26 15" xfId="3725" xr:uid="{00000000-0005-0000-0000-0000D4100000}"/>
    <cellStyle name="Normal 2 26 15 2" xfId="3726" xr:uid="{00000000-0005-0000-0000-0000D5100000}"/>
    <cellStyle name="Normal 2 26 16" xfId="3727" xr:uid="{00000000-0005-0000-0000-0000D6100000}"/>
    <cellStyle name="Normal 2 26 16 2" xfId="3728" xr:uid="{00000000-0005-0000-0000-0000D7100000}"/>
    <cellStyle name="Normal 2 26 17" xfId="3729" xr:uid="{00000000-0005-0000-0000-0000D8100000}"/>
    <cellStyle name="Normal 2 26 17 2" xfId="3730" xr:uid="{00000000-0005-0000-0000-0000D9100000}"/>
    <cellStyle name="Normal 2 26 18" xfId="3731" xr:uid="{00000000-0005-0000-0000-0000DA100000}"/>
    <cellStyle name="Normal 2 26 18 2" xfId="3732" xr:uid="{00000000-0005-0000-0000-0000DB100000}"/>
    <cellStyle name="Normal 2 26 19" xfId="3733" xr:uid="{00000000-0005-0000-0000-0000DC100000}"/>
    <cellStyle name="Normal 2 26 19 2" xfId="3734" xr:uid="{00000000-0005-0000-0000-0000DD100000}"/>
    <cellStyle name="Normal 2 26 2" xfId="3735" xr:uid="{00000000-0005-0000-0000-0000DE100000}"/>
    <cellStyle name="Normal 2 26 2 2" xfId="3736" xr:uid="{00000000-0005-0000-0000-0000DF100000}"/>
    <cellStyle name="Normal 2 26 20" xfId="3737" xr:uid="{00000000-0005-0000-0000-0000E0100000}"/>
    <cellStyle name="Normal 2 26 20 2" xfId="3738" xr:uid="{00000000-0005-0000-0000-0000E1100000}"/>
    <cellStyle name="Normal 2 26 21" xfId="3739" xr:uid="{00000000-0005-0000-0000-0000E2100000}"/>
    <cellStyle name="Normal 2 26 21 2" xfId="3740" xr:uid="{00000000-0005-0000-0000-0000E3100000}"/>
    <cellStyle name="Normal 2 26 22" xfId="3741" xr:uid="{00000000-0005-0000-0000-0000E4100000}"/>
    <cellStyle name="Normal 2 26 22 2" xfId="3742" xr:uid="{00000000-0005-0000-0000-0000E5100000}"/>
    <cellStyle name="Normal 2 26 23" xfId="3743" xr:uid="{00000000-0005-0000-0000-0000E6100000}"/>
    <cellStyle name="Normal 2 26 23 2" xfId="3744" xr:uid="{00000000-0005-0000-0000-0000E7100000}"/>
    <cellStyle name="Normal 2 26 24" xfId="3745" xr:uid="{00000000-0005-0000-0000-0000E8100000}"/>
    <cellStyle name="Normal 2 26 3" xfId="3746" xr:uid="{00000000-0005-0000-0000-0000E9100000}"/>
    <cellStyle name="Normal 2 26 3 2" xfId="3747" xr:uid="{00000000-0005-0000-0000-0000EA100000}"/>
    <cellStyle name="Normal 2 26 4" xfId="3748" xr:uid="{00000000-0005-0000-0000-0000EB100000}"/>
    <cellStyle name="Normal 2 26 4 2" xfId="3749" xr:uid="{00000000-0005-0000-0000-0000EC100000}"/>
    <cellStyle name="Normal 2 26 5" xfId="3750" xr:uid="{00000000-0005-0000-0000-0000ED100000}"/>
    <cellStyle name="Normal 2 26 5 2" xfId="3751" xr:uid="{00000000-0005-0000-0000-0000EE100000}"/>
    <cellStyle name="Normal 2 26 6" xfId="3752" xr:uid="{00000000-0005-0000-0000-0000EF100000}"/>
    <cellStyle name="Normal 2 26 6 2" xfId="3753" xr:uid="{00000000-0005-0000-0000-0000F0100000}"/>
    <cellStyle name="Normal 2 26 7" xfId="3754" xr:uid="{00000000-0005-0000-0000-0000F1100000}"/>
    <cellStyle name="Normal 2 26 7 2" xfId="3755" xr:uid="{00000000-0005-0000-0000-0000F2100000}"/>
    <cellStyle name="Normal 2 26 8" xfId="3756" xr:uid="{00000000-0005-0000-0000-0000F3100000}"/>
    <cellStyle name="Normal 2 26 8 2" xfId="3757" xr:uid="{00000000-0005-0000-0000-0000F4100000}"/>
    <cellStyle name="Normal 2 26 9" xfId="3758" xr:uid="{00000000-0005-0000-0000-0000F5100000}"/>
    <cellStyle name="Normal 2 26 9 2" xfId="3759" xr:uid="{00000000-0005-0000-0000-0000F6100000}"/>
    <cellStyle name="Normal 2 27" xfId="3760" xr:uid="{00000000-0005-0000-0000-0000F7100000}"/>
    <cellStyle name="Normal 2 27 10" xfId="3761" xr:uid="{00000000-0005-0000-0000-0000F8100000}"/>
    <cellStyle name="Normal 2 27 10 2" xfId="3762" xr:uid="{00000000-0005-0000-0000-0000F9100000}"/>
    <cellStyle name="Normal 2 27 11" xfId="3763" xr:uid="{00000000-0005-0000-0000-0000FA100000}"/>
    <cellStyle name="Normal 2 27 11 2" xfId="3764" xr:uid="{00000000-0005-0000-0000-0000FB100000}"/>
    <cellStyle name="Normal 2 27 12" xfId="3765" xr:uid="{00000000-0005-0000-0000-0000FC100000}"/>
    <cellStyle name="Normal 2 27 12 2" xfId="3766" xr:uid="{00000000-0005-0000-0000-0000FD100000}"/>
    <cellStyle name="Normal 2 27 13" xfId="3767" xr:uid="{00000000-0005-0000-0000-0000FE100000}"/>
    <cellStyle name="Normal 2 27 13 2" xfId="3768" xr:uid="{00000000-0005-0000-0000-0000FF100000}"/>
    <cellStyle name="Normal 2 27 14" xfId="3769" xr:uid="{00000000-0005-0000-0000-000000110000}"/>
    <cellStyle name="Normal 2 27 14 2" xfId="3770" xr:uid="{00000000-0005-0000-0000-000001110000}"/>
    <cellStyle name="Normal 2 27 15" xfId="3771" xr:uid="{00000000-0005-0000-0000-000002110000}"/>
    <cellStyle name="Normal 2 27 15 2" xfId="3772" xr:uid="{00000000-0005-0000-0000-000003110000}"/>
    <cellStyle name="Normal 2 27 16" xfId="3773" xr:uid="{00000000-0005-0000-0000-000004110000}"/>
    <cellStyle name="Normal 2 27 16 2" xfId="3774" xr:uid="{00000000-0005-0000-0000-000005110000}"/>
    <cellStyle name="Normal 2 27 17" xfId="3775" xr:uid="{00000000-0005-0000-0000-000006110000}"/>
    <cellStyle name="Normal 2 27 17 2" xfId="3776" xr:uid="{00000000-0005-0000-0000-000007110000}"/>
    <cellStyle name="Normal 2 27 18" xfId="3777" xr:uid="{00000000-0005-0000-0000-000008110000}"/>
    <cellStyle name="Normal 2 27 18 2" xfId="3778" xr:uid="{00000000-0005-0000-0000-000009110000}"/>
    <cellStyle name="Normal 2 27 19" xfId="3779" xr:uid="{00000000-0005-0000-0000-00000A110000}"/>
    <cellStyle name="Normal 2 27 19 2" xfId="3780" xr:uid="{00000000-0005-0000-0000-00000B110000}"/>
    <cellStyle name="Normal 2 27 2" xfId="3781" xr:uid="{00000000-0005-0000-0000-00000C110000}"/>
    <cellStyle name="Normal 2 27 2 2" xfId="3782" xr:uid="{00000000-0005-0000-0000-00000D110000}"/>
    <cellStyle name="Normal 2 27 20" xfId="3783" xr:uid="{00000000-0005-0000-0000-00000E110000}"/>
    <cellStyle name="Normal 2 27 20 2" xfId="3784" xr:uid="{00000000-0005-0000-0000-00000F110000}"/>
    <cellStyle name="Normal 2 27 21" xfId="3785" xr:uid="{00000000-0005-0000-0000-000010110000}"/>
    <cellStyle name="Normal 2 27 21 2" xfId="3786" xr:uid="{00000000-0005-0000-0000-000011110000}"/>
    <cellStyle name="Normal 2 27 22" xfId="3787" xr:uid="{00000000-0005-0000-0000-000012110000}"/>
    <cellStyle name="Normal 2 27 22 2" xfId="3788" xr:uid="{00000000-0005-0000-0000-000013110000}"/>
    <cellStyle name="Normal 2 27 23" xfId="3789" xr:uid="{00000000-0005-0000-0000-000014110000}"/>
    <cellStyle name="Normal 2 27 23 2" xfId="3790" xr:uid="{00000000-0005-0000-0000-000015110000}"/>
    <cellStyle name="Normal 2 27 24" xfId="3791" xr:uid="{00000000-0005-0000-0000-000016110000}"/>
    <cellStyle name="Normal 2 27 3" xfId="3792" xr:uid="{00000000-0005-0000-0000-000017110000}"/>
    <cellStyle name="Normal 2 27 3 2" xfId="3793" xr:uid="{00000000-0005-0000-0000-000018110000}"/>
    <cellStyle name="Normal 2 27 4" xfId="3794" xr:uid="{00000000-0005-0000-0000-000019110000}"/>
    <cellStyle name="Normal 2 27 4 2" xfId="3795" xr:uid="{00000000-0005-0000-0000-00001A110000}"/>
    <cellStyle name="Normal 2 27 5" xfId="3796" xr:uid="{00000000-0005-0000-0000-00001B110000}"/>
    <cellStyle name="Normal 2 27 5 2" xfId="3797" xr:uid="{00000000-0005-0000-0000-00001C110000}"/>
    <cellStyle name="Normal 2 27 6" xfId="3798" xr:uid="{00000000-0005-0000-0000-00001D110000}"/>
    <cellStyle name="Normal 2 27 6 2" xfId="3799" xr:uid="{00000000-0005-0000-0000-00001E110000}"/>
    <cellStyle name="Normal 2 27 7" xfId="3800" xr:uid="{00000000-0005-0000-0000-00001F110000}"/>
    <cellStyle name="Normal 2 27 7 2" xfId="3801" xr:uid="{00000000-0005-0000-0000-000020110000}"/>
    <cellStyle name="Normal 2 27 8" xfId="3802" xr:uid="{00000000-0005-0000-0000-000021110000}"/>
    <cellStyle name="Normal 2 27 8 2" xfId="3803" xr:uid="{00000000-0005-0000-0000-000022110000}"/>
    <cellStyle name="Normal 2 27 9" xfId="3804" xr:uid="{00000000-0005-0000-0000-000023110000}"/>
    <cellStyle name="Normal 2 27 9 2" xfId="3805" xr:uid="{00000000-0005-0000-0000-000024110000}"/>
    <cellStyle name="Normal 2 28" xfId="3806" xr:uid="{00000000-0005-0000-0000-000025110000}"/>
    <cellStyle name="Normal 2 28 10" xfId="3807" xr:uid="{00000000-0005-0000-0000-000026110000}"/>
    <cellStyle name="Normal 2 28 10 2" xfId="3808" xr:uid="{00000000-0005-0000-0000-000027110000}"/>
    <cellStyle name="Normal 2 28 11" xfId="3809" xr:uid="{00000000-0005-0000-0000-000028110000}"/>
    <cellStyle name="Normal 2 28 11 2" xfId="3810" xr:uid="{00000000-0005-0000-0000-000029110000}"/>
    <cellStyle name="Normal 2 28 12" xfId="3811" xr:uid="{00000000-0005-0000-0000-00002A110000}"/>
    <cellStyle name="Normal 2 28 12 2" xfId="3812" xr:uid="{00000000-0005-0000-0000-00002B110000}"/>
    <cellStyle name="Normal 2 28 13" xfId="3813" xr:uid="{00000000-0005-0000-0000-00002C110000}"/>
    <cellStyle name="Normal 2 28 13 2" xfId="3814" xr:uid="{00000000-0005-0000-0000-00002D110000}"/>
    <cellStyle name="Normal 2 28 14" xfId="3815" xr:uid="{00000000-0005-0000-0000-00002E110000}"/>
    <cellStyle name="Normal 2 28 14 2" xfId="3816" xr:uid="{00000000-0005-0000-0000-00002F110000}"/>
    <cellStyle name="Normal 2 28 15" xfId="3817" xr:uid="{00000000-0005-0000-0000-000030110000}"/>
    <cellStyle name="Normal 2 28 15 2" xfId="3818" xr:uid="{00000000-0005-0000-0000-000031110000}"/>
    <cellStyle name="Normal 2 28 16" xfId="3819" xr:uid="{00000000-0005-0000-0000-000032110000}"/>
    <cellStyle name="Normal 2 28 16 2" xfId="3820" xr:uid="{00000000-0005-0000-0000-000033110000}"/>
    <cellStyle name="Normal 2 28 17" xfId="3821" xr:uid="{00000000-0005-0000-0000-000034110000}"/>
    <cellStyle name="Normal 2 28 17 2" xfId="3822" xr:uid="{00000000-0005-0000-0000-000035110000}"/>
    <cellStyle name="Normal 2 28 18" xfId="3823" xr:uid="{00000000-0005-0000-0000-000036110000}"/>
    <cellStyle name="Normal 2 28 18 2" xfId="3824" xr:uid="{00000000-0005-0000-0000-000037110000}"/>
    <cellStyle name="Normal 2 28 19" xfId="3825" xr:uid="{00000000-0005-0000-0000-000038110000}"/>
    <cellStyle name="Normal 2 28 19 2" xfId="3826" xr:uid="{00000000-0005-0000-0000-000039110000}"/>
    <cellStyle name="Normal 2 28 2" xfId="3827" xr:uid="{00000000-0005-0000-0000-00003A110000}"/>
    <cellStyle name="Normal 2 28 2 2" xfId="3828" xr:uid="{00000000-0005-0000-0000-00003B110000}"/>
    <cellStyle name="Normal 2 28 20" xfId="3829" xr:uid="{00000000-0005-0000-0000-00003C110000}"/>
    <cellStyle name="Normal 2 28 20 2" xfId="3830" xr:uid="{00000000-0005-0000-0000-00003D110000}"/>
    <cellStyle name="Normal 2 28 21" xfId="3831" xr:uid="{00000000-0005-0000-0000-00003E110000}"/>
    <cellStyle name="Normal 2 28 21 2" xfId="3832" xr:uid="{00000000-0005-0000-0000-00003F110000}"/>
    <cellStyle name="Normal 2 28 22" xfId="3833" xr:uid="{00000000-0005-0000-0000-000040110000}"/>
    <cellStyle name="Normal 2 28 22 2" xfId="3834" xr:uid="{00000000-0005-0000-0000-000041110000}"/>
    <cellStyle name="Normal 2 28 23" xfId="3835" xr:uid="{00000000-0005-0000-0000-000042110000}"/>
    <cellStyle name="Normal 2 28 23 2" xfId="3836" xr:uid="{00000000-0005-0000-0000-000043110000}"/>
    <cellStyle name="Normal 2 28 24" xfId="3837" xr:uid="{00000000-0005-0000-0000-000044110000}"/>
    <cellStyle name="Normal 2 28 3" xfId="3838" xr:uid="{00000000-0005-0000-0000-000045110000}"/>
    <cellStyle name="Normal 2 28 3 2" xfId="3839" xr:uid="{00000000-0005-0000-0000-000046110000}"/>
    <cellStyle name="Normal 2 28 4" xfId="3840" xr:uid="{00000000-0005-0000-0000-000047110000}"/>
    <cellStyle name="Normal 2 28 4 2" xfId="3841" xr:uid="{00000000-0005-0000-0000-000048110000}"/>
    <cellStyle name="Normal 2 28 5" xfId="3842" xr:uid="{00000000-0005-0000-0000-000049110000}"/>
    <cellStyle name="Normal 2 28 5 2" xfId="3843" xr:uid="{00000000-0005-0000-0000-00004A110000}"/>
    <cellStyle name="Normal 2 28 6" xfId="3844" xr:uid="{00000000-0005-0000-0000-00004B110000}"/>
    <cellStyle name="Normal 2 28 6 2" xfId="3845" xr:uid="{00000000-0005-0000-0000-00004C110000}"/>
    <cellStyle name="Normal 2 28 7" xfId="3846" xr:uid="{00000000-0005-0000-0000-00004D110000}"/>
    <cellStyle name="Normal 2 28 7 2" xfId="3847" xr:uid="{00000000-0005-0000-0000-00004E110000}"/>
    <cellStyle name="Normal 2 28 8" xfId="3848" xr:uid="{00000000-0005-0000-0000-00004F110000}"/>
    <cellStyle name="Normal 2 28 8 2" xfId="3849" xr:uid="{00000000-0005-0000-0000-000050110000}"/>
    <cellStyle name="Normal 2 28 9" xfId="3850" xr:uid="{00000000-0005-0000-0000-000051110000}"/>
    <cellStyle name="Normal 2 28 9 2" xfId="3851" xr:uid="{00000000-0005-0000-0000-000052110000}"/>
    <cellStyle name="Normal 2 29" xfId="3852" xr:uid="{00000000-0005-0000-0000-000053110000}"/>
    <cellStyle name="Normal 2 29 10" xfId="3853" xr:uid="{00000000-0005-0000-0000-000054110000}"/>
    <cellStyle name="Normal 2 29 10 2" xfId="3854" xr:uid="{00000000-0005-0000-0000-000055110000}"/>
    <cellStyle name="Normal 2 29 11" xfId="3855" xr:uid="{00000000-0005-0000-0000-000056110000}"/>
    <cellStyle name="Normal 2 29 11 2" xfId="3856" xr:uid="{00000000-0005-0000-0000-000057110000}"/>
    <cellStyle name="Normal 2 29 12" xfId="3857" xr:uid="{00000000-0005-0000-0000-000058110000}"/>
    <cellStyle name="Normal 2 29 12 2" xfId="3858" xr:uid="{00000000-0005-0000-0000-000059110000}"/>
    <cellStyle name="Normal 2 29 13" xfId="3859" xr:uid="{00000000-0005-0000-0000-00005A110000}"/>
    <cellStyle name="Normal 2 29 13 2" xfId="3860" xr:uid="{00000000-0005-0000-0000-00005B110000}"/>
    <cellStyle name="Normal 2 29 14" xfId="3861" xr:uid="{00000000-0005-0000-0000-00005C110000}"/>
    <cellStyle name="Normal 2 29 14 2" xfId="3862" xr:uid="{00000000-0005-0000-0000-00005D110000}"/>
    <cellStyle name="Normal 2 29 15" xfId="3863" xr:uid="{00000000-0005-0000-0000-00005E110000}"/>
    <cellStyle name="Normal 2 29 15 2" xfId="3864" xr:uid="{00000000-0005-0000-0000-00005F110000}"/>
    <cellStyle name="Normal 2 29 16" xfId="3865" xr:uid="{00000000-0005-0000-0000-000060110000}"/>
    <cellStyle name="Normal 2 29 16 2" xfId="3866" xr:uid="{00000000-0005-0000-0000-000061110000}"/>
    <cellStyle name="Normal 2 29 17" xfId="3867" xr:uid="{00000000-0005-0000-0000-000062110000}"/>
    <cellStyle name="Normal 2 29 17 2" xfId="3868" xr:uid="{00000000-0005-0000-0000-000063110000}"/>
    <cellStyle name="Normal 2 29 18" xfId="3869" xr:uid="{00000000-0005-0000-0000-000064110000}"/>
    <cellStyle name="Normal 2 29 18 2" xfId="3870" xr:uid="{00000000-0005-0000-0000-000065110000}"/>
    <cellStyle name="Normal 2 29 19" xfId="3871" xr:uid="{00000000-0005-0000-0000-000066110000}"/>
    <cellStyle name="Normal 2 29 19 2" xfId="3872" xr:uid="{00000000-0005-0000-0000-000067110000}"/>
    <cellStyle name="Normal 2 29 2" xfId="3873" xr:uid="{00000000-0005-0000-0000-000068110000}"/>
    <cellStyle name="Normal 2 29 2 2" xfId="3874" xr:uid="{00000000-0005-0000-0000-000069110000}"/>
    <cellStyle name="Normal 2 29 20" xfId="3875" xr:uid="{00000000-0005-0000-0000-00006A110000}"/>
    <cellStyle name="Normal 2 29 20 2" xfId="3876" xr:uid="{00000000-0005-0000-0000-00006B110000}"/>
    <cellStyle name="Normal 2 29 21" xfId="3877" xr:uid="{00000000-0005-0000-0000-00006C110000}"/>
    <cellStyle name="Normal 2 29 21 2" xfId="3878" xr:uid="{00000000-0005-0000-0000-00006D110000}"/>
    <cellStyle name="Normal 2 29 22" xfId="3879" xr:uid="{00000000-0005-0000-0000-00006E110000}"/>
    <cellStyle name="Normal 2 29 22 2" xfId="3880" xr:uid="{00000000-0005-0000-0000-00006F110000}"/>
    <cellStyle name="Normal 2 29 23" xfId="3881" xr:uid="{00000000-0005-0000-0000-000070110000}"/>
    <cellStyle name="Normal 2 29 23 2" xfId="3882" xr:uid="{00000000-0005-0000-0000-000071110000}"/>
    <cellStyle name="Normal 2 29 24" xfId="3883" xr:uid="{00000000-0005-0000-0000-000072110000}"/>
    <cellStyle name="Normal 2 29 3" xfId="3884" xr:uid="{00000000-0005-0000-0000-000073110000}"/>
    <cellStyle name="Normal 2 29 3 2" xfId="3885" xr:uid="{00000000-0005-0000-0000-000074110000}"/>
    <cellStyle name="Normal 2 29 4" xfId="3886" xr:uid="{00000000-0005-0000-0000-000075110000}"/>
    <cellStyle name="Normal 2 29 4 2" xfId="3887" xr:uid="{00000000-0005-0000-0000-000076110000}"/>
    <cellStyle name="Normal 2 29 5" xfId="3888" xr:uid="{00000000-0005-0000-0000-000077110000}"/>
    <cellStyle name="Normal 2 29 5 2" xfId="3889" xr:uid="{00000000-0005-0000-0000-000078110000}"/>
    <cellStyle name="Normal 2 29 6" xfId="3890" xr:uid="{00000000-0005-0000-0000-000079110000}"/>
    <cellStyle name="Normal 2 29 6 2" xfId="3891" xr:uid="{00000000-0005-0000-0000-00007A110000}"/>
    <cellStyle name="Normal 2 29 7" xfId="3892" xr:uid="{00000000-0005-0000-0000-00007B110000}"/>
    <cellStyle name="Normal 2 29 7 2" xfId="3893" xr:uid="{00000000-0005-0000-0000-00007C110000}"/>
    <cellStyle name="Normal 2 29 8" xfId="3894" xr:uid="{00000000-0005-0000-0000-00007D110000}"/>
    <cellStyle name="Normal 2 29 8 2" xfId="3895" xr:uid="{00000000-0005-0000-0000-00007E110000}"/>
    <cellStyle name="Normal 2 29 9" xfId="3896" xr:uid="{00000000-0005-0000-0000-00007F110000}"/>
    <cellStyle name="Normal 2 29 9 2" xfId="3897" xr:uid="{00000000-0005-0000-0000-000080110000}"/>
    <cellStyle name="Normal 2 3" xfId="142" xr:uid="{00000000-0005-0000-0000-000081110000}"/>
    <cellStyle name="Normal 2 3 2" xfId="768" xr:uid="{00000000-0005-0000-0000-000082110000}"/>
    <cellStyle name="Normal 2 3 2 2" xfId="3898" xr:uid="{00000000-0005-0000-0000-000083110000}"/>
    <cellStyle name="Normal 2 3 3" xfId="3899" xr:uid="{00000000-0005-0000-0000-000084110000}"/>
    <cellStyle name="Normal 2 3 3 2" xfId="3900" xr:uid="{00000000-0005-0000-0000-000085110000}"/>
    <cellStyle name="Normal 2 3 4" xfId="3901" xr:uid="{00000000-0005-0000-0000-000086110000}"/>
    <cellStyle name="Normal 2 3 5" xfId="3902" xr:uid="{00000000-0005-0000-0000-000087110000}"/>
    <cellStyle name="Normal 2 30" xfId="3903" xr:uid="{00000000-0005-0000-0000-000088110000}"/>
    <cellStyle name="Normal 2 30 10" xfId="3904" xr:uid="{00000000-0005-0000-0000-000089110000}"/>
    <cellStyle name="Normal 2 30 10 2" xfId="3905" xr:uid="{00000000-0005-0000-0000-00008A110000}"/>
    <cellStyle name="Normal 2 30 11" xfId="3906" xr:uid="{00000000-0005-0000-0000-00008B110000}"/>
    <cellStyle name="Normal 2 30 11 2" xfId="3907" xr:uid="{00000000-0005-0000-0000-00008C110000}"/>
    <cellStyle name="Normal 2 30 12" xfId="3908" xr:uid="{00000000-0005-0000-0000-00008D110000}"/>
    <cellStyle name="Normal 2 30 12 2" xfId="3909" xr:uid="{00000000-0005-0000-0000-00008E110000}"/>
    <cellStyle name="Normal 2 30 13" xfId="3910" xr:uid="{00000000-0005-0000-0000-00008F110000}"/>
    <cellStyle name="Normal 2 30 13 2" xfId="3911" xr:uid="{00000000-0005-0000-0000-000090110000}"/>
    <cellStyle name="Normal 2 30 14" xfId="3912" xr:uid="{00000000-0005-0000-0000-000091110000}"/>
    <cellStyle name="Normal 2 30 14 2" xfId="3913" xr:uid="{00000000-0005-0000-0000-000092110000}"/>
    <cellStyle name="Normal 2 30 15" xfId="3914" xr:uid="{00000000-0005-0000-0000-000093110000}"/>
    <cellStyle name="Normal 2 30 15 2" xfId="3915" xr:uid="{00000000-0005-0000-0000-000094110000}"/>
    <cellStyle name="Normal 2 30 16" xfId="3916" xr:uid="{00000000-0005-0000-0000-000095110000}"/>
    <cellStyle name="Normal 2 30 16 2" xfId="3917" xr:uid="{00000000-0005-0000-0000-000096110000}"/>
    <cellStyle name="Normal 2 30 17" xfId="3918" xr:uid="{00000000-0005-0000-0000-000097110000}"/>
    <cellStyle name="Normal 2 30 17 2" xfId="3919" xr:uid="{00000000-0005-0000-0000-000098110000}"/>
    <cellStyle name="Normal 2 30 18" xfId="3920" xr:uid="{00000000-0005-0000-0000-000099110000}"/>
    <cellStyle name="Normal 2 30 18 2" xfId="3921" xr:uid="{00000000-0005-0000-0000-00009A110000}"/>
    <cellStyle name="Normal 2 30 19" xfId="3922" xr:uid="{00000000-0005-0000-0000-00009B110000}"/>
    <cellStyle name="Normal 2 30 19 2" xfId="3923" xr:uid="{00000000-0005-0000-0000-00009C110000}"/>
    <cellStyle name="Normal 2 30 2" xfId="3924" xr:uid="{00000000-0005-0000-0000-00009D110000}"/>
    <cellStyle name="Normal 2 30 2 2" xfId="3925" xr:uid="{00000000-0005-0000-0000-00009E110000}"/>
    <cellStyle name="Normal 2 30 20" xfId="3926" xr:uid="{00000000-0005-0000-0000-00009F110000}"/>
    <cellStyle name="Normal 2 30 20 2" xfId="3927" xr:uid="{00000000-0005-0000-0000-0000A0110000}"/>
    <cellStyle name="Normal 2 30 21" xfId="3928" xr:uid="{00000000-0005-0000-0000-0000A1110000}"/>
    <cellStyle name="Normal 2 30 21 2" xfId="3929" xr:uid="{00000000-0005-0000-0000-0000A2110000}"/>
    <cellStyle name="Normal 2 30 22" xfId="3930" xr:uid="{00000000-0005-0000-0000-0000A3110000}"/>
    <cellStyle name="Normal 2 30 22 2" xfId="3931" xr:uid="{00000000-0005-0000-0000-0000A4110000}"/>
    <cellStyle name="Normal 2 30 23" xfId="3932" xr:uid="{00000000-0005-0000-0000-0000A5110000}"/>
    <cellStyle name="Normal 2 30 23 2" xfId="3933" xr:uid="{00000000-0005-0000-0000-0000A6110000}"/>
    <cellStyle name="Normal 2 30 24" xfId="3934" xr:uid="{00000000-0005-0000-0000-0000A7110000}"/>
    <cellStyle name="Normal 2 30 3" xfId="3935" xr:uid="{00000000-0005-0000-0000-0000A8110000}"/>
    <cellStyle name="Normal 2 30 3 2" xfId="3936" xr:uid="{00000000-0005-0000-0000-0000A9110000}"/>
    <cellStyle name="Normal 2 30 4" xfId="3937" xr:uid="{00000000-0005-0000-0000-0000AA110000}"/>
    <cellStyle name="Normal 2 30 4 2" xfId="3938" xr:uid="{00000000-0005-0000-0000-0000AB110000}"/>
    <cellStyle name="Normal 2 30 5" xfId="3939" xr:uid="{00000000-0005-0000-0000-0000AC110000}"/>
    <cellStyle name="Normal 2 30 5 2" xfId="3940" xr:uid="{00000000-0005-0000-0000-0000AD110000}"/>
    <cellStyle name="Normal 2 30 6" xfId="3941" xr:uid="{00000000-0005-0000-0000-0000AE110000}"/>
    <cellStyle name="Normal 2 30 6 2" xfId="3942" xr:uid="{00000000-0005-0000-0000-0000AF110000}"/>
    <cellStyle name="Normal 2 30 7" xfId="3943" xr:uid="{00000000-0005-0000-0000-0000B0110000}"/>
    <cellStyle name="Normal 2 30 7 2" xfId="3944" xr:uid="{00000000-0005-0000-0000-0000B1110000}"/>
    <cellStyle name="Normal 2 30 8" xfId="3945" xr:uid="{00000000-0005-0000-0000-0000B2110000}"/>
    <cellStyle name="Normal 2 30 8 2" xfId="3946" xr:uid="{00000000-0005-0000-0000-0000B3110000}"/>
    <cellStyle name="Normal 2 30 9" xfId="3947" xr:uid="{00000000-0005-0000-0000-0000B4110000}"/>
    <cellStyle name="Normal 2 30 9 2" xfId="3948" xr:uid="{00000000-0005-0000-0000-0000B5110000}"/>
    <cellStyle name="Normal 2 31" xfId="3949" xr:uid="{00000000-0005-0000-0000-0000B6110000}"/>
    <cellStyle name="Normal 2 31 10" xfId="3950" xr:uid="{00000000-0005-0000-0000-0000B7110000}"/>
    <cellStyle name="Normal 2 31 10 2" xfId="3951" xr:uid="{00000000-0005-0000-0000-0000B8110000}"/>
    <cellStyle name="Normal 2 31 11" xfId="3952" xr:uid="{00000000-0005-0000-0000-0000B9110000}"/>
    <cellStyle name="Normal 2 31 11 2" xfId="3953" xr:uid="{00000000-0005-0000-0000-0000BA110000}"/>
    <cellStyle name="Normal 2 31 12" xfId="3954" xr:uid="{00000000-0005-0000-0000-0000BB110000}"/>
    <cellStyle name="Normal 2 31 12 2" xfId="3955" xr:uid="{00000000-0005-0000-0000-0000BC110000}"/>
    <cellStyle name="Normal 2 31 13" xfId="3956" xr:uid="{00000000-0005-0000-0000-0000BD110000}"/>
    <cellStyle name="Normal 2 31 13 2" xfId="3957" xr:uid="{00000000-0005-0000-0000-0000BE110000}"/>
    <cellStyle name="Normal 2 31 14" xfId="3958" xr:uid="{00000000-0005-0000-0000-0000BF110000}"/>
    <cellStyle name="Normal 2 31 14 2" xfId="3959" xr:uid="{00000000-0005-0000-0000-0000C0110000}"/>
    <cellStyle name="Normal 2 31 15" xfId="3960" xr:uid="{00000000-0005-0000-0000-0000C1110000}"/>
    <cellStyle name="Normal 2 31 15 2" xfId="3961" xr:uid="{00000000-0005-0000-0000-0000C2110000}"/>
    <cellStyle name="Normal 2 31 16" xfId="3962" xr:uid="{00000000-0005-0000-0000-0000C3110000}"/>
    <cellStyle name="Normal 2 31 16 2" xfId="3963" xr:uid="{00000000-0005-0000-0000-0000C4110000}"/>
    <cellStyle name="Normal 2 31 17" xfId="3964" xr:uid="{00000000-0005-0000-0000-0000C5110000}"/>
    <cellStyle name="Normal 2 31 17 2" xfId="3965" xr:uid="{00000000-0005-0000-0000-0000C6110000}"/>
    <cellStyle name="Normal 2 31 18" xfId="3966" xr:uid="{00000000-0005-0000-0000-0000C7110000}"/>
    <cellStyle name="Normal 2 31 18 2" xfId="3967" xr:uid="{00000000-0005-0000-0000-0000C8110000}"/>
    <cellStyle name="Normal 2 31 19" xfId="3968" xr:uid="{00000000-0005-0000-0000-0000C9110000}"/>
    <cellStyle name="Normal 2 31 19 2" xfId="3969" xr:uid="{00000000-0005-0000-0000-0000CA110000}"/>
    <cellStyle name="Normal 2 31 2" xfId="3970" xr:uid="{00000000-0005-0000-0000-0000CB110000}"/>
    <cellStyle name="Normal 2 31 2 2" xfId="3971" xr:uid="{00000000-0005-0000-0000-0000CC110000}"/>
    <cellStyle name="Normal 2 31 20" xfId="3972" xr:uid="{00000000-0005-0000-0000-0000CD110000}"/>
    <cellStyle name="Normal 2 31 20 2" xfId="3973" xr:uid="{00000000-0005-0000-0000-0000CE110000}"/>
    <cellStyle name="Normal 2 31 21" xfId="3974" xr:uid="{00000000-0005-0000-0000-0000CF110000}"/>
    <cellStyle name="Normal 2 31 21 2" xfId="3975" xr:uid="{00000000-0005-0000-0000-0000D0110000}"/>
    <cellStyle name="Normal 2 31 22" xfId="3976" xr:uid="{00000000-0005-0000-0000-0000D1110000}"/>
    <cellStyle name="Normal 2 31 22 2" xfId="3977" xr:uid="{00000000-0005-0000-0000-0000D2110000}"/>
    <cellStyle name="Normal 2 31 23" xfId="3978" xr:uid="{00000000-0005-0000-0000-0000D3110000}"/>
    <cellStyle name="Normal 2 31 23 2" xfId="3979" xr:uid="{00000000-0005-0000-0000-0000D4110000}"/>
    <cellStyle name="Normal 2 31 24" xfId="3980" xr:uid="{00000000-0005-0000-0000-0000D5110000}"/>
    <cellStyle name="Normal 2 31 3" xfId="3981" xr:uid="{00000000-0005-0000-0000-0000D6110000}"/>
    <cellStyle name="Normal 2 31 3 2" xfId="3982" xr:uid="{00000000-0005-0000-0000-0000D7110000}"/>
    <cellStyle name="Normal 2 31 4" xfId="3983" xr:uid="{00000000-0005-0000-0000-0000D8110000}"/>
    <cellStyle name="Normal 2 31 4 2" xfId="3984" xr:uid="{00000000-0005-0000-0000-0000D9110000}"/>
    <cellStyle name="Normal 2 31 5" xfId="3985" xr:uid="{00000000-0005-0000-0000-0000DA110000}"/>
    <cellStyle name="Normal 2 31 5 2" xfId="3986" xr:uid="{00000000-0005-0000-0000-0000DB110000}"/>
    <cellStyle name="Normal 2 31 6" xfId="3987" xr:uid="{00000000-0005-0000-0000-0000DC110000}"/>
    <cellStyle name="Normal 2 31 6 2" xfId="3988" xr:uid="{00000000-0005-0000-0000-0000DD110000}"/>
    <cellStyle name="Normal 2 31 7" xfId="3989" xr:uid="{00000000-0005-0000-0000-0000DE110000}"/>
    <cellStyle name="Normal 2 31 7 2" xfId="3990" xr:uid="{00000000-0005-0000-0000-0000DF110000}"/>
    <cellStyle name="Normal 2 31 8" xfId="3991" xr:uid="{00000000-0005-0000-0000-0000E0110000}"/>
    <cellStyle name="Normal 2 31 8 2" xfId="3992" xr:uid="{00000000-0005-0000-0000-0000E1110000}"/>
    <cellStyle name="Normal 2 31 9" xfId="3993" xr:uid="{00000000-0005-0000-0000-0000E2110000}"/>
    <cellStyle name="Normal 2 31 9 2" xfId="3994" xr:uid="{00000000-0005-0000-0000-0000E3110000}"/>
    <cellStyle name="Normal 2 32" xfId="3995" xr:uid="{00000000-0005-0000-0000-0000E4110000}"/>
    <cellStyle name="Normal 2 32 10" xfId="3996" xr:uid="{00000000-0005-0000-0000-0000E5110000}"/>
    <cellStyle name="Normal 2 32 10 2" xfId="3997" xr:uid="{00000000-0005-0000-0000-0000E6110000}"/>
    <cellStyle name="Normal 2 32 11" xfId="3998" xr:uid="{00000000-0005-0000-0000-0000E7110000}"/>
    <cellStyle name="Normal 2 32 11 2" xfId="3999" xr:uid="{00000000-0005-0000-0000-0000E8110000}"/>
    <cellStyle name="Normal 2 32 12" xfId="4000" xr:uid="{00000000-0005-0000-0000-0000E9110000}"/>
    <cellStyle name="Normal 2 32 12 2" xfId="4001" xr:uid="{00000000-0005-0000-0000-0000EA110000}"/>
    <cellStyle name="Normal 2 32 13" xfId="4002" xr:uid="{00000000-0005-0000-0000-0000EB110000}"/>
    <cellStyle name="Normal 2 32 13 2" xfId="4003" xr:uid="{00000000-0005-0000-0000-0000EC110000}"/>
    <cellStyle name="Normal 2 32 14" xfId="4004" xr:uid="{00000000-0005-0000-0000-0000ED110000}"/>
    <cellStyle name="Normal 2 32 14 2" xfId="4005" xr:uid="{00000000-0005-0000-0000-0000EE110000}"/>
    <cellStyle name="Normal 2 32 15" xfId="4006" xr:uid="{00000000-0005-0000-0000-0000EF110000}"/>
    <cellStyle name="Normal 2 32 15 2" xfId="4007" xr:uid="{00000000-0005-0000-0000-0000F0110000}"/>
    <cellStyle name="Normal 2 32 16" xfId="4008" xr:uid="{00000000-0005-0000-0000-0000F1110000}"/>
    <cellStyle name="Normal 2 32 16 2" xfId="4009" xr:uid="{00000000-0005-0000-0000-0000F2110000}"/>
    <cellStyle name="Normal 2 32 17" xfId="4010" xr:uid="{00000000-0005-0000-0000-0000F3110000}"/>
    <cellStyle name="Normal 2 32 17 2" xfId="4011" xr:uid="{00000000-0005-0000-0000-0000F4110000}"/>
    <cellStyle name="Normal 2 32 18" xfId="4012" xr:uid="{00000000-0005-0000-0000-0000F5110000}"/>
    <cellStyle name="Normal 2 32 18 2" xfId="4013" xr:uid="{00000000-0005-0000-0000-0000F6110000}"/>
    <cellStyle name="Normal 2 32 19" xfId="4014" xr:uid="{00000000-0005-0000-0000-0000F7110000}"/>
    <cellStyle name="Normal 2 32 19 2" xfId="4015" xr:uid="{00000000-0005-0000-0000-0000F8110000}"/>
    <cellStyle name="Normal 2 32 2" xfId="4016" xr:uid="{00000000-0005-0000-0000-0000F9110000}"/>
    <cellStyle name="Normal 2 32 2 2" xfId="4017" xr:uid="{00000000-0005-0000-0000-0000FA110000}"/>
    <cellStyle name="Normal 2 32 20" xfId="4018" xr:uid="{00000000-0005-0000-0000-0000FB110000}"/>
    <cellStyle name="Normal 2 32 20 2" xfId="4019" xr:uid="{00000000-0005-0000-0000-0000FC110000}"/>
    <cellStyle name="Normal 2 32 21" xfId="4020" xr:uid="{00000000-0005-0000-0000-0000FD110000}"/>
    <cellStyle name="Normal 2 32 21 2" xfId="4021" xr:uid="{00000000-0005-0000-0000-0000FE110000}"/>
    <cellStyle name="Normal 2 32 22" xfId="4022" xr:uid="{00000000-0005-0000-0000-0000FF110000}"/>
    <cellStyle name="Normal 2 32 22 2" xfId="4023" xr:uid="{00000000-0005-0000-0000-000000120000}"/>
    <cellStyle name="Normal 2 32 23" xfId="4024" xr:uid="{00000000-0005-0000-0000-000001120000}"/>
    <cellStyle name="Normal 2 32 23 2" xfId="4025" xr:uid="{00000000-0005-0000-0000-000002120000}"/>
    <cellStyle name="Normal 2 32 24" xfId="4026" xr:uid="{00000000-0005-0000-0000-000003120000}"/>
    <cellStyle name="Normal 2 32 3" xfId="4027" xr:uid="{00000000-0005-0000-0000-000004120000}"/>
    <cellStyle name="Normal 2 32 3 2" xfId="4028" xr:uid="{00000000-0005-0000-0000-000005120000}"/>
    <cellStyle name="Normal 2 32 4" xfId="4029" xr:uid="{00000000-0005-0000-0000-000006120000}"/>
    <cellStyle name="Normal 2 32 4 2" xfId="4030" xr:uid="{00000000-0005-0000-0000-000007120000}"/>
    <cellStyle name="Normal 2 32 5" xfId="4031" xr:uid="{00000000-0005-0000-0000-000008120000}"/>
    <cellStyle name="Normal 2 32 5 2" xfId="4032" xr:uid="{00000000-0005-0000-0000-000009120000}"/>
    <cellStyle name="Normal 2 32 6" xfId="4033" xr:uid="{00000000-0005-0000-0000-00000A120000}"/>
    <cellStyle name="Normal 2 32 6 2" xfId="4034" xr:uid="{00000000-0005-0000-0000-00000B120000}"/>
    <cellStyle name="Normal 2 32 7" xfId="4035" xr:uid="{00000000-0005-0000-0000-00000C120000}"/>
    <cellStyle name="Normal 2 32 7 2" xfId="4036" xr:uid="{00000000-0005-0000-0000-00000D120000}"/>
    <cellStyle name="Normal 2 32 8" xfId="4037" xr:uid="{00000000-0005-0000-0000-00000E120000}"/>
    <cellStyle name="Normal 2 32 8 2" xfId="4038" xr:uid="{00000000-0005-0000-0000-00000F120000}"/>
    <cellStyle name="Normal 2 32 9" xfId="4039" xr:uid="{00000000-0005-0000-0000-000010120000}"/>
    <cellStyle name="Normal 2 32 9 2" xfId="4040" xr:uid="{00000000-0005-0000-0000-000011120000}"/>
    <cellStyle name="Normal 2 33" xfId="4041" xr:uid="{00000000-0005-0000-0000-000012120000}"/>
    <cellStyle name="Normal 2 33 10" xfId="4042" xr:uid="{00000000-0005-0000-0000-000013120000}"/>
    <cellStyle name="Normal 2 33 10 2" xfId="4043" xr:uid="{00000000-0005-0000-0000-000014120000}"/>
    <cellStyle name="Normal 2 33 11" xfId="4044" xr:uid="{00000000-0005-0000-0000-000015120000}"/>
    <cellStyle name="Normal 2 33 11 2" xfId="4045" xr:uid="{00000000-0005-0000-0000-000016120000}"/>
    <cellStyle name="Normal 2 33 12" xfId="4046" xr:uid="{00000000-0005-0000-0000-000017120000}"/>
    <cellStyle name="Normal 2 33 12 2" xfId="4047" xr:uid="{00000000-0005-0000-0000-000018120000}"/>
    <cellStyle name="Normal 2 33 13" xfId="4048" xr:uid="{00000000-0005-0000-0000-000019120000}"/>
    <cellStyle name="Normal 2 33 13 2" xfId="4049" xr:uid="{00000000-0005-0000-0000-00001A120000}"/>
    <cellStyle name="Normal 2 33 14" xfId="4050" xr:uid="{00000000-0005-0000-0000-00001B120000}"/>
    <cellStyle name="Normal 2 33 14 2" xfId="4051" xr:uid="{00000000-0005-0000-0000-00001C120000}"/>
    <cellStyle name="Normal 2 33 15" xfId="4052" xr:uid="{00000000-0005-0000-0000-00001D120000}"/>
    <cellStyle name="Normal 2 33 15 2" xfId="4053" xr:uid="{00000000-0005-0000-0000-00001E120000}"/>
    <cellStyle name="Normal 2 33 16" xfId="4054" xr:uid="{00000000-0005-0000-0000-00001F120000}"/>
    <cellStyle name="Normal 2 33 16 2" xfId="4055" xr:uid="{00000000-0005-0000-0000-000020120000}"/>
    <cellStyle name="Normal 2 33 17" xfId="4056" xr:uid="{00000000-0005-0000-0000-000021120000}"/>
    <cellStyle name="Normal 2 33 17 2" xfId="4057" xr:uid="{00000000-0005-0000-0000-000022120000}"/>
    <cellStyle name="Normal 2 33 18" xfId="4058" xr:uid="{00000000-0005-0000-0000-000023120000}"/>
    <cellStyle name="Normal 2 33 18 2" xfId="4059" xr:uid="{00000000-0005-0000-0000-000024120000}"/>
    <cellStyle name="Normal 2 33 19" xfId="4060" xr:uid="{00000000-0005-0000-0000-000025120000}"/>
    <cellStyle name="Normal 2 33 19 2" xfId="4061" xr:uid="{00000000-0005-0000-0000-000026120000}"/>
    <cellStyle name="Normal 2 33 2" xfId="4062" xr:uid="{00000000-0005-0000-0000-000027120000}"/>
    <cellStyle name="Normal 2 33 2 2" xfId="4063" xr:uid="{00000000-0005-0000-0000-000028120000}"/>
    <cellStyle name="Normal 2 33 20" xfId="4064" xr:uid="{00000000-0005-0000-0000-000029120000}"/>
    <cellStyle name="Normal 2 33 20 2" xfId="4065" xr:uid="{00000000-0005-0000-0000-00002A120000}"/>
    <cellStyle name="Normal 2 33 21" xfId="4066" xr:uid="{00000000-0005-0000-0000-00002B120000}"/>
    <cellStyle name="Normal 2 33 21 2" xfId="4067" xr:uid="{00000000-0005-0000-0000-00002C120000}"/>
    <cellStyle name="Normal 2 33 22" xfId="4068" xr:uid="{00000000-0005-0000-0000-00002D120000}"/>
    <cellStyle name="Normal 2 33 22 2" xfId="4069" xr:uid="{00000000-0005-0000-0000-00002E120000}"/>
    <cellStyle name="Normal 2 33 23" xfId="4070" xr:uid="{00000000-0005-0000-0000-00002F120000}"/>
    <cellStyle name="Normal 2 33 23 2" xfId="4071" xr:uid="{00000000-0005-0000-0000-000030120000}"/>
    <cellStyle name="Normal 2 33 24" xfId="4072" xr:uid="{00000000-0005-0000-0000-000031120000}"/>
    <cellStyle name="Normal 2 33 3" xfId="4073" xr:uid="{00000000-0005-0000-0000-000032120000}"/>
    <cellStyle name="Normal 2 33 3 2" xfId="4074" xr:uid="{00000000-0005-0000-0000-000033120000}"/>
    <cellStyle name="Normal 2 33 4" xfId="4075" xr:uid="{00000000-0005-0000-0000-000034120000}"/>
    <cellStyle name="Normal 2 33 4 2" xfId="4076" xr:uid="{00000000-0005-0000-0000-000035120000}"/>
    <cellStyle name="Normal 2 33 5" xfId="4077" xr:uid="{00000000-0005-0000-0000-000036120000}"/>
    <cellStyle name="Normal 2 33 5 2" xfId="4078" xr:uid="{00000000-0005-0000-0000-000037120000}"/>
    <cellStyle name="Normal 2 33 6" xfId="4079" xr:uid="{00000000-0005-0000-0000-000038120000}"/>
    <cellStyle name="Normal 2 33 6 2" xfId="4080" xr:uid="{00000000-0005-0000-0000-000039120000}"/>
    <cellStyle name="Normal 2 33 7" xfId="4081" xr:uid="{00000000-0005-0000-0000-00003A120000}"/>
    <cellStyle name="Normal 2 33 7 2" xfId="4082" xr:uid="{00000000-0005-0000-0000-00003B120000}"/>
    <cellStyle name="Normal 2 33 8" xfId="4083" xr:uid="{00000000-0005-0000-0000-00003C120000}"/>
    <cellStyle name="Normal 2 33 8 2" xfId="4084" xr:uid="{00000000-0005-0000-0000-00003D120000}"/>
    <cellStyle name="Normal 2 33 9" xfId="4085" xr:uid="{00000000-0005-0000-0000-00003E120000}"/>
    <cellStyle name="Normal 2 33 9 2" xfId="4086" xr:uid="{00000000-0005-0000-0000-00003F120000}"/>
    <cellStyle name="Normal 2 34" xfId="4087" xr:uid="{00000000-0005-0000-0000-000040120000}"/>
    <cellStyle name="Normal 2 34 10" xfId="4088" xr:uid="{00000000-0005-0000-0000-000041120000}"/>
    <cellStyle name="Normal 2 34 10 2" xfId="4089" xr:uid="{00000000-0005-0000-0000-000042120000}"/>
    <cellStyle name="Normal 2 34 11" xfId="4090" xr:uid="{00000000-0005-0000-0000-000043120000}"/>
    <cellStyle name="Normal 2 34 11 2" xfId="4091" xr:uid="{00000000-0005-0000-0000-000044120000}"/>
    <cellStyle name="Normal 2 34 12" xfId="4092" xr:uid="{00000000-0005-0000-0000-000045120000}"/>
    <cellStyle name="Normal 2 34 12 2" xfId="4093" xr:uid="{00000000-0005-0000-0000-000046120000}"/>
    <cellStyle name="Normal 2 34 13" xfId="4094" xr:uid="{00000000-0005-0000-0000-000047120000}"/>
    <cellStyle name="Normal 2 34 13 2" xfId="4095" xr:uid="{00000000-0005-0000-0000-000048120000}"/>
    <cellStyle name="Normal 2 34 14" xfId="4096" xr:uid="{00000000-0005-0000-0000-000049120000}"/>
    <cellStyle name="Normal 2 34 14 2" xfId="4097" xr:uid="{00000000-0005-0000-0000-00004A120000}"/>
    <cellStyle name="Normal 2 34 15" xfId="4098" xr:uid="{00000000-0005-0000-0000-00004B120000}"/>
    <cellStyle name="Normal 2 34 15 2" xfId="4099" xr:uid="{00000000-0005-0000-0000-00004C120000}"/>
    <cellStyle name="Normal 2 34 16" xfId="4100" xr:uid="{00000000-0005-0000-0000-00004D120000}"/>
    <cellStyle name="Normal 2 34 16 2" xfId="4101" xr:uid="{00000000-0005-0000-0000-00004E120000}"/>
    <cellStyle name="Normal 2 34 17" xfId="4102" xr:uid="{00000000-0005-0000-0000-00004F120000}"/>
    <cellStyle name="Normal 2 34 17 2" xfId="4103" xr:uid="{00000000-0005-0000-0000-000050120000}"/>
    <cellStyle name="Normal 2 34 18" xfId="4104" xr:uid="{00000000-0005-0000-0000-000051120000}"/>
    <cellStyle name="Normal 2 34 18 2" xfId="4105" xr:uid="{00000000-0005-0000-0000-000052120000}"/>
    <cellStyle name="Normal 2 34 19" xfId="4106" xr:uid="{00000000-0005-0000-0000-000053120000}"/>
    <cellStyle name="Normal 2 34 19 2" xfId="4107" xr:uid="{00000000-0005-0000-0000-000054120000}"/>
    <cellStyle name="Normal 2 34 2" xfId="4108" xr:uid="{00000000-0005-0000-0000-000055120000}"/>
    <cellStyle name="Normal 2 34 2 2" xfId="4109" xr:uid="{00000000-0005-0000-0000-000056120000}"/>
    <cellStyle name="Normal 2 34 20" xfId="4110" xr:uid="{00000000-0005-0000-0000-000057120000}"/>
    <cellStyle name="Normal 2 34 20 2" xfId="4111" xr:uid="{00000000-0005-0000-0000-000058120000}"/>
    <cellStyle name="Normal 2 34 21" xfId="4112" xr:uid="{00000000-0005-0000-0000-000059120000}"/>
    <cellStyle name="Normal 2 34 21 2" xfId="4113" xr:uid="{00000000-0005-0000-0000-00005A120000}"/>
    <cellStyle name="Normal 2 34 22" xfId="4114" xr:uid="{00000000-0005-0000-0000-00005B120000}"/>
    <cellStyle name="Normal 2 34 22 2" xfId="4115" xr:uid="{00000000-0005-0000-0000-00005C120000}"/>
    <cellStyle name="Normal 2 34 23" xfId="4116" xr:uid="{00000000-0005-0000-0000-00005D120000}"/>
    <cellStyle name="Normal 2 34 23 2" xfId="4117" xr:uid="{00000000-0005-0000-0000-00005E120000}"/>
    <cellStyle name="Normal 2 34 24" xfId="4118" xr:uid="{00000000-0005-0000-0000-00005F120000}"/>
    <cellStyle name="Normal 2 34 3" xfId="4119" xr:uid="{00000000-0005-0000-0000-000060120000}"/>
    <cellStyle name="Normal 2 34 3 2" xfId="4120" xr:uid="{00000000-0005-0000-0000-000061120000}"/>
    <cellStyle name="Normal 2 34 4" xfId="4121" xr:uid="{00000000-0005-0000-0000-000062120000}"/>
    <cellStyle name="Normal 2 34 4 2" xfId="4122" xr:uid="{00000000-0005-0000-0000-000063120000}"/>
    <cellStyle name="Normal 2 34 5" xfId="4123" xr:uid="{00000000-0005-0000-0000-000064120000}"/>
    <cellStyle name="Normal 2 34 5 2" xfId="4124" xr:uid="{00000000-0005-0000-0000-000065120000}"/>
    <cellStyle name="Normal 2 34 6" xfId="4125" xr:uid="{00000000-0005-0000-0000-000066120000}"/>
    <cellStyle name="Normal 2 34 6 2" xfId="4126" xr:uid="{00000000-0005-0000-0000-000067120000}"/>
    <cellStyle name="Normal 2 34 7" xfId="4127" xr:uid="{00000000-0005-0000-0000-000068120000}"/>
    <cellStyle name="Normal 2 34 7 2" xfId="4128" xr:uid="{00000000-0005-0000-0000-000069120000}"/>
    <cellStyle name="Normal 2 34 8" xfId="4129" xr:uid="{00000000-0005-0000-0000-00006A120000}"/>
    <cellStyle name="Normal 2 34 8 2" xfId="4130" xr:uid="{00000000-0005-0000-0000-00006B120000}"/>
    <cellStyle name="Normal 2 34 9" xfId="4131" xr:uid="{00000000-0005-0000-0000-00006C120000}"/>
    <cellStyle name="Normal 2 34 9 2" xfId="4132" xr:uid="{00000000-0005-0000-0000-00006D120000}"/>
    <cellStyle name="Normal 2 35" xfId="4133" xr:uid="{00000000-0005-0000-0000-00006E120000}"/>
    <cellStyle name="Normal 2 35 10" xfId="4134" xr:uid="{00000000-0005-0000-0000-00006F120000}"/>
    <cellStyle name="Normal 2 35 10 2" xfId="4135" xr:uid="{00000000-0005-0000-0000-000070120000}"/>
    <cellStyle name="Normal 2 35 11" xfId="4136" xr:uid="{00000000-0005-0000-0000-000071120000}"/>
    <cellStyle name="Normal 2 35 11 2" xfId="4137" xr:uid="{00000000-0005-0000-0000-000072120000}"/>
    <cellStyle name="Normal 2 35 12" xfId="4138" xr:uid="{00000000-0005-0000-0000-000073120000}"/>
    <cellStyle name="Normal 2 35 12 2" xfId="4139" xr:uid="{00000000-0005-0000-0000-000074120000}"/>
    <cellStyle name="Normal 2 35 13" xfId="4140" xr:uid="{00000000-0005-0000-0000-000075120000}"/>
    <cellStyle name="Normal 2 35 13 2" xfId="4141" xr:uid="{00000000-0005-0000-0000-000076120000}"/>
    <cellStyle name="Normal 2 35 14" xfId="4142" xr:uid="{00000000-0005-0000-0000-000077120000}"/>
    <cellStyle name="Normal 2 35 14 2" xfId="4143" xr:uid="{00000000-0005-0000-0000-000078120000}"/>
    <cellStyle name="Normal 2 35 15" xfId="4144" xr:uid="{00000000-0005-0000-0000-000079120000}"/>
    <cellStyle name="Normal 2 35 15 2" xfId="4145" xr:uid="{00000000-0005-0000-0000-00007A120000}"/>
    <cellStyle name="Normal 2 35 16" xfId="4146" xr:uid="{00000000-0005-0000-0000-00007B120000}"/>
    <cellStyle name="Normal 2 35 16 2" xfId="4147" xr:uid="{00000000-0005-0000-0000-00007C120000}"/>
    <cellStyle name="Normal 2 35 17" xfId="4148" xr:uid="{00000000-0005-0000-0000-00007D120000}"/>
    <cellStyle name="Normal 2 35 17 2" xfId="4149" xr:uid="{00000000-0005-0000-0000-00007E120000}"/>
    <cellStyle name="Normal 2 35 18" xfId="4150" xr:uid="{00000000-0005-0000-0000-00007F120000}"/>
    <cellStyle name="Normal 2 35 18 2" xfId="4151" xr:uid="{00000000-0005-0000-0000-000080120000}"/>
    <cellStyle name="Normal 2 35 19" xfId="4152" xr:uid="{00000000-0005-0000-0000-000081120000}"/>
    <cellStyle name="Normal 2 35 19 2" xfId="4153" xr:uid="{00000000-0005-0000-0000-000082120000}"/>
    <cellStyle name="Normal 2 35 2" xfId="4154" xr:uid="{00000000-0005-0000-0000-000083120000}"/>
    <cellStyle name="Normal 2 35 2 2" xfId="4155" xr:uid="{00000000-0005-0000-0000-000084120000}"/>
    <cellStyle name="Normal 2 35 20" xfId="4156" xr:uid="{00000000-0005-0000-0000-000085120000}"/>
    <cellStyle name="Normal 2 35 20 2" xfId="4157" xr:uid="{00000000-0005-0000-0000-000086120000}"/>
    <cellStyle name="Normal 2 35 21" xfId="4158" xr:uid="{00000000-0005-0000-0000-000087120000}"/>
    <cellStyle name="Normal 2 35 21 2" xfId="4159" xr:uid="{00000000-0005-0000-0000-000088120000}"/>
    <cellStyle name="Normal 2 35 22" xfId="4160" xr:uid="{00000000-0005-0000-0000-000089120000}"/>
    <cellStyle name="Normal 2 35 22 2" xfId="4161" xr:uid="{00000000-0005-0000-0000-00008A120000}"/>
    <cellStyle name="Normal 2 35 23" xfId="4162" xr:uid="{00000000-0005-0000-0000-00008B120000}"/>
    <cellStyle name="Normal 2 35 23 2" xfId="4163" xr:uid="{00000000-0005-0000-0000-00008C120000}"/>
    <cellStyle name="Normal 2 35 24" xfId="4164" xr:uid="{00000000-0005-0000-0000-00008D120000}"/>
    <cellStyle name="Normal 2 35 3" xfId="4165" xr:uid="{00000000-0005-0000-0000-00008E120000}"/>
    <cellStyle name="Normal 2 35 3 2" xfId="4166" xr:uid="{00000000-0005-0000-0000-00008F120000}"/>
    <cellStyle name="Normal 2 35 4" xfId="4167" xr:uid="{00000000-0005-0000-0000-000090120000}"/>
    <cellStyle name="Normal 2 35 4 2" xfId="4168" xr:uid="{00000000-0005-0000-0000-000091120000}"/>
    <cellStyle name="Normal 2 35 5" xfId="4169" xr:uid="{00000000-0005-0000-0000-000092120000}"/>
    <cellStyle name="Normal 2 35 5 2" xfId="4170" xr:uid="{00000000-0005-0000-0000-000093120000}"/>
    <cellStyle name="Normal 2 35 6" xfId="4171" xr:uid="{00000000-0005-0000-0000-000094120000}"/>
    <cellStyle name="Normal 2 35 6 2" xfId="4172" xr:uid="{00000000-0005-0000-0000-000095120000}"/>
    <cellStyle name="Normal 2 35 7" xfId="4173" xr:uid="{00000000-0005-0000-0000-000096120000}"/>
    <cellStyle name="Normal 2 35 7 2" xfId="4174" xr:uid="{00000000-0005-0000-0000-000097120000}"/>
    <cellStyle name="Normal 2 35 8" xfId="4175" xr:uid="{00000000-0005-0000-0000-000098120000}"/>
    <cellStyle name="Normal 2 35 8 2" xfId="4176" xr:uid="{00000000-0005-0000-0000-000099120000}"/>
    <cellStyle name="Normal 2 35 9" xfId="4177" xr:uid="{00000000-0005-0000-0000-00009A120000}"/>
    <cellStyle name="Normal 2 35 9 2" xfId="4178" xr:uid="{00000000-0005-0000-0000-00009B120000}"/>
    <cellStyle name="Normal 2 36" xfId="4179" xr:uid="{00000000-0005-0000-0000-00009C120000}"/>
    <cellStyle name="Normal 2 36 10" xfId="4180" xr:uid="{00000000-0005-0000-0000-00009D120000}"/>
    <cellStyle name="Normal 2 36 10 2" xfId="4181" xr:uid="{00000000-0005-0000-0000-00009E120000}"/>
    <cellStyle name="Normal 2 36 11" xfId="4182" xr:uid="{00000000-0005-0000-0000-00009F120000}"/>
    <cellStyle name="Normal 2 36 11 2" xfId="4183" xr:uid="{00000000-0005-0000-0000-0000A0120000}"/>
    <cellStyle name="Normal 2 36 12" xfId="4184" xr:uid="{00000000-0005-0000-0000-0000A1120000}"/>
    <cellStyle name="Normal 2 36 12 2" xfId="4185" xr:uid="{00000000-0005-0000-0000-0000A2120000}"/>
    <cellStyle name="Normal 2 36 13" xfId="4186" xr:uid="{00000000-0005-0000-0000-0000A3120000}"/>
    <cellStyle name="Normal 2 36 13 2" xfId="4187" xr:uid="{00000000-0005-0000-0000-0000A4120000}"/>
    <cellStyle name="Normal 2 36 14" xfId="4188" xr:uid="{00000000-0005-0000-0000-0000A5120000}"/>
    <cellStyle name="Normal 2 36 14 2" xfId="4189" xr:uid="{00000000-0005-0000-0000-0000A6120000}"/>
    <cellStyle name="Normal 2 36 15" xfId="4190" xr:uid="{00000000-0005-0000-0000-0000A7120000}"/>
    <cellStyle name="Normal 2 36 15 2" xfId="4191" xr:uid="{00000000-0005-0000-0000-0000A8120000}"/>
    <cellStyle name="Normal 2 36 16" xfId="4192" xr:uid="{00000000-0005-0000-0000-0000A9120000}"/>
    <cellStyle name="Normal 2 36 16 2" xfId="4193" xr:uid="{00000000-0005-0000-0000-0000AA120000}"/>
    <cellStyle name="Normal 2 36 17" xfId="4194" xr:uid="{00000000-0005-0000-0000-0000AB120000}"/>
    <cellStyle name="Normal 2 36 17 2" xfId="4195" xr:uid="{00000000-0005-0000-0000-0000AC120000}"/>
    <cellStyle name="Normal 2 36 18" xfId="4196" xr:uid="{00000000-0005-0000-0000-0000AD120000}"/>
    <cellStyle name="Normal 2 36 18 2" xfId="4197" xr:uid="{00000000-0005-0000-0000-0000AE120000}"/>
    <cellStyle name="Normal 2 36 19" xfId="4198" xr:uid="{00000000-0005-0000-0000-0000AF120000}"/>
    <cellStyle name="Normal 2 36 19 2" xfId="4199" xr:uid="{00000000-0005-0000-0000-0000B0120000}"/>
    <cellStyle name="Normal 2 36 2" xfId="4200" xr:uid="{00000000-0005-0000-0000-0000B1120000}"/>
    <cellStyle name="Normal 2 36 2 2" xfId="4201" xr:uid="{00000000-0005-0000-0000-0000B2120000}"/>
    <cellStyle name="Normal 2 36 20" xfId="4202" xr:uid="{00000000-0005-0000-0000-0000B3120000}"/>
    <cellStyle name="Normal 2 36 20 2" xfId="4203" xr:uid="{00000000-0005-0000-0000-0000B4120000}"/>
    <cellStyle name="Normal 2 36 21" xfId="4204" xr:uid="{00000000-0005-0000-0000-0000B5120000}"/>
    <cellStyle name="Normal 2 36 21 2" xfId="4205" xr:uid="{00000000-0005-0000-0000-0000B6120000}"/>
    <cellStyle name="Normal 2 36 22" xfId="4206" xr:uid="{00000000-0005-0000-0000-0000B7120000}"/>
    <cellStyle name="Normal 2 36 22 2" xfId="4207" xr:uid="{00000000-0005-0000-0000-0000B8120000}"/>
    <cellStyle name="Normal 2 36 23" xfId="4208" xr:uid="{00000000-0005-0000-0000-0000B9120000}"/>
    <cellStyle name="Normal 2 36 23 2" xfId="4209" xr:uid="{00000000-0005-0000-0000-0000BA120000}"/>
    <cellStyle name="Normal 2 36 24" xfId="4210" xr:uid="{00000000-0005-0000-0000-0000BB120000}"/>
    <cellStyle name="Normal 2 36 3" xfId="4211" xr:uid="{00000000-0005-0000-0000-0000BC120000}"/>
    <cellStyle name="Normal 2 36 3 2" xfId="4212" xr:uid="{00000000-0005-0000-0000-0000BD120000}"/>
    <cellStyle name="Normal 2 36 4" xfId="4213" xr:uid="{00000000-0005-0000-0000-0000BE120000}"/>
    <cellStyle name="Normal 2 36 4 2" xfId="4214" xr:uid="{00000000-0005-0000-0000-0000BF120000}"/>
    <cellStyle name="Normal 2 36 5" xfId="4215" xr:uid="{00000000-0005-0000-0000-0000C0120000}"/>
    <cellStyle name="Normal 2 36 5 2" xfId="4216" xr:uid="{00000000-0005-0000-0000-0000C1120000}"/>
    <cellStyle name="Normal 2 36 6" xfId="4217" xr:uid="{00000000-0005-0000-0000-0000C2120000}"/>
    <cellStyle name="Normal 2 36 6 2" xfId="4218" xr:uid="{00000000-0005-0000-0000-0000C3120000}"/>
    <cellStyle name="Normal 2 36 7" xfId="4219" xr:uid="{00000000-0005-0000-0000-0000C4120000}"/>
    <cellStyle name="Normal 2 36 7 2" xfId="4220" xr:uid="{00000000-0005-0000-0000-0000C5120000}"/>
    <cellStyle name="Normal 2 36 8" xfId="4221" xr:uid="{00000000-0005-0000-0000-0000C6120000}"/>
    <cellStyle name="Normal 2 36 8 2" xfId="4222" xr:uid="{00000000-0005-0000-0000-0000C7120000}"/>
    <cellStyle name="Normal 2 36 9" xfId="4223" xr:uid="{00000000-0005-0000-0000-0000C8120000}"/>
    <cellStyle name="Normal 2 36 9 2" xfId="4224" xr:uid="{00000000-0005-0000-0000-0000C9120000}"/>
    <cellStyle name="Normal 2 37" xfId="4225" xr:uid="{00000000-0005-0000-0000-0000CA120000}"/>
    <cellStyle name="Normal 2 37 10" xfId="4226" xr:uid="{00000000-0005-0000-0000-0000CB120000}"/>
    <cellStyle name="Normal 2 37 10 2" xfId="4227" xr:uid="{00000000-0005-0000-0000-0000CC120000}"/>
    <cellStyle name="Normal 2 37 11" xfId="4228" xr:uid="{00000000-0005-0000-0000-0000CD120000}"/>
    <cellStyle name="Normal 2 37 11 2" xfId="4229" xr:uid="{00000000-0005-0000-0000-0000CE120000}"/>
    <cellStyle name="Normal 2 37 12" xfId="4230" xr:uid="{00000000-0005-0000-0000-0000CF120000}"/>
    <cellStyle name="Normal 2 37 12 2" xfId="4231" xr:uid="{00000000-0005-0000-0000-0000D0120000}"/>
    <cellStyle name="Normal 2 37 13" xfId="4232" xr:uid="{00000000-0005-0000-0000-0000D1120000}"/>
    <cellStyle name="Normal 2 37 13 2" xfId="4233" xr:uid="{00000000-0005-0000-0000-0000D2120000}"/>
    <cellStyle name="Normal 2 37 14" xfId="4234" xr:uid="{00000000-0005-0000-0000-0000D3120000}"/>
    <cellStyle name="Normal 2 37 14 2" xfId="4235" xr:uid="{00000000-0005-0000-0000-0000D4120000}"/>
    <cellStyle name="Normal 2 37 15" xfId="4236" xr:uid="{00000000-0005-0000-0000-0000D5120000}"/>
    <cellStyle name="Normal 2 37 15 2" xfId="4237" xr:uid="{00000000-0005-0000-0000-0000D6120000}"/>
    <cellStyle name="Normal 2 37 16" xfId="4238" xr:uid="{00000000-0005-0000-0000-0000D7120000}"/>
    <cellStyle name="Normal 2 37 16 2" xfId="4239" xr:uid="{00000000-0005-0000-0000-0000D8120000}"/>
    <cellStyle name="Normal 2 37 17" xfId="4240" xr:uid="{00000000-0005-0000-0000-0000D9120000}"/>
    <cellStyle name="Normal 2 37 17 2" xfId="4241" xr:uid="{00000000-0005-0000-0000-0000DA120000}"/>
    <cellStyle name="Normal 2 37 18" xfId="4242" xr:uid="{00000000-0005-0000-0000-0000DB120000}"/>
    <cellStyle name="Normal 2 37 18 2" xfId="4243" xr:uid="{00000000-0005-0000-0000-0000DC120000}"/>
    <cellStyle name="Normal 2 37 19" xfId="4244" xr:uid="{00000000-0005-0000-0000-0000DD120000}"/>
    <cellStyle name="Normal 2 37 19 2" xfId="4245" xr:uid="{00000000-0005-0000-0000-0000DE120000}"/>
    <cellStyle name="Normal 2 37 2" xfId="4246" xr:uid="{00000000-0005-0000-0000-0000DF120000}"/>
    <cellStyle name="Normal 2 37 2 2" xfId="4247" xr:uid="{00000000-0005-0000-0000-0000E0120000}"/>
    <cellStyle name="Normal 2 37 20" xfId="4248" xr:uid="{00000000-0005-0000-0000-0000E1120000}"/>
    <cellStyle name="Normal 2 37 20 2" xfId="4249" xr:uid="{00000000-0005-0000-0000-0000E2120000}"/>
    <cellStyle name="Normal 2 37 21" xfId="4250" xr:uid="{00000000-0005-0000-0000-0000E3120000}"/>
    <cellStyle name="Normal 2 37 21 2" xfId="4251" xr:uid="{00000000-0005-0000-0000-0000E4120000}"/>
    <cellStyle name="Normal 2 37 22" xfId="4252" xr:uid="{00000000-0005-0000-0000-0000E5120000}"/>
    <cellStyle name="Normal 2 37 22 2" xfId="4253" xr:uid="{00000000-0005-0000-0000-0000E6120000}"/>
    <cellStyle name="Normal 2 37 23" xfId="4254" xr:uid="{00000000-0005-0000-0000-0000E7120000}"/>
    <cellStyle name="Normal 2 37 23 2" xfId="4255" xr:uid="{00000000-0005-0000-0000-0000E8120000}"/>
    <cellStyle name="Normal 2 37 24" xfId="4256" xr:uid="{00000000-0005-0000-0000-0000E9120000}"/>
    <cellStyle name="Normal 2 37 3" xfId="4257" xr:uid="{00000000-0005-0000-0000-0000EA120000}"/>
    <cellStyle name="Normal 2 37 3 2" xfId="4258" xr:uid="{00000000-0005-0000-0000-0000EB120000}"/>
    <cellStyle name="Normal 2 37 4" xfId="4259" xr:uid="{00000000-0005-0000-0000-0000EC120000}"/>
    <cellStyle name="Normal 2 37 4 2" xfId="4260" xr:uid="{00000000-0005-0000-0000-0000ED120000}"/>
    <cellStyle name="Normal 2 37 5" xfId="4261" xr:uid="{00000000-0005-0000-0000-0000EE120000}"/>
    <cellStyle name="Normal 2 37 5 2" xfId="4262" xr:uid="{00000000-0005-0000-0000-0000EF120000}"/>
    <cellStyle name="Normal 2 37 6" xfId="4263" xr:uid="{00000000-0005-0000-0000-0000F0120000}"/>
    <cellStyle name="Normal 2 37 6 2" xfId="4264" xr:uid="{00000000-0005-0000-0000-0000F1120000}"/>
    <cellStyle name="Normal 2 37 7" xfId="4265" xr:uid="{00000000-0005-0000-0000-0000F2120000}"/>
    <cellStyle name="Normal 2 37 7 2" xfId="4266" xr:uid="{00000000-0005-0000-0000-0000F3120000}"/>
    <cellStyle name="Normal 2 37 8" xfId="4267" xr:uid="{00000000-0005-0000-0000-0000F4120000}"/>
    <cellStyle name="Normal 2 37 8 2" xfId="4268" xr:uid="{00000000-0005-0000-0000-0000F5120000}"/>
    <cellStyle name="Normal 2 37 9" xfId="4269" xr:uid="{00000000-0005-0000-0000-0000F6120000}"/>
    <cellStyle name="Normal 2 37 9 2" xfId="4270" xr:uid="{00000000-0005-0000-0000-0000F7120000}"/>
    <cellStyle name="Normal 2 38" xfId="4271" xr:uid="{00000000-0005-0000-0000-0000F8120000}"/>
    <cellStyle name="Normal 2 38 10" xfId="4272" xr:uid="{00000000-0005-0000-0000-0000F9120000}"/>
    <cellStyle name="Normal 2 38 10 2" xfId="4273" xr:uid="{00000000-0005-0000-0000-0000FA120000}"/>
    <cellStyle name="Normal 2 38 11" xfId="4274" xr:uid="{00000000-0005-0000-0000-0000FB120000}"/>
    <cellStyle name="Normal 2 38 11 2" xfId="4275" xr:uid="{00000000-0005-0000-0000-0000FC120000}"/>
    <cellStyle name="Normal 2 38 12" xfId="4276" xr:uid="{00000000-0005-0000-0000-0000FD120000}"/>
    <cellStyle name="Normal 2 38 12 2" xfId="4277" xr:uid="{00000000-0005-0000-0000-0000FE120000}"/>
    <cellStyle name="Normal 2 38 13" xfId="4278" xr:uid="{00000000-0005-0000-0000-0000FF120000}"/>
    <cellStyle name="Normal 2 38 13 2" xfId="4279" xr:uid="{00000000-0005-0000-0000-000000130000}"/>
    <cellStyle name="Normal 2 38 14" xfId="4280" xr:uid="{00000000-0005-0000-0000-000001130000}"/>
    <cellStyle name="Normal 2 38 14 2" xfId="4281" xr:uid="{00000000-0005-0000-0000-000002130000}"/>
    <cellStyle name="Normal 2 38 15" xfId="4282" xr:uid="{00000000-0005-0000-0000-000003130000}"/>
    <cellStyle name="Normal 2 38 15 2" xfId="4283" xr:uid="{00000000-0005-0000-0000-000004130000}"/>
    <cellStyle name="Normal 2 38 16" xfId="4284" xr:uid="{00000000-0005-0000-0000-000005130000}"/>
    <cellStyle name="Normal 2 38 16 2" xfId="4285" xr:uid="{00000000-0005-0000-0000-000006130000}"/>
    <cellStyle name="Normal 2 38 17" xfId="4286" xr:uid="{00000000-0005-0000-0000-000007130000}"/>
    <cellStyle name="Normal 2 38 17 2" xfId="4287" xr:uid="{00000000-0005-0000-0000-000008130000}"/>
    <cellStyle name="Normal 2 38 18" xfId="4288" xr:uid="{00000000-0005-0000-0000-000009130000}"/>
    <cellStyle name="Normal 2 38 18 2" xfId="4289" xr:uid="{00000000-0005-0000-0000-00000A130000}"/>
    <cellStyle name="Normal 2 38 19" xfId="4290" xr:uid="{00000000-0005-0000-0000-00000B130000}"/>
    <cellStyle name="Normal 2 38 19 2" xfId="4291" xr:uid="{00000000-0005-0000-0000-00000C130000}"/>
    <cellStyle name="Normal 2 38 2" xfId="4292" xr:uid="{00000000-0005-0000-0000-00000D130000}"/>
    <cellStyle name="Normal 2 38 2 2" xfId="4293" xr:uid="{00000000-0005-0000-0000-00000E130000}"/>
    <cellStyle name="Normal 2 38 20" xfId="4294" xr:uid="{00000000-0005-0000-0000-00000F130000}"/>
    <cellStyle name="Normal 2 38 20 2" xfId="4295" xr:uid="{00000000-0005-0000-0000-000010130000}"/>
    <cellStyle name="Normal 2 38 21" xfId="4296" xr:uid="{00000000-0005-0000-0000-000011130000}"/>
    <cellStyle name="Normal 2 38 21 2" xfId="4297" xr:uid="{00000000-0005-0000-0000-000012130000}"/>
    <cellStyle name="Normal 2 38 22" xfId="4298" xr:uid="{00000000-0005-0000-0000-000013130000}"/>
    <cellStyle name="Normal 2 38 22 2" xfId="4299" xr:uid="{00000000-0005-0000-0000-000014130000}"/>
    <cellStyle name="Normal 2 38 23" xfId="4300" xr:uid="{00000000-0005-0000-0000-000015130000}"/>
    <cellStyle name="Normal 2 38 23 2" xfId="4301" xr:uid="{00000000-0005-0000-0000-000016130000}"/>
    <cellStyle name="Normal 2 38 24" xfId="4302" xr:uid="{00000000-0005-0000-0000-000017130000}"/>
    <cellStyle name="Normal 2 38 3" xfId="4303" xr:uid="{00000000-0005-0000-0000-000018130000}"/>
    <cellStyle name="Normal 2 38 3 2" xfId="4304" xr:uid="{00000000-0005-0000-0000-000019130000}"/>
    <cellStyle name="Normal 2 38 4" xfId="4305" xr:uid="{00000000-0005-0000-0000-00001A130000}"/>
    <cellStyle name="Normal 2 38 4 2" xfId="4306" xr:uid="{00000000-0005-0000-0000-00001B130000}"/>
    <cellStyle name="Normal 2 38 5" xfId="4307" xr:uid="{00000000-0005-0000-0000-00001C130000}"/>
    <cellStyle name="Normal 2 38 5 2" xfId="4308" xr:uid="{00000000-0005-0000-0000-00001D130000}"/>
    <cellStyle name="Normal 2 38 6" xfId="4309" xr:uid="{00000000-0005-0000-0000-00001E130000}"/>
    <cellStyle name="Normal 2 38 6 2" xfId="4310" xr:uid="{00000000-0005-0000-0000-00001F130000}"/>
    <cellStyle name="Normal 2 38 7" xfId="4311" xr:uid="{00000000-0005-0000-0000-000020130000}"/>
    <cellStyle name="Normal 2 38 7 2" xfId="4312" xr:uid="{00000000-0005-0000-0000-000021130000}"/>
    <cellStyle name="Normal 2 38 8" xfId="4313" xr:uid="{00000000-0005-0000-0000-000022130000}"/>
    <cellStyle name="Normal 2 38 8 2" xfId="4314" xr:uid="{00000000-0005-0000-0000-000023130000}"/>
    <cellStyle name="Normal 2 38 9" xfId="4315" xr:uid="{00000000-0005-0000-0000-000024130000}"/>
    <cellStyle name="Normal 2 38 9 2" xfId="4316" xr:uid="{00000000-0005-0000-0000-000025130000}"/>
    <cellStyle name="Normal 2 39" xfId="4317" xr:uid="{00000000-0005-0000-0000-000026130000}"/>
    <cellStyle name="Normal 2 39 10" xfId="4318" xr:uid="{00000000-0005-0000-0000-000027130000}"/>
    <cellStyle name="Normal 2 39 10 2" xfId="4319" xr:uid="{00000000-0005-0000-0000-000028130000}"/>
    <cellStyle name="Normal 2 39 11" xfId="4320" xr:uid="{00000000-0005-0000-0000-000029130000}"/>
    <cellStyle name="Normal 2 39 11 2" xfId="4321" xr:uid="{00000000-0005-0000-0000-00002A130000}"/>
    <cellStyle name="Normal 2 39 12" xfId="4322" xr:uid="{00000000-0005-0000-0000-00002B130000}"/>
    <cellStyle name="Normal 2 39 12 2" xfId="4323" xr:uid="{00000000-0005-0000-0000-00002C130000}"/>
    <cellStyle name="Normal 2 39 13" xfId="4324" xr:uid="{00000000-0005-0000-0000-00002D130000}"/>
    <cellStyle name="Normal 2 39 13 2" xfId="4325" xr:uid="{00000000-0005-0000-0000-00002E130000}"/>
    <cellStyle name="Normal 2 39 14" xfId="4326" xr:uid="{00000000-0005-0000-0000-00002F130000}"/>
    <cellStyle name="Normal 2 39 14 2" xfId="4327" xr:uid="{00000000-0005-0000-0000-000030130000}"/>
    <cellStyle name="Normal 2 39 15" xfId="4328" xr:uid="{00000000-0005-0000-0000-000031130000}"/>
    <cellStyle name="Normal 2 39 15 2" xfId="4329" xr:uid="{00000000-0005-0000-0000-000032130000}"/>
    <cellStyle name="Normal 2 39 16" xfId="4330" xr:uid="{00000000-0005-0000-0000-000033130000}"/>
    <cellStyle name="Normal 2 39 16 2" xfId="4331" xr:uid="{00000000-0005-0000-0000-000034130000}"/>
    <cellStyle name="Normal 2 39 17" xfId="4332" xr:uid="{00000000-0005-0000-0000-000035130000}"/>
    <cellStyle name="Normal 2 39 17 2" xfId="4333" xr:uid="{00000000-0005-0000-0000-000036130000}"/>
    <cellStyle name="Normal 2 39 18" xfId="4334" xr:uid="{00000000-0005-0000-0000-000037130000}"/>
    <cellStyle name="Normal 2 39 18 2" xfId="4335" xr:uid="{00000000-0005-0000-0000-000038130000}"/>
    <cellStyle name="Normal 2 39 19" xfId="4336" xr:uid="{00000000-0005-0000-0000-000039130000}"/>
    <cellStyle name="Normal 2 39 19 2" xfId="4337" xr:uid="{00000000-0005-0000-0000-00003A130000}"/>
    <cellStyle name="Normal 2 39 2" xfId="4338" xr:uid="{00000000-0005-0000-0000-00003B130000}"/>
    <cellStyle name="Normal 2 39 2 2" xfId="4339" xr:uid="{00000000-0005-0000-0000-00003C130000}"/>
    <cellStyle name="Normal 2 39 20" xfId="4340" xr:uid="{00000000-0005-0000-0000-00003D130000}"/>
    <cellStyle name="Normal 2 39 20 2" xfId="4341" xr:uid="{00000000-0005-0000-0000-00003E130000}"/>
    <cellStyle name="Normal 2 39 21" xfId="4342" xr:uid="{00000000-0005-0000-0000-00003F130000}"/>
    <cellStyle name="Normal 2 39 21 2" xfId="4343" xr:uid="{00000000-0005-0000-0000-000040130000}"/>
    <cellStyle name="Normal 2 39 22" xfId="4344" xr:uid="{00000000-0005-0000-0000-000041130000}"/>
    <cellStyle name="Normal 2 39 22 2" xfId="4345" xr:uid="{00000000-0005-0000-0000-000042130000}"/>
    <cellStyle name="Normal 2 39 23" xfId="4346" xr:uid="{00000000-0005-0000-0000-000043130000}"/>
    <cellStyle name="Normal 2 39 23 2" xfId="4347" xr:uid="{00000000-0005-0000-0000-000044130000}"/>
    <cellStyle name="Normal 2 39 24" xfId="4348" xr:uid="{00000000-0005-0000-0000-000045130000}"/>
    <cellStyle name="Normal 2 39 3" xfId="4349" xr:uid="{00000000-0005-0000-0000-000046130000}"/>
    <cellStyle name="Normal 2 39 3 2" xfId="4350" xr:uid="{00000000-0005-0000-0000-000047130000}"/>
    <cellStyle name="Normal 2 39 4" xfId="4351" xr:uid="{00000000-0005-0000-0000-000048130000}"/>
    <cellStyle name="Normal 2 39 4 2" xfId="4352" xr:uid="{00000000-0005-0000-0000-000049130000}"/>
    <cellStyle name="Normal 2 39 5" xfId="4353" xr:uid="{00000000-0005-0000-0000-00004A130000}"/>
    <cellStyle name="Normal 2 39 5 2" xfId="4354" xr:uid="{00000000-0005-0000-0000-00004B130000}"/>
    <cellStyle name="Normal 2 39 6" xfId="4355" xr:uid="{00000000-0005-0000-0000-00004C130000}"/>
    <cellStyle name="Normal 2 39 6 2" xfId="4356" xr:uid="{00000000-0005-0000-0000-00004D130000}"/>
    <cellStyle name="Normal 2 39 7" xfId="4357" xr:uid="{00000000-0005-0000-0000-00004E130000}"/>
    <cellStyle name="Normal 2 39 7 2" xfId="4358" xr:uid="{00000000-0005-0000-0000-00004F130000}"/>
    <cellStyle name="Normal 2 39 8" xfId="4359" xr:uid="{00000000-0005-0000-0000-000050130000}"/>
    <cellStyle name="Normal 2 39 8 2" xfId="4360" xr:uid="{00000000-0005-0000-0000-000051130000}"/>
    <cellStyle name="Normal 2 39 9" xfId="4361" xr:uid="{00000000-0005-0000-0000-000052130000}"/>
    <cellStyle name="Normal 2 39 9 2" xfId="4362" xr:uid="{00000000-0005-0000-0000-000053130000}"/>
    <cellStyle name="Normal 2 4" xfId="345" xr:uid="{00000000-0005-0000-0000-000054130000}"/>
    <cellStyle name="Normal 2 4 2" xfId="4363" xr:uid="{00000000-0005-0000-0000-000055130000}"/>
    <cellStyle name="Normal 2 4 3" xfId="4364" xr:uid="{00000000-0005-0000-0000-000056130000}"/>
    <cellStyle name="Normal 2 4 4" xfId="7735" xr:uid="{00000000-0005-0000-0000-000057130000}"/>
    <cellStyle name="Normal 2 4 4 2" xfId="14948" xr:uid="{00000000-0005-0000-0000-000058130000}"/>
    <cellStyle name="Normal 2 40" xfId="4365" xr:uid="{00000000-0005-0000-0000-000059130000}"/>
    <cellStyle name="Normal 2 40 2" xfId="4366" xr:uid="{00000000-0005-0000-0000-00005A130000}"/>
    <cellStyle name="Normal 2 41" xfId="4367" xr:uid="{00000000-0005-0000-0000-00005B130000}"/>
    <cellStyle name="Normal 2 41 2" xfId="4368" xr:uid="{00000000-0005-0000-0000-00005C130000}"/>
    <cellStyle name="Normal 2 42" xfId="4369" xr:uid="{00000000-0005-0000-0000-00005D130000}"/>
    <cellStyle name="Normal 2 42 2" xfId="4370" xr:uid="{00000000-0005-0000-0000-00005E130000}"/>
    <cellStyle name="Normal 2 43" xfId="4371" xr:uid="{00000000-0005-0000-0000-00005F130000}"/>
    <cellStyle name="Normal 2 43 2" xfId="4372" xr:uid="{00000000-0005-0000-0000-000060130000}"/>
    <cellStyle name="Normal 2 44" xfId="4373" xr:uid="{00000000-0005-0000-0000-000061130000}"/>
    <cellStyle name="Normal 2 44 2" xfId="4374" xr:uid="{00000000-0005-0000-0000-000062130000}"/>
    <cellStyle name="Normal 2 45" xfId="4375" xr:uid="{00000000-0005-0000-0000-000063130000}"/>
    <cellStyle name="Normal 2 45 2" xfId="4376" xr:uid="{00000000-0005-0000-0000-000064130000}"/>
    <cellStyle name="Normal 2 46" xfId="4377" xr:uid="{00000000-0005-0000-0000-000065130000}"/>
    <cellStyle name="Normal 2 46 2" xfId="4378" xr:uid="{00000000-0005-0000-0000-000066130000}"/>
    <cellStyle name="Normal 2 47" xfId="4379" xr:uid="{00000000-0005-0000-0000-000067130000}"/>
    <cellStyle name="Normal 2 47 2" xfId="4380" xr:uid="{00000000-0005-0000-0000-000068130000}"/>
    <cellStyle name="Normal 2 48" xfId="4381" xr:uid="{00000000-0005-0000-0000-000069130000}"/>
    <cellStyle name="Normal 2 48 2" xfId="4382" xr:uid="{00000000-0005-0000-0000-00006A130000}"/>
    <cellStyle name="Normal 2 49" xfId="4383" xr:uid="{00000000-0005-0000-0000-00006B130000}"/>
    <cellStyle name="Normal 2 49 2" xfId="4384" xr:uid="{00000000-0005-0000-0000-00006C130000}"/>
    <cellStyle name="Normal 2 5" xfId="4385" xr:uid="{00000000-0005-0000-0000-00006D130000}"/>
    <cellStyle name="Normal 2 5 10" xfId="4386" xr:uid="{00000000-0005-0000-0000-00006E130000}"/>
    <cellStyle name="Normal 2 5 10 2" xfId="4387" xr:uid="{00000000-0005-0000-0000-00006F130000}"/>
    <cellStyle name="Normal 2 5 11" xfId="4388" xr:uid="{00000000-0005-0000-0000-000070130000}"/>
    <cellStyle name="Normal 2 5 11 2" xfId="4389" xr:uid="{00000000-0005-0000-0000-000071130000}"/>
    <cellStyle name="Normal 2 5 12" xfId="4390" xr:uid="{00000000-0005-0000-0000-000072130000}"/>
    <cellStyle name="Normal 2 5 12 2" xfId="4391" xr:uid="{00000000-0005-0000-0000-000073130000}"/>
    <cellStyle name="Normal 2 5 13" xfId="4392" xr:uid="{00000000-0005-0000-0000-000074130000}"/>
    <cellStyle name="Normal 2 5 13 2" xfId="4393" xr:uid="{00000000-0005-0000-0000-000075130000}"/>
    <cellStyle name="Normal 2 5 14" xfId="4394" xr:uid="{00000000-0005-0000-0000-000076130000}"/>
    <cellStyle name="Normal 2 5 14 2" xfId="4395" xr:uid="{00000000-0005-0000-0000-000077130000}"/>
    <cellStyle name="Normal 2 5 15" xfId="4396" xr:uid="{00000000-0005-0000-0000-000078130000}"/>
    <cellStyle name="Normal 2 5 15 2" xfId="4397" xr:uid="{00000000-0005-0000-0000-000079130000}"/>
    <cellStyle name="Normal 2 5 16" xfId="4398" xr:uid="{00000000-0005-0000-0000-00007A130000}"/>
    <cellStyle name="Normal 2 5 16 2" xfId="4399" xr:uid="{00000000-0005-0000-0000-00007B130000}"/>
    <cellStyle name="Normal 2 5 17" xfId="4400" xr:uid="{00000000-0005-0000-0000-00007C130000}"/>
    <cellStyle name="Normal 2 5 17 2" xfId="4401" xr:uid="{00000000-0005-0000-0000-00007D130000}"/>
    <cellStyle name="Normal 2 5 18" xfId="4402" xr:uid="{00000000-0005-0000-0000-00007E130000}"/>
    <cellStyle name="Normal 2 5 18 2" xfId="4403" xr:uid="{00000000-0005-0000-0000-00007F130000}"/>
    <cellStyle name="Normal 2 5 19" xfId="4404" xr:uid="{00000000-0005-0000-0000-000080130000}"/>
    <cellStyle name="Normal 2 5 19 2" xfId="4405" xr:uid="{00000000-0005-0000-0000-000081130000}"/>
    <cellStyle name="Normal 2 5 2" xfId="4406" xr:uid="{00000000-0005-0000-0000-000082130000}"/>
    <cellStyle name="Normal 2 5 2 10" xfId="4407" xr:uid="{00000000-0005-0000-0000-000083130000}"/>
    <cellStyle name="Normal 2 5 2 10 2" xfId="4408" xr:uid="{00000000-0005-0000-0000-000084130000}"/>
    <cellStyle name="Normal 2 5 2 11" xfId="4409" xr:uid="{00000000-0005-0000-0000-000085130000}"/>
    <cellStyle name="Normal 2 5 2 11 2" xfId="4410" xr:uid="{00000000-0005-0000-0000-000086130000}"/>
    <cellStyle name="Normal 2 5 2 12" xfId="4411" xr:uid="{00000000-0005-0000-0000-000087130000}"/>
    <cellStyle name="Normal 2 5 2 12 2" xfId="4412" xr:uid="{00000000-0005-0000-0000-000088130000}"/>
    <cellStyle name="Normal 2 5 2 13" xfId="4413" xr:uid="{00000000-0005-0000-0000-000089130000}"/>
    <cellStyle name="Normal 2 5 2 13 2" xfId="4414" xr:uid="{00000000-0005-0000-0000-00008A130000}"/>
    <cellStyle name="Normal 2 5 2 14" xfId="4415" xr:uid="{00000000-0005-0000-0000-00008B130000}"/>
    <cellStyle name="Normal 2 5 2 14 2" xfId="4416" xr:uid="{00000000-0005-0000-0000-00008C130000}"/>
    <cellStyle name="Normal 2 5 2 15" xfId="4417" xr:uid="{00000000-0005-0000-0000-00008D130000}"/>
    <cellStyle name="Normal 2 5 2 15 2" xfId="4418" xr:uid="{00000000-0005-0000-0000-00008E130000}"/>
    <cellStyle name="Normal 2 5 2 16" xfId="4419" xr:uid="{00000000-0005-0000-0000-00008F130000}"/>
    <cellStyle name="Normal 2 5 2 16 2" xfId="4420" xr:uid="{00000000-0005-0000-0000-000090130000}"/>
    <cellStyle name="Normal 2 5 2 17" xfId="4421" xr:uid="{00000000-0005-0000-0000-000091130000}"/>
    <cellStyle name="Normal 2 5 2 17 2" xfId="4422" xr:uid="{00000000-0005-0000-0000-000092130000}"/>
    <cellStyle name="Normal 2 5 2 18" xfId="4423" xr:uid="{00000000-0005-0000-0000-000093130000}"/>
    <cellStyle name="Normal 2 5 2 18 2" xfId="4424" xr:uid="{00000000-0005-0000-0000-000094130000}"/>
    <cellStyle name="Normal 2 5 2 19" xfId="4425" xr:uid="{00000000-0005-0000-0000-000095130000}"/>
    <cellStyle name="Normal 2 5 2 19 2" xfId="4426" xr:uid="{00000000-0005-0000-0000-000096130000}"/>
    <cellStyle name="Normal 2 5 2 2" xfId="4427" xr:uid="{00000000-0005-0000-0000-000097130000}"/>
    <cellStyle name="Normal 2 5 2 2 10" xfId="4428" xr:uid="{00000000-0005-0000-0000-000098130000}"/>
    <cellStyle name="Normal 2 5 2 2 10 2" xfId="4429" xr:uid="{00000000-0005-0000-0000-000099130000}"/>
    <cellStyle name="Normal 2 5 2 2 11" xfId="4430" xr:uid="{00000000-0005-0000-0000-00009A130000}"/>
    <cellStyle name="Normal 2 5 2 2 11 2" xfId="4431" xr:uid="{00000000-0005-0000-0000-00009B130000}"/>
    <cellStyle name="Normal 2 5 2 2 12" xfId="4432" xr:uid="{00000000-0005-0000-0000-00009C130000}"/>
    <cellStyle name="Normal 2 5 2 2 12 2" xfId="4433" xr:uid="{00000000-0005-0000-0000-00009D130000}"/>
    <cellStyle name="Normal 2 5 2 2 13" xfId="4434" xr:uid="{00000000-0005-0000-0000-00009E130000}"/>
    <cellStyle name="Normal 2 5 2 2 13 2" xfId="4435" xr:uid="{00000000-0005-0000-0000-00009F130000}"/>
    <cellStyle name="Normal 2 5 2 2 14" xfId="4436" xr:uid="{00000000-0005-0000-0000-0000A0130000}"/>
    <cellStyle name="Normal 2 5 2 2 14 2" xfId="4437" xr:uid="{00000000-0005-0000-0000-0000A1130000}"/>
    <cellStyle name="Normal 2 5 2 2 15" xfId="4438" xr:uid="{00000000-0005-0000-0000-0000A2130000}"/>
    <cellStyle name="Normal 2 5 2 2 15 2" xfId="4439" xr:uid="{00000000-0005-0000-0000-0000A3130000}"/>
    <cellStyle name="Normal 2 5 2 2 16" xfId="4440" xr:uid="{00000000-0005-0000-0000-0000A4130000}"/>
    <cellStyle name="Normal 2 5 2 2 16 2" xfId="4441" xr:uid="{00000000-0005-0000-0000-0000A5130000}"/>
    <cellStyle name="Normal 2 5 2 2 17" xfId="4442" xr:uid="{00000000-0005-0000-0000-0000A6130000}"/>
    <cellStyle name="Normal 2 5 2 2 17 2" xfId="4443" xr:uid="{00000000-0005-0000-0000-0000A7130000}"/>
    <cellStyle name="Normal 2 5 2 2 18" xfId="4444" xr:uid="{00000000-0005-0000-0000-0000A8130000}"/>
    <cellStyle name="Normal 2 5 2 2 18 2" xfId="4445" xr:uid="{00000000-0005-0000-0000-0000A9130000}"/>
    <cellStyle name="Normal 2 5 2 2 19" xfId="4446" xr:uid="{00000000-0005-0000-0000-0000AA130000}"/>
    <cellStyle name="Normal 2 5 2 2 19 2" xfId="4447" xr:uid="{00000000-0005-0000-0000-0000AB130000}"/>
    <cellStyle name="Normal 2 5 2 2 2" xfId="4448" xr:uid="{00000000-0005-0000-0000-0000AC130000}"/>
    <cellStyle name="Normal 2 5 2 2 2 2" xfId="4449" xr:uid="{00000000-0005-0000-0000-0000AD130000}"/>
    <cellStyle name="Normal 2 5 2 2 20" xfId="4450" xr:uid="{00000000-0005-0000-0000-0000AE130000}"/>
    <cellStyle name="Normal 2 5 2 2 20 2" xfId="4451" xr:uid="{00000000-0005-0000-0000-0000AF130000}"/>
    <cellStyle name="Normal 2 5 2 2 21" xfId="4452" xr:uid="{00000000-0005-0000-0000-0000B0130000}"/>
    <cellStyle name="Normal 2 5 2 2 21 2" xfId="4453" xr:uid="{00000000-0005-0000-0000-0000B1130000}"/>
    <cellStyle name="Normal 2 5 2 2 22" xfId="4454" xr:uid="{00000000-0005-0000-0000-0000B2130000}"/>
    <cellStyle name="Normal 2 5 2 2 22 2" xfId="4455" xr:uid="{00000000-0005-0000-0000-0000B3130000}"/>
    <cellStyle name="Normal 2 5 2 2 23" xfId="4456" xr:uid="{00000000-0005-0000-0000-0000B4130000}"/>
    <cellStyle name="Normal 2 5 2 2 23 2" xfId="4457" xr:uid="{00000000-0005-0000-0000-0000B5130000}"/>
    <cellStyle name="Normal 2 5 2 2 24" xfId="4458" xr:uid="{00000000-0005-0000-0000-0000B6130000}"/>
    <cellStyle name="Normal 2 5 2 2 24 2" xfId="4459" xr:uid="{00000000-0005-0000-0000-0000B7130000}"/>
    <cellStyle name="Normal 2 5 2 2 25" xfId="4460" xr:uid="{00000000-0005-0000-0000-0000B8130000}"/>
    <cellStyle name="Normal 2 5 2 2 25 2" xfId="4461" xr:uid="{00000000-0005-0000-0000-0000B9130000}"/>
    <cellStyle name="Normal 2 5 2 2 26" xfId="4462" xr:uid="{00000000-0005-0000-0000-0000BA130000}"/>
    <cellStyle name="Normal 2 5 2 2 26 2" xfId="4463" xr:uid="{00000000-0005-0000-0000-0000BB130000}"/>
    <cellStyle name="Normal 2 5 2 2 27" xfId="4464" xr:uid="{00000000-0005-0000-0000-0000BC130000}"/>
    <cellStyle name="Normal 2 5 2 2 27 2" xfId="4465" xr:uid="{00000000-0005-0000-0000-0000BD130000}"/>
    <cellStyle name="Normal 2 5 2 2 28" xfId="4466" xr:uid="{00000000-0005-0000-0000-0000BE130000}"/>
    <cellStyle name="Normal 2 5 2 2 28 2" xfId="4467" xr:uid="{00000000-0005-0000-0000-0000BF130000}"/>
    <cellStyle name="Normal 2 5 2 2 29" xfId="4468" xr:uid="{00000000-0005-0000-0000-0000C0130000}"/>
    <cellStyle name="Normal 2 5 2 2 29 2" xfId="4469" xr:uid="{00000000-0005-0000-0000-0000C1130000}"/>
    <cellStyle name="Normal 2 5 2 2 3" xfId="4470" xr:uid="{00000000-0005-0000-0000-0000C2130000}"/>
    <cellStyle name="Normal 2 5 2 2 3 2" xfId="4471" xr:uid="{00000000-0005-0000-0000-0000C3130000}"/>
    <cellStyle name="Normal 2 5 2 2 30" xfId="4472" xr:uid="{00000000-0005-0000-0000-0000C4130000}"/>
    <cellStyle name="Normal 2 5 2 2 30 2" xfId="4473" xr:uid="{00000000-0005-0000-0000-0000C5130000}"/>
    <cellStyle name="Normal 2 5 2 2 31" xfId="4474" xr:uid="{00000000-0005-0000-0000-0000C6130000}"/>
    <cellStyle name="Normal 2 5 2 2 31 2" xfId="4475" xr:uid="{00000000-0005-0000-0000-0000C7130000}"/>
    <cellStyle name="Normal 2 5 2 2 32" xfId="4476" xr:uid="{00000000-0005-0000-0000-0000C8130000}"/>
    <cellStyle name="Normal 2 5 2 2 32 2" xfId="4477" xr:uid="{00000000-0005-0000-0000-0000C9130000}"/>
    <cellStyle name="Normal 2 5 2 2 33" xfId="4478" xr:uid="{00000000-0005-0000-0000-0000CA130000}"/>
    <cellStyle name="Normal 2 5 2 2 33 2" xfId="4479" xr:uid="{00000000-0005-0000-0000-0000CB130000}"/>
    <cellStyle name="Normal 2 5 2 2 34" xfId="4480" xr:uid="{00000000-0005-0000-0000-0000CC130000}"/>
    <cellStyle name="Normal 2 5 2 2 34 2" xfId="4481" xr:uid="{00000000-0005-0000-0000-0000CD130000}"/>
    <cellStyle name="Normal 2 5 2 2 35" xfId="4482" xr:uid="{00000000-0005-0000-0000-0000CE130000}"/>
    <cellStyle name="Normal 2 5 2 2 35 2" xfId="4483" xr:uid="{00000000-0005-0000-0000-0000CF130000}"/>
    <cellStyle name="Normal 2 5 2 2 36" xfId="4484" xr:uid="{00000000-0005-0000-0000-0000D0130000}"/>
    <cellStyle name="Normal 2 5 2 2 36 2" xfId="4485" xr:uid="{00000000-0005-0000-0000-0000D1130000}"/>
    <cellStyle name="Normal 2 5 2 2 37" xfId="4486" xr:uid="{00000000-0005-0000-0000-0000D2130000}"/>
    <cellStyle name="Normal 2 5 2 2 37 2" xfId="4487" xr:uid="{00000000-0005-0000-0000-0000D3130000}"/>
    <cellStyle name="Normal 2 5 2 2 38" xfId="4488" xr:uid="{00000000-0005-0000-0000-0000D4130000}"/>
    <cellStyle name="Normal 2 5 2 2 38 2" xfId="4489" xr:uid="{00000000-0005-0000-0000-0000D5130000}"/>
    <cellStyle name="Normal 2 5 2 2 39" xfId="4490" xr:uid="{00000000-0005-0000-0000-0000D6130000}"/>
    <cellStyle name="Normal 2 5 2 2 39 2" xfId="4491" xr:uid="{00000000-0005-0000-0000-0000D7130000}"/>
    <cellStyle name="Normal 2 5 2 2 4" xfId="4492" xr:uid="{00000000-0005-0000-0000-0000D8130000}"/>
    <cellStyle name="Normal 2 5 2 2 4 2" xfId="4493" xr:uid="{00000000-0005-0000-0000-0000D9130000}"/>
    <cellStyle name="Normal 2 5 2 2 40" xfId="4494" xr:uid="{00000000-0005-0000-0000-0000DA130000}"/>
    <cellStyle name="Normal 2 5 2 2 40 2" xfId="4495" xr:uid="{00000000-0005-0000-0000-0000DB130000}"/>
    <cellStyle name="Normal 2 5 2 2 41" xfId="4496" xr:uid="{00000000-0005-0000-0000-0000DC130000}"/>
    <cellStyle name="Normal 2 5 2 2 41 2" xfId="4497" xr:uid="{00000000-0005-0000-0000-0000DD130000}"/>
    <cellStyle name="Normal 2 5 2 2 42" xfId="4498" xr:uid="{00000000-0005-0000-0000-0000DE130000}"/>
    <cellStyle name="Normal 2 5 2 2 42 2" xfId="4499" xr:uid="{00000000-0005-0000-0000-0000DF130000}"/>
    <cellStyle name="Normal 2 5 2 2 43" xfId="4500" xr:uid="{00000000-0005-0000-0000-0000E0130000}"/>
    <cellStyle name="Normal 2 5 2 2 43 2" xfId="4501" xr:uid="{00000000-0005-0000-0000-0000E1130000}"/>
    <cellStyle name="Normal 2 5 2 2 44" xfId="4502" xr:uid="{00000000-0005-0000-0000-0000E2130000}"/>
    <cellStyle name="Normal 2 5 2 2 44 2" xfId="4503" xr:uid="{00000000-0005-0000-0000-0000E3130000}"/>
    <cellStyle name="Normal 2 5 2 2 45" xfId="4504" xr:uid="{00000000-0005-0000-0000-0000E4130000}"/>
    <cellStyle name="Normal 2 5 2 2 45 2" xfId="4505" xr:uid="{00000000-0005-0000-0000-0000E5130000}"/>
    <cellStyle name="Normal 2 5 2 2 46" xfId="4506" xr:uid="{00000000-0005-0000-0000-0000E6130000}"/>
    <cellStyle name="Normal 2 5 2 2 46 2" xfId="4507" xr:uid="{00000000-0005-0000-0000-0000E7130000}"/>
    <cellStyle name="Normal 2 5 2 2 47" xfId="4508" xr:uid="{00000000-0005-0000-0000-0000E8130000}"/>
    <cellStyle name="Normal 2 5 2 2 47 2" xfId="4509" xr:uid="{00000000-0005-0000-0000-0000E9130000}"/>
    <cellStyle name="Normal 2 5 2 2 48" xfId="4510" xr:uid="{00000000-0005-0000-0000-0000EA130000}"/>
    <cellStyle name="Normal 2 5 2 2 48 2" xfId="4511" xr:uid="{00000000-0005-0000-0000-0000EB130000}"/>
    <cellStyle name="Normal 2 5 2 2 49" xfId="4512" xr:uid="{00000000-0005-0000-0000-0000EC130000}"/>
    <cellStyle name="Normal 2 5 2 2 49 2" xfId="4513" xr:uid="{00000000-0005-0000-0000-0000ED130000}"/>
    <cellStyle name="Normal 2 5 2 2 5" xfId="4514" xr:uid="{00000000-0005-0000-0000-0000EE130000}"/>
    <cellStyle name="Normal 2 5 2 2 5 2" xfId="4515" xr:uid="{00000000-0005-0000-0000-0000EF130000}"/>
    <cellStyle name="Normal 2 5 2 2 50" xfId="4516" xr:uid="{00000000-0005-0000-0000-0000F0130000}"/>
    <cellStyle name="Normal 2 5 2 2 50 2" xfId="4517" xr:uid="{00000000-0005-0000-0000-0000F1130000}"/>
    <cellStyle name="Normal 2 5 2 2 51" xfId="4518" xr:uid="{00000000-0005-0000-0000-0000F2130000}"/>
    <cellStyle name="Normal 2 5 2 2 51 2" xfId="4519" xr:uid="{00000000-0005-0000-0000-0000F3130000}"/>
    <cellStyle name="Normal 2 5 2 2 52" xfId="4520" xr:uid="{00000000-0005-0000-0000-0000F4130000}"/>
    <cellStyle name="Normal 2 5 2 2 52 2" xfId="4521" xr:uid="{00000000-0005-0000-0000-0000F5130000}"/>
    <cellStyle name="Normal 2 5 2 2 53" xfId="4522" xr:uid="{00000000-0005-0000-0000-0000F6130000}"/>
    <cellStyle name="Normal 2 5 2 2 53 2" xfId="4523" xr:uid="{00000000-0005-0000-0000-0000F7130000}"/>
    <cellStyle name="Normal 2 5 2 2 54" xfId="4524" xr:uid="{00000000-0005-0000-0000-0000F8130000}"/>
    <cellStyle name="Normal 2 5 2 2 54 2" xfId="4525" xr:uid="{00000000-0005-0000-0000-0000F9130000}"/>
    <cellStyle name="Normal 2 5 2 2 55" xfId="4526" xr:uid="{00000000-0005-0000-0000-0000FA130000}"/>
    <cellStyle name="Normal 2 5 2 2 55 2" xfId="4527" xr:uid="{00000000-0005-0000-0000-0000FB130000}"/>
    <cellStyle name="Normal 2 5 2 2 56" xfId="4528" xr:uid="{00000000-0005-0000-0000-0000FC130000}"/>
    <cellStyle name="Normal 2 5 2 2 6" xfId="4529" xr:uid="{00000000-0005-0000-0000-0000FD130000}"/>
    <cellStyle name="Normal 2 5 2 2 6 2" xfId="4530" xr:uid="{00000000-0005-0000-0000-0000FE130000}"/>
    <cellStyle name="Normal 2 5 2 2 7" xfId="4531" xr:uid="{00000000-0005-0000-0000-0000FF130000}"/>
    <cellStyle name="Normal 2 5 2 2 7 2" xfId="4532" xr:uid="{00000000-0005-0000-0000-000000140000}"/>
    <cellStyle name="Normal 2 5 2 2 8" xfId="4533" xr:uid="{00000000-0005-0000-0000-000001140000}"/>
    <cellStyle name="Normal 2 5 2 2 8 2" xfId="4534" xr:uid="{00000000-0005-0000-0000-000002140000}"/>
    <cellStyle name="Normal 2 5 2 2 9" xfId="4535" xr:uid="{00000000-0005-0000-0000-000003140000}"/>
    <cellStyle name="Normal 2 5 2 2 9 2" xfId="4536" xr:uid="{00000000-0005-0000-0000-000004140000}"/>
    <cellStyle name="Normal 2 5 2 20" xfId="4537" xr:uid="{00000000-0005-0000-0000-000005140000}"/>
    <cellStyle name="Normal 2 5 2 20 2" xfId="4538" xr:uid="{00000000-0005-0000-0000-000006140000}"/>
    <cellStyle name="Normal 2 5 2 21" xfId="4539" xr:uid="{00000000-0005-0000-0000-000007140000}"/>
    <cellStyle name="Normal 2 5 2 21 2" xfId="4540" xr:uid="{00000000-0005-0000-0000-000008140000}"/>
    <cellStyle name="Normal 2 5 2 22" xfId="4541" xr:uid="{00000000-0005-0000-0000-000009140000}"/>
    <cellStyle name="Normal 2 5 2 22 2" xfId="4542" xr:uid="{00000000-0005-0000-0000-00000A140000}"/>
    <cellStyle name="Normal 2 5 2 23" xfId="4543" xr:uid="{00000000-0005-0000-0000-00000B140000}"/>
    <cellStyle name="Normal 2 5 2 23 2" xfId="4544" xr:uid="{00000000-0005-0000-0000-00000C140000}"/>
    <cellStyle name="Normal 2 5 2 24" xfId="4545" xr:uid="{00000000-0005-0000-0000-00000D140000}"/>
    <cellStyle name="Normal 2 5 2 24 2" xfId="4546" xr:uid="{00000000-0005-0000-0000-00000E140000}"/>
    <cellStyle name="Normal 2 5 2 25" xfId="4547" xr:uid="{00000000-0005-0000-0000-00000F140000}"/>
    <cellStyle name="Normal 2 5 2 25 2" xfId="4548" xr:uid="{00000000-0005-0000-0000-000010140000}"/>
    <cellStyle name="Normal 2 5 2 26" xfId="4549" xr:uid="{00000000-0005-0000-0000-000011140000}"/>
    <cellStyle name="Normal 2 5 2 26 2" xfId="4550" xr:uid="{00000000-0005-0000-0000-000012140000}"/>
    <cellStyle name="Normal 2 5 2 27" xfId="4551" xr:uid="{00000000-0005-0000-0000-000013140000}"/>
    <cellStyle name="Normal 2 5 2 27 2" xfId="4552" xr:uid="{00000000-0005-0000-0000-000014140000}"/>
    <cellStyle name="Normal 2 5 2 28" xfId="4553" xr:uid="{00000000-0005-0000-0000-000015140000}"/>
    <cellStyle name="Normal 2 5 2 28 2" xfId="4554" xr:uid="{00000000-0005-0000-0000-000016140000}"/>
    <cellStyle name="Normal 2 5 2 29" xfId="4555" xr:uid="{00000000-0005-0000-0000-000017140000}"/>
    <cellStyle name="Normal 2 5 2 29 2" xfId="4556" xr:uid="{00000000-0005-0000-0000-000018140000}"/>
    <cellStyle name="Normal 2 5 2 3" xfId="4557" xr:uid="{00000000-0005-0000-0000-000019140000}"/>
    <cellStyle name="Normal 2 5 2 3 2" xfId="4558" xr:uid="{00000000-0005-0000-0000-00001A140000}"/>
    <cellStyle name="Normal 2 5 2 30" xfId="4559" xr:uid="{00000000-0005-0000-0000-00001B140000}"/>
    <cellStyle name="Normal 2 5 2 30 2" xfId="4560" xr:uid="{00000000-0005-0000-0000-00001C140000}"/>
    <cellStyle name="Normal 2 5 2 31" xfId="4561" xr:uid="{00000000-0005-0000-0000-00001D140000}"/>
    <cellStyle name="Normal 2 5 2 31 2" xfId="4562" xr:uid="{00000000-0005-0000-0000-00001E140000}"/>
    <cellStyle name="Normal 2 5 2 32" xfId="4563" xr:uid="{00000000-0005-0000-0000-00001F140000}"/>
    <cellStyle name="Normal 2 5 2 32 2" xfId="4564" xr:uid="{00000000-0005-0000-0000-000020140000}"/>
    <cellStyle name="Normal 2 5 2 33" xfId="4565" xr:uid="{00000000-0005-0000-0000-000021140000}"/>
    <cellStyle name="Normal 2 5 2 33 2" xfId="4566" xr:uid="{00000000-0005-0000-0000-000022140000}"/>
    <cellStyle name="Normal 2 5 2 34" xfId="4567" xr:uid="{00000000-0005-0000-0000-000023140000}"/>
    <cellStyle name="Normal 2 5 2 4" xfId="4568" xr:uid="{00000000-0005-0000-0000-000024140000}"/>
    <cellStyle name="Normal 2 5 2 4 2" xfId="4569" xr:uid="{00000000-0005-0000-0000-000025140000}"/>
    <cellStyle name="Normal 2 5 2 5" xfId="4570" xr:uid="{00000000-0005-0000-0000-000026140000}"/>
    <cellStyle name="Normal 2 5 2 5 2" xfId="4571" xr:uid="{00000000-0005-0000-0000-000027140000}"/>
    <cellStyle name="Normal 2 5 2 6" xfId="4572" xr:uid="{00000000-0005-0000-0000-000028140000}"/>
    <cellStyle name="Normal 2 5 2 6 2" xfId="4573" xr:uid="{00000000-0005-0000-0000-000029140000}"/>
    <cellStyle name="Normal 2 5 2 7" xfId="4574" xr:uid="{00000000-0005-0000-0000-00002A140000}"/>
    <cellStyle name="Normal 2 5 2 7 2" xfId="4575" xr:uid="{00000000-0005-0000-0000-00002B140000}"/>
    <cellStyle name="Normal 2 5 2 8" xfId="4576" xr:uid="{00000000-0005-0000-0000-00002C140000}"/>
    <cellStyle name="Normal 2 5 2 8 2" xfId="4577" xr:uid="{00000000-0005-0000-0000-00002D140000}"/>
    <cellStyle name="Normal 2 5 2 9" xfId="4578" xr:uid="{00000000-0005-0000-0000-00002E140000}"/>
    <cellStyle name="Normal 2 5 2 9 2" xfId="4579" xr:uid="{00000000-0005-0000-0000-00002F140000}"/>
    <cellStyle name="Normal 2 5 20" xfId="4580" xr:uid="{00000000-0005-0000-0000-000030140000}"/>
    <cellStyle name="Normal 2 5 20 2" xfId="4581" xr:uid="{00000000-0005-0000-0000-000031140000}"/>
    <cellStyle name="Normal 2 5 21" xfId="4582" xr:uid="{00000000-0005-0000-0000-000032140000}"/>
    <cellStyle name="Normal 2 5 21 2" xfId="4583" xr:uid="{00000000-0005-0000-0000-000033140000}"/>
    <cellStyle name="Normal 2 5 22" xfId="4584" xr:uid="{00000000-0005-0000-0000-000034140000}"/>
    <cellStyle name="Normal 2 5 22 2" xfId="4585" xr:uid="{00000000-0005-0000-0000-000035140000}"/>
    <cellStyle name="Normal 2 5 23" xfId="4586" xr:uid="{00000000-0005-0000-0000-000036140000}"/>
    <cellStyle name="Normal 2 5 23 2" xfId="4587" xr:uid="{00000000-0005-0000-0000-000037140000}"/>
    <cellStyle name="Normal 2 5 24" xfId="4588" xr:uid="{00000000-0005-0000-0000-000038140000}"/>
    <cellStyle name="Normal 2 5 24 2" xfId="4589" xr:uid="{00000000-0005-0000-0000-000039140000}"/>
    <cellStyle name="Normal 2 5 25" xfId="4590" xr:uid="{00000000-0005-0000-0000-00003A140000}"/>
    <cellStyle name="Normal 2 5 25 2" xfId="4591" xr:uid="{00000000-0005-0000-0000-00003B140000}"/>
    <cellStyle name="Normal 2 5 26" xfId="4592" xr:uid="{00000000-0005-0000-0000-00003C140000}"/>
    <cellStyle name="Normal 2 5 26 2" xfId="4593" xr:uid="{00000000-0005-0000-0000-00003D140000}"/>
    <cellStyle name="Normal 2 5 27" xfId="4594" xr:uid="{00000000-0005-0000-0000-00003E140000}"/>
    <cellStyle name="Normal 2 5 27 2" xfId="4595" xr:uid="{00000000-0005-0000-0000-00003F140000}"/>
    <cellStyle name="Normal 2 5 28" xfId="4596" xr:uid="{00000000-0005-0000-0000-000040140000}"/>
    <cellStyle name="Normal 2 5 28 2" xfId="4597" xr:uid="{00000000-0005-0000-0000-000041140000}"/>
    <cellStyle name="Normal 2 5 29" xfId="4598" xr:uid="{00000000-0005-0000-0000-000042140000}"/>
    <cellStyle name="Normal 2 5 29 2" xfId="4599" xr:uid="{00000000-0005-0000-0000-000043140000}"/>
    <cellStyle name="Normal 2 5 3" xfId="4600" xr:uid="{00000000-0005-0000-0000-000044140000}"/>
    <cellStyle name="Normal 2 5 3 2" xfId="4601" xr:uid="{00000000-0005-0000-0000-000045140000}"/>
    <cellStyle name="Normal 2 5 30" xfId="4602" xr:uid="{00000000-0005-0000-0000-000046140000}"/>
    <cellStyle name="Normal 2 5 30 2" xfId="4603" xr:uid="{00000000-0005-0000-0000-000047140000}"/>
    <cellStyle name="Normal 2 5 31" xfId="4604" xr:uid="{00000000-0005-0000-0000-000048140000}"/>
    <cellStyle name="Normal 2 5 31 2" xfId="4605" xr:uid="{00000000-0005-0000-0000-000049140000}"/>
    <cellStyle name="Normal 2 5 32" xfId="4606" xr:uid="{00000000-0005-0000-0000-00004A140000}"/>
    <cellStyle name="Normal 2 5 32 2" xfId="4607" xr:uid="{00000000-0005-0000-0000-00004B140000}"/>
    <cellStyle name="Normal 2 5 33" xfId="4608" xr:uid="{00000000-0005-0000-0000-00004C140000}"/>
    <cellStyle name="Normal 2 5 33 2" xfId="4609" xr:uid="{00000000-0005-0000-0000-00004D140000}"/>
    <cellStyle name="Normal 2 5 34" xfId="4610" xr:uid="{00000000-0005-0000-0000-00004E140000}"/>
    <cellStyle name="Normal 2 5 34 2" xfId="4611" xr:uid="{00000000-0005-0000-0000-00004F140000}"/>
    <cellStyle name="Normal 2 5 35" xfId="4612" xr:uid="{00000000-0005-0000-0000-000050140000}"/>
    <cellStyle name="Normal 2 5 35 2" xfId="4613" xr:uid="{00000000-0005-0000-0000-000051140000}"/>
    <cellStyle name="Normal 2 5 36" xfId="4614" xr:uid="{00000000-0005-0000-0000-000052140000}"/>
    <cellStyle name="Normal 2 5 36 2" xfId="4615" xr:uid="{00000000-0005-0000-0000-000053140000}"/>
    <cellStyle name="Normal 2 5 37" xfId="4616" xr:uid="{00000000-0005-0000-0000-000054140000}"/>
    <cellStyle name="Normal 2 5 37 2" xfId="4617" xr:uid="{00000000-0005-0000-0000-000055140000}"/>
    <cellStyle name="Normal 2 5 38" xfId="4618" xr:uid="{00000000-0005-0000-0000-000056140000}"/>
    <cellStyle name="Normal 2 5 38 2" xfId="4619" xr:uid="{00000000-0005-0000-0000-000057140000}"/>
    <cellStyle name="Normal 2 5 39" xfId="4620" xr:uid="{00000000-0005-0000-0000-000058140000}"/>
    <cellStyle name="Normal 2 5 39 2" xfId="4621" xr:uid="{00000000-0005-0000-0000-000059140000}"/>
    <cellStyle name="Normal 2 5 4" xfId="4622" xr:uid="{00000000-0005-0000-0000-00005A140000}"/>
    <cellStyle name="Normal 2 5 4 2" xfId="4623" xr:uid="{00000000-0005-0000-0000-00005B140000}"/>
    <cellStyle name="Normal 2 5 40" xfId="4624" xr:uid="{00000000-0005-0000-0000-00005C140000}"/>
    <cellStyle name="Normal 2 5 40 2" xfId="4625" xr:uid="{00000000-0005-0000-0000-00005D140000}"/>
    <cellStyle name="Normal 2 5 41" xfId="4626" xr:uid="{00000000-0005-0000-0000-00005E140000}"/>
    <cellStyle name="Normal 2 5 41 2" xfId="4627" xr:uid="{00000000-0005-0000-0000-00005F140000}"/>
    <cellStyle name="Normal 2 5 42" xfId="4628" xr:uid="{00000000-0005-0000-0000-000060140000}"/>
    <cellStyle name="Normal 2 5 42 2" xfId="4629" xr:uid="{00000000-0005-0000-0000-000061140000}"/>
    <cellStyle name="Normal 2 5 43" xfId="4630" xr:uid="{00000000-0005-0000-0000-000062140000}"/>
    <cellStyle name="Normal 2 5 43 2" xfId="4631" xr:uid="{00000000-0005-0000-0000-000063140000}"/>
    <cellStyle name="Normal 2 5 44" xfId="4632" xr:uid="{00000000-0005-0000-0000-000064140000}"/>
    <cellStyle name="Normal 2 5 44 2" xfId="4633" xr:uid="{00000000-0005-0000-0000-000065140000}"/>
    <cellStyle name="Normal 2 5 45" xfId="4634" xr:uid="{00000000-0005-0000-0000-000066140000}"/>
    <cellStyle name="Normal 2 5 45 2" xfId="4635" xr:uid="{00000000-0005-0000-0000-000067140000}"/>
    <cellStyle name="Normal 2 5 46" xfId="4636" xr:uid="{00000000-0005-0000-0000-000068140000}"/>
    <cellStyle name="Normal 2 5 46 2" xfId="4637" xr:uid="{00000000-0005-0000-0000-000069140000}"/>
    <cellStyle name="Normal 2 5 47" xfId="4638" xr:uid="{00000000-0005-0000-0000-00006A140000}"/>
    <cellStyle name="Normal 2 5 47 2" xfId="4639" xr:uid="{00000000-0005-0000-0000-00006B140000}"/>
    <cellStyle name="Normal 2 5 48" xfId="4640" xr:uid="{00000000-0005-0000-0000-00006C140000}"/>
    <cellStyle name="Normal 2 5 48 2" xfId="4641" xr:uid="{00000000-0005-0000-0000-00006D140000}"/>
    <cellStyle name="Normal 2 5 49" xfId="4642" xr:uid="{00000000-0005-0000-0000-00006E140000}"/>
    <cellStyle name="Normal 2 5 49 2" xfId="4643" xr:uid="{00000000-0005-0000-0000-00006F140000}"/>
    <cellStyle name="Normal 2 5 5" xfId="4644" xr:uid="{00000000-0005-0000-0000-000070140000}"/>
    <cellStyle name="Normal 2 5 5 2" xfId="4645" xr:uid="{00000000-0005-0000-0000-000071140000}"/>
    <cellStyle name="Normal 2 5 50" xfId="4646" xr:uid="{00000000-0005-0000-0000-000072140000}"/>
    <cellStyle name="Normal 2 5 50 2" xfId="4647" xr:uid="{00000000-0005-0000-0000-000073140000}"/>
    <cellStyle name="Normal 2 5 51" xfId="4648" xr:uid="{00000000-0005-0000-0000-000074140000}"/>
    <cellStyle name="Normal 2 5 51 2" xfId="4649" xr:uid="{00000000-0005-0000-0000-000075140000}"/>
    <cellStyle name="Normal 2 5 52" xfId="4650" xr:uid="{00000000-0005-0000-0000-000076140000}"/>
    <cellStyle name="Normal 2 5 52 2" xfId="4651" xr:uid="{00000000-0005-0000-0000-000077140000}"/>
    <cellStyle name="Normal 2 5 53" xfId="4652" xr:uid="{00000000-0005-0000-0000-000078140000}"/>
    <cellStyle name="Normal 2 5 53 2" xfId="4653" xr:uid="{00000000-0005-0000-0000-000079140000}"/>
    <cellStyle name="Normal 2 5 54" xfId="4654" xr:uid="{00000000-0005-0000-0000-00007A140000}"/>
    <cellStyle name="Normal 2 5 54 2" xfId="4655" xr:uid="{00000000-0005-0000-0000-00007B140000}"/>
    <cellStyle name="Normal 2 5 55" xfId="4656" xr:uid="{00000000-0005-0000-0000-00007C140000}"/>
    <cellStyle name="Normal 2 5 55 2" xfId="4657" xr:uid="{00000000-0005-0000-0000-00007D140000}"/>
    <cellStyle name="Normal 2 5 56" xfId="4658" xr:uid="{00000000-0005-0000-0000-00007E140000}"/>
    <cellStyle name="Normal 2 5 56 2" xfId="4659" xr:uid="{00000000-0005-0000-0000-00007F140000}"/>
    <cellStyle name="Normal 2 5 57" xfId="4660" xr:uid="{00000000-0005-0000-0000-000080140000}"/>
    <cellStyle name="Normal 2 5 57 2" xfId="4661" xr:uid="{00000000-0005-0000-0000-000081140000}"/>
    <cellStyle name="Normal 2 5 58" xfId="4662" xr:uid="{00000000-0005-0000-0000-000082140000}"/>
    <cellStyle name="Normal 2 5 58 2" xfId="4663" xr:uid="{00000000-0005-0000-0000-000083140000}"/>
    <cellStyle name="Normal 2 5 59" xfId="4664" xr:uid="{00000000-0005-0000-0000-000084140000}"/>
    <cellStyle name="Normal 2 5 59 2" xfId="4665" xr:uid="{00000000-0005-0000-0000-000085140000}"/>
    <cellStyle name="Normal 2 5 6" xfId="4666" xr:uid="{00000000-0005-0000-0000-000086140000}"/>
    <cellStyle name="Normal 2 5 6 2" xfId="4667" xr:uid="{00000000-0005-0000-0000-000087140000}"/>
    <cellStyle name="Normal 2 5 60" xfId="4668" xr:uid="{00000000-0005-0000-0000-000088140000}"/>
    <cellStyle name="Normal 2 5 60 2" xfId="4669" xr:uid="{00000000-0005-0000-0000-000089140000}"/>
    <cellStyle name="Normal 2 5 61" xfId="4670" xr:uid="{00000000-0005-0000-0000-00008A140000}"/>
    <cellStyle name="Normal 2 5 61 2" xfId="4671" xr:uid="{00000000-0005-0000-0000-00008B140000}"/>
    <cellStyle name="Normal 2 5 62" xfId="4672" xr:uid="{00000000-0005-0000-0000-00008C140000}"/>
    <cellStyle name="Normal 2 5 62 2" xfId="4673" xr:uid="{00000000-0005-0000-0000-00008D140000}"/>
    <cellStyle name="Normal 2 5 63" xfId="4674" xr:uid="{00000000-0005-0000-0000-00008E140000}"/>
    <cellStyle name="Normal 2 5 63 2" xfId="4675" xr:uid="{00000000-0005-0000-0000-00008F140000}"/>
    <cellStyle name="Normal 2 5 64" xfId="4676" xr:uid="{00000000-0005-0000-0000-000090140000}"/>
    <cellStyle name="Normal 2 5 64 2" xfId="4677" xr:uid="{00000000-0005-0000-0000-000091140000}"/>
    <cellStyle name="Normal 2 5 65" xfId="4678" xr:uid="{00000000-0005-0000-0000-000092140000}"/>
    <cellStyle name="Normal 2 5 65 2" xfId="4679" xr:uid="{00000000-0005-0000-0000-000093140000}"/>
    <cellStyle name="Normal 2 5 66" xfId="4680" xr:uid="{00000000-0005-0000-0000-000094140000}"/>
    <cellStyle name="Normal 2 5 66 2" xfId="4681" xr:uid="{00000000-0005-0000-0000-000095140000}"/>
    <cellStyle name="Normal 2 5 67" xfId="4682" xr:uid="{00000000-0005-0000-0000-000096140000}"/>
    <cellStyle name="Normal 2 5 67 2" xfId="4683" xr:uid="{00000000-0005-0000-0000-000097140000}"/>
    <cellStyle name="Normal 2 5 68" xfId="4684" xr:uid="{00000000-0005-0000-0000-000098140000}"/>
    <cellStyle name="Normal 2 5 68 2" xfId="4685" xr:uid="{00000000-0005-0000-0000-000099140000}"/>
    <cellStyle name="Normal 2 5 69" xfId="4686" xr:uid="{00000000-0005-0000-0000-00009A140000}"/>
    <cellStyle name="Normal 2 5 69 2" xfId="4687" xr:uid="{00000000-0005-0000-0000-00009B140000}"/>
    <cellStyle name="Normal 2 5 7" xfId="4688" xr:uid="{00000000-0005-0000-0000-00009C140000}"/>
    <cellStyle name="Normal 2 5 7 2" xfId="4689" xr:uid="{00000000-0005-0000-0000-00009D140000}"/>
    <cellStyle name="Normal 2 5 70" xfId="4690" xr:uid="{00000000-0005-0000-0000-00009E140000}"/>
    <cellStyle name="Normal 2 5 70 2" xfId="4691" xr:uid="{00000000-0005-0000-0000-00009F140000}"/>
    <cellStyle name="Normal 2 5 71" xfId="4692" xr:uid="{00000000-0005-0000-0000-0000A0140000}"/>
    <cellStyle name="Normal 2 5 71 2" xfId="4693" xr:uid="{00000000-0005-0000-0000-0000A1140000}"/>
    <cellStyle name="Normal 2 5 72" xfId="4694" xr:uid="{00000000-0005-0000-0000-0000A2140000}"/>
    <cellStyle name="Normal 2 5 72 2" xfId="4695" xr:uid="{00000000-0005-0000-0000-0000A3140000}"/>
    <cellStyle name="Normal 2 5 73" xfId="4696" xr:uid="{00000000-0005-0000-0000-0000A4140000}"/>
    <cellStyle name="Normal 2 5 73 2" xfId="4697" xr:uid="{00000000-0005-0000-0000-0000A5140000}"/>
    <cellStyle name="Normal 2 5 74" xfId="4698" xr:uid="{00000000-0005-0000-0000-0000A6140000}"/>
    <cellStyle name="Normal 2 5 74 2" xfId="4699" xr:uid="{00000000-0005-0000-0000-0000A7140000}"/>
    <cellStyle name="Normal 2 5 75" xfId="4700" xr:uid="{00000000-0005-0000-0000-0000A8140000}"/>
    <cellStyle name="Normal 2 5 75 2" xfId="4701" xr:uid="{00000000-0005-0000-0000-0000A9140000}"/>
    <cellStyle name="Normal 2 5 76" xfId="4702" xr:uid="{00000000-0005-0000-0000-0000AA140000}"/>
    <cellStyle name="Normal 2 5 76 2" xfId="4703" xr:uid="{00000000-0005-0000-0000-0000AB140000}"/>
    <cellStyle name="Normal 2 5 77" xfId="4704" xr:uid="{00000000-0005-0000-0000-0000AC140000}"/>
    <cellStyle name="Normal 2 5 77 2" xfId="4705" xr:uid="{00000000-0005-0000-0000-0000AD140000}"/>
    <cellStyle name="Normal 2 5 78" xfId="4706" xr:uid="{00000000-0005-0000-0000-0000AE140000}"/>
    <cellStyle name="Normal 2 5 78 2" xfId="4707" xr:uid="{00000000-0005-0000-0000-0000AF140000}"/>
    <cellStyle name="Normal 2 5 79" xfId="4708" xr:uid="{00000000-0005-0000-0000-0000B0140000}"/>
    <cellStyle name="Normal 2 5 79 2" xfId="4709" xr:uid="{00000000-0005-0000-0000-0000B1140000}"/>
    <cellStyle name="Normal 2 5 8" xfId="4710" xr:uid="{00000000-0005-0000-0000-0000B2140000}"/>
    <cellStyle name="Normal 2 5 8 2" xfId="4711" xr:uid="{00000000-0005-0000-0000-0000B3140000}"/>
    <cellStyle name="Normal 2 5 80" xfId="4712" xr:uid="{00000000-0005-0000-0000-0000B4140000}"/>
    <cellStyle name="Normal 2 5 80 2" xfId="4713" xr:uid="{00000000-0005-0000-0000-0000B5140000}"/>
    <cellStyle name="Normal 2 5 81" xfId="4714" xr:uid="{00000000-0005-0000-0000-0000B6140000}"/>
    <cellStyle name="Normal 2 5 81 2" xfId="4715" xr:uid="{00000000-0005-0000-0000-0000B7140000}"/>
    <cellStyle name="Normal 2 5 82" xfId="4716" xr:uid="{00000000-0005-0000-0000-0000B8140000}"/>
    <cellStyle name="Normal 2 5 82 2" xfId="4717" xr:uid="{00000000-0005-0000-0000-0000B9140000}"/>
    <cellStyle name="Normal 2 5 83" xfId="4718" xr:uid="{00000000-0005-0000-0000-0000BA140000}"/>
    <cellStyle name="Normal 2 5 83 2" xfId="4719" xr:uid="{00000000-0005-0000-0000-0000BB140000}"/>
    <cellStyle name="Normal 2 5 84" xfId="4720" xr:uid="{00000000-0005-0000-0000-0000BC140000}"/>
    <cellStyle name="Normal 2 5 84 2" xfId="4721" xr:uid="{00000000-0005-0000-0000-0000BD140000}"/>
    <cellStyle name="Normal 2 5 85" xfId="4722" xr:uid="{00000000-0005-0000-0000-0000BE140000}"/>
    <cellStyle name="Normal 2 5 85 2" xfId="4723" xr:uid="{00000000-0005-0000-0000-0000BF140000}"/>
    <cellStyle name="Normal 2 5 86" xfId="4724" xr:uid="{00000000-0005-0000-0000-0000C0140000}"/>
    <cellStyle name="Normal 2 5 86 2" xfId="4725" xr:uid="{00000000-0005-0000-0000-0000C1140000}"/>
    <cellStyle name="Normal 2 5 87" xfId="4726" xr:uid="{00000000-0005-0000-0000-0000C2140000}"/>
    <cellStyle name="Normal 2 5 87 2" xfId="4727" xr:uid="{00000000-0005-0000-0000-0000C3140000}"/>
    <cellStyle name="Normal 2 5 88" xfId="4728" xr:uid="{00000000-0005-0000-0000-0000C4140000}"/>
    <cellStyle name="Normal 2 5 89" xfId="4729" xr:uid="{00000000-0005-0000-0000-0000C5140000}"/>
    <cellStyle name="Normal 2 5 9" xfId="4730" xr:uid="{00000000-0005-0000-0000-0000C6140000}"/>
    <cellStyle name="Normal 2 5 9 2" xfId="4731" xr:uid="{00000000-0005-0000-0000-0000C7140000}"/>
    <cellStyle name="Normal 2 5_DEER 032008 Cost Summary Delivery - Rev 4 (2)" xfId="4732" xr:uid="{00000000-0005-0000-0000-0000C8140000}"/>
    <cellStyle name="Normal 2 50" xfId="4733" xr:uid="{00000000-0005-0000-0000-0000C9140000}"/>
    <cellStyle name="Normal 2 50 2" xfId="4734" xr:uid="{00000000-0005-0000-0000-0000CA140000}"/>
    <cellStyle name="Normal 2 51" xfId="4735" xr:uid="{00000000-0005-0000-0000-0000CB140000}"/>
    <cellStyle name="Normal 2 51 2" xfId="4736" xr:uid="{00000000-0005-0000-0000-0000CC140000}"/>
    <cellStyle name="Normal 2 52" xfId="4737" xr:uid="{00000000-0005-0000-0000-0000CD140000}"/>
    <cellStyle name="Normal 2 52 2" xfId="4738" xr:uid="{00000000-0005-0000-0000-0000CE140000}"/>
    <cellStyle name="Normal 2 53" xfId="4739" xr:uid="{00000000-0005-0000-0000-0000CF140000}"/>
    <cellStyle name="Normal 2 53 2" xfId="4740" xr:uid="{00000000-0005-0000-0000-0000D0140000}"/>
    <cellStyle name="Normal 2 54" xfId="4741" xr:uid="{00000000-0005-0000-0000-0000D1140000}"/>
    <cellStyle name="Normal 2 54 2" xfId="4742" xr:uid="{00000000-0005-0000-0000-0000D2140000}"/>
    <cellStyle name="Normal 2 55" xfId="4743" xr:uid="{00000000-0005-0000-0000-0000D3140000}"/>
    <cellStyle name="Normal 2 55 2" xfId="4744" xr:uid="{00000000-0005-0000-0000-0000D4140000}"/>
    <cellStyle name="Normal 2 56" xfId="4745" xr:uid="{00000000-0005-0000-0000-0000D5140000}"/>
    <cellStyle name="Normal 2 56 2" xfId="4746" xr:uid="{00000000-0005-0000-0000-0000D6140000}"/>
    <cellStyle name="Normal 2 57" xfId="4747" xr:uid="{00000000-0005-0000-0000-0000D7140000}"/>
    <cellStyle name="Normal 2 57 2" xfId="4748" xr:uid="{00000000-0005-0000-0000-0000D8140000}"/>
    <cellStyle name="Normal 2 58" xfId="4749" xr:uid="{00000000-0005-0000-0000-0000D9140000}"/>
    <cellStyle name="Normal 2 58 2" xfId="4750" xr:uid="{00000000-0005-0000-0000-0000DA140000}"/>
    <cellStyle name="Normal 2 59" xfId="4751" xr:uid="{00000000-0005-0000-0000-0000DB140000}"/>
    <cellStyle name="Normal 2 59 2" xfId="4752" xr:uid="{00000000-0005-0000-0000-0000DC140000}"/>
    <cellStyle name="Normal 2 6" xfId="4753" xr:uid="{00000000-0005-0000-0000-0000DD140000}"/>
    <cellStyle name="Normal 2 6 2" xfId="4754" xr:uid="{00000000-0005-0000-0000-0000DE140000}"/>
    <cellStyle name="Normal 2 6 3" xfId="4755" xr:uid="{00000000-0005-0000-0000-0000DF140000}"/>
    <cellStyle name="Normal 2 60" xfId="4756" xr:uid="{00000000-0005-0000-0000-0000E0140000}"/>
    <cellStyle name="Normal 2 60 2" xfId="4757" xr:uid="{00000000-0005-0000-0000-0000E1140000}"/>
    <cellStyle name="Normal 2 61" xfId="4758" xr:uid="{00000000-0005-0000-0000-0000E2140000}"/>
    <cellStyle name="Normal 2 61 2" xfId="4759" xr:uid="{00000000-0005-0000-0000-0000E3140000}"/>
    <cellStyle name="Normal 2 62" xfId="4760" xr:uid="{00000000-0005-0000-0000-0000E4140000}"/>
    <cellStyle name="Normal 2 62 2" xfId="4761" xr:uid="{00000000-0005-0000-0000-0000E5140000}"/>
    <cellStyle name="Normal 2 63" xfId="4762" xr:uid="{00000000-0005-0000-0000-0000E6140000}"/>
    <cellStyle name="Normal 2 63 2" xfId="4763" xr:uid="{00000000-0005-0000-0000-0000E7140000}"/>
    <cellStyle name="Normal 2 64" xfId="4764" xr:uid="{00000000-0005-0000-0000-0000E8140000}"/>
    <cellStyle name="Normal 2 64 2" xfId="4765" xr:uid="{00000000-0005-0000-0000-0000E9140000}"/>
    <cellStyle name="Normal 2 65" xfId="4766" xr:uid="{00000000-0005-0000-0000-0000EA140000}"/>
    <cellStyle name="Normal 2 65 2" xfId="4767" xr:uid="{00000000-0005-0000-0000-0000EB140000}"/>
    <cellStyle name="Normal 2 66" xfId="4768" xr:uid="{00000000-0005-0000-0000-0000EC140000}"/>
    <cellStyle name="Normal 2 66 2" xfId="4769" xr:uid="{00000000-0005-0000-0000-0000ED140000}"/>
    <cellStyle name="Normal 2 67" xfId="4770" xr:uid="{00000000-0005-0000-0000-0000EE140000}"/>
    <cellStyle name="Normal 2 67 2" xfId="4771" xr:uid="{00000000-0005-0000-0000-0000EF140000}"/>
    <cellStyle name="Normal 2 68" xfId="4772" xr:uid="{00000000-0005-0000-0000-0000F0140000}"/>
    <cellStyle name="Normal 2 68 2" xfId="4773" xr:uid="{00000000-0005-0000-0000-0000F1140000}"/>
    <cellStyle name="Normal 2 69" xfId="4774" xr:uid="{00000000-0005-0000-0000-0000F2140000}"/>
    <cellStyle name="Normal 2 69 2" xfId="4775" xr:uid="{00000000-0005-0000-0000-0000F3140000}"/>
    <cellStyle name="Normal 2 7" xfId="4776" xr:uid="{00000000-0005-0000-0000-0000F4140000}"/>
    <cellStyle name="Normal 2 7 2" xfId="4777" xr:uid="{00000000-0005-0000-0000-0000F5140000}"/>
    <cellStyle name="Normal 2 70" xfId="4778" xr:uid="{00000000-0005-0000-0000-0000F6140000}"/>
    <cellStyle name="Normal 2 70 2" xfId="4779" xr:uid="{00000000-0005-0000-0000-0000F7140000}"/>
    <cellStyle name="Normal 2 71" xfId="4780" xr:uid="{00000000-0005-0000-0000-0000F8140000}"/>
    <cellStyle name="Normal 2 71 2" xfId="4781" xr:uid="{00000000-0005-0000-0000-0000F9140000}"/>
    <cellStyle name="Normal 2 72" xfId="4782" xr:uid="{00000000-0005-0000-0000-0000FA140000}"/>
    <cellStyle name="Normal 2 72 2" xfId="4783" xr:uid="{00000000-0005-0000-0000-0000FB140000}"/>
    <cellStyle name="Normal 2 73" xfId="4784" xr:uid="{00000000-0005-0000-0000-0000FC140000}"/>
    <cellStyle name="Normal 2 73 2" xfId="4785" xr:uid="{00000000-0005-0000-0000-0000FD140000}"/>
    <cellStyle name="Normal 2 74" xfId="4786" xr:uid="{00000000-0005-0000-0000-0000FE140000}"/>
    <cellStyle name="Normal 2 74 2" xfId="4787" xr:uid="{00000000-0005-0000-0000-0000FF140000}"/>
    <cellStyle name="Normal 2 75" xfId="4788" xr:uid="{00000000-0005-0000-0000-000000150000}"/>
    <cellStyle name="Normal 2 75 2" xfId="4789" xr:uid="{00000000-0005-0000-0000-000001150000}"/>
    <cellStyle name="Normal 2 76" xfId="4790" xr:uid="{00000000-0005-0000-0000-000002150000}"/>
    <cellStyle name="Normal 2 76 2" xfId="4791" xr:uid="{00000000-0005-0000-0000-000003150000}"/>
    <cellStyle name="Normal 2 77" xfId="4792" xr:uid="{00000000-0005-0000-0000-000004150000}"/>
    <cellStyle name="Normal 2 77 2" xfId="4793" xr:uid="{00000000-0005-0000-0000-000005150000}"/>
    <cellStyle name="Normal 2 78" xfId="4794" xr:uid="{00000000-0005-0000-0000-000006150000}"/>
    <cellStyle name="Normal 2 78 2" xfId="4795" xr:uid="{00000000-0005-0000-0000-000007150000}"/>
    <cellStyle name="Normal 2 79" xfId="4796" xr:uid="{00000000-0005-0000-0000-000008150000}"/>
    <cellStyle name="Normal 2 79 2" xfId="4797" xr:uid="{00000000-0005-0000-0000-000009150000}"/>
    <cellStyle name="Normal 2 8" xfId="4798" xr:uid="{00000000-0005-0000-0000-00000A150000}"/>
    <cellStyle name="Normal 2 8 10" xfId="4799" xr:uid="{00000000-0005-0000-0000-00000B150000}"/>
    <cellStyle name="Normal 2 8 10 2" xfId="4800" xr:uid="{00000000-0005-0000-0000-00000C150000}"/>
    <cellStyle name="Normal 2 8 11" xfId="4801" xr:uid="{00000000-0005-0000-0000-00000D150000}"/>
    <cellStyle name="Normal 2 8 11 2" xfId="4802" xr:uid="{00000000-0005-0000-0000-00000E150000}"/>
    <cellStyle name="Normal 2 8 12" xfId="4803" xr:uid="{00000000-0005-0000-0000-00000F150000}"/>
    <cellStyle name="Normal 2 8 12 2" xfId="4804" xr:uid="{00000000-0005-0000-0000-000010150000}"/>
    <cellStyle name="Normal 2 8 13" xfId="4805" xr:uid="{00000000-0005-0000-0000-000011150000}"/>
    <cellStyle name="Normal 2 8 13 2" xfId="4806" xr:uid="{00000000-0005-0000-0000-000012150000}"/>
    <cellStyle name="Normal 2 8 14" xfId="4807" xr:uid="{00000000-0005-0000-0000-000013150000}"/>
    <cellStyle name="Normal 2 8 14 2" xfId="4808" xr:uid="{00000000-0005-0000-0000-000014150000}"/>
    <cellStyle name="Normal 2 8 15" xfId="4809" xr:uid="{00000000-0005-0000-0000-000015150000}"/>
    <cellStyle name="Normal 2 8 15 2" xfId="4810" xr:uid="{00000000-0005-0000-0000-000016150000}"/>
    <cellStyle name="Normal 2 8 16" xfId="4811" xr:uid="{00000000-0005-0000-0000-000017150000}"/>
    <cellStyle name="Normal 2 8 16 2" xfId="4812" xr:uid="{00000000-0005-0000-0000-000018150000}"/>
    <cellStyle name="Normal 2 8 17" xfId="4813" xr:uid="{00000000-0005-0000-0000-000019150000}"/>
    <cellStyle name="Normal 2 8 17 2" xfId="4814" xr:uid="{00000000-0005-0000-0000-00001A150000}"/>
    <cellStyle name="Normal 2 8 18" xfId="4815" xr:uid="{00000000-0005-0000-0000-00001B150000}"/>
    <cellStyle name="Normal 2 8 18 2" xfId="4816" xr:uid="{00000000-0005-0000-0000-00001C150000}"/>
    <cellStyle name="Normal 2 8 19" xfId="4817" xr:uid="{00000000-0005-0000-0000-00001D150000}"/>
    <cellStyle name="Normal 2 8 19 2" xfId="4818" xr:uid="{00000000-0005-0000-0000-00001E150000}"/>
    <cellStyle name="Normal 2 8 2" xfId="4819" xr:uid="{00000000-0005-0000-0000-00001F150000}"/>
    <cellStyle name="Normal 2 8 2 2" xfId="4820" xr:uid="{00000000-0005-0000-0000-000020150000}"/>
    <cellStyle name="Normal 2 8 20" xfId="4821" xr:uid="{00000000-0005-0000-0000-000021150000}"/>
    <cellStyle name="Normal 2 8 20 2" xfId="4822" xr:uid="{00000000-0005-0000-0000-000022150000}"/>
    <cellStyle name="Normal 2 8 21" xfId="4823" xr:uid="{00000000-0005-0000-0000-000023150000}"/>
    <cellStyle name="Normal 2 8 21 2" xfId="4824" xr:uid="{00000000-0005-0000-0000-000024150000}"/>
    <cellStyle name="Normal 2 8 22" xfId="4825" xr:uid="{00000000-0005-0000-0000-000025150000}"/>
    <cellStyle name="Normal 2 8 22 2" xfId="4826" xr:uid="{00000000-0005-0000-0000-000026150000}"/>
    <cellStyle name="Normal 2 8 23" xfId="4827" xr:uid="{00000000-0005-0000-0000-000027150000}"/>
    <cellStyle name="Normal 2 8 23 2" xfId="4828" xr:uid="{00000000-0005-0000-0000-000028150000}"/>
    <cellStyle name="Normal 2 8 24" xfId="4829" xr:uid="{00000000-0005-0000-0000-000029150000}"/>
    <cellStyle name="Normal 2 8 3" xfId="4830" xr:uid="{00000000-0005-0000-0000-00002A150000}"/>
    <cellStyle name="Normal 2 8 3 2" xfId="4831" xr:uid="{00000000-0005-0000-0000-00002B150000}"/>
    <cellStyle name="Normal 2 8 4" xfId="4832" xr:uid="{00000000-0005-0000-0000-00002C150000}"/>
    <cellStyle name="Normal 2 8 4 2" xfId="4833" xr:uid="{00000000-0005-0000-0000-00002D150000}"/>
    <cellStyle name="Normal 2 8 5" xfId="4834" xr:uid="{00000000-0005-0000-0000-00002E150000}"/>
    <cellStyle name="Normal 2 8 5 2" xfId="4835" xr:uid="{00000000-0005-0000-0000-00002F150000}"/>
    <cellStyle name="Normal 2 8 6" xfId="4836" xr:uid="{00000000-0005-0000-0000-000030150000}"/>
    <cellStyle name="Normal 2 8 6 2" xfId="4837" xr:uid="{00000000-0005-0000-0000-000031150000}"/>
    <cellStyle name="Normal 2 8 7" xfId="4838" xr:uid="{00000000-0005-0000-0000-000032150000}"/>
    <cellStyle name="Normal 2 8 7 2" xfId="4839" xr:uid="{00000000-0005-0000-0000-000033150000}"/>
    <cellStyle name="Normal 2 8 8" xfId="4840" xr:uid="{00000000-0005-0000-0000-000034150000}"/>
    <cellStyle name="Normal 2 8 8 2" xfId="4841" xr:uid="{00000000-0005-0000-0000-000035150000}"/>
    <cellStyle name="Normal 2 8 9" xfId="4842" xr:uid="{00000000-0005-0000-0000-000036150000}"/>
    <cellStyle name="Normal 2 8 9 2" xfId="4843" xr:uid="{00000000-0005-0000-0000-000037150000}"/>
    <cellStyle name="Normal 2 80" xfId="4844" xr:uid="{00000000-0005-0000-0000-000038150000}"/>
    <cellStyle name="Normal 2 80 2" xfId="4845" xr:uid="{00000000-0005-0000-0000-000039150000}"/>
    <cellStyle name="Normal 2 81" xfId="4846" xr:uid="{00000000-0005-0000-0000-00003A150000}"/>
    <cellStyle name="Normal 2 81 2" xfId="4847" xr:uid="{00000000-0005-0000-0000-00003B150000}"/>
    <cellStyle name="Normal 2 82" xfId="4848" xr:uid="{00000000-0005-0000-0000-00003C150000}"/>
    <cellStyle name="Normal 2 82 2" xfId="4849" xr:uid="{00000000-0005-0000-0000-00003D150000}"/>
    <cellStyle name="Normal 2 83" xfId="4850" xr:uid="{00000000-0005-0000-0000-00003E150000}"/>
    <cellStyle name="Normal 2 83 2" xfId="4851" xr:uid="{00000000-0005-0000-0000-00003F150000}"/>
    <cellStyle name="Normal 2 84" xfId="4852" xr:uid="{00000000-0005-0000-0000-000040150000}"/>
    <cellStyle name="Normal 2 84 2" xfId="4853" xr:uid="{00000000-0005-0000-0000-000041150000}"/>
    <cellStyle name="Normal 2 85" xfId="4854" xr:uid="{00000000-0005-0000-0000-000042150000}"/>
    <cellStyle name="Normal 2 85 2" xfId="4855" xr:uid="{00000000-0005-0000-0000-000043150000}"/>
    <cellStyle name="Normal 2 86" xfId="4856" xr:uid="{00000000-0005-0000-0000-000044150000}"/>
    <cellStyle name="Normal 2 86 2" xfId="4857" xr:uid="{00000000-0005-0000-0000-000045150000}"/>
    <cellStyle name="Normal 2 87" xfId="4858" xr:uid="{00000000-0005-0000-0000-000046150000}"/>
    <cellStyle name="Normal 2 87 2" xfId="4859" xr:uid="{00000000-0005-0000-0000-000047150000}"/>
    <cellStyle name="Normal 2 88" xfId="4860" xr:uid="{00000000-0005-0000-0000-000048150000}"/>
    <cellStyle name="Normal 2 88 2" xfId="4861" xr:uid="{00000000-0005-0000-0000-000049150000}"/>
    <cellStyle name="Normal 2 89" xfId="4862" xr:uid="{00000000-0005-0000-0000-00004A150000}"/>
    <cellStyle name="Normal 2 89 2" xfId="4863" xr:uid="{00000000-0005-0000-0000-00004B150000}"/>
    <cellStyle name="Normal 2 9" xfId="4864" xr:uid="{00000000-0005-0000-0000-00004C150000}"/>
    <cellStyle name="Normal 2 9 10" xfId="4865" xr:uid="{00000000-0005-0000-0000-00004D150000}"/>
    <cellStyle name="Normal 2 9 10 2" xfId="4866" xr:uid="{00000000-0005-0000-0000-00004E150000}"/>
    <cellStyle name="Normal 2 9 11" xfId="4867" xr:uid="{00000000-0005-0000-0000-00004F150000}"/>
    <cellStyle name="Normal 2 9 11 2" xfId="4868" xr:uid="{00000000-0005-0000-0000-000050150000}"/>
    <cellStyle name="Normal 2 9 12" xfId="4869" xr:uid="{00000000-0005-0000-0000-000051150000}"/>
    <cellStyle name="Normal 2 9 12 2" xfId="4870" xr:uid="{00000000-0005-0000-0000-000052150000}"/>
    <cellStyle name="Normal 2 9 13" xfId="4871" xr:uid="{00000000-0005-0000-0000-000053150000}"/>
    <cellStyle name="Normal 2 9 13 2" xfId="4872" xr:uid="{00000000-0005-0000-0000-000054150000}"/>
    <cellStyle name="Normal 2 9 14" xfId="4873" xr:uid="{00000000-0005-0000-0000-000055150000}"/>
    <cellStyle name="Normal 2 9 14 2" xfId="4874" xr:uid="{00000000-0005-0000-0000-000056150000}"/>
    <cellStyle name="Normal 2 9 15" xfId="4875" xr:uid="{00000000-0005-0000-0000-000057150000}"/>
    <cellStyle name="Normal 2 9 15 2" xfId="4876" xr:uid="{00000000-0005-0000-0000-000058150000}"/>
    <cellStyle name="Normal 2 9 16" xfId="4877" xr:uid="{00000000-0005-0000-0000-000059150000}"/>
    <cellStyle name="Normal 2 9 16 2" xfId="4878" xr:uid="{00000000-0005-0000-0000-00005A150000}"/>
    <cellStyle name="Normal 2 9 17" xfId="4879" xr:uid="{00000000-0005-0000-0000-00005B150000}"/>
    <cellStyle name="Normal 2 9 17 2" xfId="4880" xr:uid="{00000000-0005-0000-0000-00005C150000}"/>
    <cellStyle name="Normal 2 9 18" xfId="4881" xr:uid="{00000000-0005-0000-0000-00005D150000}"/>
    <cellStyle name="Normal 2 9 18 2" xfId="4882" xr:uid="{00000000-0005-0000-0000-00005E150000}"/>
    <cellStyle name="Normal 2 9 19" xfId="4883" xr:uid="{00000000-0005-0000-0000-00005F150000}"/>
    <cellStyle name="Normal 2 9 19 2" xfId="4884" xr:uid="{00000000-0005-0000-0000-000060150000}"/>
    <cellStyle name="Normal 2 9 2" xfId="4885" xr:uid="{00000000-0005-0000-0000-000061150000}"/>
    <cellStyle name="Normal 2 9 2 2" xfId="4886" xr:uid="{00000000-0005-0000-0000-000062150000}"/>
    <cellStyle name="Normal 2 9 20" xfId="4887" xr:uid="{00000000-0005-0000-0000-000063150000}"/>
    <cellStyle name="Normal 2 9 20 2" xfId="4888" xr:uid="{00000000-0005-0000-0000-000064150000}"/>
    <cellStyle name="Normal 2 9 21" xfId="4889" xr:uid="{00000000-0005-0000-0000-000065150000}"/>
    <cellStyle name="Normal 2 9 21 2" xfId="4890" xr:uid="{00000000-0005-0000-0000-000066150000}"/>
    <cellStyle name="Normal 2 9 22" xfId="4891" xr:uid="{00000000-0005-0000-0000-000067150000}"/>
    <cellStyle name="Normal 2 9 22 2" xfId="4892" xr:uid="{00000000-0005-0000-0000-000068150000}"/>
    <cellStyle name="Normal 2 9 23" xfId="4893" xr:uid="{00000000-0005-0000-0000-000069150000}"/>
    <cellStyle name="Normal 2 9 23 2" xfId="4894" xr:uid="{00000000-0005-0000-0000-00006A150000}"/>
    <cellStyle name="Normal 2 9 24" xfId="4895" xr:uid="{00000000-0005-0000-0000-00006B150000}"/>
    <cellStyle name="Normal 2 9 3" xfId="4896" xr:uid="{00000000-0005-0000-0000-00006C150000}"/>
    <cellStyle name="Normal 2 9 3 2" xfId="4897" xr:uid="{00000000-0005-0000-0000-00006D150000}"/>
    <cellStyle name="Normal 2 9 4" xfId="4898" xr:uid="{00000000-0005-0000-0000-00006E150000}"/>
    <cellStyle name="Normal 2 9 4 2" xfId="4899" xr:uid="{00000000-0005-0000-0000-00006F150000}"/>
    <cellStyle name="Normal 2 9 5" xfId="4900" xr:uid="{00000000-0005-0000-0000-000070150000}"/>
    <cellStyle name="Normal 2 9 5 2" xfId="4901" xr:uid="{00000000-0005-0000-0000-000071150000}"/>
    <cellStyle name="Normal 2 9 6" xfId="4902" xr:uid="{00000000-0005-0000-0000-000072150000}"/>
    <cellStyle name="Normal 2 9 6 2" xfId="4903" xr:uid="{00000000-0005-0000-0000-000073150000}"/>
    <cellStyle name="Normal 2 9 7" xfId="4904" xr:uid="{00000000-0005-0000-0000-000074150000}"/>
    <cellStyle name="Normal 2 9 7 2" xfId="4905" xr:uid="{00000000-0005-0000-0000-000075150000}"/>
    <cellStyle name="Normal 2 9 8" xfId="4906" xr:uid="{00000000-0005-0000-0000-000076150000}"/>
    <cellStyle name="Normal 2 9 8 2" xfId="4907" xr:uid="{00000000-0005-0000-0000-000077150000}"/>
    <cellStyle name="Normal 2 9 9" xfId="4908" xr:uid="{00000000-0005-0000-0000-000078150000}"/>
    <cellStyle name="Normal 2 9 9 2" xfId="4909" xr:uid="{00000000-0005-0000-0000-000079150000}"/>
    <cellStyle name="Normal 2 90" xfId="4910" xr:uid="{00000000-0005-0000-0000-00007A150000}"/>
    <cellStyle name="Normal 2 90 2" xfId="4911" xr:uid="{00000000-0005-0000-0000-00007B150000}"/>
    <cellStyle name="Normal 2 91" xfId="4912" xr:uid="{00000000-0005-0000-0000-00007C150000}"/>
    <cellStyle name="Normal 2 91 2" xfId="4913" xr:uid="{00000000-0005-0000-0000-00007D150000}"/>
    <cellStyle name="Normal 2 92" xfId="4914" xr:uid="{00000000-0005-0000-0000-00007E150000}"/>
    <cellStyle name="Normal 2 92 2" xfId="4915" xr:uid="{00000000-0005-0000-0000-00007F150000}"/>
    <cellStyle name="Normal 2 93" xfId="4916" xr:uid="{00000000-0005-0000-0000-000080150000}"/>
    <cellStyle name="Normal 2 93 2" xfId="4917" xr:uid="{00000000-0005-0000-0000-000081150000}"/>
    <cellStyle name="Normal 2 94" xfId="4918" xr:uid="{00000000-0005-0000-0000-000082150000}"/>
    <cellStyle name="Normal 2 94 2" xfId="4919" xr:uid="{00000000-0005-0000-0000-000083150000}"/>
    <cellStyle name="Normal 2 94 3" xfId="4920" xr:uid="{00000000-0005-0000-0000-000084150000}"/>
    <cellStyle name="Normal 2 95" xfId="4921" xr:uid="{00000000-0005-0000-0000-000085150000}"/>
    <cellStyle name="Normal 2 95 2" xfId="4922" xr:uid="{00000000-0005-0000-0000-000086150000}"/>
    <cellStyle name="Normal 2 95 3" xfId="4923" xr:uid="{00000000-0005-0000-0000-000087150000}"/>
    <cellStyle name="Normal 2 95 3 2" xfId="8704" xr:uid="{00000000-0005-0000-0000-000088150000}"/>
    <cellStyle name="Normal 2 95 3 2 2" xfId="15917" xr:uid="{00000000-0005-0000-0000-000089150000}"/>
    <cellStyle name="Normal 2 95 3 3" xfId="10805" xr:uid="{00000000-0005-0000-0000-00008A150000}"/>
    <cellStyle name="Normal 2 95 3 3 2" xfId="18018" xr:uid="{00000000-0005-0000-0000-00008B150000}"/>
    <cellStyle name="Normal 2 95 3 4" xfId="12077" xr:uid="{00000000-0005-0000-0000-00008C150000}"/>
    <cellStyle name="Normal 2 95 3 4 2" xfId="19284" xr:uid="{00000000-0005-0000-0000-00008D150000}"/>
    <cellStyle name="Normal 2 95 3 5" xfId="14132" xr:uid="{00000000-0005-0000-0000-00008E150000}"/>
    <cellStyle name="Normal 2 96" xfId="4924" xr:uid="{00000000-0005-0000-0000-00008F150000}"/>
    <cellStyle name="Normal 2 96 2" xfId="4925" xr:uid="{00000000-0005-0000-0000-000090150000}"/>
    <cellStyle name="Normal 2 96 3" xfId="4926" xr:uid="{00000000-0005-0000-0000-000091150000}"/>
    <cellStyle name="Normal 2 96 3 2" xfId="8705" xr:uid="{00000000-0005-0000-0000-000092150000}"/>
    <cellStyle name="Normal 2 96 3 2 2" xfId="15918" xr:uid="{00000000-0005-0000-0000-000093150000}"/>
    <cellStyle name="Normal 2 96 3 3" xfId="10806" xr:uid="{00000000-0005-0000-0000-000094150000}"/>
    <cellStyle name="Normal 2 96 3 3 2" xfId="18019" xr:uid="{00000000-0005-0000-0000-000095150000}"/>
    <cellStyle name="Normal 2 96 3 4" xfId="12078" xr:uid="{00000000-0005-0000-0000-000096150000}"/>
    <cellStyle name="Normal 2 96 3 4 2" xfId="19285" xr:uid="{00000000-0005-0000-0000-000097150000}"/>
    <cellStyle name="Normal 2 96 3 5" xfId="14133" xr:uid="{00000000-0005-0000-0000-000098150000}"/>
    <cellStyle name="Normal 2 97" xfId="4927" xr:uid="{00000000-0005-0000-0000-000099150000}"/>
    <cellStyle name="Normal 2 98" xfId="4928" xr:uid="{00000000-0005-0000-0000-00009A150000}"/>
    <cellStyle name="Normal 2 99" xfId="4929" xr:uid="{00000000-0005-0000-0000-00009B150000}"/>
    <cellStyle name="Normal 2 99 2" xfId="4930" xr:uid="{00000000-0005-0000-0000-00009C150000}"/>
    <cellStyle name="Normal 2 99 2 2" xfId="8706" xr:uid="{00000000-0005-0000-0000-00009D150000}"/>
    <cellStyle name="Normal 2 99 2 2 2" xfId="15919" xr:uid="{00000000-0005-0000-0000-00009E150000}"/>
    <cellStyle name="Normal 2 99 2 3" xfId="10807" xr:uid="{00000000-0005-0000-0000-00009F150000}"/>
    <cellStyle name="Normal 2 99 2 3 2" xfId="18020" xr:uid="{00000000-0005-0000-0000-0000A0150000}"/>
    <cellStyle name="Normal 2 99 2 4" xfId="12079" xr:uid="{00000000-0005-0000-0000-0000A1150000}"/>
    <cellStyle name="Normal 2 99 2 4 2" xfId="19286" xr:uid="{00000000-0005-0000-0000-0000A2150000}"/>
    <cellStyle name="Normal 2 99 2 5" xfId="14136" xr:uid="{00000000-0005-0000-0000-0000A3150000}"/>
    <cellStyle name="Normal 2_12889 GP Contracts v3" xfId="4931" xr:uid="{00000000-0005-0000-0000-0000A4150000}"/>
    <cellStyle name="Normal 20" xfId="4932" xr:uid="{00000000-0005-0000-0000-0000A5150000}"/>
    <cellStyle name="Normal 20 2" xfId="4933" xr:uid="{00000000-0005-0000-0000-0000A6150000}"/>
    <cellStyle name="Normal 20 2 2" xfId="4934" xr:uid="{00000000-0005-0000-0000-0000A7150000}"/>
    <cellStyle name="Normal 20 2 2 2" xfId="8708" xr:uid="{00000000-0005-0000-0000-0000A8150000}"/>
    <cellStyle name="Normal 20 2 2 2 2" xfId="15921" xr:uid="{00000000-0005-0000-0000-0000A9150000}"/>
    <cellStyle name="Normal 20 2 2 3" xfId="10809" xr:uid="{00000000-0005-0000-0000-0000AA150000}"/>
    <cellStyle name="Normal 20 2 2 3 2" xfId="18022" xr:uid="{00000000-0005-0000-0000-0000AB150000}"/>
    <cellStyle name="Normal 20 2 2 4" xfId="12081" xr:uid="{00000000-0005-0000-0000-0000AC150000}"/>
    <cellStyle name="Normal 20 2 2 4 2" xfId="19288" xr:uid="{00000000-0005-0000-0000-0000AD150000}"/>
    <cellStyle name="Normal 20 2 2 5" xfId="14140" xr:uid="{00000000-0005-0000-0000-0000AE150000}"/>
    <cellStyle name="Normal 20 2 3" xfId="8707" xr:uid="{00000000-0005-0000-0000-0000AF150000}"/>
    <cellStyle name="Normal 20 2 3 2" xfId="15920" xr:uid="{00000000-0005-0000-0000-0000B0150000}"/>
    <cellStyle name="Normal 20 2 4" xfId="10808" xr:uid="{00000000-0005-0000-0000-0000B1150000}"/>
    <cellStyle name="Normal 20 2 4 2" xfId="18021" xr:uid="{00000000-0005-0000-0000-0000B2150000}"/>
    <cellStyle name="Normal 20 2 5" xfId="12080" xr:uid="{00000000-0005-0000-0000-0000B3150000}"/>
    <cellStyle name="Normal 20 2 5 2" xfId="19287" xr:uid="{00000000-0005-0000-0000-0000B4150000}"/>
    <cellStyle name="Normal 20 2 6" xfId="14139" xr:uid="{00000000-0005-0000-0000-0000B5150000}"/>
    <cellStyle name="Normal 20 3" xfId="4935" xr:uid="{00000000-0005-0000-0000-0000B6150000}"/>
    <cellStyle name="Normal 21" xfId="4936" xr:uid="{00000000-0005-0000-0000-0000B7150000}"/>
    <cellStyle name="Normal 21 2" xfId="4937" xr:uid="{00000000-0005-0000-0000-0000B8150000}"/>
    <cellStyle name="Normal 21 2 2" xfId="8710" xr:uid="{00000000-0005-0000-0000-0000B9150000}"/>
    <cellStyle name="Normal 21 2 2 2" xfId="15923" xr:uid="{00000000-0005-0000-0000-0000BA150000}"/>
    <cellStyle name="Normal 21 2 3" xfId="10811" xr:uid="{00000000-0005-0000-0000-0000BB150000}"/>
    <cellStyle name="Normal 21 2 3 2" xfId="18024" xr:uid="{00000000-0005-0000-0000-0000BC150000}"/>
    <cellStyle name="Normal 21 2 4" xfId="12083" xr:uid="{00000000-0005-0000-0000-0000BD150000}"/>
    <cellStyle name="Normal 21 2 4 2" xfId="19290" xr:uid="{00000000-0005-0000-0000-0000BE150000}"/>
    <cellStyle name="Normal 21 2 5" xfId="14143" xr:uid="{00000000-0005-0000-0000-0000BF150000}"/>
    <cellStyle name="Normal 21 3" xfId="8709" xr:uid="{00000000-0005-0000-0000-0000C0150000}"/>
    <cellStyle name="Normal 21 3 2" xfId="15922" xr:uid="{00000000-0005-0000-0000-0000C1150000}"/>
    <cellStyle name="Normal 21 4" xfId="10810" xr:uid="{00000000-0005-0000-0000-0000C2150000}"/>
    <cellStyle name="Normal 21 4 2" xfId="18023" xr:uid="{00000000-0005-0000-0000-0000C3150000}"/>
    <cellStyle name="Normal 21 5" xfId="12082" xr:uid="{00000000-0005-0000-0000-0000C4150000}"/>
    <cellStyle name="Normal 21 5 2" xfId="19289" xr:uid="{00000000-0005-0000-0000-0000C5150000}"/>
    <cellStyle name="Normal 21 6" xfId="14142" xr:uid="{00000000-0005-0000-0000-0000C6150000}"/>
    <cellStyle name="Normal 22" xfId="4938" xr:uid="{00000000-0005-0000-0000-0000C7150000}"/>
    <cellStyle name="Normal 22 2" xfId="4939" xr:uid="{00000000-0005-0000-0000-0000C8150000}"/>
    <cellStyle name="Normal 22 2 2" xfId="8712" xr:uid="{00000000-0005-0000-0000-0000C9150000}"/>
    <cellStyle name="Normal 22 2 2 2" xfId="15925" xr:uid="{00000000-0005-0000-0000-0000CA150000}"/>
    <cellStyle name="Normal 22 2 3" xfId="10813" xr:uid="{00000000-0005-0000-0000-0000CB150000}"/>
    <cellStyle name="Normal 22 2 3 2" xfId="18026" xr:uid="{00000000-0005-0000-0000-0000CC150000}"/>
    <cellStyle name="Normal 22 2 4" xfId="12085" xr:uid="{00000000-0005-0000-0000-0000CD150000}"/>
    <cellStyle name="Normal 22 2 4 2" xfId="19292" xr:uid="{00000000-0005-0000-0000-0000CE150000}"/>
    <cellStyle name="Normal 22 2 5" xfId="14145" xr:uid="{00000000-0005-0000-0000-0000CF150000}"/>
    <cellStyle name="Normal 22 3" xfId="8711" xr:uid="{00000000-0005-0000-0000-0000D0150000}"/>
    <cellStyle name="Normal 22 3 2" xfId="15924" xr:uid="{00000000-0005-0000-0000-0000D1150000}"/>
    <cellStyle name="Normal 22 4" xfId="10812" xr:uid="{00000000-0005-0000-0000-0000D2150000}"/>
    <cellStyle name="Normal 22 4 2" xfId="18025" xr:uid="{00000000-0005-0000-0000-0000D3150000}"/>
    <cellStyle name="Normal 22 5" xfId="12084" xr:uid="{00000000-0005-0000-0000-0000D4150000}"/>
    <cellStyle name="Normal 22 5 2" xfId="19291" xr:uid="{00000000-0005-0000-0000-0000D5150000}"/>
    <cellStyle name="Normal 22 6" xfId="14144" xr:uid="{00000000-0005-0000-0000-0000D6150000}"/>
    <cellStyle name="Normal 23" xfId="4940" xr:uid="{00000000-0005-0000-0000-0000D7150000}"/>
    <cellStyle name="Normal 23 2" xfId="4941" xr:uid="{00000000-0005-0000-0000-0000D8150000}"/>
    <cellStyle name="Normal 23 3" xfId="25411" xr:uid="{00000000-0005-0000-0000-0000D9150000}"/>
    <cellStyle name="Normal 24" xfId="4942" xr:uid="{00000000-0005-0000-0000-0000DA150000}"/>
    <cellStyle name="Normal 24 2" xfId="4943" xr:uid="{00000000-0005-0000-0000-0000DB150000}"/>
    <cellStyle name="Normal 24 2 2" xfId="8714" xr:uid="{00000000-0005-0000-0000-0000DC150000}"/>
    <cellStyle name="Normal 24 2 2 2" xfId="15927" xr:uid="{00000000-0005-0000-0000-0000DD150000}"/>
    <cellStyle name="Normal 24 2 3" xfId="10815" xr:uid="{00000000-0005-0000-0000-0000DE150000}"/>
    <cellStyle name="Normal 24 2 3 2" xfId="18028" xr:uid="{00000000-0005-0000-0000-0000DF150000}"/>
    <cellStyle name="Normal 24 2 4" xfId="12087" xr:uid="{00000000-0005-0000-0000-0000E0150000}"/>
    <cellStyle name="Normal 24 2 4 2" xfId="19294" xr:uid="{00000000-0005-0000-0000-0000E1150000}"/>
    <cellStyle name="Normal 24 2 5" xfId="14149" xr:uid="{00000000-0005-0000-0000-0000E2150000}"/>
    <cellStyle name="Normal 24 3" xfId="8713" xr:uid="{00000000-0005-0000-0000-0000E3150000}"/>
    <cellStyle name="Normal 24 3 2" xfId="15926" xr:uid="{00000000-0005-0000-0000-0000E4150000}"/>
    <cellStyle name="Normal 24 4" xfId="10814" xr:uid="{00000000-0005-0000-0000-0000E5150000}"/>
    <cellStyle name="Normal 24 4 2" xfId="18027" xr:uid="{00000000-0005-0000-0000-0000E6150000}"/>
    <cellStyle name="Normal 24 5" xfId="12086" xr:uid="{00000000-0005-0000-0000-0000E7150000}"/>
    <cellStyle name="Normal 24 5 2" xfId="19293" xr:uid="{00000000-0005-0000-0000-0000E8150000}"/>
    <cellStyle name="Normal 24 6" xfId="14148" xr:uid="{00000000-0005-0000-0000-0000E9150000}"/>
    <cellStyle name="Normal 25" xfId="4944" xr:uid="{00000000-0005-0000-0000-0000EA150000}"/>
    <cellStyle name="Normal 25 2" xfId="4945" xr:uid="{00000000-0005-0000-0000-0000EB150000}"/>
    <cellStyle name="Normal 25 2 2" xfId="8716" xr:uid="{00000000-0005-0000-0000-0000EC150000}"/>
    <cellStyle name="Normal 25 2 2 2" xfId="15929" xr:uid="{00000000-0005-0000-0000-0000ED150000}"/>
    <cellStyle name="Normal 25 2 3" xfId="10817" xr:uid="{00000000-0005-0000-0000-0000EE150000}"/>
    <cellStyle name="Normal 25 2 3 2" xfId="18030" xr:uid="{00000000-0005-0000-0000-0000EF150000}"/>
    <cellStyle name="Normal 25 2 4" xfId="12089" xr:uid="{00000000-0005-0000-0000-0000F0150000}"/>
    <cellStyle name="Normal 25 2 4 2" xfId="19296" xr:uid="{00000000-0005-0000-0000-0000F1150000}"/>
    <cellStyle name="Normal 25 2 5" xfId="14151" xr:uid="{00000000-0005-0000-0000-0000F2150000}"/>
    <cellStyle name="Normal 25 3" xfId="8715" xr:uid="{00000000-0005-0000-0000-0000F3150000}"/>
    <cellStyle name="Normal 25 3 2" xfId="15928" xr:uid="{00000000-0005-0000-0000-0000F4150000}"/>
    <cellStyle name="Normal 25 4" xfId="10816" xr:uid="{00000000-0005-0000-0000-0000F5150000}"/>
    <cellStyle name="Normal 25 4 2" xfId="18029" xr:uid="{00000000-0005-0000-0000-0000F6150000}"/>
    <cellStyle name="Normal 25 5" xfId="12088" xr:uid="{00000000-0005-0000-0000-0000F7150000}"/>
    <cellStyle name="Normal 25 5 2" xfId="19295" xr:uid="{00000000-0005-0000-0000-0000F8150000}"/>
    <cellStyle name="Normal 25 6" xfId="14150" xr:uid="{00000000-0005-0000-0000-0000F9150000}"/>
    <cellStyle name="Normal 26" xfId="4946" xr:uid="{00000000-0005-0000-0000-0000FA150000}"/>
    <cellStyle name="Normal 26 2" xfId="4947" xr:uid="{00000000-0005-0000-0000-0000FB150000}"/>
    <cellStyle name="Normal 26 2 2" xfId="8718" xr:uid="{00000000-0005-0000-0000-0000FC150000}"/>
    <cellStyle name="Normal 26 2 2 2" xfId="15931" xr:uid="{00000000-0005-0000-0000-0000FD150000}"/>
    <cellStyle name="Normal 26 2 3" xfId="10819" xr:uid="{00000000-0005-0000-0000-0000FE150000}"/>
    <cellStyle name="Normal 26 2 3 2" xfId="18032" xr:uid="{00000000-0005-0000-0000-0000FF150000}"/>
    <cellStyle name="Normal 26 2 4" xfId="12091" xr:uid="{00000000-0005-0000-0000-000000160000}"/>
    <cellStyle name="Normal 26 2 4 2" xfId="19298" xr:uid="{00000000-0005-0000-0000-000001160000}"/>
    <cellStyle name="Normal 26 2 5" xfId="14153" xr:uid="{00000000-0005-0000-0000-000002160000}"/>
    <cellStyle name="Normal 26 3" xfId="8717" xr:uid="{00000000-0005-0000-0000-000003160000}"/>
    <cellStyle name="Normal 26 3 2" xfId="15930" xr:uid="{00000000-0005-0000-0000-000004160000}"/>
    <cellStyle name="Normal 26 4" xfId="10818" xr:uid="{00000000-0005-0000-0000-000005160000}"/>
    <cellStyle name="Normal 26 4 2" xfId="18031" xr:uid="{00000000-0005-0000-0000-000006160000}"/>
    <cellStyle name="Normal 26 5" xfId="12090" xr:uid="{00000000-0005-0000-0000-000007160000}"/>
    <cellStyle name="Normal 26 5 2" xfId="19297" xr:uid="{00000000-0005-0000-0000-000008160000}"/>
    <cellStyle name="Normal 26 6" xfId="14152" xr:uid="{00000000-0005-0000-0000-000009160000}"/>
    <cellStyle name="Normal 27" xfId="4948" xr:uid="{00000000-0005-0000-0000-00000A160000}"/>
    <cellStyle name="Normal 27 2" xfId="4949" xr:uid="{00000000-0005-0000-0000-00000B160000}"/>
    <cellStyle name="Normal 27 2 2" xfId="8720" xr:uid="{00000000-0005-0000-0000-00000C160000}"/>
    <cellStyle name="Normal 27 2 2 2" xfId="15933" xr:uid="{00000000-0005-0000-0000-00000D160000}"/>
    <cellStyle name="Normal 27 2 3" xfId="10821" xr:uid="{00000000-0005-0000-0000-00000E160000}"/>
    <cellStyle name="Normal 27 2 3 2" xfId="18034" xr:uid="{00000000-0005-0000-0000-00000F160000}"/>
    <cellStyle name="Normal 27 2 4" xfId="12093" xr:uid="{00000000-0005-0000-0000-000010160000}"/>
    <cellStyle name="Normal 27 2 4 2" xfId="19300" xr:uid="{00000000-0005-0000-0000-000011160000}"/>
    <cellStyle name="Normal 27 2 5" xfId="14155" xr:uid="{00000000-0005-0000-0000-000012160000}"/>
    <cellStyle name="Normal 27 3" xfId="4950" xr:uid="{00000000-0005-0000-0000-000013160000}"/>
    <cellStyle name="Normal 27 3 2" xfId="8721" xr:uid="{00000000-0005-0000-0000-000014160000}"/>
    <cellStyle name="Normal 27 3 2 2" xfId="15934" xr:uid="{00000000-0005-0000-0000-000015160000}"/>
    <cellStyle name="Normal 27 3 3" xfId="10822" xr:uid="{00000000-0005-0000-0000-000016160000}"/>
    <cellStyle name="Normal 27 3 3 2" xfId="18035" xr:uid="{00000000-0005-0000-0000-000017160000}"/>
    <cellStyle name="Normal 27 3 4" xfId="12094" xr:uid="{00000000-0005-0000-0000-000018160000}"/>
    <cellStyle name="Normal 27 3 4 2" xfId="19301" xr:uid="{00000000-0005-0000-0000-000019160000}"/>
    <cellStyle name="Normal 27 3 5" xfId="14156" xr:uid="{00000000-0005-0000-0000-00001A160000}"/>
    <cellStyle name="Normal 27 4" xfId="4951" xr:uid="{00000000-0005-0000-0000-00001B160000}"/>
    <cellStyle name="Normal 27 5" xfId="8719" xr:uid="{00000000-0005-0000-0000-00001C160000}"/>
    <cellStyle name="Normal 27 5 2" xfId="15932" xr:uid="{00000000-0005-0000-0000-00001D160000}"/>
    <cellStyle name="Normal 27 6" xfId="10820" xr:uid="{00000000-0005-0000-0000-00001E160000}"/>
    <cellStyle name="Normal 27 6 2" xfId="18033" xr:uid="{00000000-0005-0000-0000-00001F160000}"/>
    <cellStyle name="Normal 27 7" xfId="12092" xr:uid="{00000000-0005-0000-0000-000020160000}"/>
    <cellStyle name="Normal 27 7 2" xfId="19299" xr:uid="{00000000-0005-0000-0000-000021160000}"/>
    <cellStyle name="Normal 27 8" xfId="14154" xr:uid="{00000000-0005-0000-0000-000022160000}"/>
    <cellStyle name="Normal 28" xfId="4952" xr:uid="{00000000-0005-0000-0000-000023160000}"/>
    <cellStyle name="Normal 28 2" xfId="4953" xr:uid="{00000000-0005-0000-0000-000024160000}"/>
    <cellStyle name="Normal 28 2 2" xfId="8723" xr:uid="{00000000-0005-0000-0000-000025160000}"/>
    <cellStyle name="Normal 28 2 2 2" xfId="15936" xr:uid="{00000000-0005-0000-0000-000026160000}"/>
    <cellStyle name="Normal 28 2 3" xfId="10824" xr:uid="{00000000-0005-0000-0000-000027160000}"/>
    <cellStyle name="Normal 28 2 3 2" xfId="18037" xr:uid="{00000000-0005-0000-0000-000028160000}"/>
    <cellStyle name="Normal 28 2 4" xfId="12096" xr:uid="{00000000-0005-0000-0000-000029160000}"/>
    <cellStyle name="Normal 28 2 4 2" xfId="19303" xr:uid="{00000000-0005-0000-0000-00002A160000}"/>
    <cellStyle name="Normal 28 2 5" xfId="14158" xr:uid="{00000000-0005-0000-0000-00002B160000}"/>
    <cellStyle name="Normal 28 3" xfId="4954" xr:uid="{00000000-0005-0000-0000-00002C160000}"/>
    <cellStyle name="Normal 28 3 2" xfId="8724" xr:uid="{00000000-0005-0000-0000-00002D160000}"/>
    <cellStyle name="Normal 28 3 2 2" xfId="15937" xr:uid="{00000000-0005-0000-0000-00002E160000}"/>
    <cellStyle name="Normal 28 3 3" xfId="10825" xr:uid="{00000000-0005-0000-0000-00002F160000}"/>
    <cellStyle name="Normal 28 3 3 2" xfId="18038" xr:uid="{00000000-0005-0000-0000-000030160000}"/>
    <cellStyle name="Normal 28 3 4" xfId="12097" xr:uid="{00000000-0005-0000-0000-000031160000}"/>
    <cellStyle name="Normal 28 3 4 2" xfId="19304" xr:uid="{00000000-0005-0000-0000-000032160000}"/>
    <cellStyle name="Normal 28 3 5" xfId="14159" xr:uid="{00000000-0005-0000-0000-000033160000}"/>
    <cellStyle name="Normal 28 4" xfId="4955" xr:uid="{00000000-0005-0000-0000-000034160000}"/>
    <cellStyle name="Normal 28 5" xfId="8722" xr:uid="{00000000-0005-0000-0000-000035160000}"/>
    <cellStyle name="Normal 28 5 2" xfId="15935" xr:uid="{00000000-0005-0000-0000-000036160000}"/>
    <cellStyle name="Normal 28 6" xfId="10823" xr:uid="{00000000-0005-0000-0000-000037160000}"/>
    <cellStyle name="Normal 28 6 2" xfId="18036" xr:uid="{00000000-0005-0000-0000-000038160000}"/>
    <cellStyle name="Normal 28 7" xfId="12095" xr:uid="{00000000-0005-0000-0000-000039160000}"/>
    <cellStyle name="Normal 28 7 2" xfId="19302" xr:uid="{00000000-0005-0000-0000-00003A160000}"/>
    <cellStyle name="Normal 28 8" xfId="14157" xr:uid="{00000000-0005-0000-0000-00003B160000}"/>
    <cellStyle name="Normal 29" xfId="4956" xr:uid="{00000000-0005-0000-0000-00003C160000}"/>
    <cellStyle name="Normal 29 2" xfId="4957" xr:uid="{00000000-0005-0000-0000-00003D160000}"/>
    <cellStyle name="Normal 29 2 2" xfId="4958" xr:uid="{00000000-0005-0000-0000-00003E160000}"/>
    <cellStyle name="Normal 29 2 2 2" xfId="8727" xr:uid="{00000000-0005-0000-0000-00003F160000}"/>
    <cellStyle name="Normal 29 2 2 2 2" xfId="15940" xr:uid="{00000000-0005-0000-0000-000040160000}"/>
    <cellStyle name="Normal 29 2 2 3" xfId="10828" xr:uid="{00000000-0005-0000-0000-000041160000}"/>
    <cellStyle name="Normal 29 2 2 3 2" xfId="18041" xr:uid="{00000000-0005-0000-0000-000042160000}"/>
    <cellStyle name="Normal 29 2 2 4" xfId="12100" xr:uid="{00000000-0005-0000-0000-000043160000}"/>
    <cellStyle name="Normal 29 2 2 4 2" xfId="19307" xr:uid="{00000000-0005-0000-0000-000044160000}"/>
    <cellStyle name="Normal 29 2 2 5" xfId="14163" xr:uid="{00000000-0005-0000-0000-000045160000}"/>
    <cellStyle name="Normal 29 2 3" xfId="4959" xr:uid="{00000000-0005-0000-0000-000046160000}"/>
    <cellStyle name="Normal 29 2 4" xfId="8726" xr:uid="{00000000-0005-0000-0000-000047160000}"/>
    <cellStyle name="Normal 29 2 4 2" xfId="15939" xr:uid="{00000000-0005-0000-0000-000048160000}"/>
    <cellStyle name="Normal 29 2 5" xfId="10827" xr:uid="{00000000-0005-0000-0000-000049160000}"/>
    <cellStyle name="Normal 29 2 5 2" xfId="18040" xr:uid="{00000000-0005-0000-0000-00004A160000}"/>
    <cellStyle name="Normal 29 2 6" xfId="12099" xr:uid="{00000000-0005-0000-0000-00004B160000}"/>
    <cellStyle name="Normal 29 2 6 2" xfId="19306" xr:uid="{00000000-0005-0000-0000-00004C160000}"/>
    <cellStyle name="Normal 29 2 7" xfId="14162" xr:uid="{00000000-0005-0000-0000-00004D160000}"/>
    <cellStyle name="Normal 29 3" xfId="4960" xr:uid="{00000000-0005-0000-0000-00004E160000}"/>
    <cellStyle name="Normal 29 3 2" xfId="8728" xr:uid="{00000000-0005-0000-0000-00004F160000}"/>
    <cellStyle name="Normal 29 3 2 2" xfId="15941" xr:uid="{00000000-0005-0000-0000-000050160000}"/>
    <cellStyle name="Normal 29 3 3" xfId="10829" xr:uid="{00000000-0005-0000-0000-000051160000}"/>
    <cellStyle name="Normal 29 3 3 2" xfId="18042" xr:uid="{00000000-0005-0000-0000-000052160000}"/>
    <cellStyle name="Normal 29 3 4" xfId="12101" xr:uid="{00000000-0005-0000-0000-000053160000}"/>
    <cellStyle name="Normal 29 3 4 2" xfId="19308" xr:uid="{00000000-0005-0000-0000-000054160000}"/>
    <cellStyle name="Normal 29 3 5" xfId="14164" xr:uid="{00000000-0005-0000-0000-000055160000}"/>
    <cellStyle name="Normal 29 4" xfId="4961" xr:uid="{00000000-0005-0000-0000-000056160000}"/>
    <cellStyle name="Normal 29 5" xfId="8725" xr:uid="{00000000-0005-0000-0000-000057160000}"/>
    <cellStyle name="Normal 29 5 2" xfId="15938" xr:uid="{00000000-0005-0000-0000-000058160000}"/>
    <cellStyle name="Normal 29 6" xfId="10826" xr:uid="{00000000-0005-0000-0000-000059160000}"/>
    <cellStyle name="Normal 29 6 2" xfId="18039" xr:uid="{00000000-0005-0000-0000-00005A160000}"/>
    <cellStyle name="Normal 29 7" xfId="12098" xr:uid="{00000000-0005-0000-0000-00005B160000}"/>
    <cellStyle name="Normal 29 7 2" xfId="19305" xr:uid="{00000000-0005-0000-0000-00005C160000}"/>
    <cellStyle name="Normal 29 8" xfId="14161" xr:uid="{00000000-0005-0000-0000-00005D160000}"/>
    <cellStyle name="Normal 3" xfId="65" xr:uid="{00000000-0005-0000-0000-00005E160000}"/>
    <cellStyle name="Normal 3 10" xfId="4962" xr:uid="{00000000-0005-0000-0000-00005F160000}"/>
    <cellStyle name="Normal 3 10 10" xfId="4963" xr:uid="{00000000-0005-0000-0000-000060160000}"/>
    <cellStyle name="Normal 3 10 10 2" xfId="4964" xr:uid="{00000000-0005-0000-0000-000061160000}"/>
    <cellStyle name="Normal 3 10 11" xfId="4965" xr:uid="{00000000-0005-0000-0000-000062160000}"/>
    <cellStyle name="Normal 3 10 11 2" xfId="4966" xr:uid="{00000000-0005-0000-0000-000063160000}"/>
    <cellStyle name="Normal 3 10 12" xfId="4967" xr:uid="{00000000-0005-0000-0000-000064160000}"/>
    <cellStyle name="Normal 3 10 12 2" xfId="4968" xr:uid="{00000000-0005-0000-0000-000065160000}"/>
    <cellStyle name="Normal 3 10 13" xfId="4969" xr:uid="{00000000-0005-0000-0000-000066160000}"/>
    <cellStyle name="Normal 3 10 13 2" xfId="4970" xr:uid="{00000000-0005-0000-0000-000067160000}"/>
    <cellStyle name="Normal 3 10 14" xfId="4971" xr:uid="{00000000-0005-0000-0000-000068160000}"/>
    <cellStyle name="Normal 3 10 14 2" xfId="4972" xr:uid="{00000000-0005-0000-0000-000069160000}"/>
    <cellStyle name="Normal 3 10 15" xfId="4973" xr:uid="{00000000-0005-0000-0000-00006A160000}"/>
    <cellStyle name="Normal 3 10 15 2" xfId="4974" xr:uid="{00000000-0005-0000-0000-00006B160000}"/>
    <cellStyle name="Normal 3 10 16" xfId="4975" xr:uid="{00000000-0005-0000-0000-00006C160000}"/>
    <cellStyle name="Normal 3 10 16 2" xfId="4976" xr:uid="{00000000-0005-0000-0000-00006D160000}"/>
    <cellStyle name="Normal 3 10 17" xfId="4977" xr:uid="{00000000-0005-0000-0000-00006E160000}"/>
    <cellStyle name="Normal 3 10 17 2" xfId="4978" xr:uid="{00000000-0005-0000-0000-00006F160000}"/>
    <cellStyle name="Normal 3 10 18" xfId="4979" xr:uid="{00000000-0005-0000-0000-000070160000}"/>
    <cellStyle name="Normal 3 10 18 2" xfId="4980" xr:uid="{00000000-0005-0000-0000-000071160000}"/>
    <cellStyle name="Normal 3 10 19" xfId="4981" xr:uid="{00000000-0005-0000-0000-000072160000}"/>
    <cellStyle name="Normal 3 10 19 2" xfId="4982" xr:uid="{00000000-0005-0000-0000-000073160000}"/>
    <cellStyle name="Normal 3 10 2" xfId="4983" xr:uid="{00000000-0005-0000-0000-000074160000}"/>
    <cellStyle name="Normal 3 10 2 2" xfId="4984" xr:uid="{00000000-0005-0000-0000-000075160000}"/>
    <cellStyle name="Normal 3 10 20" xfId="4985" xr:uid="{00000000-0005-0000-0000-000076160000}"/>
    <cellStyle name="Normal 3 10 20 2" xfId="4986" xr:uid="{00000000-0005-0000-0000-000077160000}"/>
    <cellStyle name="Normal 3 10 21" xfId="4987" xr:uid="{00000000-0005-0000-0000-000078160000}"/>
    <cellStyle name="Normal 3 10 21 2" xfId="4988" xr:uid="{00000000-0005-0000-0000-000079160000}"/>
    <cellStyle name="Normal 3 10 22" xfId="4989" xr:uid="{00000000-0005-0000-0000-00007A160000}"/>
    <cellStyle name="Normal 3 10 22 2" xfId="4990" xr:uid="{00000000-0005-0000-0000-00007B160000}"/>
    <cellStyle name="Normal 3 10 23" xfId="4991" xr:uid="{00000000-0005-0000-0000-00007C160000}"/>
    <cellStyle name="Normal 3 10 23 2" xfId="4992" xr:uid="{00000000-0005-0000-0000-00007D160000}"/>
    <cellStyle name="Normal 3 10 24" xfId="4993" xr:uid="{00000000-0005-0000-0000-00007E160000}"/>
    <cellStyle name="Normal 3 10 3" xfId="4994" xr:uid="{00000000-0005-0000-0000-00007F160000}"/>
    <cellStyle name="Normal 3 10 3 2" xfId="4995" xr:uid="{00000000-0005-0000-0000-000080160000}"/>
    <cellStyle name="Normal 3 10 4" xfId="4996" xr:uid="{00000000-0005-0000-0000-000081160000}"/>
    <cellStyle name="Normal 3 10 4 2" xfId="4997" xr:uid="{00000000-0005-0000-0000-000082160000}"/>
    <cellStyle name="Normal 3 10 5" xfId="4998" xr:uid="{00000000-0005-0000-0000-000083160000}"/>
    <cellStyle name="Normal 3 10 5 2" xfId="4999" xr:uid="{00000000-0005-0000-0000-000084160000}"/>
    <cellStyle name="Normal 3 10 6" xfId="5000" xr:uid="{00000000-0005-0000-0000-000085160000}"/>
    <cellStyle name="Normal 3 10 6 2" xfId="5001" xr:uid="{00000000-0005-0000-0000-000086160000}"/>
    <cellStyle name="Normal 3 10 7" xfId="5002" xr:uid="{00000000-0005-0000-0000-000087160000}"/>
    <cellStyle name="Normal 3 10 7 2" xfId="5003" xr:uid="{00000000-0005-0000-0000-000088160000}"/>
    <cellStyle name="Normal 3 10 8" xfId="5004" xr:uid="{00000000-0005-0000-0000-000089160000}"/>
    <cellStyle name="Normal 3 10 8 2" xfId="5005" xr:uid="{00000000-0005-0000-0000-00008A160000}"/>
    <cellStyle name="Normal 3 10 9" xfId="5006" xr:uid="{00000000-0005-0000-0000-00008B160000}"/>
    <cellStyle name="Normal 3 10 9 2" xfId="5007" xr:uid="{00000000-0005-0000-0000-00008C160000}"/>
    <cellStyle name="Normal 3 11" xfId="5008" xr:uid="{00000000-0005-0000-0000-00008D160000}"/>
    <cellStyle name="Normal 3 11 10" xfId="5009" xr:uid="{00000000-0005-0000-0000-00008E160000}"/>
    <cellStyle name="Normal 3 11 10 2" xfId="5010" xr:uid="{00000000-0005-0000-0000-00008F160000}"/>
    <cellStyle name="Normal 3 11 11" xfId="5011" xr:uid="{00000000-0005-0000-0000-000090160000}"/>
    <cellStyle name="Normal 3 11 11 2" xfId="5012" xr:uid="{00000000-0005-0000-0000-000091160000}"/>
    <cellStyle name="Normal 3 11 12" xfId="5013" xr:uid="{00000000-0005-0000-0000-000092160000}"/>
    <cellStyle name="Normal 3 11 12 2" xfId="5014" xr:uid="{00000000-0005-0000-0000-000093160000}"/>
    <cellStyle name="Normal 3 11 13" xfId="5015" xr:uid="{00000000-0005-0000-0000-000094160000}"/>
    <cellStyle name="Normal 3 11 13 2" xfId="5016" xr:uid="{00000000-0005-0000-0000-000095160000}"/>
    <cellStyle name="Normal 3 11 14" xfId="5017" xr:uid="{00000000-0005-0000-0000-000096160000}"/>
    <cellStyle name="Normal 3 11 14 2" xfId="5018" xr:uid="{00000000-0005-0000-0000-000097160000}"/>
    <cellStyle name="Normal 3 11 15" xfId="5019" xr:uid="{00000000-0005-0000-0000-000098160000}"/>
    <cellStyle name="Normal 3 11 15 2" xfId="5020" xr:uid="{00000000-0005-0000-0000-000099160000}"/>
    <cellStyle name="Normal 3 11 16" xfId="5021" xr:uid="{00000000-0005-0000-0000-00009A160000}"/>
    <cellStyle name="Normal 3 11 16 2" xfId="5022" xr:uid="{00000000-0005-0000-0000-00009B160000}"/>
    <cellStyle name="Normal 3 11 17" xfId="5023" xr:uid="{00000000-0005-0000-0000-00009C160000}"/>
    <cellStyle name="Normal 3 11 17 2" xfId="5024" xr:uid="{00000000-0005-0000-0000-00009D160000}"/>
    <cellStyle name="Normal 3 11 18" xfId="5025" xr:uid="{00000000-0005-0000-0000-00009E160000}"/>
    <cellStyle name="Normal 3 11 18 2" xfId="5026" xr:uid="{00000000-0005-0000-0000-00009F160000}"/>
    <cellStyle name="Normal 3 11 19" xfId="5027" xr:uid="{00000000-0005-0000-0000-0000A0160000}"/>
    <cellStyle name="Normal 3 11 19 2" xfId="5028" xr:uid="{00000000-0005-0000-0000-0000A1160000}"/>
    <cellStyle name="Normal 3 11 2" xfId="5029" xr:uid="{00000000-0005-0000-0000-0000A2160000}"/>
    <cellStyle name="Normal 3 11 2 2" xfId="5030" xr:uid="{00000000-0005-0000-0000-0000A3160000}"/>
    <cellStyle name="Normal 3 11 20" xfId="5031" xr:uid="{00000000-0005-0000-0000-0000A4160000}"/>
    <cellStyle name="Normal 3 11 20 2" xfId="5032" xr:uid="{00000000-0005-0000-0000-0000A5160000}"/>
    <cellStyle name="Normal 3 11 21" xfId="5033" xr:uid="{00000000-0005-0000-0000-0000A6160000}"/>
    <cellStyle name="Normal 3 11 21 2" xfId="5034" xr:uid="{00000000-0005-0000-0000-0000A7160000}"/>
    <cellStyle name="Normal 3 11 22" xfId="5035" xr:uid="{00000000-0005-0000-0000-0000A8160000}"/>
    <cellStyle name="Normal 3 11 22 2" xfId="5036" xr:uid="{00000000-0005-0000-0000-0000A9160000}"/>
    <cellStyle name="Normal 3 11 23" xfId="5037" xr:uid="{00000000-0005-0000-0000-0000AA160000}"/>
    <cellStyle name="Normal 3 11 23 2" xfId="5038" xr:uid="{00000000-0005-0000-0000-0000AB160000}"/>
    <cellStyle name="Normal 3 11 24" xfId="5039" xr:uid="{00000000-0005-0000-0000-0000AC160000}"/>
    <cellStyle name="Normal 3 11 3" xfId="5040" xr:uid="{00000000-0005-0000-0000-0000AD160000}"/>
    <cellStyle name="Normal 3 11 3 2" xfId="5041" xr:uid="{00000000-0005-0000-0000-0000AE160000}"/>
    <cellStyle name="Normal 3 11 4" xfId="5042" xr:uid="{00000000-0005-0000-0000-0000AF160000}"/>
    <cellStyle name="Normal 3 11 4 2" xfId="5043" xr:uid="{00000000-0005-0000-0000-0000B0160000}"/>
    <cellStyle name="Normal 3 11 5" xfId="5044" xr:uid="{00000000-0005-0000-0000-0000B1160000}"/>
    <cellStyle name="Normal 3 11 5 2" xfId="5045" xr:uid="{00000000-0005-0000-0000-0000B2160000}"/>
    <cellStyle name="Normal 3 11 6" xfId="5046" xr:uid="{00000000-0005-0000-0000-0000B3160000}"/>
    <cellStyle name="Normal 3 11 6 2" xfId="5047" xr:uid="{00000000-0005-0000-0000-0000B4160000}"/>
    <cellStyle name="Normal 3 11 7" xfId="5048" xr:uid="{00000000-0005-0000-0000-0000B5160000}"/>
    <cellStyle name="Normal 3 11 7 2" xfId="5049" xr:uid="{00000000-0005-0000-0000-0000B6160000}"/>
    <cellStyle name="Normal 3 11 8" xfId="5050" xr:uid="{00000000-0005-0000-0000-0000B7160000}"/>
    <cellStyle name="Normal 3 11 8 2" xfId="5051" xr:uid="{00000000-0005-0000-0000-0000B8160000}"/>
    <cellStyle name="Normal 3 11 9" xfId="5052" xr:uid="{00000000-0005-0000-0000-0000B9160000}"/>
    <cellStyle name="Normal 3 11 9 2" xfId="5053" xr:uid="{00000000-0005-0000-0000-0000BA160000}"/>
    <cellStyle name="Normal 3 12" xfId="5054" xr:uid="{00000000-0005-0000-0000-0000BB160000}"/>
    <cellStyle name="Normal 3 12 10" xfId="5055" xr:uid="{00000000-0005-0000-0000-0000BC160000}"/>
    <cellStyle name="Normal 3 12 10 2" xfId="5056" xr:uid="{00000000-0005-0000-0000-0000BD160000}"/>
    <cellStyle name="Normal 3 12 11" xfId="5057" xr:uid="{00000000-0005-0000-0000-0000BE160000}"/>
    <cellStyle name="Normal 3 12 11 2" xfId="5058" xr:uid="{00000000-0005-0000-0000-0000BF160000}"/>
    <cellStyle name="Normal 3 12 12" xfId="5059" xr:uid="{00000000-0005-0000-0000-0000C0160000}"/>
    <cellStyle name="Normal 3 12 12 2" xfId="5060" xr:uid="{00000000-0005-0000-0000-0000C1160000}"/>
    <cellStyle name="Normal 3 12 13" xfId="5061" xr:uid="{00000000-0005-0000-0000-0000C2160000}"/>
    <cellStyle name="Normal 3 12 13 2" xfId="5062" xr:uid="{00000000-0005-0000-0000-0000C3160000}"/>
    <cellStyle name="Normal 3 12 14" xfId="5063" xr:uid="{00000000-0005-0000-0000-0000C4160000}"/>
    <cellStyle name="Normal 3 12 14 2" xfId="5064" xr:uid="{00000000-0005-0000-0000-0000C5160000}"/>
    <cellStyle name="Normal 3 12 15" xfId="5065" xr:uid="{00000000-0005-0000-0000-0000C6160000}"/>
    <cellStyle name="Normal 3 12 15 2" xfId="5066" xr:uid="{00000000-0005-0000-0000-0000C7160000}"/>
    <cellStyle name="Normal 3 12 16" xfId="5067" xr:uid="{00000000-0005-0000-0000-0000C8160000}"/>
    <cellStyle name="Normal 3 12 16 2" xfId="5068" xr:uid="{00000000-0005-0000-0000-0000C9160000}"/>
    <cellStyle name="Normal 3 12 17" xfId="5069" xr:uid="{00000000-0005-0000-0000-0000CA160000}"/>
    <cellStyle name="Normal 3 12 17 2" xfId="5070" xr:uid="{00000000-0005-0000-0000-0000CB160000}"/>
    <cellStyle name="Normal 3 12 18" xfId="5071" xr:uid="{00000000-0005-0000-0000-0000CC160000}"/>
    <cellStyle name="Normal 3 12 18 2" xfId="5072" xr:uid="{00000000-0005-0000-0000-0000CD160000}"/>
    <cellStyle name="Normal 3 12 19" xfId="5073" xr:uid="{00000000-0005-0000-0000-0000CE160000}"/>
    <cellStyle name="Normal 3 12 19 2" xfId="5074" xr:uid="{00000000-0005-0000-0000-0000CF160000}"/>
    <cellStyle name="Normal 3 12 2" xfId="5075" xr:uid="{00000000-0005-0000-0000-0000D0160000}"/>
    <cellStyle name="Normal 3 12 2 2" xfId="5076" xr:uid="{00000000-0005-0000-0000-0000D1160000}"/>
    <cellStyle name="Normal 3 12 20" xfId="5077" xr:uid="{00000000-0005-0000-0000-0000D2160000}"/>
    <cellStyle name="Normal 3 12 20 2" xfId="5078" xr:uid="{00000000-0005-0000-0000-0000D3160000}"/>
    <cellStyle name="Normal 3 12 21" xfId="5079" xr:uid="{00000000-0005-0000-0000-0000D4160000}"/>
    <cellStyle name="Normal 3 12 21 2" xfId="5080" xr:uid="{00000000-0005-0000-0000-0000D5160000}"/>
    <cellStyle name="Normal 3 12 22" xfId="5081" xr:uid="{00000000-0005-0000-0000-0000D6160000}"/>
    <cellStyle name="Normal 3 12 22 2" xfId="5082" xr:uid="{00000000-0005-0000-0000-0000D7160000}"/>
    <cellStyle name="Normal 3 12 23" xfId="5083" xr:uid="{00000000-0005-0000-0000-0000D8160000}"/>
    <cellStyle name="Normal 3 12 23 2" xfId="5084" xr:uid="{00000000-0005-0000-0000-0000D9160000}"/>
    <cellStyle name="Normal 3 12 24" xfId="5085" xr:uid="{00000000-0005-0000-0000-0000DA160000}"/>
    <cellStyle name="Normal 3 12 3" xfId="5086" xr:uid="{00000000-0005-0000-0000-0000DB160000}"/>
    <cellStyle name="Normal 3 12 3 2" xfId="5087" xr:uid="{00000000-0005-0000-0000-0000DC160000}"/>
    <cellStyle name="Normal 3 12 4" xfId="5088" xr:uid="{00000000-0005-0000-0000-0000DD160000}"/>
    <cellStyle name="Normal 3 12 4 2" xfId="5089" xr:uid="{00000000-0005-0000-0000-0000DE160000}"/>
    <cellStyle name="Normal 3 12 5" xfId="5090" xr:uid="{00000000-0005-0000-0000-0000DF160000}"/>
    <cellStyle name="Normal 3 12 5 2" xfId="5091" xr:uid="{00000000-0005-0000-0000-0000E0160000}"/>
    <cellStyle name="Normal 3 12 6" xfId="5092" xr:uid="{00000000-0005-0000-0000-0000E1160000}"/>
    <cellStyle name="Normal 3 12 6 2" xfId="5093" xr:uid="{00000000-0005-0000-0000-0000E2160000}"/>
    <cellStyle name="Normal 3 12 7" xfId="5094" xr:uid="{00000000-0005-0000-0000-0000E3160000}"/>
    <cellStyle name="Normal 3 12 7 2" xfId="5095" xr:uid="{00000000-0005-0000-0000-0000E4160000}"/>
    <cellStyle name="Normal 3 12 8" xfId="5096" xr:uid="{00000000-0005-0000-0000-0000E5160000}"/>
    <cellStyle name="Normal 3 12 8 2" xfId="5097" xr:uid="{00000000-0005-0000-0000-0000E6160000}"/>
    <cellStyle name="Normal 3 12 9" xfId="5098" xr:uid="{00000000-0005-0000-0000-0000E7160000}"/>
    <cellStyle name="Normal 3 12 9 2" xfId="5099" xr:uid="{00000000-0005-0000-0000-0000E8160000}"/>
    <cellStyle name="Normal 3 13" xfId="5100" xr:uid="{00000000-0005-0000-0000-0000E9160000}"/>
    <cellStyle name="Normal 3 13 10" xfId="5101" xr:uid="{00000000-0005-0000-0000-0000EA160000}"/>
    <cellStyle name="Normal 3 13 10 2" xfId="5102" xr:uid="{00000000-0005-0000-0000-0000EB160000}"/>
    <cellStyle name="Normal 3 13 11" xfId="5103" xr:uid="{00000000-0005-0000-0000-0000EC160000}"/>
    <cellStyle name="Normal 3 13 11 2" xfId="5104" xr:uid="{00000000-0005-0000-0000-0000ED160000}"/>
    <cellStyle name="Normal 3 13 12" xfId="5105" xr:uid="{00000000-0005-0000-0000-0000EE160000}"/>
    <cellStyle name="Normal 3 13 12 2" xfId="5106" xr:uid="{00000000-0005-0000-0000-0000EF160000}"/>
    <cellStyle name="Normal 3 13 13" xfId="5107" xr:uid="{00000000-0005-0000-0000-0000F0160000}"/>
    <cellStyle name="Normal 3 13 13 2" xfId="5108" xr:uid="{00000000-0005-0000-0000-0000F1160000}"/>
    <cellStyle name="Normal 3 13 14" xfId="5109" xr:uid="{00000000-0005-0000-0000-0000F2160000}"/>
    <cellStyle name="Normal 3 13 14 2" xfId="5110" xr:uid="{00000000-0005-0000-0000-0000F3160000}"/>
    <cellStyle name="Normal 3 13 15" xfId="5111" xr:uid="{00000000-0005-0000-0000-0000F4160000}"/>
    <cellStyle name="Normal 3 13 15 2" xfId="5112" xr:uid="{00000000-0005-0000-0000-0000F5160000}"/>
    <cellStyle name="Normal 3 13 16" xfId="5113" xr:uid="{00000000-0005-0000-0000-0000F6160000}"/>
    <cellStyle name="Normal 3 13 16 2" xfId="5114" xr:uid="{00000000-0005-0000-0000-0000F7160000}"/>
    <cellStyle name="Normal 3 13 17" xfId="5115" xr:uid="{00000000-0005-0000-0000-0000F8160000}"/>
    <cellStyle name="Normal 3 13 17 2" xfId="5116" xr:uid="{00000000-0005-0000-0000-0000F9160000}"/>
    <cellStyle name="Normal 3 13 18" xfId="5117" xr:uid="{00000000-0005-0000-0000-0000FA160000}"/>
    <cellStyle name="Normal 3 13 18 2" xfId="5118" xr:uid="{00000000-0005-0000-0000-0000FB160000}"/>
    <cellStyle name="Normal 3 13 19" xfId="5119" xr:uid="{00000000-0005-0000-0000-0000FC160000}"/>
    <cellStyle name="Normal 3 13 19 2" xfId="5120" xr:uid="{00000000-0005-0000-0000-0000FD160000}"/>
    <cellStyle name="Normal 3 13 2" xfId="5121" xr:uid="{00000000-0005-0000-0000-0000FE160000}"/>
    <cellStyle name="Normal 3 13 2 2" xfId="5122" xr:uid="{00000000-0005-0000-0000-0000FF160000}"/>
    <cellStyle name="Normal 3 13 20" xfId="5123" xr:uid="{00000000-0005-0000-0000-000000170000}"/>
    <cellStyle name="Normal 3 13 20 2" xfId="5124" xr:uid="{00000000-0005-0000-0000-000001170000}"/>
    <cellStyle name="Normal 3 13 21" xfId="5125" xr:uid="{00000000-0005-0000-0000-000002170000}"/>
    <cellStyle name="Normal 3 13 21 2" xfId="5126" xr:uid="{00000000-0005-0000-0000-000003170000}"/>
    <cellStyle name="Normal 3 13 22" xfId="5127" xr:uid="{00000000-0005-0000-0000-000004170000}"/>
    <cellStyle name="Normal 3 13 22 2" xfId="5128" xr:uid="{00000000-0005-0000-0000-000005170000}"/>
    <cellStyle name="Normal 3 13 23" xfId="5129" xr:uid="{00000000-0005-0000-0000-000006170000}"/>
    <cellStyle name="Normal 3 13 23 2" xfId="5130" xr:uid="{00000000-0005-0000-0000-000007170000}"/>
    <cellStyle name="Normal 3 13 24" xfId="5131" xr:uid="{00000000-0005-0000-0000-000008170000}"/>
    <cellStyle name="Normal 3 13 3" xfId="5132" xr:uid="{00000000-0005-0000-0000-000009170000}"/>
    <cellStyle name="Normal 3 13 3 2" xfId="5133" xr:uid="{00000000-0005-0000-0000-00000A170000}"/>
    <cellStyle name="Normal 3 13 4" xfId="5134" xr:uid="{00000000-0005-0000-0000-00000B170000}"/>
    <cellStyle name="Normal 3 13 4 2" xfId="5135" xr:uid="{00000000-0005-0000-0000-00000C170000}"/>
    <cellStyle name="Normal 3 13 5" xfId="5136" xr:uid="{00000000-0005-0000-0000-00000D170000}"/>
    <cellStyle name="Normal 3 13 5 2" xfId="5137" xr:uid="{00000000-0005-0000-0000-00000E170000}"/>
    <cellStyle name="Normal 3 13 6" xfId="5138" xr:uid="{00000000-0005-0000-0000-00000F170000}"/>
    <cellStyle name="Normal 3 13 6 2" xfId="5139" xr:uid="{00000000-0005-0000-0000-000010170000}"/>
    <cellStyle name="Normal 3 13 7" xfId="5140" xr:uid="{00000000-0005-0000-0000-000011170000}"/>
    <cellStyle name="Normal 3 13 7 2" xfId="5141" xr:uid="{00000000-0005-0000-0000-000012170000}"/>
    <cellStyle name="Normal 3 13 8" xfId="5142" xr:uid="{00000000-0005-0000-0000-000013170000}"/>
    <cellStyle name="Normal 3 13 8 2" xfId="5143" xr:uid="{00000000-0005-0000-0000-000014170000}"/>
    <cellStyle name="Normal 3 13 9" xfId="5144" xr:uid="{00000000-0005-0000-0000-000015170000}"/>
    <cellStyle name="Normal 3 13 9 2" xfId="5145" xr:uid="{00000000-0005-0000-0000-000016170000}"/>
    <cellStyle name="Normal 3 14" xfId="5146" xr:uid="{00000000-0005-0000-0000-000017170000}"/>
    <cellStyle name="Normal 3 14 10" xfId="5147" xr:uid="{00000000-0005-0000-0000-000018170000}"/>
    <cellStyle name="Normal 3 14 10 2" xfId="5148" xr:uid="{00000000-0005-0000-0000-000019170000}"/>
    <cellStyle name="Normal 3 14 11" xfId="5149" xr:uid="{00000000-0005-0000-0000-00001A170000}"/>
    <cellStyle name="Normal 3 14 11 2" xfId="5150" xr:uid="{00000000-0005-0000-0000-00001B170000}"/>
    <cellStyle name="Normal 3 14 12" xfId="5151" xr:uid="{00000000-0005-0000-0000-00001C170000}"/>
    <cellStyle name="Normal 3 14 12 2" xfId="5152" xr:uid="{00000000-0005-0000-0000-00001D170000}"/>
    <cellStyle name="Normal 3 14 13" xfId="5153" xr:uid="{00000000-0005-0000-0000-00001E170000}"/>
    <cellStyle name="Normal 3 14 13 2" xfId="5154" xr:uid="{00000000-0005-0000-0000-00001F170000}"/>
    <cellStyle name="Normal 3 14 14" xfId="5155" xr:uid="{00000000-0005-0000-0000-000020170000}"/>
    <cellStyle name="Normal 3 14 14 2" xfId="5156" xr:uid="{00000000-0005-0000-0000-000021170000}"/>
    <cellStyle name="Normal 3 14 15" xfId="5157" xr:uid="{00000000-0005-0000-0000-000022170000}"/>
    <cellStyle name="Normal 3 14 15 2" xfId="5158" xr:uid="{00000000-0005-0000-0000-000023170000}"/>
    <cellStyle name="Normal 3 14 16" xfId="5159" xr:uid="{00000000-0005-0000-0000-000024170000}"/>
    <cellStyle name="Normal 3 14 16 2" xfId="5160" xr:uid="{00000000-0005-0000-0000-000025170000}"/>
    <cellStyle name="Normal 3 14 17" xfId="5161" xr:uid="{00000000-0005-0000-0000-000026170000}"/>
    <cellStyle name="Normal 3 14 17 2" xfId="5162" xr:uid="{00000000-0005-0000-0000-000027170000}"/>
    <cellStyle name="Normal 3 14 18" xfId="5163" xr:uid="{00000000-0005-0000-0000-000028170000}"/>
    <cellStyle name="Normal 3 14 18 2" xfId="5164" xr:uid="{00000000-0005-0000-0000-000029170000}"/>
    <cellStyle name="Normal 3 14 19" xfId="5165" xr:uid="{00000000-0005-0000-0000-00002A170000}"/>
    <cellStyle name="Normal 3 14 19 2" xfId="5166" xr:uid="{00000000-0005-0000-0000-00002B170000}"/>
    <cellStyle name="Normal 3 14 2" xfId="5167" xr:uid="{00000000-0005-0000-0000-00002C170000}"/>
    <cellStyle name="Normal 3 14 2 2" xfId="5168" xr:uid="{00000000-0005-0000-0000-00002D170000}"/>
    <cellStyle name="Normal 3 14 20" xfId="5169" xr:uid="{00000000-0005-0000-0000-00002E170000}"/>
    <cellStyle name="Normal 3 14 20 2" xfId="5170" xr:uid="{00000000-0005-0000-0000-00002F170000}"/>
    <cellStyle name="Normal 3 14 21" xfId="5171" xr:uid="{00000000-0005-0000-0000-000030170000}"/>
    <cellStyle name="Normal 3 14 21 2" xfId="5172" xr:uid="{00000000-0005-0000-0000-000031170000}"/>
    <cellStyle name="Normal 3 14 22" xfId="5173" xr:uid="{00000000-0005-0000-0000-000032170000}"/>
    <cellStyle name="Normal 3 14 22 2" xfId="5174" xr:uid="{00000000-0005-0000-0000-000033170000}"/>
    <cellStyle name="Normal 3 14 23" xfId="5175" xr:uid="{00000000-0005-0000-0000-000034170000}"/>
    <cellStyle name="Normal 3 14 23 2" xfId="5176" xr:uid="{00000000-0005-0000-0000-000035170000}"/>
    <cellStyle name="Normal 3 14 24" xfId="5177" xr:uid="{00000000-0005-0000-0000-000036170000}"/>
    <cellStyle name="Normal 3 14 3" xfId="5178" xr:uid="{00000000-0005-0000-0000-000037170000}"/>
    <cellStyle name="Normal 3 14 3 2" xfId="5179" xr:uid="{00000000-0005-0000-0000-000038170000}"/>
    <cellStyle name="Normal 3 14 4" xfId="5180" xr:uid="{00000000-0005-0000-0000-000039170000}"/>
    <cellStyle name="Normal 3 14 4 2" xfId="5181" xr:uid="{00000000-0005-0000-0000-00003A170000}"/>
    <cellStyle name="Normal 3 14 5" xfId="5182" xr:uid="{00000000-0005-0000-0000-00003B170000}"/>
    <cellStyle name="Normal 3 14 5 2" xfId="5183" xr:uid="{00000000-0005-0000-0000-00003C170000}"/>
    <cellStyle name="Normal 3 14 6" xfId="5184" xr:uid="{00000000-0005-0000-0000-00003D170000}"/>
    <cellStyle name="Normal 3 14 6 2" xfId="5185" xr:uid="{00000000-0005-0000-0000-00003E170000}"/>
    <cellStyle name="Normal 3 14 7" xfId="5186" xr:uid="{00000000-0005-0000-0000-00003F170000}"/>
    <cellStyle name="Normal 3 14 7 2" xfId="5187" xr:uid="{00000000-0005-0000-0000-000040170000}"/>
    <cellStyle name="Normal 3 14 8" xfId="5188" xr:uid="{00000000-0005-0000-0000-000041170000}"/>
    <cellStyle name="Normal 3 14 8 2" xfId="5189" xr:uid="{00000000-0005-0000-0000-000042170000}"/>
    <cellStyle name="Normal 3 14 9" xfId="5190" xr:uid="{00000000-0005-0000-0000-000043170000}"/>
    <cellStyle name="Normal 3 14 9 2" xfId="5191" xr:uid="{00000000-0005-0000-0000-000044170000}"/>
    <cellStyle name="Normal 3 15" xfId="5192" xr:uid="{00000000-0005-0000-0000-000045170000}"/>
    <cellStyle name="Normal 3 15 10" xfId="5193" xr:uid="{00000000-0005-0000-0000-000046170000}"/>
    <cellStyle name="Normal 3 15 10 2" xfId="5194" xr:uid="{00000000-0005-0000-0000-000047170000}"/>
    <cellStyle name="Normal 3 15 11" xfId="5195" xr:uid="{00000000-0005-0000-0000-000048170000}"/>
    <cellStyle name="Normal 3 15 11 2" xfId="5196" xr:uid="{00000000-0005-0000-0000-000049170000}"/>
    <cellStyle name="Normal 3 15 12" xfId="5197" xr:uid="{00000000-0005-0000-0000-00004A170000}"/>
    <cellStyle name="Normal 3 15 12 2" xfId="5198" xr:uid="{00000000-0005-0000-0000-00004B170000}"/>
    <cellStyle name="Normal 3 15 13" xfId="5199" xr:uid="{00000000-0005-0000-0000-00004C170000}"/>
    <cellStyle name="Normal 3 15 13 2" xfId="5200" xr:uid="{00000000-0005-0000-0000-00004D170000}"/>
    <cellStyle name="Normal 3 15 14" xfId="5201" xr:uid="{00000000-0005-0000-0000-00004E170000}"/>
    <cellStyle name="Normal 3 15 14 2" xfId="5202" xr:uid="{00000000-0005-0000-0000-00004F170000}"/>
    <cellStyle name="Normal 3 15 15" xfId="5203" xr:uid="{00000000-0005-0000-0000-000050170000}"/>
    <cellStyle name="Normal 3 15 15 2" xfId="5204" xr:uid="{00000000-0005-0000-0000-000051170000}"/>
    <cellStyle name="Normal 3 15 16" xfId="5205" xr:uid="{00000000-0005-0000-0000-000052170000}"/>
    <cellStyle name="Normal 3 15 16 2" xfId="5206" xr:uid="{00000000-0005-0000-0000-000053170000}"/>
    <cellStyle name="Normal 3 15 17" xfId="5207" xr:uid="{00000000-0005-0000-0000-000054170000}"/>
    <cellStyle name="Normal 3 15 17 2" xfId="5208" xr:uid="{00000000-0005-0000-0000-000055170000}"/>
    <cellStyle name="Normal 3 15 18" xfId="5209" xr:uid="{00000000-0005-0000-0000-000056170000}"/>
    <cellStyle name="Normal 3 15 18 2" xfId="5210" xr:uid="{00000000-0005-0000-0000-000057170000}"/>
    <cellStyle name="Normal 3 15 19" xfId="5211" xr:uid="{00000000-0005-0000-0000-000058170000}"/>
    <cellStyle name="Normal 3 15 19 2" xfId="5212" xr:uid="{00000000-0005-0000-0000-000059170000}"/>
    <cellStyle name="Normal 3 15 2" xfId="5213" xr:uid="{00000000-0005-0000-0000-00005A170000}"/>
    <cellStyle name="Normal 3 15 2 2" xfId="5214" xr:uid="{00000000-0005-0000-0000-00005B170000}"/>
    <cellStyle name="Normal 3 15 20" xfId="5215" xr:uid="{00000000-0005-0000-0000-00005C170000}"/>
    <cellStyle name="Normal 3 15 20 2" xfId="5216" xr:uid="{00000000-0005-0000-0000-00005D170000}"/>
    <cellStyle name="Normal 3 15 21" xfId="5217" xr:uid="{00000000-0005-0000-0000-00005E170000}"/>
    <cellStyle name="Normal 3 15 21 2" xfId="5218" xr:uid="{00000000-0005-0000-0000-00005F170000}"/>
    <cellStyle name="Normal 3 15 22" xfId="5219" xr:uid="{00000000-0005-0000-0000-000060170000}"/>
    <cellStyle name="Normal 3 15 22 2" xfId="5220" xr:uid="{00000000-0005-0000-0000-000061170000}"/>
    <cellStyle name="Normal 3 15 23" xfId="5221" xr:uid="{00000000-0005-0000-0000-000062170000}"/>
    <cellStyle name="Normal 3 15 23 2" xfId="5222" xr:uid="{00000000-0005-0000-0000-000063170000}"/>
    <cellStyle name="Normal 3 15 24" xfId="5223" xr:uid="{00000000-0005-0000-0000-000064170000}"/>
    <cellStyle name="Normal 3 15 3" xfId="5224" xr:uid="{00000000-0005-0000-0000-000065170000}"/>
    <cellStyle name="Normal 3 15 3 2" xfId="5225" xr:uid="{00000000-0005-0000-0000-000066170000}"/>
    <cellStyle name="Normal 3 15 4" xfId="5226" xr:uid="{00000000-0005-0000-0000-000067170000}"/>
    <cellStyle name="Normal 3 15 4 2" xfId="5227" xr:uid="{00000000-0005-0000-0000-000068170000}"/>
    <cellStyle name="Normal 3 15 5" xfId="5228" xr:uid="{00000000-0005-0000-0000-000069170000}"/>
    <cellStyle name="Normal 3 15 5 2" xfId="5229" xr:uid="{00000000-0005-0000-0000-00006A170000}"/>
    <cellStyle name="Normal 3 15 6" xfId="5230" xr:uid="{00000000-0005-0000-0000-00006B170000}"/>
    <cellStyle name="Normal 3 15 6 2" xfId="5231" xr:uid="{00000000-0005-0000-0000-00006C170000}"/>
    <cellStyle name="Normal 3 15 7" xfId="5232" xr:uid="{00000000-0005-0000-0000-00006D170000}"/>
    <cellStyle name="Normal 3 15 7 2" xfId="5233" xr:uid="{00000000-0005-0000-0000-00006E170000}"/>
    <cellStyle name="Normal 3 15 8" xfId="5234" xr:uid="{00000000-0005-0000-0000-00006F170000}"/>
    <cellStyle name="Normal 3 15 8 2" xfId="5235" xr:uid="{00000000-0005-0000-0000-000070170000}"/>
    <cellStyle name="Normal 3 15 9" xfId="5236" xr:uid="{00000000-0005-0000-0000-000071170000}"/>
    <cellStyle name="Normal 3 15 9 2" xfId="5237" xr:uid="{00000000-0005-0000-0000-000072170000}"/>
    <cellStyle name="Normal 3 16" xfId="5238" xr:uid="{00000000-0005-0000-0000-000073170000}"/>
    <cellStyle name="Normal 3 16 10" xfId="5239" xr:uid="{00000000-0005-0000-0000-000074170000}"/>
    <cellStyle name="Normal 3 16 10 2" xfId="5240" xr:uid="{00000000-0005-0000-0000-000075170000}"/>
    <cellStyle name="Normal 3 16 11" xfId="5241" xr:uid="{00000000-0005-0000-0000-000076170000}"/>
    <cellStyle name="Normal 3 16 11 2" xfId="5242" xr:uid="{00000000-0005-0000-0000-000077170000}"/>
    <cellStyle name="Normal 3 16 12" xfId="5243" xr:uid="{00000000-0005-0000-0000-000078170000}"/>
    <cellStyle name="Normal 3 16 12 2" xfId="5244" xr:uid="{00000000-0005-0000-0000-000079170000}"/>
    <cellStyle name="Normal 3 16 13" xfId="5245" xr:uid="{00000000-0005-0000-0000-00007A170000}"/>
    <cellStyle name="Normal 3 16 13 2" xfId="5246" xr:uid="{00000000-0005-0000-0000-00007B170000}"/>
    <cellStyle name="Normal 3 16 14" xfId="5247" xr:uid="{00000000-0005-0000-0000-00007C170000}"/>
    <cellStyle name="Normal 3 16 14 2" xfId="5248" xr:uid="{00000000-0005-0000-0000-00007D170000}"/>
    <cellStyle name="Normal 3 16 15" xfId="5249" xr:uid="{00000000-0005-0000-0000-00007E170000}"/>
    <cellStyle name="Normal 3 16 15 2" xfId="5250" xr:uid="{00000000-0005-0000-0000-00007F170000}"/>
    <cellStyle name="Normal 3 16 16" xfId="5251" xr:uid="{00000000-0005-0000-0000-000080170000}"/>
    <cellStyle name="Normal 3 16 16 2" xfId="5252" xr:uid="{00000000-0005-0000-0000-000081170000}"/>
    <cellStyle name="Normal 3 16 17" xfId="5253" xr:uid="{00000000-0005-0000-0000-000082170000}"/>
    <cellStyle name="Normal 3 16 17 2" xfId="5254" xr:uid="{00000000-0005-0000-0000-000083170000}"/>
    <cellStyle name="Normal 3 16 18" xfId="5255" xr:uid="{00000000-0005-0000-0000-000084170000}"/>
    <cellStyle name="Normal 3 16 18 2" xfId="5256" xr:uid="{00000000-0005-0000-0000-000085170000}"/>
    <cellStyle name="Normal 3 16 19" xfId="5257" xr:uid="{00000000-0005-0000-0000-000086170000}"/>
    <cellStyle name="Normal 3 16 19 2" xfId="5258" xr:uid="{00000000-0005-0000-0000-000087170000}"/>
    <cellStyle name="Normal 3 16 2" xfId="5259" xr:uid="{00000000-0005-0000-0000-000088170000}"/>
    <cellStyle name="Normal 3 16 2 2" xfId="5260" xr:uid="{00000000-0005-0000-0000-000089170000}"/>
    <cellStyle name="Normal 3 16 20" xfId="5261" xr:uid="{00000000-0005-0000-0000-00008A170000}"/>
    <cellStyle name="Normal 3 16 20 2" xfId="5262" xr:uid="{00000000-0005-0000-0000-00008B170000}"/>
    <cellStyle name="Normal 3 16 21" xfId="5263" xr:uid="{00000000-0005-0000-0000-00008C170000}"/>
    <cellStyle name="Normal 3 16 21 2" xfId="5264" xr:uid="{00000000-0005-0000-0000-00008D170000}"/>
    <cellStyle name="Normal 3 16 22" xfId="5265" xr:uid="{00000000-0005-0000-0000-00008E170000}"/>
    <cellStyle name="Normal 3 16 22 2" xfId="5266" xr:uid="{00000000-0005-0000-0000-00008F170000}"/>
    <cellStyle name="Normal 3 16 23" xfId="5267" xr:uid="{00000000-0005-0000-0000-000090170000}"/>
    <cellStyle name="Normal 3 16 23 2" xfId="5268" xr:uid="{00000000-0005-0000-0000-000091170000}"/>
    <cellStyle name="Normal 3 16 24" xfId="5269" xr:uid="{00000000-0005-0000-0000-000092170000}"/>
    <cellStyle name="Normal 3 16 3" xfId="5270" xr:uid="{00000000-0005-0000-0000-000093170000}"/>
    <cellStyle name="Normal 3 16 3 2" xfId="5271" xr:uid="{00000000-0005-0000-0000-000094170000}"/>
    <cellStyle name="Normal 3 16 4" xfId="5272" xr:uid="{00000000-0005-0000-0000-000095170000}"/>
    <cellStyle name="Normal 3 16 4 2" xfId="5273" xr:uid="{00000000-0005-0000-0000-000096170000}"/>
    <cellStyle name="Normal 3 16 5" xfId="5274" xr:uid="{00000000-0005-0000-0000-000097170000}"/>
    <cellStyle name="Normal 3 16 5 2" xfId="5275" xr:uid="{00000000-0005-0000-0000-000098170000}"/>
    <cellStyle name="Normal 3 16 6" xfId="5276" xr:uid="{00000000-0005-0000-0000-000099170000}"/>
    <cellStyle name="Normal 3 16 6 2" xfId="5277" xr:uid="{00000000-0005-0000-0000-00009A170000}"/>
    <cellStyle name="Normal 3 16 7" xfId="5278" xr:uid="{00000000-0005-0000-0000-00009B170000}"/>
    <cellStyle name="Normal 3 16 7 2" xfId="5279" xr:uid="{00000000-0005-0000-0000-00009C170000}"/>
    <cellStyle name="Normal 3 16 8" xfId="5280" xr:uid="{00000000-0005-0000-0000-00009D170000}"/>
    <cellStyle name="Normal 3 16 8 2" xfId="5281" xr:uid="{00000000-0005-0000-0000-00009E170000}"/>
    <cellStyle name="Normal 3 16 9" xfId="5282" xr:uid="{00000000-0005-0000-0000-00009F170000}"/>
    <cellStyle name="Normal 3 16 9 2" xfId="5283" xr:uid="{00000000-0005-0000-0000-0000A0170000}"/>
    <cellStyle name="Normal 3 17" xfId="5284" xr:uid="{00000000-0005-0000-0000-0000A1170000}"/>
    <cellStyle name="Normal 3 17 10" xfId="5285" xr:uid="{00000000-0005-0000-0000-0000A2170000}"/>
    <cellStyle name="Normal 3 17 10 2" xfId="5286" xr:uid="{00000000-0005-0000-0000-0000A3170000}"/>
    <cellStyle name="Normal 3 17 11" xfId="5287" xr:uid="{00000000-0005-0000-0000-0000A4170000}"/>
    <cellStyle name="Normal 3 17 11 2" xfId="5288" xr:uid="{00000000-0005-0000-0000-0000A5170000}"/>
    <cellStyle name="Normal 3 17 12" xfId="5289" xr:uid="{00000000-0005-0000-0000-0000A6170000}"/>
    <cellStyle name="Normal 3 17 12 2" xfId="5290" xr:uid="{00000000-0005-0000-0000-0000A7170000}"/>
    <cellStyle name="Normal 3 17 13" xfId="5291" xr:uid="{00000000-0005-0000-0000-0000A8170000}"/>
    <cellStyle name="Normal 3 17 13 2" xfId="5292" xr:uid="{00000000-0005-0000-0000-0000A9170000}"/>
    <cellStyle name="Normal 3 17 14" xfId="5293" xr:uid="{00000000-0005-0000-0000-0000AA170000}"/>
    <cellStyle name="Normal 3 17 14 2" xfId="5294" xr:uid="{00000000-0005-0000-0000-0000AB170000}"/>
    <cellStyle name="Normal 3 17 15" xfId="5295" xr:uid="{00000000-0005-0000-0000-0000AC170000}"/>
    <cellStyle name="Normal 3 17 15 2" xfId="5296" xr:uid="{00000000-0005-0000-0000-0000AD170000}"/>
    <cellStyle name="Normal 3 17 16" xfId="5297" xr:uid="{00000000-0005-0000-0000-0000AE170000}"/>
    <cellStyle name="Normal 3 17 16 2" xfId="5298" xr:uid="{00000000-0005-0000-0000-0000AF170000}"/>
    <cellStyle name="Normal 3 17 17" xfId="5299" xr:uid="{00000000-0005-0000-0000-0000B0170000}"/>
    <cellStyle name="Normal 3 17 17 2" xfId="5300" xr:uid="{00000000-0005-0000-0000-0000B1170000}"/>
    <cellStyle name="Normal 3 17 18" xfId="5301" xr:uid="{00000000-0005-0000-0000-0000B2170000}"/>
    <cellStyle name="Normal 3 17 18 2" xfId="5302" xr:uid="{00000000-0005-0000-0000-0000B3170000}"/>
    <cellStyle name="Normal 3 17 19" xfId="5303" xr:uid="{00000000-0005-0000-0000-0000B4170000}"/>
    <cellStyle name="Normal 3 17 19 2" xfId="5304" xr:uid="{00000000-0005-0000-0000-0000B5170000}"/>
    <cellStyle name="Normal 3 17 2" xfId="5305" xr:uid="{00000000-0005-0000-0000-0000B6170000}"/>
    <cellStyle name="Normal 3 17 2 2" xfId="5306" xr:uid="{00000000-0005-0000-0000-0000B7170000}"/>
    <cellStyle name="Normal 3 17 20" xfId="5307" xr:uid="{00000000-0005-0000-0000-0000B8170000}"/>
    <cellStyle name="Normal 3 17 20 2" xfId="5308" xr:uid="{00000000-0005-0000-0000-0000B9170000}"/>
    <cellStyle name="Normal 3 17 21" xfId="5309" xr:uid="{00000000-0005-0000-0000-0000BA170000}"/>
    <cellStyle name="Normal 3 17 21 2" xfId="5310" xr:uid="{00000000-0005-0000-0000-0000BB170000}"/>
    <cellStyle name="Normal 3 17 22" xfId="5311" xr:uid="{00000000-0005-0000-0000-0000BC170000}"/>
    <cellStyle name="Normal 3 17 22 2" xfId="5312" xr:uid="{00000000-0005-0000-0000-0000BD170000}"/>
    <cellStyle name="Normal 3 17 23" xfId="5313" xr:uid="{00000000-0005-0000-0000-0000BE170000}"/>
    <cellStyle name="Normal 3 17 23 2" xfId="5314" xr:uid="{00000000-0005-0000-0000-0000BF170000}"/>
    <cellStyle name="Normal 3 17 24" xfId="5315" xr:uid="{00000000-0005-0000-0000-0000C0170000}"/>
    <cellStyle name="Normal 3 17 3" xfId="5316" xr:uid="{00000000-0005-0000-0000-0000C1170000}"/>
    <cellStyle name="Normal 3 17 3 2" xfId="5317" xr:uid="{00000000-0005-0000-0000-0000C2170000}"/>
    <cellStyle name="Normal 3 17 4" xfId="5318" xr:uid="{00000000-0005-0000-0000-0000C3170000}"/>
    <cellStyle name="Normal 3 17 4 2" xfId="5319" xr:uid="{00000000-0005-0000-0000-0000C4170000}"/>
    <cellStyle name="Normal 3 17 5" xfId="5320" xr:uid="{00000000-0005-0000-0000-0000C5170000}"/>
    <cellStyle name="Normal 3 17 5 2" xfId="5321" xr:uid="{00000000-0005-0000-0000-0000C6170000}"/>
    <cellStyle name="Normal 3 17 6" xfId="5322" xr:uid="{00000000-0005-0000-0000-0000C7170000}"/>
    <cellStyle name="Normal 3 17 6 2" xfId="5323" xr:uid="{00000000-0005-0000-0000-0000C8170000}"/>
    <cellStyle name="Normal 3 17 7" xfId="5324" xr:uid="{00000000-0005-0000-0000-0000C9170000}"/>
    <cellStyle name="Normal 3 17 7 2" xfId="5325" xr:uid="{00000000-0005-0000-0000-0000CA170000}"/>
    <cellStyle name="Normal 3 17 8" xfId="5326" xr:uid="{00000000-0005-0000-0000-0000CB170000}"/>
    <cellStyle name="Normal 3 17 8 2" xfId="5327" xr:uid="{00000000-0005-0000-0000-0000CC170000}"/>
    <cellStyle name="Normal 3 17 9" xfId="5328" xr:uid="{00000000-0005-0000-0000-0000CD170000}"/>
    <cellStyle name="Normal 3 17 9 2" xfId="5329" xr:uid="{00000000-0005-0000-0000-0000CE170000}"/>
    <cellStyle name="Normal 3 18" xfId="5330" xr:uid="{00000000-0005-0000-0000-0000CF170000}"/>
    <cellStyle name="Normal 3 18 10" xfId="5331" xr:uid="{00000000-0005-0000-0000-0000D0170000}"/>
    <cellStyle name="Normal 3 18 10 2" xfId="5332" xr:uid="{00000000-0005-0000-0000-0000D1170000}"/>
    <cellStyle name="Normal 3 18 11" xfId="5333" xr:uid="{00000000-0005-0000-0000-0000D2170000}"/>
    <cellStyle name="Normal 3 18 11 2" xfId="5334" xr:uid="{00000000-0005-0000-0000-0000D3170000}"/>
    <cellStyle name="Normal 3 18 12" xfId="5335" xr:uid="{00000000-0005-0000-0000-0000D4170000}"/>
    <cellStyle name="Normal 3 18 12 2" xfId="5336" xr:uid="{00000000-0005-0000-0000-0000D5170000}"/>
    <cellStyle name="Normal 3 18 13" xfId="5337" xr:uid="{00000000-0005-0000-0000-0000D6170000}"/>
    <cellStyle name="Normal 3 18 13 2" xfId="5338" xr:uid="{00000000-0005-0000-0000-0000D7170000}"/>
    <cellStyle name="Normal 3 18 14" xfId="5339" xr:uid="{00000000-0005-0000-0000-0000D8170000}"/>
    <cellStyle name="Normal 3 18 14 2" xfId="5340" xr:uid="{00000000-0005-0000-0000-0000D9170000}"/>
    <cellStyle name="Normal 3 18 15" xfId="5341" xr:uid="{00000000-0005-0000-0000-0000DA170000}"/>
    <cellStyle name="Normal 3 18 15 2" xfId="5342" xr:uid="{00000000-0005-0000-0000-0000DB170000}"/>
    <cellStyle name="Normal 3 18 16" xfId="5343" xr:uid="{00000000-0005-0000-0000-0000DC170000}"/>
    <cellStyle name="Normal 3 18 16 2" xfId="5344" xr:uid="{00000000-0005-0000-0000-0000DD170000}"/>
    <cellStyle name="Normal 3 18 17" xfId="5345" xr:uid="{00000000-0005-0000-0000-0000DE170000}"/>
    <cellStyle name="Normal 3 18 17 2" xfId="5346" xr:uid="{00000000-0005-0000-0000-0000DF170000}"/>
    <cellStyle name="Normal 3 18 18" xfId="5347" xr:uid="{00000000-0005-0000-0000-0000E0170000}"/>
    <cellStyle name="Normal 3 18 18 2" xfId="5348" xr:uid="{00000000-0005-0000-0000-0000E1170000}"/>
    <cellStyle name="Normal 3 18 19" xfId="5349" xr:uid="{00000000-0005-0000-0000-0000E2170000}"/>
    <cellStyle name="Normal 3 18 19 2" xfId="5350" xr:uid="{00000000-0005-0000-0000-0000E3170000}"/>
    <cellStyle name="Normal 3 18 2" xfId="5351" xr:uid="{00000000-0005-0000-0000-0000E4170000}"/>
    <cellStyle name="Normal 3 18 2 2" xfId="5352" xr:uid="{00000000-0005-0000-0000-0000E5170000}"/>
    <cellStyle name="Normal 3 18 20" xfId="5353" xr:uid="{00000000-0005-0000-0000-0000E6170000}"/>
    <cellStyle name="Normal 3 18 20 2" xfId="5354" xr:uid="{00000000-0005-0000-0000-0000E7170000}"/>
    <cellStyle name="Normal 3 18 21" xfId="5355" xr:uid="{00000000-0005-0000-0000-0000E8170000}"/>
    <cellStyle name="Normal 3 18 21 2" xfId="5356" xr:uid="{00000000-0005-0000-0000-0000E9170000}"/>
    <cellStyle name="Normal 3 18 22" xfId="5357" xr:uid="{00000000-0005-0000-0000-0000EA170000}"/>
    <cellStyle name="Normal 3 18 22 2" xfId="5358" xr:uid="{00000000-0005-0000-0000-0000EB170000}"/>
    <cellStyle name="Normal 3 18 23" xfId="5359" xr:uid="{00000000-0005-0000-0000-0000EC170000}"/>
    <cellStyle name="Normal 3 18 23 2" xfId="5360" xr:uid="{00000000-0005-0000-0000-0000ED170000}"/>
    <cellStyle name="Normal 3 18 24" xfId="5361" xr:uid="{00000000-0005-0000-0000-0000EE170000}"/>
    <cellStyle name="Normal 3 18 3" xfId="5362" xr:uid="{00000000-0005-0000-0000-0000EF170000}"/>
    <cellStyle name="Normal 3 18 3 2" xfId="5363" xr:uid="{00000000-0005-0000-0000-0000F0170000}"/>
    <cellStyle name="Normal 3 18 4" xfId="5364" xr:uid="{00000000-0005-0000-0000-0000F1170000}"/>
    <cellStyle name="Normal 3 18 4 2" xfId="5365" xr:uid="{00000000-0005-0000-0000-0000F2170000}"/>
    <cellStyle name="Normal 3 18 5" xfId="5366" xr:uid="{00000000-0005-0000-0000-0000F3170000}"/>
    <cellStyle name="Normal 3 18 5 2" xfId="5367" xr:uid="{00000000-0005-0000-0000-0000F4170000}"/>
    <cellStyle name="Normal 3 18 6" xfId="5368" xr:uid="{00000000-0005-0000-0000-0000F5170000}"/>
    <cellStyle name="Normal 3 18 6 2" xfId="5369" xr:uid="{00000000-0005-0000-0000-0000F6170000}"/>
    <cellStyle name="Normal 3 18 7" xfId="5370" xr:uid="{00000000-0005-0000-0000-0000F7170000}"/>
    <cellStyle name="Normal 3 18 7 2" xfId="5371" xr:uid="{00000000-0005-0000-0000-0000F8170000}"/>
    <cellStyle name="Normal 3 18 8" xfId="5372" xr:uid="{00000000-0005-0000-0000-0000F9170000}"/>
    <cellStyle name="Normal 3 18 8 2" xfId="5373" xr:uid="{00000000-0005-0000-0000-0000FA170000}"/>
    <cellStyle name="Normal 3 18 9" xfId="5374" xr:uid="{00000000-0005-0000-0000-0000FB170000}"/>
    <cellStyle name="Normal 3 18 9 2" xfId="5375" xr:uid="{00000000-0005-0000-0000-0000FC170000}"/>
    <cellStyle name="Normal 3 19" xfId="5376" xr:uid="{00000000-0005-0000-0000-0000FD170000}"/>
    <cellStyle name="Normal 3 19 10" xfId="5377" xr:uid="{00000000-0005-0000-0000-0000FE170000}"/>
    <cellStyle name="Normal 3 19 10 2" xfId="5378" xr:uid="{00000000-0005-0000-0000-0000FF170000}"/>
    <cellStyle name="Normal 3 19 11" xfId="5379" xr:uid="{00000000-0005-0000-0000-000000180000}"/>
    <cellStyle name="Normal 3 19 11 2" xfId="5380" xr:uid="{00000000-0005-0000-0000-000001180000}"/>
    <cellStyle name="Normal 3 19 12" xfId="5381" xr:uid="{00000000-0005-0000-0000-000002180000}"/>
    <cellStyle name="Normal 3 19 12 2" xfId="5382" xr:uid="{00000000-0005-0000-0000-000003180000}"/>
    <cellStyle name="Normal 3 19 13" xfId="5383" xr:uid="{00000000-0005-0000-0000-000004180000}"/>
    <cellStyle name="Normal 3 19 13 2" xfId="5384" xr:uid="{00000000-0005-0000-0000-000005180000}"/>
    <cellStyle name="Normal 3 19 14" xfId="5385" xr:uid="{00000000-0005-0000-0000-000006180000}"/>
    <cellStyle name="Normal 3 19 14 2" xfId="5386" xr:uid="{00000000-0005-0000-0000-000007180000}"/>
    <cellStyle name="Normal 3 19 15" xfId="5387" xr:uid="{00000000-0005-0000-0000-000008180000}"/>
    <cellStyle name="Normal 3 19 15 2" xfId="5388" xr:uid="{00000000-0005-0000-0000-000009180000}"/>
    <cellStyle name="Normal 3 19 16" xfId="5389" xr:uid="{00000000-0005-0000-0000-00000A180000}"/>
    <cellStyle name="Normal 3 19 16 2" xfId="5390" xr:uid="{00000000-0005-0000-0000-00000B180000}"/>
    <cellStyle name="Normal 3 19 17" xfId="5391" xr:uid="{00000000-0005-0000-0000-00000C180000}"/>
    <cellStyle name="Normal 3 19 17 2" xfId="5392" xr:uid="{00000000-0005-0000-0000-00000D180000}"/>
    <cellStyle name="Normal 3 19 18" xfId="5393" xr:uid="{00000000-0005-0000-0000-00000E180000}"/>
    <cellStyle name="Normal 3 19 18 2" xfId="5394" xr:uid="{00000000-0005-0000-0000-00000F180000}"/>
    <cellStyle name="Normal 3 19 19" xfId="5395" xr:uid="{00000000-0005-0000-0000-000010180000}"/>
    <cellStyle name="Normal 3 19 19 2" xfId="5396" xr:uid="{00000000-0005-0000-0000-000011180000}"/>
    <cellStyle name="Normal 3 19 2" xfId="5397" xr:uid="{00000000-0005-0000-0000-000012180000}"/>
    <cellStyle name="Normal 3 19 2 2" xfId="5398" xr:uid="{00000000-0005-0000-0000-000013180000}"/>
    <cellStyle name="Normal 3 19 20" xfId="5399" xr:uid="{00000000-0005-0000-0000-000014180000}"/>
    <cellStyle name="Normal 3 19 20 2" xfId="5400" xr:uid="{00000000-0005-0000-0000-000015180000}"/>
    <cellStyle name="Normal 3 19 21" xfId="5401" xr:uid="{00000000-0005-0000-0000-000016180000}"/>
    <cellStyle name="Normal 3 19 21 2" xfId="5402" xr:uid="{00000000-0005-0000-0000-000017180000}"/>
    <cellStyle name="Normal 3 19 22" xfId="5403" xr:uid="{00000000-0005-0000-0000-000018180000}"/>
    <cellStyle name="Normal 3 19 22 2" xfId="5404" xr:uid="{00000000-0005-0000-0000-000019180000}"/>
    <cellStyle name="Normal 3 19 23" xfId="5405" xr:uid="{00000000-0005-0000-0000-00001A180000}"/>
    <cellStyle name="Normal 3 19 23 2" xfId="5406" xr:uid="{00000000-0005-0000-0000-00001B180000}"/>
    <cellStyle name="Normal 3 19 24" xfId="5407" xr:uid="{00000000-0005-0000-0000-00001C180000}"/>
    <cellStyle name="Normal 3 19 3" xfId="5408" xr:uid="{00000000-0005-0000-0000-00001D180000}"/>
    <cellStyle name="Normal 3 19 3 2" xfId="5409" xr:uid="{00000000-0005-0000-0000-00001E180000}"/>
    <cellStyle name="Normal 3 19 4" xfId="5410" xr:uid="{00000000-0005-0000-0000-00001F180000}"/>
    <cellStyle name="Normal 3 19 4 2" xfId="5411" xr:uid="{00000000-0005-0000-0000-000020180000}"/>
    <cellStyle name="Normal 3 19 5" xfId="5412" xr:uid="{00000000-0005-0000-0000-000021180000}"/>
    <cellStyle name="Normal 3 19 5 2" xfId="5413" xr:uid="{00000000-0005-0000-0000-000022180000}"/>
    <cellStyle name="Normal 3 19 6" xfId="5414" xr:uid="{00000000-0005-0000-0000-000023180000}"/>
    <cellStyle name="Normal 3 19 6 2" xfId="5415" xr:uid="{00000000-0005-0000-0000-000024180000}"/>
    <cellStyle name="Normal 3 19 7" xfId="5416" xr:uid="{00000000-0005-0000-0000-000025180000}"/>
    <cellStyle name="Normal 3 19 7 2" xfId="5417" xr:uid="{00000000-0005-0000-0000-000026180000}"/>
    <cellStyle name="Normal 3 19 8" xfId="5418" xr:uid="{00000000-0005-0000-0000-000027180000}"/>
    <cellStyle name="Normal 3 19 8 2" xfId="5419" xr:uid="{00000000-0005-0000-0000-000028180000}"/>
    <cellStyle name="Normal 3 19 9" xfId="5420" xr:uid="{00000000-0005-0000-0000-000029180000}"/>
    <cellStyle name="Normal 3 19 9 2" xfId="5421" xr:uid="{00000000-0005-0000-0000-00002A180000}"/>
    <cellStyle name="Normal 3 2" xfId="141" xr:uid="{00000000-0005-0000-0000-00002B180000}"/>
    <cellStyle name="Normal 3 2 10" xfId="5422" xr:uid="{00000000-0005-0000-0000-00002C180000}"/>
    <cellStyle name="Normal 3 2 10 2" xfId="5423" xr:uid="{00000000-0005-0000-0000-00002D180000}"/>
    <cellStyle name="Normal 3 2 11" xfId="5424" xr:uid="{00000000-0005-0000-0000-00002E180000}"/>
    <cellStyle name="Normal 3 2 11 2" xfId="5425" xr:uid="{00000000-0005-0000-0000-00002F180000}"/>
    <cellStyle name="Normal 3 2 12" xfId="5426" xr:uid="{00000000-0005-0000-0000-000030180000}"/>
    <cellStyle name="Normal 3 2 12 2" xfId="5427" xr:uid="{00000000-0005-0000-0000-000031180000}"/>
    <cellStyle name="Normal 3 2 13" xfId="5428" xr:uid="{00000000-0005-0000-0000-000032180000}"/>
    <cellStyle name="Normal 3 2 13 2" xfId="5429" xr:uid="{00000000-0005-0000-0000-000033180000}"/>
    <cellStyle name="Normal 3 2 14" xfId="5430" xr:uid="{00000000-0005-0000-0000-000034180000}"/>
    <cellStyle name="Normal 3 2 14 2" xfId="5431" xr:uid="{00000000-0005-0000-0000-000035180000}"/>
    <cellStyle name="Normal 3 2 15" xfId="5432" xr:uid="{00000000-0005-0000-0000-000036180000}"/>
    <cellStyle name="Normal 3 2 15 2" xfId="5433" xr:uid="{00000000-0005-0000-0000-000037180000}"/>
    <cellStyle name="Normal 3 2 16" xfId="5434" xr:uid="{00000000-0005-0000-0000-000038180000}"/>
    <cellStyle name="Normal 3 2 16 2" xfId="5435" xr:uid="{00000000-0005-0000-0000-000039180000}"/>
    <cellStyle name="Normal 3 2 17" xfId="5436" xr:uid="{00000000-0005-0000-0000-00003A180000}"/>
    <cellStyle name="Normal 3 2 17 2" xfId="5437" xr:uid="{00000000-0005-0000-0000-00003B180000}"/>
    <cellStyle name="Normal 3 2 18" xfId="5438" xr:uid="{00000000-0005-0000-0000-00003C180000}"/>
    <cellStyle name="Normal 3 2 18 2" xfId="5439" xr:uid="{00000000-0005-0000-0000-00003D180000}"/>
    <cellStyle name="Normal 3 2 19" xfId="5440" xr:uid="{00000000-0005-0000-0000-00003E180000}"/>
    <cellStyle name="Normal 3 2 19 2" xfId="5441" xr:uid="{00000000-0005-0000-0000-00003F180000}"/>
    <cellStyle name="Normal 3 2 2" xfId="5442" xr:uid="{00000000-0005-0000-0000-000040180000}"/>
    <cellStyle name="Normal 3 2 2 10" xfId="5443" xr:uid="{00000000-0005-0000-0000-000041180000}"/>
    <cellStyle name="Normal 3 2 2 10 2" xfId="5444" xr:uid="{00000000-0005-0000-0000-000042180000}"/>
    <cellStyle name="Normal 3 2 2 11" xfId="5445" xr:uid="{00000000-0005-0000-0000-000043180000}"/>
    <cellStyle name="Normal 3 2 2 11 2" xfId="5446" xr:uid="{00000000-0005-0000-0000-000044180000}"/>
    <cellStyle name="Normal 3 2 2 12" xfId="5447" xr:uid="{00000000-0005-0000-0000-000045180000}"/>
    <cellStyle name="Normal 3 2 2 12 2" xfId="5448" xr:uid="{00000000-0005-0000-0000-000046180000}"/>
    <cellStyle name="Normal 3 2 2 13" xfId="5449" xr:uid="{00000000-0005-0000-0000-000047180000}"/>
    <cellStyle name="Normal 3 2 2 13 2" xfId="5450" xr:uid="{00000000-0005-0000-0000-000048180000}"/>
    <cellStyle name="Normal 3 2 2 14" xfId="5451" xr:uid="{00000000-0005-0000-0000-000049180000}"/>
    <cellStyle name="Normal 3 2 2 14 2" xfId="5452" xr:uid="{00000000-0005-0000-0000-00004A180000}"/>
    <cellStyle name="Normal 3 2 2 15" xfId="5453" xr:uid="{00000000-0005-0000-0000-00004B180000}"/>
    <cellStyle name="Normal 3 2 2 15 2" xfId="5454" xr:uid="{00000000-0005-0000-0000-00004C180000}"/>
    <cellStyle name="Normal 3 2 2 16" xfId="5455" xr:uid="{00000000-0005-0000-0000-00004D180000}"/>
    <cellStyle name="Normal 3 2 2 16 2" xfId="5456" xr:uid="{00000000-0005-0000-0000-00004E180000}"/>
    <cellStyle name="Normal 3 2 2 17" xfId="5457" xr:uid="{00000000-0005-0000-0000-00004F180000}"/>
    <cellStyle name="Normal 3 2 2 17 2" xfId="5458" xr:uid="{00000000-0005-0000-0000-000050180000}"/>
    <cellStyle name="Normal 3 2 2 18" xfId="5459" xr:uid="{00000000-0005-0000-0000-000051180000}"/>
    <cellStyle name="Normal 3 2 2 18 2" xfId="5460" xr:uid="{00000000-0005-0000-0000-000052180000}"/>
    <cellStyle name="Normal 3 2 2 19" xfId="5461" xr:uid="{00000000-0005-0000-0000-000053180000}"/>
    <cellStyle name="Normal 3 2 2 19 2" xfId="5462" xr:uid="{00000000-0005-0000-0000-000054180000}"/>
    <cellStyle name="Normal 3 2 2 2" xfId="5463" xr:uid="{00000000-0005-0000-0000-000055180000}"/>
    <cellStyle name="Normal 3 2 2 2 2" xfId="5464" xr:uid="{00000000-0005-0000-0000-000056180000}"/>
    <cellStyle name="Normal 3 2 2 2 3" xfId="5465" xr:uid="{00000000-0005-0000-0000-000057180000}"/>
    <cellStyle name="Normal 3 2 2 20" xfId="5466" xr:uid="{00000000-0005-0000-0000-000058180000}"/>
    <cellStyle name="Normal 3 2 2 20 2" xfId="5467" xr:uid="{00000000-0005-0000-0000-000059180000}"/>
    <cellStyle name="Normal 3 2 2 21" xfId="5468" xr:uid="{00000000-0005-0000-0000-00005A180000}"/>
    <cellStyle name="Normal 3 2 2 21 2" xfId="5469" xr:uid="{00000000-0005-0000-0000-00005B180000}"/>
    <cellStyle name="Normal 3 2 2 22" xfId="5470" xr:uid="{00000000-0005-0000-0000-00005C180000}"/>
    <cellStyle name="Normal 3 2 2 22 2" xfId="5471" xr:uid="{00000000-0005-0000-0000-00005D180000}"/>
    <cellStyle name="Normal 3 2 2 23" xfId="5472" xr:uid="{00000000-0005-0000-0000-00005E180000}"/>
    <cellStyle name="Normal 3 2 2 23 2" xfId="5473" xr:uid="{00000000-0005-0000-0000-00005F180000}"/>
    <cellStyle name="Normal 3 2 2 24" xfId="5474" xr:uid="{00000000-0005-0000-0000-000060180000}"/>
    <cellStyle name="Normal 3 2 2 24 2" xfId="5475" xr:uid="{00000000-0005-0000-0000-000061180000}"/>
    <cellStyle name="Normal 3 2 2 25" xfId="5476" xr:uid="{00000000-0005-0000-0000-000062180000}"/>
    <cellStyle name="Normal 3 2 2 25 2" xfId="5477" xr:uid="{00000000-0005-0000-0000-000063180000}"/>
    <cellStyle name="Normal 3 2 2 26" xfId="5478" xr:uid="{00000000-0005-0000-0000-000064180000}"/>
    <cellStyle name="Normal 3 2 2 26 2" xfId="5479" xr:uid="{00000000-0005-0000-0000-000065180000}"/>
    <cellStyle name="Normal 3 2 2 27" xfId="5480" xr:uid="{00000000-0005-0000-0000-000066180000}"/>
    <cellStyle name="Normal 3 2 2 27 2" xfId="5481" xr:uid="{00000000-0005-0000-0000-000067180000}"/>
    <cellStyle name="Normal 3 2 2 28" xfId="5482" xr:uid="{00000000-0005-0000-0000-000068180000}"/>
    <cellStyle name="Normal 3 2 2 28 2" xfId="5483" xr:uid="{00000000-0005-0000-0000-000069180000}"/>
    <cellStyle name="Normal 3 2 2 29" xfId="5484" xr:uid="{00000000-0005-0000-0000-00006A180000}"/>
    <cellStyle name="Normal 3 2 2 29 2" xfId="5485" xr:uid="{00000000-0005-0000-0000-00006B180000}"/>
    <cellStyle name="Normal 3 2 2 3" xfId="5486" xr:uid="{00000000-0005-0000-0000-00006C180000}"/>
    <cellStyle name="Normal 3 2 2 3 2" xfId="5487" xr:uid="{00000000-0005-0000-0000-00006D180000}"/>
    <cellStyle name="Normal 3 2 2 30" xfId="5488" xr:uid="{00000000-0005-0000-0000-00006E180000}"/>
    <cellStyle name="Normal 3 2 2 30 2" xfId="5489" xr:uid="{00000000-0005-0000-0000-00006F180000}"/>
    <cellStyle name="Normal 3 2 2 31" xfId="5490" xr:uid="{00000000-0005-0000-0000-000070180000}"/>
    <cellStyle name="Normal 3 2 2 31 2" xfId="5491" xr:uid="{00000000-0005-0000-0000-000071180000}"/>
    <cellStyle name="Normal 3 2 2 32" xfId="5492" xr:uid="{00000000-0005-0000-0000-000072180000}"/>
    <cellStyle name="Normal 3 2 2 32 2" xfId="5493" xr:uid="{00000000-0005-0000-0000-000073180000}"/>
    <cellStyle name="Normal 3 2 2 33" xfId="5494" xr:uid="{00000000-0005-0000-0000-000074180000}"/>
    <cellStyle name="Normal 3 2 2 33 2" xfId="5495" xr:uid="{00000000-0005-0000-0000-000075180000}"/>
    <cellStyle name="Normal 3 2 2 34" xfId="5496" xr:uid="{00000000-0005-0000-0000-000076180000}"/>
    <cellStyle name="Normal 3 2 2 4" xfId="5497" xr:uid="{00000000-0005-0000-0000-000077180000}"/>
    <cellStyle name="Normal 3 2 2 4 2" xfId="5498" xr:uid="{00000000-0005-0000-0000-000078180000}"/>
    <cellStyle name="Normal 3 2 2 5" xfId="5499" xr:uid="{00000000-0005-0000-0000-000079180000}"/>
    <cellStyle name="Normal 3 2 2 5 2" xfId="5500" xr:uid="{00000000-0005-0000-0000-00007A180000}"/>
    <cellStyle name="Normal 3 2 2 6" xfId="5501" xr:uid="{00000000-0005-0000-0000-00007B180000}"/>
    <cellStyle name="Normal 3 2 2 6 2" xfId="5502" xr:uid="{00000000-0005-0000-0000-00007C180000}"/>
    <cellStyle name="Normal 3 2 2 7" xfId="5503" xr:uid="{00000000-0005-0000-0000-00007D180000}"/>
    <cellStyle name="Normal 3 2 2 7 2" xfId="5504" xr:uid="{00000000-0005-0000-0000-00007E180000}"/>
    <cellStyle name="Normal 3 2 2 8" xfId="5505" xr:uid="{00000000-0005-0000-0000-00007F180000}"/>
    <cellStyle name="Normal 3 2 2 8 2" xfId="5506" xr:uid="{00000000-0005-0000-0000-000080180000}"/>
    <cellStyle name="Normal 3 2 2 9" xfId="5507" xr:uid="{00000000-0005-0000-0000-000081180000}"/>
    <cellStyle name="Normal 3 2 2 9 2" xfId="5508" xr:uid="{00000000-0005-0000-0000-000082180000}"/>
    <cellStyle name="Normal 3 2 20" xfId="5509" xr:uid="{00000000-0005-0000-0000-000083180000}"/>
    <cellStyle name="Normal 3 2 20 2" xfId="5510" xr:uid="{00000000-0005-0000-0000-000084180000}"/>
    <cellStyle name="Normal 3 2 21" xfId="5511" xr:uid="{00000000-0005-0000-0000-000085180000}"/>
    <cellStyle name="Normal 3 2 21 2" xfId="5512" xr:uid="{00000000-0005-0000-0000-000086180000}"/>
    <cellStyle name="Normal 3 2 22" xfId="5513" xr:uid="{00000000-0005-0000-0000-000087180000}"/>
    <cellStyle name="Normal 3 2 22 2" xfId="5514" xr:uid="{00000000-0005-0000-0000-000088180000}"/>
    <cellStyle name="Normal 3 2 23" xfId="5515" xr:uid="{00000000-0005-0000-0000-000089180000}"/>
    <cellStyle name="Normal 3 2 23 2" xfId="5516" xr:uid="{00000000-0005-0000-0000-00008A180000}"/>
    <cellStyle name="Normal 3 2 24" xfId="5517" xr:uid="{00000000-0005-0000-0000-00008B180000}"/>
    <cellStyle name="Normal 3 2 24 2" xfId="5518" xr:uid="{00000000-0005-0000-0000-00008C180000}"/>
    <cellStyle name="Normal 3 2 25" xfId="5519" xr:uid="{00000000-0005-0000-0000-00008D180000}"/>
    <cellStyle name="Normal 3 2 25 2" xfId="5520" xr:uid="{00000000-0005-0000-0000-00008E180000}"/>
    <cellStyle name="Normal 3 2 26" xfId="5521" xr:uid="{00000000-0005-0000-0000-00008F180000}"/>
    <cellStyle name="Normal 3 2 26 2" xfId="5522" xr:uid="{00000000-0005-0000-0000-000090180000}"/>
    <cellStyle name="Normal 3 2 27" xfId="5523" xr:uid="{00000000-0005-0000-0000-000091180000}"/>
    <cellStyle name="Normal 3 2 27 2" xfId="5524" xr:uid="{00000000-0005-0000-0000-000092180000}"/>
    <cellStyle name="Normal 3 2 28" xfId="5525" xr:uid="{00000000-0005-0000-0000-000093180000}"/>
    <cellStyle name="Normal 3 2 28 2" xfId="5526" xr:uid="{00000000-0005-0000-0000-000094180000}"/>
    <cellStyle name="Normal 3 2 29" xfId="5527" xr:uid="{00000000-0005-0000-0000-000095180000}"/>
    <cellStyle name="Normal 3 2 29 2" xfId="5528" xr:uid="{00000000-0005-0000-0000-000096180000}"/>
    <cellStyle name="Normal 3 2 3" xfId="5529" xr:uid="{00000000-0005-0000-0000-000097180000}"/>
    <cellStyle name="Normal 3 2 3 2" xfId="5530" xr:uid="{00000000-0005-0000-0000-000098180000}"/>
    <cellStyle name="Normal 3 2 3 3" xfId="5531" xr:uid="{00000000-0005-0000-0000-000099180000}"/>
    <cellStyle name="Normal 3 2 30" xfId="5532" xr:uid="{00000000-0005-0000-0000-00009A180000}"/>
    <cellStyle name="Normal 3 2 30 2" xfId="5533" xr:uid="{00000000-0005-0000-0000-00009B180000}"/>
    <cellStyle name="Normal 3 2 31" xfId="5534" xr:uid="{00000000-0005-0000-0000-00009C180000}"/>
    <cellStyle name="Normal 3 2 31 2" xfId="5535" xr:uid="{00000000-0005-0000-0000-00009D180000}"/>
    <cellStyle name="Normal 3 2 32" xfId="5536" xr:uid="{00000000-0005-0000-0000-00009E180000}"/>
    <cellStyle name="Normal 3 2 32 2" xfId="5537" xr:uid="{00000000-0005-0000-0000-00009F180000}"/>
    <cellStyle name="Normal 3 2 33" xfId="5538" xr:uid="{00000000-0005-0000-0000-0000A0180000}"/>
    <cellStyle name="Normal 3 2 33 2" xfId="5539" xr:uid="{00000000-0005-0000-0000-0000A1180000}"/>
    <cellStyle name="Normal 3 2 34" xfId="5540" xr:uid="{00000000-0005-0000-0000-0000A2180000}"/>
    <cellStyle name="Normal 3 2 34 2" xfId="5541" xr:uid="{00000000-0005-0000-0000-0000A3180000}"/>
    <cellStyle name="Normal 3 2 35" xfId="5542" xr:uid="{00000000-0005-0000-0000-0000A4180000}"/>
    <cellStyle name="Normal 3 2 35 2" xfId="5543" xr:uid="{00000000-0005-0000-0000-0000A5180000}"/>
    <cellStyle name="Normal 3 2 36" xfId="5544" xr:uid="{00000000-0005-0000-0000-0000A6180000}"/>
    <cellStyle name="Normal 3 2 36 2" xfId="5545" xr:uid="{00000000-0005-0000-0000-0000A7180000}"/>
    <cellStyle name="Normal 3 2 37" xfId="5546" xr:uid="{00000000-0005-0000-0000-0000A8180000}"/>
    <cellStyle name="Normal 3 2 37 2" xfId="5547" xr:uid="{00000000-0005-0000-0000-0000A9180000}"/>
    <cellStyle name="Normal 3 2 38" xfId="5548" xr:uid="{00000000-0005-0000-0000-0000AA180000}"/>
    <cellStyle name="Normal 3 2 38 2" xfId="5549" xr:uid="{00000000-0005-0000-0000-0000AB180000}"/>
    <cellStyle name="Normal 3 2 39" xfId="5550" xr:uid="{00000000-0005-0000-0000-0000AC180000}"/>
    <cellStyle name="Normal 3 2 39 2" xfId="5551" xr:uid="{00000000-0005-0000-0000-0000AD180000}"/>
    <cellStyle name="Normal 3 2 4" xfId="5552" xr:uid="{00000000-0005-0000-0000-0000AE180000}"/>
    <cellStyle name="Normal 3 2 4 2" xfId="5553" xr:uid="{00000000-0005-0000-0000-0000AF180000}"/>
    <cellStyle name="Normal 3 2 40" xfId="5554" xr:uid="{00000000-0005-0000-0000-0000B0180000}"/>
    <cellStyle name="Normal 3 2 40 2" xfId="5555" xr:uid="{00000000-0005-0000-0000-0000B1180000}"/>
    <cellStyle name="Normal 3 2 41" xfId="5556" xr:uid="{00000000-0005-0000-0000-0000B2180000}"/>
    <cellStyle name="Normal 3 2 41 2" xfId="5557" xr:uid="{00000000-0005-0000-0000-0000B3180000}"/>
    <cellStyle name="Normal 3 2 42" xfId="5558" xr:uid="{00000000-0005-0000-0000-0000B4180000}"/>
    <cellStyle name="Normal 3 2 42 2" xfId="5559" xr:uid="{00000000-0005-0000-0000-0000B5180000}"/>
    <cellStyle name="Normal 3 2 43" xfId="5560" xr:uid="{00000000-0005-0000-0000-0000B6180000}"/>
    <cellStyle name="Normal 3 2 43 2" xfId="5561" xr:uid="{00000000-0005-0000-0000-0000B7180000}"/>
    <cellStyle name="Normal 3 2 44" xfId="5562" xr:uid="{00000000-0005-0000-0000-0000B8180000}"/>
    <cellStyle name="Normal 3 2 44 2" xfId="5563" xr:uid="{00000000-0005-0000-0000-0000B9180000}"/>
    <cellStyle name="Normal 3 2 45" xfId="5564" xr:uid="{00000000-0005-0000-0000-0000BA180000}"/>
    <cellStyle name="Normal 3 2 45 2" xfId="5565" xr:uid="{00000000-0005-0000-0000-0000BB180000}"/>
    <cellStyle name="Normal 3 2 46" xfId="5566" xr:uid="{00000000-0005-0000-0000-0000BC180000}"/>
    <cellStyle name="Normal 3 2 46 2" xfId="5567" xr:uid="{00000000-0005-0000-0000-0000BD180000}"/>
    <cellStyle name="Normal 3 2 47" xfId="5568" xr:uid="{00000000-0005-0000-0000-0000BE180000}"/>
    <cellStyle name="Normal 3 2 47 2" xfId="5569" xr:uid="{00000000-0005-0000-0000-0000BF180000}"/>
    <cellStyle name="Normal 3 2 48" xfId="5570" xr:uid="{00000000-0005-0000-0000-0000C0180000}"/>
    <cellStyle name="Normal 3 2 48 2" xfId="5571" xr:uid="{00000000-0005-0000-0000-0000C1180000}"/>
    <cellStyle name="Normal 3 2 49" xfId="5572" xr:uid="{00000000-0005-0000-0000-0000C2180000}"/>
    <cellStyle name="Normal 3 2 49 2" xfId="5573" xr:uid="{00000000-0005-0000-0000-0000C3180000}"/>
    <cellStyle name="Normal 3 2 5" xfId="5574" xr:uid="{00000000-0005-0000-0000-0000C4180000}"/>
    <cellStyle name="Normal 3 2 5 2" xfId="5575" xr:uid="{00000000-0005-0000-0000-0000C5180000}"/>
    <cellStyle name="Normal 3 2 50" xfId="5576" xr:uid="{00000000-0005-0000-0000-0000C6180000}"/>
    <cellStyle name="Normal 3 2 50 2" xfId="5577" xr:uid="{00000000-0005-0000-0000-0000C7180000}"/>
    <cellStyle name="Normal 3 2 51" xfId="5578" xr:uid="{00000000-0005-0000-0000-0000C8180000}"/>
    <cellStyle name="Normal 3 2 51 2" xfId="5579" xr:uid="{00000000-0005-0000-0000-0000C9180000}"/>
    <cellStyle name="Normal 3 2 52" xfId="5580" xr:uid="{00000000-0005-0000-0000-0000CA180000}"/>
    <cellStyle name="Normal 3 2 52 2" xfId="5581" xr:uid="{00000000-0005-0000-0000-0000CB180000}"/>
    <cellStyle name="Normal 3 2 53" xfId="5582" xr:uid="{00000000-0005-0000-0000-0000CC180000}"/>
    <cellStyle name="Normal 3 2 53 2" xfId="5583" xr:uid="{00000000-0005-0000-0000-0000CD180000}"/>
    <cellStyle name="Normal 3 2 54" xfId="5584" xr:uid="{00000000-0005-0000-0000-0000CE180000}"/>
    <cellStyle name="Normal 3 2 54 2" xfId="5585" xr:uid="{00000000-0005-0000-0000-0000CF180000}"/>
    <cellStyle name="Normal 3 2 55" xfId="5586" xr:uid="{00000000-0005-0000-0000-0000D0180000}"/>
    <cellStyle name="Normal 3 2 55 2" xfId="5587" xr:uid="{00000000-0005-0000-0000-0000D1180000}"/>
    <cellStyle name="Normal 3 2 56" xfId="5588" xr:uid="{00000000-0005-0000-0000-0000D2180000}"/>
    <cellStyle name="Normal 3 2 56 2" xfId="5589" xr:uid="{00000000-0005-0000-0000-0000D3180000}"/>
    <cellStyle name="Normal 3 2 57" xfId="5590" xr:uid="{00000000-0005-0000-0000-0000D4180000}"/>
    <cellStyle name="Normal 3 2 58" xfId="5591" xr:uid="{00000000-0005-0000-0000-0000D5180000}"/>
    <cellStyle name="Normal 3 2 58 2" xfId="5592" xr:uid="{00000000-0005-0000-0000-0000D6180000}"/>
    <cellStyle name="Normal 3 2 59" xfId="5593" xr:uid="{00000000-0005-0000-0000-0000D7180000}"/>
    <cellStyle name="Normal 3 2 59 2" xfId="5594" xr:uid="{00000000-0005-0000-0000-0000D8180000}"/>
    <cellStyle name="Normal 3 2 6" xfId="5595" xr:uid="{00000000-0005-0000-0000-0000D9180000}"/>
    <cellStyle name="Normal 3 2 6 2" xfId="5596" xr:uid="{00000000-0005-0000-0000-0000DA180000}"/>
    <cellStyle name="Normal 3 2 60" xfId="5597" xr:uid="{00000000-0005-0000-0000-0000DB180000}"/>
    <cellStyle name="Normal 3 2 61" xfId="7731" xr:uid="{00000000-0005-0000-0000-0000DC180000}"/>
    <cellStyle name="Normal 3 2 7" xfId="5598" xr:uid="{00000000-0005-0000-0000-0000DD180000}"/>
    <cellStyle name="Normal 3 2 7 2" xfId="5599" xr:uid="{00000000-0005-0000-0000-0000DE180000}"/>
    <cellStyle name="Normal 3 2 8" xfId="5600" xr:uid="{00000000-0005-0000-0000-0000DF180000}"/>
    <cellStyle name="Normal 3 2 8 2" xfId="5601" xr:uid="{00000000-0005-0000-0000-0000E0180000}"/>
    <cellStyle name="Normal 3 2 9" xfId="5602" xr:uid="{00000000-0005-0000-0000-0000E1180000}"/>
    <cellStyle name="Normal 3 2 9 2" xfId="5603" xr:uid="{00000000-0005-0000-0000-0000E2180000}"/>
    <cellStyle name="Normal 3 20" xfId="5604" xr:uid="{00000000-0005-0000-0000-0000E3180000}"/>
    <cellStyle name="Normal 3 20 10" xfId="5605" xr:uid="{00000000-0005-0000-0000-0000E4180000}"/>
    <cellStyle name="Normal 3 20 10 2" xfId="5606" xr:uid="{00000000-0005-0000-0000-0000E5180000}"/>
    <cellStyle name="Normal 3 20 11" xfId="5607" xr:uid="{00000000-0005-0000-0000-0000E6180000}"/>
    <cellStyle name="Normal 3 20 11 2" xfId="5608" xr:uid="{00000000-0005-0000-0000-0000E7180000}"/>
    <cellStyle name="Normal 3 20 12" xfId="5609" xr:uid="{00000000-0005-0000-0000-0000E8180000}"/>
    <cellStyle name="Normal 3 20 12 2" xfId="5610" xr:uid="{00000000-0005-0000-0000-0000E9180000}"/>
    <cellStyle name="Normal 3 20 13" xfId="5611" xr:uid="{00000000-0005-0000-0000-0000EA180000}"/>
    <cellStyle name="Normal 3 20 13 2" xfId="5612" xr:uid="{00000000-0005-0000-0000-0000EB180000}"/>
    <cellStyle name="Normal 3 20 14" xfId="5613" xr:uid="{00000000-0005-0000-0000-0000EC180000}"/>
    <cellStyle name="Normal 3 20 14 2" xfId="5614" xr:uid="{00000000-0005-0000-0000-0000ED180000}"/>
    <cellStyle name="Normal 3 20 15" xfId="5615" xr:uid="{00000000-0005-0000-0000-0000EE180000}"/>
    <cellStyle name="Normal 3 20 15 2" xfId="5616" xr:uid="{00000000-0005-0000-0000-0000EF180000}"/>
    <cellStyle name="Normal 3 20 16" xfId="5617" xr:uid="{00000000-0005-0000-0000-0000F0180000}"/>
    <cellStyle name="Normal 3 20 16 2" xfId="5618" xr:uid="{00000000-0005-0000-0000-0000F1180000}"/>
    <cellStyle name="Normal 3 20 17" xfId="5619" xr:uid="{00000000-0005-0000-0000-0000F2180000}"/>
    <cellStyle name="Normal 3 20 17 2" xfId="5620" xr:uid="{00000000-0005-0000-0000-0000F3180000}"/>
    <cellStyle name="Normal 3 20 18" xfId="5621" xr:uid="{00000000-0005-0000-0000-0000F4180000}"/>
    <cellStyle name="Normal 3 20 18 2" xfId="5622" xr:uid="{00000000-0005-0000-0000-0000F5180000}"/>
    <cellStyle name="Normal 3 20 19" xfId="5623" xr:uid="{00000000-0005-0000-0000-0000F6180000}"/>
    <cellStyle name="Normal 3 20 19 2" xfId="5624" xr:uid="{00000000-0005-0000-0000-0000F7180000}"/>
    <cellStyle name="Normal 3 20 2" xfId="5625" xr:uid="{00000000-0005-0000-0000-0000F8180000}"/>
    <cellStyle name="Normal 3 20 2 2" xfId="5626" xr:uid="{00000000-0005-0000-0000-0000F9180000}"/>
    <cellStyle name="Normal 3 20 20" xfId="5627" xr:uid="{00000000-0005-0000-0000-0000FA180000}"/>
    <cellStyle name="Normal 3 20 20 2" xfId="5628" xr:uid="{00000000-0005-0000-0000-0000FB180000}"/>
    <cellStyle name="Normal 3 20 21" xfId="5629" xr:uid="{00000000-0005-0000-0000-0000FC180000}"/>
    <cellStyle name="Normal 3 20 21 2" xfId="5630" xr:uid="{00000000-0005-0000-0000-0000FD180000}"/>
    <cellStyle name="Normal 3 20 22" xfId="5631" xr:uid="{00000000-0005-0000-0000-0000FE180000}"/>
    <cellStyle name="Normal 3 20 22 2" xfId="5632" xr:uid="{00000000-0005-0000-0000-0000FF180000}"/>
    <cellStyle name="Normal 3 20 23" xfId="5633" xr:uid="{00000000-0005-0000-0000-000000190000}"/>
    <cellStyle name="Normal 3 20 23 2" xfId="5634" xr:uid="{00000000-0005-0000-0000-000001190000}"/>
    <cellStyle name="Normal 3 20 24" xfId="5635" xr:uid="{00000000-0005-0000-0000-000002190000}"/>
    <cellStyle name="Normal 3 20 3" xfId="5636" xr:uid="{00000000-0005-0000-0000-000003190000}"/>
    <cellStyle name="Normal 3 20 3 2" xfId="5637" xr:uid="{00000000-0005-0000-0000-000004190000}"/>
    <cellStyle name="Normal 3 20 4" xfId="5638" xr:uid="{00000000-0005-0000-0000-000005190000}"/>
    <cellStyle name="Normal 3 20 4 2" xfId="5639" xr:uid="{00000000-0005-0000-0000-000006190000}"/>
    <cellStyle name="Normal 3 20 5" xfId="5640" xr:uid="{00000000-0005-0000-0000-000007190000}"/>
    <cellStyle name="Normal 3 20 5 2" xfId="5641" xr:uid="{00000000-0005-0000-0000-000008190000}"/>
    <cellStyle name="Normal 3 20 6" xfId="5642" xr:uid="{00000000-0005-0000-0000-000009190000}"/>
    <cellStyle name="Normal 3 20 6 2" xfId="5643" xr:uid="{00000000-0005-0000-0000-00000A190000}"/>
    <cellStyle name="Normal 3 20 7" xfId="5644" xr:uid="{00000000-0005-0000-0000-00000B190000}"/>
    <cellStyle name="Normal 3 20 7 2" xfId="5645" xr:uid="{00000000-0005-0000-0000-00000C190000}"/>
    <cellStyle name="Normal 3 20 8" xfId="5646" xr:uid="{00000000-0005-0000-0000-00000D190000}"/>
    <cellStyle name="Normal 3 20 8 2" xfId="5647" xr:uid="{00000000-0005-0000-0000-00000E190000}"/>
    <cellStyle name="Normal 3 20 9" xfId="5648" xr:uid="{00000000-0005-0000-0000-00000F190000}"/>
    <cellStyle name="Normal 3 20 9 2" xfId="5649" xr:uid="{00000000-0005-0000-0000-000010190000}"/>
    <cellStyle name="Normal 3 21" xfId="5650" xr:uid="{00000000-0005-0000-0000-000011190000}"/>
    <cellStyle name="Normal 3 21 10" xfId="5651" xr:uid="{00000000-0005-0000-0000-000012190000}"/>
    <cellStyle name="Normal 3 21 10 2" xfId="5652" xr:uid="{00000000-0005-0000-0000-000013190000}"/>
    <cellStyle name="Normal 3 21 11" xfId="5653" xr:uid="{00000000-0005-0000-0000-000014190000}"/>
    <cellStyle name="Normal 3 21 11 2" xfId="5654" xr:uid="{00000000-0005-0000-0000-000015190000}"/>
    <cellStyle name="Normal 3 21 12" xfId="5655" xr:uid="{00000000-0005-0000-0000-000016190000}"/>
    <cellStyle name="Normal 3 21 12 2" xfId="5656" xr:uid="{00000000-0005-0000-0000-000017190000}"/>
    <cellStyle name="Normal 3 21 13" xfId="5657" xr:uid="{00000000-0005-0000-0000-000018190000}"/>
    <cellStyle name="Normal 3 21 13 2" xfId="5658" xr:uid="{00000000-0005-0000-0000-000019190000}"/>
    <cellStyle name="Normal 3 21 14" xfId="5659" xr:uid="{00000000-0005-0000-0000-00001A190000}"/>
    <cellStyle name="Normal 3 21 14 2" xfId="5660" xr:uid="{00000000-0005-0000-0000-00001B190000}"/>
    <cellStyle name="Normal 3 21 15" xfId="5661" xr:uid="{00000000-0005-0000-0000-00001C190000}"/>
    <cellStyle name="Normal 3 21 15 2" xfId="5662" xr:uid="{00000000-0005-0000-0000-00001D190000}"/>
    <cellStyle name="Normal 3 21 16" xfId="5663" xr:uid="{00000000-0005-0000-0000-00001E190000}"/>
    <cellStyle name="Normal 3 21 16 2" xfId="5664" xr:uid="{00000000-0005-0000-0000-00001F190000}"/>
    <cellStyle name="Normal 3 21 17" xfId="5665" xr:uid="{00000000-0005-0000-0000-000020190000}"/>
    <cellStyle name="Normal 3 21 17 2" xfId="5666" xr:uid="{00000000-0005-0000-0000-000021190000}"/>
    <cellStyle name="Normal 3 21 18" xfId="5667" xr:uid="{00000000-0005-0000-0000-000022190000}"/>
    <cellStyle name="Normal 3 21 18 2" xfId="5668" xr:uid="{00000000-0005-0000-0000-000023190000}"/>
    <cellStyle name="Normal 3 21 19" xfId="5669" xr:uid="{00000000-0005-0000-0000-000024190000}"/>
    <cellStyle name="Normal 3 21 19 2" xfId="5670" xr:uid="{00000000-0005-0000-0000-000025190000}"/>
    <cellStyle name="Normal 3 21 2" xfId="5671" xr:uid="{00000000-0005-0000-0000-000026190000}"/>
    <cellStyle name="Normal 3 21 2 2" xfId="5672" xr:uid="{00000000-0005-0000-0000-000027190000}"/>
    <cellStyle name="Normal 3 21 20" xfId="5673" xr:uid="{00000000-0005-0000-0000-000028190000}"/>
    <cellStyle name="Normal 3 21 20 2" xfId="5674" xr:uid="{00000000-0005-0000-0000-000029190000}"/>
    <cellStyle name="Normal 3 21 21" xfId="5675" xr:uid="{00000000-0005-0000-0000-00002A190000}"/>
    <cellStyle name="Normal 3 21 21 2" xfId="5676" xr:uid="{00000000-0005-0000-0000-00002B190000}"/>
    <cellStyle name="Normal 3 21 22" xfId="5677" xr:uid="{00000000-0005-0000-0000-00002C190000}"/>
    <cellStyle name="Normal 3 21 22 2" xfId="5678" xr:uid="{00000000-0005-0000-0000-00002D190000}"/>
    <cellStyle name="Normal 3 21 23" xfId="5679" xr:uid="{00000000-0005-0000-0000-00002E190000}"/>
    <cellStyle name="Normal 3 21 23 2" xfId="5680" xr:uid="{00000000-0005-0000-0000-00002F190000}"/>
    <cellStyle name="Normal 3 21 24" xfId="5681" xr:uid="{00000000-0005-0000-0000-000030190000}"/>
    <cellStyle name="Normal 3 21 3" xfId="5682" xr:uid="{00000000-0005-0000-0000-000031190000}"/>
    <cellStyle name="Normal 3 21 3 2" xfId="5683" xr:uid="{00000000-0005-0000-0000-000032190000}"/>
    <cellStyle name="Normal 3 21 4" xfId="5684" xr:uid="{00000000-0005-0000-0000-000033190000}"/>
    <cellStyle name="Normal 3 21 4 2" xfId="5685" xr:uid="{00000000-0005-0000-0000-000034190000}"/>
    <cellStyle name="Normal 3 21 5" xfId="5686" xr:uid="{00000000-0005-0000-0000-000035190000}"/>
    <cellStyle name="Normal 3 21 5 2" xfId="5687" xr:uid="{00000000-0005-0000-0000-000036190000}"/>
    <cellStyle name="Normal 3 21 6" xfId="5688" xr:uid="{00000000-0005-0000-0000-000037190000}"/>
    <cellStyle name="Normal 3 21 6 2" xfId="5689" xr:uid="{00000000-0005-0000-0000-000038190000}"/>
    <cellStyle name="Normal 3 21 7" xfId="5690" xr:uid="{00000000-0005-0000-0000-000039190000}"/>
    <cellStyle name="Normal 3 21 7 2" xfId="5691" xr:uid="{00000000-0005-0000-0000-00003A190000}"/>
    <cellStyle name="Normal 3 21 8" xfId="5692" xr:uid="{00000000-0005-0000-0000-00003B190000}"/>
    <cellStyle name="Normal 3 21 8 2" xfId="5693" xr:uid="{00000000-0005-0000-0000-00003C190000}"/>
    <cellStyle name="Normal 3 21 9" xfId="5694" xr:uid="{00000000-0005-0000-0000-00003D190000}"/>
    <cellStyle name="Normal 3 21 9 2" xfId="5695" xr:uid="{00000000-0005-0000-0000-00003E190000}"/>
    <cellStyle name="Normal 3 22" xfId="5696" xr:uid="{00000000-0005-0000-0000-00003F190000}"/>
    <cellStyle name="Normal 3 22 10" xfId="5697" xr:uid="{00000000-0005-0000-0000-000040190000}"/>
    <cellStyle name="Normal 3 22 10 2" xfId="5698" xr:uid="{00000000-0005-0000-0000-000041190000}"/>
    <cellStyle name="Normal 3 22 11" xfId="5699" xr:uid="{00000000-0005-0000-0000-000042190000}"/>
    <cellStyle name="Normal 3 22 11 2" xfId="5700" xr:uid="{00000000-0005-0000-0000-000043190000}"/>
    <cellStyle name="Normal 3 22 12" xfId="5701" xr:uid="{00000000-0005-0000-0000-000044190000}"/>
    <cellStyle name="Normal 3 22 12 2" xfId="5702" xr:uid="{00000000-0005-0000-0000-000045190000}"/>
    <cellStyle name="Normal 3 22 13" xfId="5703" xr:uid="{00000000-0005-0000-0000-000046190000}"/>
    <cellStyle name="Normal 3 22 13 2" xfId="5704" xr:uid="{00000000-0005-0000-0000-000047190000}"/>
    <cellStyle name="Normal 3 22 14" xfId="5705" xr:uid="{00000000-0005-0000-0000-000048190000}"/>
    <cellStyle name="Normal 3 22 14 2" xfId="5706" xr:uid="{00000000-0005-0000-0000-000049190000}"/>
    <cellStyle name="Normal 3 22 15" xfId="5707" xr:uid="{00000000-0005-0000-0000-00004A190000}"/>
    <cellStyle name="Normal 3 22 15 2" xfId="5708" xr:uid="{00000000-0005-0000-0000-00004B190000}"/>
    <cellStyle name="Normal 3 22 16" xfId="5709" xr:uid="{00000000-0005-0000-0000-00004C190000}"/>
    <cellStyle name="Normal 3 22 16 2" xfId="5710" xr:uid="{00000000-0005-0000-0000-00004D190000}"/>
    <cellStyle name="Normal 3 22 17" xfId="5711" xr:uid="{00000000-0005-0000-0000-00004E190000}"/>
    <cellStyle name="Normal 3 22 17 2" xfId="5712" xr:uid="{00000000-0005-0000-0000-00004F190000}"/>
    <cellStyle name="Normal 3 22 18" xfId="5713" xr:uid="{00000000-0005-0000-0000-000050190000}"/>
    <cellStyle name="Normal 3 22 18 2" xfId="5714" xr:uid="{00000000-0005-0000-0000-000051190000}"/>
    <cellStyle name="Normal 3 22 19" xfId="5715" xr:uid="{00000000-0005-0000-0000-000052190000}"/>
    <cellStyle name="Normal 3 22 19 2" xfId="5716" xr:uid="{00000000-0005-0000-0000-000053190000}"/>
    <cellStyle name="Normal 3 22 2" xfId="5717" xr:uid="{00000000-0005-0000-0000-000054190000}"/>
    <cellStyle name="Normal 3 22 2 2" xfId="5718" xr:uid="{00000000-0005-0000-0000-000055190000}"/>
    <cellStyle name="Normal 3 22 20" xfId="5719" xr:uid="{00000000-0005-0000-0000-000056190000}"/>
    <cellStyle name="Normal 3 22 20 2" xfId="5720" xr:uid="{00000000-0005-0000-0000-000057190000}"/>
    <cellStyle name="Normal 3 22 21" xfId="5721" xr:uid="{00000000-0005-0000-0000-000058190000}"/>
    <cellStyle name="Normal 3 22 21 2" xfId="5722" xr:uid="{00000000-0005-0000-0000-000059190000}"/>
    <cellStyle name="Normal 3 22 22" xfId="5723" xr:uid="{00000000-0005-0000-0000-00005A190000}"/>
    <cellStyle name="Normal 3 22 22 2" xfId="5724" xr:uid="{00000000-0005-0000-0000-00005B190000}"/>
    <cellStyle name="Normal 3 22 23" xfId="5725" xr:uid="{00000000-0005-0000-0000-00005C190000}"/>
    <cellStyle name="Normal 3 22 23 2" xfId="5726" xr:uid="{00000000-0005-0000-0000-00005D190000}"/>
    <cellStyle name="Normal 3 22 24" xfId="5727" xr:uid="{00000000-0005-0000-0000-00005E190000}"/>
    <cellStyle name="Normal 3 22 3" xfId="5728" xr:uid="{00000000-0005-0000-0000-00005F190000}"/>
    <cellStyle name="Normal 3 22 3 2" xfId="5729" xr:uid="{00000000-0005-0000-0000-000060190000}"/>
    <cellStyle name="Normal 3 22 4" xfId="5730" xr:uid="{00000000-0005-0000-0000-000061190000}"/>
    <cellStyle name="Normal 3 22 4 2" xfId="5731" xr:uid="{00000000-0005-0000-0000-000062190000}"/>
    <cellStyle name="Normal 3 22 5" xfId="5732" xr:uid="{00000000-0005-0000-0000-000063190000}"/>
    <cellStyle name="Normal 3 22 5 2" xfId="5733" xr:uid="{00000000-0005-0000-0000-000064190000}"/>
    <cellStyle name="Normal 3 22 6" xfId="5734" xr:uid="{00000000-0005-0000-0000-000065190000}"/>
    <cellStyle name="Normal 3 22 6 2" xfId="5735" xr:uid="{00000000-0005-0000-0000-000066190000}"/>
    <cellStyle name="Normal 3 22 7" xfId="5736" xr:uid="{00000000-0005-0000-0000-000067190000}"/>
    <cellStyle name="Normal 3 22 7 2" xfId="5737" xr:uid="{00000000-0005-0000-0000-000068190000}"/>
    <cellStyle name="Normal 3 22 8" xfId="5738" xr:uid="{00000000-0005-0000-0000-000069190000}"/>
    <cellStyle name="Normal 3 22 8 2" xfId="5739" xr:uid="{00000000-0005-0000-0000-00006A190000}"/>
    <cellStyle name="Normal 3 22 9" xfId="5740" xr:uid="{00000000-0005-0000-0000-00006B190000}"/>
    <cellStyle name="Normal 3 22 9 2" xfId="5741" xr:uid="{00000000-0005-0000-0000-00006C190000}"/>
    <cellStyle name="Normal 3 23" xfId="5742" xr:uid="{00000000-0005-0000-0000-00006D190000}"/>
    <cellStyle name="Normal 3 23 10" xfId="5743" xr:uid="{00000000-0005-0000-0000-00006E190000}"/>
    <cellStyle name="Normal 3 23 10 2" xfId="5744" xr:uid="{00000000-0005-0000-0000-00006F190000}"/>
    <cellStyle name="Normal 3 23 11" xfId="5745" xr:uid="{00000000-0005-0000-0000-000070190000}"/>
    <cellStyle name="Normal 3 23 11 2" xfId="5746" xr:uid="{00000000-0005-0000-0000-000071190000}"/>
    <cellStyle name="Normal 3 23 12" xfId="5747" xr:uid="{00000000-0005-0000-0000-000072190000}"/>
    <cellStyle name="Normal 3 23 12 2" xfId="5748" xr:uid="{00000000-0005-0000-0000-000073190000}"/>
    <cellStyle name="Normal 3 23 13" xfId="5749" xr:uid="{00000000-0005-0000-0000-000074190000}"/>
    <cellStyle name="Normal 3 23 13 2" xfId="5750" xr:uid="{00000000-0005-0000-0000-000075190000}"/>
    <cellStyle name="Normal 3 23 14" xfId="5751" xr:uid="{00000000-0005-0000-0000-000076190000}"/>
    <cellStyle name="Normal 3 23 14 2" xfId="5752" xr:uid="{00000000-0005-0000-0000-000077190000}"/>
    <cellStyle name="Normal 3 23 15" xfId="5753" xr:uid="{00000000-0005-0000-0000-000078190000}"/>
    <cellStyle name="Normal 3 23 15 2" xfId="5754" xr:uid="{00000000-0005-0000-0000-000079190000}"/>
    <cellStyle name="Normal 3 23 16" xfId="5755" xr:uid="{00000000-0005-0000-0000-00007A190000}"/>
    <cellStyle name="Normal 3 23 16 2" xfId="5756" xr:uid="{00000000-0005-0000-0000-00007B190000}"/>
    <cellStyle name="Normal 3 23 17" xfId="5757" xr:uid="{00000000-0005-0000-0000-00007C190000}"/>
    <cellStyle name="Normal 3 23 17 2" xfId="5758" xr:uid="{00000000-0005-0000-0000-00007D190000}"/>
    <cellStyle name="Normal 3 23 18" xfId="5759" xr:uid="{00000000-0005-0000-0000-00007E190000}"/>
    <cellStyle name="Normal 3 23 18 2" xfId="5760" xr:uid="{00000000-0005-0000-0000-00007F190000}"/>
    <cellStyle name="Normal 3 23 19" xfId="5761" xr:uid="{00000000-0005-0000-0000-000080190000}"/>
    <cellStyle name="Normal 3 23 19 2" xfId="5762" xr:uid="{00000000-0005-0000-0000-000081190000}"/>
    <cellStyle name="Normal 3 23 2" xfId="5763" xr:uid="{00000000-0005-0000-0000-000082190000}"/>
    <cellStyle name="Normal 3 23 2 2" xfId="5764" xr:uid="{00000000-0005-0000-0000-000083190000}"/>
    <cellStyle name="Normal 3 23 20" xfId="5765" xr:uid="{00000000-0005-0000-0000-000084190000}"/>
    <cellStyle name="Normal 3 23 20 2" xfId="5766" xr:uid="{00000000-0005-0000-0000-000085190000}"/>
    <cellStyle name="Normal 3 23 21" xfId="5767" xr:uid="{00000000-0005-0000-0000-000086190000}"/>
    <cellStyle name="Normal 3 23 21 2" xfId="5768" xr:uid="{00000000-0005-0000-0000-000087190000}"/>
    <cellStyle name="Normal 3 23 22" xfId="5769" xr:uid="{00000000-0005-0000-0000-000088190000}"/>
    <cellStyle name="Normal 3 23 22 2" xfId="5770" xr:uid="{00000000-0005-0000-0000-000089190000}"/>
    <cellStyle name="Normal 3 23 23" xfId="5771" xr:uid="{00000000-0005-0000-0000-00008A190000}"/>
    <cellStyle name="Normal 3 23 23 2" xfId="5772" xr:uid="{00000000-0005-0000-0000-00008B190000}"/>
    <cellStyle name="Normal 3 23 24" xfId="5773" xr:uid="{00000000-0005-0000-0000-00008C190000}"/>
    <cellStyle name="Normal 3 23 3" xfId="5774" xr:uid="{00000000-0005-0000-0000-00008D190000}"/>
    <cellStyle name="Normal 3 23 3 2" xfId="5775" xr:uid="{00000000-0005-0000-0000-00008E190000}"/>
    <cellStyle name="Normal 3 23 4" xfId="5776" xr:uid="{00000000-0005-0000-0000-00008F190000}"/>
    <cellStyle name="Normal 3 23 4 2" xfId="5777" xr:uid="{00000000-0005-0000-0000-000090190000}"/>
    <cellStyle name="Normal 3 23 5" xfId="5778" xr:uid="{00000000-0005-0000-0000-000091190000}"/>
    <cellStyle name="Normal 3 23 5 2" xfId="5779" xr:uid="{00000000-0005-0000-0000-000092190000}"/>
    <cellStyle name="Normal 3 23 6" xfId="5780" xr:uid="{00000000-0005-0000-0000-000093190000}"/>
    <cellStyle name="Normal 3 23 6 2" xfId="5781" xr:uid="{00000000-0005-0000-0000-000094190000}"/>
    <cellStyle name="Normal 3 23 7" xfId="5782" xr:uid="{00000000-0005-0000-0000-000095190000}"/>
    <cellStyle name="Normal 3 23 7 2" xfId="5783" xr:uid="{00000000-0005-0000-0000-000096190000}"/>
    <cellStyle name="Normal 3 23 8" xfId="5784" xr:uid="{00000000-0005-0000-0000-000097190000}"/>
    <cellStyle name="Normal 3 23 8 2" xfId="5785" xr:uid="{00000000-0005-0000-0000-000098190000}"/>
    <cellStyle name="Normal 3 23 9" xfId="5786" xr:uid="{00000000-0005-0000-0000-000099190000}"/>
    <cellStyle name="Normal 3 23 9 2" xfId="5787" xr:uid="{00000000-0005-0000-0000-00009A190000}"/>
    <cellStyle name="Normal 3 24" xfId="5788" xr:uid="{00000000-0005-0000-0000-00009B190000}"/>
    <cellStyle name="Normal 3 24 10" xfId="5789" xr:uid="{00000000-0005-0000-0000-00009C190000}"/>
    <cellStyle name="Normal 3 24 10 2" xfId="5790" xr:uid="{00000000-0005-0000-0000-00009D190000}"/>
    <cellStyle name="Normal 3 24 11" xfId="5791" xr:uid="{00000000-0005-0000-0000-00009E190000}"/>
    <cellStyle name="Normal 3 24 11 2" xfId="5792" xr:uid="{00000000-0005-0000-0000-00009F190000}"/>
    <cellStyle name="Normal 3 24 12" xfId="5793" xr:uid="{00000000-0005-0000-0000-0000A0190000}"/>
    <cellStyle name="Normal 3 24 12 2" xfId="5794" xr:uid="{00000000-0005-0000-0000-0000A1190000}"/>
    <cellStyle name="Normal 3 24 13" xfId="5795" xr:uid="{00000000-0005-0000-0000-0000A2190000}"/>
    <cellStyle name="Normal 3 24 13 2" xfId="5796" xr:uid="{00000000-0005-0000-0000-0000A3190000}"/>
    <cellStyle name="Normal 3 24 14" xfId="5797" xr:uid="{00000000-0005-0000-0000-0000A4190000}"/>
    <cellStyle name="Normal 3 24 14 2" xfId="5798" xr:uid="{00000000-0005-0000-0000-0000A5190000}"/>
    <cellStyle name="Normal 3 24 15" xfId="5799" xr:uid="{00000000-0005-0000-0000-0000A6190000}"/>
    <cellStyle name="Normal 3 24 15 2" xfId="5800" xr:uid="{00000000-0005-0000-0000-0000A7190000}"/>
    <cellStyle name="Normal 3 24 16" xfId="5801" xr:uid="{00000000-0005-0000-0000-0000A8190000}"/>
    <cellStyle name="Normal 3 24 16 2" xfId="5802" xr:uid="{00000000-0005-0000-0000-0000A9190000}"/>
    <cellStyle name="Normal 3 24 17" xfId="5803" xr:uid="{00000000-0005-0000-0000-0000AA190000}"/>
    <cellStyle name="Normal 3 24 17 2" xfId="5804" xr:uid="{00000000-0005-0000-0000-0000AB190000}"/>
    <cellStyle name="Normal 3 24 18" xfId="5805" xr:uid="{00000000-0005-0000-0000-0000AC190000}"/>
    <cellStyle name="Normal 3 24 18 2" xfId="5806" xr:uid="{00000000-0005-0000-0000-0000AD190000}"/>
    <cellStyle name="Normal 3 24 19" xfId="5807" xr:uid="{00000000-0005-0000-0000-0000AE190000}"/>
    <cellStyle name="Normal 3 24 19 2" xfId="5808" xr:uid="{00000000-0005-0000-0000-0000AF190000}"/>
    <cellStyle name="Normal 3 24 2" xfId="5809" xr:uid="{00000000-0005-0000-0000-0000B0190000}"/>
    <cellStyle name="Normal 3 24 2 2" xfId="5810" xr:uid="{00000000-0005-0000-0000-0000B1190000}"/>
    <cellStyle name="Normal 3 24 20" xfId="5811" xr:uid="{00000000-0005-0000-0000-0000B2190000}"/>
    <cellStyle name="Normal 3 24 20 2" xfId="5812" xr:uid="{00000000-0005-0000-0000-0000B3190000}"/>
    <cellStyle name="Normal 3 24 21" xfId="5813" xr:uid="{00000000-0005-0000-0000-0000B4190000}"/>
    <cellStyle name="Normal 3 24 21 2" xfId="5814" xr:uid="{00000000-0005-0000-0000-0000B5190000}"/>
    <cellStyle name="Normal 3 24 22" xfId="5815" xr:uid="{00000000-0005-0000-0000-0000B6190000}"/>
    <cellStyle name="Normal 3 24 22 2" xfId="5816" xr:uid="{00000000-0005-0000-0000-0000B7190000}"/>
    <cellStyle name="Normal 3 24 23" xfId="5817" xr:uid="{00000000-0005-0000-0000-0000B8190000}"/>
    <cellStyle name="Normal 3 24 23 2" xfId="5818" xr:uid="{00000000-0005-0000-0000-0000B9190000}"/>
    <cellStyle name="Normal 3 24 24" xfId="5819" xr:uid="{00000000-0005-0000-0000-0000BA190000}"/>
    <cellStyle name="Normal 3 24 3" xfId="5820" xr:uid="{00000000-0005-0000-0000-0000BB190000}"/>
    <cellStyle name="Normal 3 24 3 2" xfId="5821" xr:uid="{00000000-0005-0000-0000-0000BC190000}"/>
    <cellStyle name="Normal 3 24 4" xfId="5822" xr:uid="{00000000-0005-0000-0000-0000BD190000}"/>
    <cellStyle name="Normal 3 24 4 2" xfId="5823" xr:uid="{00000000-0005-0000-0000-0000BE190000}"/>
    <cellStyle name="Normal 3 24 5" xfId="5824" xr:uid="{00000000-0005-0000-0000-0000BF190000}"/>
    <cellStyle name="Normal 3 24 5 2" xfId="5825" xr:uid="{00000000-0005-0000-0000-0000C0190000}"/>
    <cellStyle name="Normal 3 24 6" xfId="5826" xr:uid="{00000000-0005-0000-0000-0000C1190000}"/>
    <cellStyle name="Normal 3 24 6 2" xfId="5827" xr:uid="{00000000-0005-0000-0000-0000C2190000}"/>
    <cellStyle name="Normal 3 24 7" xfId="5828" xr:uid="{00000000-0005-0000-0000-0000C3190000}"/>
    <cellStyle name="Normal 3 24 7 2" xfId="5829" xr:uid="{00000000-0005-0000-0000-0000C4190000}"/>
    <cellStyle name="Normal 3 24 8" xfId="5830" xr:uid="{00000000-0005-0000-0000-0000C5190000}"/>
    <cellStyle name="Normal 3 24 8 2" xfId="5831" xr:uid="{00000000-0005-0000-0000-0000C6190000}"/>
    <cellStyle name="Normal 3 24 9" xfId="5832" xr:uid="{00000000-0005-0000-0000-0000C7190000}"/>
    <cellStyle name="Normal 3 24 9 2" xfId="5833" xr:uid="{00000000-0005-0000-0000-0000C8190000}"/>
    <cellStyle name="Normal 3 25" xfId="5834" xr:uid="{00000000-0005-0000-0000-0000C9190000}"/>
    <cellStyle name="Normal 3 25 10" xfId="5835" xr:uid="{00000000-0005-0000-0000-0000CA190000}"/>
    <cellStyle name="Normal 3 25 10 2" xfId="5836" xr:uid="{00000000-0005-0000-0000-0000CB190000}"/>
    <cellStyle name="Normal 3 25 11" xfId="5837" xr:uid="{00000000-0005-0000-0000-0000CC190000}"/>
    <cellStyle name="Normal 3 25 11 2" xfId="5838" xr:uid="{00000000-0005-0000-0000-0000CD190000}"/>
    <cellStyle name="Normal 3 25 12" xfId="5839" xr:uid="{00000000-0005-0000-0000-0000CE190000}"/>
    <cellStyle name="Normal 3 25 12 2" xfId="5840" xr:uid="{00000000-0005-0000-0000-0000CF190000}"/>
    <cellStyle name="Normal 3 25 13" xfId="5841" xr:uid="{00000000-0005-0000-0000-0000D0190000}"/>
    <cellStyle name="Normal 3 25 13 2" xfId="5842" xr:uid="{00000000-0005-0000-0000-0000D1190000}"/>
    <cellStyle name="Normal 3 25 14" xfId="5843" xr:uid="{00000000-0005-0000-0000-0000D2190000}"/>
    <cellStyle name="Normal 3 25 14 2" xfId="5844" xr:uid="{00000000-0005-0000-0000-0000D3190000}"/>
    <cellStyle name="Normal 3 25 15" xfId="5845" xr:uid="{00000000-0005-0000-0000-0000D4190000}"/>
    <cellStyle name="Normal 3 25 15 2" xfId="5846" xr:uid="{00000000-0005-0000-0000-0000D5190000}"/>
    <cellStyle name="Normal 3 25 16" xfId="5847" xr:uid="{00000000-0005-0000-0000-0000D6190000}"/>
    <cellStyle name="Normal 3 25 16 2" xfId="5848" xr:uid="{00000000-0005-0000-0000-0000D7190000}"/>
    <cellStyle name="Normal 3 25 17" xfId="5849" xr:uid="{00000000-0005-0000-0000-0000D8190000}"/>
    <cellStyle name="Normal 3 25 17 2" xfId="5850" xr:uid="{00000000-0005-0000-0000-0000D9190000}"/>
    <cellStyle name="Normal 3 25 18" xfId="5851" xr:uid="{00000000-0005-0000-0000-0000DA190000}"/>
    <cellStyle name="Normal 3 25 18 2" xfId="5852" xr:uid="{00000000-0005-0000-0000-0000DB190000}"/>
    <cellStyle name="Normal 3 25 19" xfId="5853" xr:uid="{00000000-0005-0000-0000-0000DC190000}"/>
    <cellStyle name="Normal 3 25 19 2" xfId="5854" xr:uid="{00000000-0005-0000-0000-0000DD190000}"/>
    <cellStyle name="Normal 3 25 2" xfId="5855" xr:uid="{00000000-0005-0000-0000-0000DE190000}"/>
    <cellStyle name="Normal 3 25 2 2" xfId="5856" xr:uid="{00000000-0005-0000-0000-0000DF190000}"/>
    <cellStyle name="Normal 3 25 20" xfId="5857" xr:uid="{00000000-0005-0000-0000-0000E0190000}"/>
    <cellStyle name="Normal 3 25 20 2" xfId="5858" xr:uid="{00000000-0005-0000-0000-0000E1190000}"/>
    <cellStyle name="Normal 3 25 21" xfId="5859" xr:uid="{00000000-0005-0000-0000-0000E2190000}"/>
    <cellStyle name="Normal 3 25 21 2" xfId="5860" xr:uid="{00000000-0005-0000-0000-0000E3190000}"/>
    <cellStyle name="Normal 3 25 22" xfId="5861" xr:uid="{00000000-0005-0000-0000-0000E4190000}"/>
    <cellStyle name="Normal 3 25 22 2" xfId="5862" xr:uid="{00000000-0005-0000-0000-0000E5190000}"/>
    <cellStyle name="Normal 3 25 23" xfId="5863" xr:uid="{00000000-0005-0000-0000-0000E6190000}"/>
    <cellStyle name="Normal 3 25 23 2" xfId="5864" xr:uid="{00000000-0005-0000-0000-0000E7190000}"/>
    <cellStyle name="Normal 3 25 24" xfId="5865" xr:uid="{00000000-0005-0000-0000-0000E8190000}"/>
    <cellStyle name="Normal 3 25 3" xfId="5866" xr:uid="{00000000-0005-0000-0000-0000E9190000}"/>
    <cellStyle name="Normal 3 25 3 2" xfId="5867" xr:uid="{00000000-0005-0000-0000-0000EA190000}"/>
    <cellStyle name="Normal 3 25 4" xfId="5868" xr:uid="{00000000-0005-0000-0000-0000EB190000}"/>
    <cellStyle name="Normal 3 25 4 2" xfId="5869" xr:uid="{00000000-0005-0000-0000-0000EC190000}"/>
    <cellStyle name="Normal 3 25 5" xfId="5870" xr:uid="{00000000-0005-0000-0000-0000ED190000}"/>
    <cellStyle name="Normal 3 25 5 2" xfId="5871" xr:uid="{00000000-0005-0000-0000-0000EE190000}"/>
    <cellStyle name="Normal 3 25 6" xfId="5872" xr:uid="{00000000-0005-0000-0000-0000EF190000}"/>
    <cellStyle name="Normal 3 25 6 2" xfId="5873" xr:uid="{00000000-0005-0000-0000-0000F0190000}"/>
    <cellStyle name="Normal 3 25 7" xfId="5874" xr:uid="{00000000-0005-0000-0000-0000F1190000}"/>
    <cellStyle name="Normal 3 25 7 2" xfId="5875" xr:uid="{00000000-0005-0000-0000-0000F2190000}"/>
    <cellStyle name="Normal 3 25 8" xfId="5876" xr:uid="{00000000-0005-0000-0000-0000F3190000}"/>
    <cellStyle name="Normal 3 25 8 2" xfId="5877" xr:uid="{00000000-0005-0000-0000-0000F4190000}"/>
    <cellStyle name="Normal 3 25 9" xfId="5878" xr:uid="{00000000-0005-0000-0000-0000F5190000}"/>
    <cellStyle name="Normal 3 25 9 2" xfId="5879" xr:uid="{00000000-0005-0000-0000-0000F6190000}"/>
    <cellStyle name="Normal 3 26" xfId="5880" xr:uid="{00000000-0005-0000-0000-0000F7190000}"/>
    <cellStyle name="Normal 3 26 10" xfId="5881" xr:uid="{00000000-0005-0000-0000-0000F8190000}"/>
    <cellStyle name="Normal 3 26 10 2" xfId="5882" xr:uid="{00000000-0005-0000-0000-0000F9190000}"/>
    <cellStyle name="Normal 3 26 11" xfId="5883" xr:uid="{00000000-0005-0000-0000-0000FA190000}"/>
    <cellStyle name="Normal 3 26 11 2" xfId="5884" xr:uid="{00000000-0005-0000-0000-0000FB190000}"/>
    <cellStyle name="Normal 3 26 12" xfId="5885" xr:uid="{00000000-0005-0000-0000-0000FC190000}"/>
    <cellStyle name="Normal 3 26 12 2" xfId="5886" xr:uid="{00000000-0005-0000-0000-0000FD190000}"/>
    <cellStyle name="Normal 3 26 13" xfId="5887" xr:uid="{00000000-0005-0000-0000-0000FE190000}"/>
    <cellStyle name="Normal 3 26 13 2" xfId="5888" xr:uid="{00000000-0005-0000-0000-0000FF190000}"/>
    <cellStyle name="Normal 3 26 14" xfId="5889" xr:uid="{00000000-0005-0000-0000-0000001A0000}"/>
    <cellStyle name="Normal 3 26 14 2" xfId="5890" xr:uid="{00000000-0005-0000-0000-0000011A0000}"/>
    <cellStyle name="Normal 3 26 15" xfId="5891" xr:uid="{00000000-0005-0000-0000-0000021A0000}"/>
    <cellStyle name="Normal 3 26 15 2" xfId="5892" xr:uid="{00000000-0005-0000-0000-0000031A0000}"/>
    <cellStyle name="Normal 3 26 16" xfId="5893" xr:uid="{00000000-0005-0000-0000-0000041A0000}"/>
    <cellStyle name="Normal 3 26 16 2" xfId="5894" xr:uid="{00000000-0005-0000-0000-0000051A0000}"/>
    <cellStyle name="Normal 3 26 17" xfId="5895" xr:uid="{00000000-0005-0000-0000-0000061A0000}"/>
    <cellStyle name="Normal 3 26 17 2" xfId="5896" xr:uid="{00000000-0005-0000-0000-0000071A0000}"/>
    <cellStyle name="Normal 3 26 18" xfId="5897" xr:uid="{00000000-0005-0000-0000-0000081A0000}"/>
    <cellStyle name="Normal 3 26 18 2" xfId="5898" xr:uid="{00000000-0005-0000-0000-0000091A0000}"/>
    <cellStyle name="Normal 3 26 19" xfId="5899" xr:uid="{00000000-0005-0000-0000-00000A1A0000}"/>
    <cellStyle name="Normal 3 26 19 2" xfId="5900" xr:uid="{00000000-0005-0000-0000-00000B1A0000}"/>
    <cellStyle name="Normal 3 26 2" xfId="5901" xr:uid="{00000000-0005-0000-0000-00000C1A0000}"/>
    <cellStyle name="Normal 3 26 2 2" xfId="5902" xr:uid="{00000000-0005-0000-0000-00000D1A0000}"/>
    <cellStyle name="Normal 3 26 20" xfId="5903" xr:uid="{00000000-0005-0000-0000-00000E1A0000}"/>
    <cellStyle name="Normal 3 26 20 2" xfId="5904" xr:uid="{00000000-0005-0000-0000-00000F1A0000}"/>
    <cellStyle name="Normal 3 26 21" xfId="5905" xr:uid="{00000000-0005-0000-0000-0000101A0000}"/>
    <cellStyle name="Normal 3 26 21 2" xfId="5906" xr:uid="{00000000-0005-0000-0000-0000111A0000}"/>
    <cellStyle name="Normal 3 26 22" xfId="5907" xr:uid="{00000000-0005-0000-0000-0000121A0000}"/>
    <cellStyle name="Normal 3 26 22 2" xfId="5908" xr:uid="{00000000-0005-0000-0000-0000131A0000}"/>
    <cellStyle name="Normal 3 26 23" xfId="5909" xr:uid="{00000000-0005-0000-0000-0000141A0000}"/>
    <cellStyle name="Normal 3 26 23 2" xfId="5910" xr:uid="{00000000-0005-0000-0000-0000151A0000}"/>
    <cellStyle name="Normal 3 26 24" xfId="5911" xr:uid="{00000000-0005-0000-0000-0000161A0000}"/>
    <cellStyle name="Normal 3 26 3" xfId="5912" xr:uid="{00000000-0005-0000-0000-0000171A0000}"/>
    <cellStyle name="Normal 3 26 3 2" xfId="5913" xr:uid="{00000000-0005-0000-0000-0000181A0000}"/>
    <cellStyle name="Normal 3 26 4" xfId="5914" xr:uid="{00000000-0005-0000-0000-0000191A0000}"/>
    <cellStyle name="Normal 3 26 4 2" xfId="5915" xr:uid="{00000000-0005-0000-0000-00001A1A0000}"/>
    <cellStyle name="Normal 3 26 5" xfId="5916" xr:uid="{00000000-0005-0000-0000-00001B1A0000}"/>
    <cellStyle name="Normal 3 26 5 2" xfId="5917" xr:uid="{00000000-0005-0000-0000-00001C1A0000}"/>
    <cellStyle name="Normal 3 26 6" xfId="5918" xr:uid="{00000000-0005-0000-0000-00001D1A0000}"/>
    <cellStyle name="Normal 3 26 6 2" xfId="5919" xr:uid="{00000000-0005-0000-0000-00001E1A0000}"/>
    <cellStyle name="Normal 3 26 7" xfId="5920" xr:uid="{00000000-0005-0000-0000-00001F1A0000}"/>
    <cellStyle name="Normal 3 26 7 2" xfId="5921" xr:uid="{00000000-0005-0000-0000-0000201A0000}"/>
    <cellStyle name="Normal 3 26 8" xfId="5922" xr:uid="{00000000-0005-0000-0000-0000211A0000}"/>
    <cellStyle name="Normal 3 26 8 2" xfId="5923" xr:uid="{00000000-0005-0000-0000-0000221A0000}"/>
    <cellStyle name="Normal 3 26 9" xfId="5924" xr:uid="{00000000-0005-0000-0000-0000231A0000}"/>
    <cellStyle name="Normal 3 26 9 2" xfId="5925" xr:uid="{00000000-0005-0000-0000-0000241A0000}"/>
    <cellStyle name="Normal 3 27" xfId="5926" xr:uid="{00000000-0005-0000-0000-0000251A0000}"/>
    <cellStyle name="Normal 3 27 10" xfId="5927" xr:uid="{00000000-0005-0000-0000-0000261A0000}"/>
    <cellStyle name="Normal 3 27 10 2" xfId="5928" xr:uid="{00000000-0005-0000-0000-0000271A0000}"/>
    <cellStyle name="Normal 3 27 11" xfId="5929" xr:uid="{00000000-0005-0000-0000-0000281A0000}"/>
    <cellStyle name="Normal 3 27 11 2" xfId="5930" xr:uid="{00000000-0005-0000-0000-0000291A0000}"/>
    <cellStyle name="Normal 3 27 12" xfId="5931" xr:uid="{00000000-0005-0000-0000-00002A1A0000}"/>
    <cellStyle name="Normal 3 27 12 2" xfId="5932" xr:uid="{00000000-0005-0000-0000-00002B1A0000}"/>
    <cellStyle name="Normal 3 27 13" xfId="5933" xr:uid="{00000000-0005-0000-0000-00002C1A0000}"/>
    <cellStyle name="Normal 3 27 13 2" xfId="5934" xr:uid="{00000000-0005-0000-0000-00002D1A0000}"/>
    <cellStyle name="Normal 3 27 14" xfId="5935" xr:uid="{00000000-0005-0000-0000-00002E1A0000}"/>
    <cellStyle name="Normal 3 27 14 2" xfId="5936" xr:uid="{00000000-0005-0000-0000-00002F1A0000}"/>
    <cellStyle name="Normal 3 27 15" xfId="5937" xr:uid="{00000000-0005-0000-0000-0000301A0000}"/>
    <cellStyle name="Normal 3 27 15 2" xfId="5938" xr:uid="{00000000-0005-0000-0000-0000311A0000}"/>
    <cellStyle name="Normal 3 27 16" xfId="5939" xr:uid="{00000000-0005-0000-0000-0000321A0000}"/>
    <cellStyle name="Normal 3 27 16 2" xfId="5940" xr:uid="{00000000-0005-0000-0000-0000331A0000}"/>
    <cellStyle name="Normal 3 27 17" xfId="5941" xr:uid="{00000000-0005-0000-0000-0000341A0000}"/>
    <cellStyle name="Normal 3 27 17 2" xfId="5942" xr:uid="{00000000-0005-0000-0000-0000351A0000}"/>
    <cellStyle name="Normal 3 27 18" xfId="5943" xr:uid="{00000000-0005-0000-0000-0000361A0000}"/>
    <cellStyle name="Normal 3 27 18 2" xfId="5944" xr:uid="{00000000-0005-0000-0000-0000371A0000}"/>
    <cellStyle name="Normal 3 27 19" xfId="5945" xr:uid="{00000000-0005-0000-0000-0000381A0000}"/>
    <cellStyle name="Normal 3 27 19 2" xfId="5946" xr:uid="{00000000-0005-0000-0000-0000391A0000}"/>
    <cellStyle name="Normal 3 27 2" xfId="5947" xr:uid="{00000000-0005-0000-0000-00003A1A0000}"/>
    <cellStyle name="Normal 3 27 2 2" xfId="5948" xr:uid="{00000000-0005-0000-0000-00003B1A0000}"/>
    <cellStyle name="Normal 3 27 20" xfId="5949" xr:uid="{00000000-0005-0000-0000-00003C1A0000}"/>
    <cellStyle name="Normal 3 27 20 2" xfId="5950" xr:uid="{00000000-0005-0000-0000-00003D1A0000}"/>
    <cellStyle name="Normal 3 27 21" xfId="5951" xr:uid="{00000000-0005-0000-0000-00003E1A0000}"/>
    <cellStyle name="Normal 3 27 21 2" xfId="5952" xr:uid="{00000000-0005-0000-0000-00003F1A0000}"/>
    <cellStyle name="Normal 3 27 22" xfId="5953" xr:uid="{00000000-0005-0000-0000-0000401A0000}"/>
    <cellStyle name="Normal 3 27 22 2" xfId="5954" xr:uid="{00000000-0005-0000-0000-0000411A0000}"/>
    <cellStyle name="Normal 3 27 23" xfId="5955" xr:uid="{00000000-0005-0000-0000-0000421A0000}"/>
    <cellStyle name="Normal 3 27 23 2" xfId="5956" xr:uid="{00000000-0005-0000-0000-0000431A0000}"/>
    <cellStyle name="Normal 3 27 24" xfId="5957" xr:uid="{00000000-0005-0000-0000-0000441A0000}"/>
    <cellStyle name="Normal 3 27 3" xfId="5958" xr:uid="{00000000-0005-0000-0000-0000451A0000}"/>
    <cellStyle name="Normal 3 27 3 2" xfId="5959" xr:uid="{00000000-0005-0000-0000-0000461A0000}"/>
    <cellStyle name="Normal 3 27 4" xfId="5960" xr:uid="{00000000-0005-0000-0000-0000471A0000}"/>
    <cellStyle name="Normal 3 27 4 2" xfId="5961" xr:uid="{00000000-0005-0000-0000-0000481A0000}"/>
    <cellStyle name="Normal 3 27 5" xfId="5962" xr:uid="{00000000-0005-0000-0000-0000491A0000}"/>
    <cellStyle name="Normal 3 27 5 2" xfId="5963" xr:uid="{00000000-0005-0000-0000-00004A1A0000}"/>
    <cellStyle name="Normal 3 27 6" xfId="5964" xr:uid="{00000000-0005-0000-0000-00004B1A0000}"/>
    <cellStyle name="Normal 3 27 6 2" xfId="5965" xr:uid="{00000000-0005-0000-0000-00004C1A0000}"/>
    <cellStyle name="Normal 3 27 7" xfId="5966" xr:uid="{00000000-0005-0000-0000-00004D1A0000}"/>
    <cellStyle name="Normal 3 27 7 2" xfId="5967" xr:uid="{00000000-0005-0000-0000-00004E1A0000}"/>
    <cellStyle name="Normal 3 27 8" xfId="5968" xr:uid="{00000000-0005-0000-0000-00004F1A0000}"/>
    <cellStyle name="Normal 3 27 8 2" xfId="5969" xr:uid="{00000000-0005-0000-0000-0000501A0000}"/>
    <cellStyle name="Normal 3 27 9" xfId="5970" xr:uid="{00000000-0005-0000-0000-0000511A0000}"/>
    <cellStyle name="Normal 3 27 9 2" xfId="5971" xr:uid="{00000000-0005-0000-0000-0000521A0000}"/>
    <cellStyle name="Normal 3 28" xfId="5972" xr:uid="{00000000-0005-0000-0000-0000531A0000}"/>
    <cellStyle name="Normal 3 28 10" xfId="5973" xr:uid="{00000000-0005-0000-0000-0000541A0000}"/>
    <cellStyle name="Normal 3 28 10 2" xfId="5974" xr:uid="{00000000-0005-0000-0000-0000551A0000}"/>
    <cellStyle name="Normal 3 28 11" xfId="5975" xr:uid="{00000000-0005-0000-0000-0000561A0000}"/>
    <cellStyle name="Normal 3 28 11 2" xfId="5976" xr:uid="{00000000-0005-0000-0000-0000571A0000}"/>
    <cellStyle name="Normal 3 28 12" xfId="5977" xr:uid="{00000000-0005-0000-0000-0000581A0000}"/>
    <cellStyle name="Normal 3 28 12 2" xfId="5978" xr:uid="{00000000-0005-0000-0000-0000591A0000}"/>
    <cellStyle name="Normal 3 28 13" xfId="5979" xr:uid="{00000000-0005-0000-0000-00005A1A0000}"/>
    <cellStyle name="Normal 3 28 13 2" xfId="5980" xr:uid="{00000000-0005-0000-0000-00005B1A0000}"/>
    <cellStyle name="Normal 3 28 14" xfId="5981" xr:uid="{00000000-0005-0000-0000-00005C1A0000}"/>
    <cellStyle name="Normal 3 28 14 2" xfId="5982" xr:uid="{00000000-0005-0000-0000-00005D1A0000}"/>
    <cellStyle name="Normal 3 28 15" xfId="5983" xr:uid="{00000000-0005-0000-0000-00005E1A0000}"/>
    <cellStyle name="Normal 3 28 15 2" xfId="5984" xr:uid="{00000000-0005-0000-0000-00005F1A0000}"/>
    <cellStyle name="Normal 3 28 16" xfId="5985" xr:uid="{00000000-0005-0000-0000-0000601A0000}"/>
    <cellStyle name="Normal 3 28 16 2" xfId="5986" xr:uid="{00000000-0005-0000-0000-0000611A0000}"/>
    <cellStyle name="Normal 3 28 17" xfId="5987" xr:uid="{00000000-0005-0000-0000-0000621A0000}"/>
    <cellStyle name="Normal 3 28 17 2" xfId="5988" xr:uid="{00000000-0005-0000-0000-0000631A0000}"/>
    <cellStyle name="Normal 3 28 18" xfId="5989" xr:uid="{00000000-0005-0000-0000-0000641A0000}"/>
    <cellStyle name="Normal 3 28 18 2" xfId="5990" xr:uid="{00000000-0005-0000-0000-0000651A0000}"/>
    <cellStyle name="Normal 3 28 19" xfId="5991" xr:uid="{00000000-0005-0000-0000-0000661A0000}"/>
    <cellStyle name="Normal 3 28 19 2" xfId="5992" xr:uid="{00000000-0005-0000-0000-0000671A0000}"/>
    <cellStyle name="Normal 3 28 2" xfId="5993" xr:uid="{00000000-0005-0000-0000-0000681A0000}"/>
    <cellStyle name="Normal 3 28 2 2" xfId="5994" xr:uid="{00000000-0005-0000-0000-0000691A0000}"/>
    <cellStyle name="Normal 3 28 20" xfId="5995" xr:uid="{00000000-0005-0000-0000-00006A1A0000}"/>
    <cellStyle name="Normal 3 28 20 2" xfId="5996" xr:uid="{00000000-0005-0000-0000-00006B1A0000}"/>
    <cellStyle name="Normal 3 28 21" xfId="5997" xr:uid="{00000000-0005-0000-0000-00006C1A0000}"/>
    <cellStyle name="Normal 3 28 21 2" xfId="5998" xr:uid="{00000000-0005-0000-0000-00006D1A0000}"/>
    <cellStyle name="Normal 3 28 22" xfId="5999" xr:uid="{00000000-0005-0000-0000-00006E1A0000}"/>
    <cellStyle name="Normal 3 28 22 2" xfId="6000" xr:uid="{00000000-0005-0000-0000-00006F1A0000}"/>
    <cellStyle name="Normal 3 28 23" xfId="6001" xr:uid="{00000000-0005-0000-0000-0000701A0000}"/>
    <cellStyle name="Normal 3 28 23 2" xfId="6002" xr:uid="{00000000-0005-0000-0000-0000711A0000}"/>
    <cellStyle name="Normal 3 28 24" xfId="6003" xr:uid="{00000000-0005-0000-0000-0000721A0000}"/>
    <cellStyle name="Normal 3 28 3" xfId="6004" xr:uid="{00000000-0005-0000-0000-0000731A0000}"/>
    <cellStyle name="Normal 3 28 3 2" xfId="6005" xr:uid="{00000000-0005-0000-0000-0000741A0000}"/>
    <cellStyle name="Normal 3 28 4" xfId="6006" xr:uid="{00000000-0005-0000-0000-0000751A0000}"/>
    <cellStyle name="Normal 3 28 4 2" xfId="6007" xr:uid="{00000000-0005-0000-0000-0000761A0000}"/>
    <cellStyle name="Normal 3 28 5" xfId="6008" xr:uid="{00000000-0005-0000-0000-0000771A0000}"/>
    <cellStyle name="Normal 3 28 5 2" xfId="6009" xr:uid="{00000000-0005-0000-0000-0000781A0000}"/>
    <cellStyle name="Normal 3 28 6" xfId="6010" xr:uid="{00000000-0005-0000-0000-0000791A0000}"/>
    <cellStyle name="Normal 3 28 6 2" xfId="6011" xr:uid="{00000000-0005-0000-0000-00007A1A0000}"/>
    <cellStyle name="Normal 3 28 7" xfId="6012" xr:uid="{00000000-0005-0000-0000-00007B1A0000}"/>
    <cellStyle name="Normal 3 28 7 2" xfId="6013" xr:uid="{00000000-0005-0000-0000-00007C1A0000}"/>
    <cellStyle name="Normal 3 28 8" xfId="6014" xr:uid="{00000000-0005-0000-0000-00007D1A0000}"/>
    <cellStyle name="Normal 3 28 8 2" xfId="6015" xr:uid="{00000000-0005-0000-0000-00007E1A0000}"/>
    <cellStyle name="Normal 3 28 9" xfId="6016" xr:uid="{00000000-0005-0000-0000-00007F1A0000}"/>
    <cellStyle name="Normal 3 28 9 2" xfId="6017" xr:uid="{00000000-0005-0000-0000-0000801A0000}"/>
    <cellStyle name="Normal 3 29" xfId="6018" xr:uid="{00000000-0005-0000-0000-0000811A0000}"/>
    <cellStyle name="Normal 3 29 10" xfId="6019" xr:uid="{00000000-0005-0000-0000-0000821A0000}"/>
    <cellStyle name="Normal 3 29 10 2" xfId="6020" xr:uid="{00000000-0005-0000-0000-0000831A0000}"/>
    <cellStyle name="Normal 3 29 11" xfId="6021" xr:uid="{00000000-0005-0000-0000-0000841A0000}"/>
    <cellStyle name="Normal 3 29 11 2" xfId="6022" xr:uid="{00000000-0005-0000-0000-0000851A0000}"/>
    <cellStyle name="Normal 3 29 12" xfId="6023" xr:uid="{00000000-0005-0000-0000-0000861A0000}"/>
    <cellStyle name="Normal 3 29 12 2" xfId="6024" xr:uid="{00000000-0005-0000-0000-0000871A0000}"/>
    <cellStyle name="Normal 3 29 13" xfId="6025" xr:uid="{00000000-0005-0000-0000-0000881A0000}"/>
    <cellStyle name="Normal 3 29 13 2" xfId="6026" xr:uid="{00000000-0005-0000-0000-0000891A0000}"/>
    <cellStyle name="Normal 3 29 14" xfId="6027" xr:uid="{00000000-0005-0000-0000-00008A1A0000}"/>
    <cellStyle name="Normal 3 29 14 2" xfId="6028" xr:uid="{00000000-0005-0000-0000-00008B1A0000}"/>
    <cellStyle name="Normal 3 29 15" xfId="6029" xr:uid="{00000000-0005-0000-0000-00008C1A0000}"/>
    <cellStyle name="Normal 3 29 15 2" xfId="6030" xr:uid="{00000000-0005-0000-0000-00008D1A0000}"/>
    <cellStyle name="Normal 3 29 16" xfId="6031" xr:uid="{00000000-0005-0000-0000-00008E1A0000}"/>
    <cellStyle name="Normal 3 29 16 2" xfId="6032" xr:uid="{00000000-0005-0000-0000-00008F1A0000}"/>
    <cellStyle name="Normal 3 29 17" xfId="6033" xr:uid="{00000000-0005-0000-0000-0000901A0000}"/>
    <cellStyle name="Normal 3 29 17 2" xfId="6034" xr:uid="{00000000-0005-0000-0000-0000911A0000}"/>
    <cellStyle name="Normal 3 29 18" xfId="6035" xr:uid="{00000000-0005-0000-0000-0000921A0000}"/>
    <cellStyle name="Normal 3 29 18 2" xfId="6036" xr:uid="{00000000-0005-0000-0000-0000931A0000}"/>
    <cellStyle name="Normal 3 29 19" xfId="6037" xr:uid="{00000000-0005-0000-0000-0000941A0000}"/>
    <cellStyle name="Normal 3 29 19 2" xfId="6038" xr:uid="{00000000-0005-0000-0000-0000951A0000}"/>
    <cellStyle name="Normal 3 29 2" xfId="6039" xr:uid="{00000000-0005-0000-0000-0000961A0000}"/>
    <cellStyle name="Normal 3 29 2 2" xfId="6040" xr:uid="{00000000-0005-0000-0000-0000971A0000}"/>
    <cellStyle name="Normal 3 29 20" xfId="6041" xr:uid="{00000000-0005-0000-0000-0000981A0000}"/>
    <cellStyle name="Normal 3 29 20 2" xfId="6042" xr:uid="{00000000-0005-0000-0000-0000991A0000}"/>
    <cellStyle name="Normal 3 29 21" xfId="6043" xr:uid="{00000000-0005-0000-0000-00009A1A0000}"/>
    <cellStyle name="Normal 3 29 21 2" xfId="6044" xr:uid="{00000000-0005-0000-0000-00009B1A0000}"/>
    <cellStyle name="Normal 3 29 22" xfId="6045" xr:uid="{00000000-0005-0000-0000-00009C1A0000}"/>
    <cellStyle name="Normal 3 29 22 2" xfId="6046" xr:uid="{00000000-0005-0000-0000-00009D1A0000}"/>
    <cellStyle name="Normal 3 29 23" xfId="6047" xr:uid="{00000000-0005-0000-0000-00009E1A0000}"/>
    <cellStyle name="Normal 3 29 23 2" xfId="6048" xr:uid="{00000000-0005-0000-0000-00009F1A0000}"/>
    <cellStyle name="Normal 3 29 24" xfId="6049" xr:uid="{00000000-0005-0000-0000-0000A01A0000}"/>
    <cellStyle name="Normal 3 29 3" xfId="6050" xr:uid="{00000000-0005-0000-0000-0000A11A0000}"/>
    <cellStyle name="Normal 3 29 3 2" xfId="6051" xr:uid="{00000000-0005-0000-0000-0000A21A0000}"/>
    <cellStyle name="Normal 3 29 4" xfId="6052" xr:uid="{00000000-0005-0000-0000-0000A31A0000}"/>
    <cellStyle name="Normal 3 29 4 2" xfId="6053" xr:uid="{00000000-0005-0000-0000-0000A41A0000}"/>
    <cellStyle name="Normal 3 29 5" xfId="6054" xr:uid="{00000000-0005-0000-0000-0000A51A0000}"/>
    <cellStyle name="Normal 3 29 5 2" xfId="6055" xr:uid="{00000000-0005-0000-0000-0000A61A0000}"/>
    <cellStyle name="Normal 3 29 6" xfId="6056" xr:uid="{00000000-0005-0000-0000-0000A71A0000}"/>
    <cellStyle name="Normal 3 29 6 2" xfId="6057" xr:uid="{00000000-0005-0000-0000-0000A81A0000}"/>
    <cellStyle name="Normal 3 29 7" xfId="6058" xr:uid="{00000000-0005-0000-0000-0000A91A0000}"/>
    <cellStyle name="Normal 3 29 7 2" xfId="6059" xr:uid="{00000000-0005-0000-0000-0000AA1A0000}"/>
    <cellStyle name="Normal 3 29 8" xfId="6060" xr:uid="{00000000-0005-0000-0000-0000AB1A0000}"/>
    <cellStyle name="Normal 3 29 8 2" xfId="6061" xr:uid="{00000000-0005-0000-0000-0000AC1A0000}"/>
    <cellStyle name="Normal 3 29 9" xfId="6062" xr:uid="{00000000-0005-0000-0000-0000AD1A0000}"/>
    <cellStyle name="Normal 3 29 9 2" xfId="6063" xr:uid="{00000000-0005-0000-0000-0000AE1A0000}"/>
    <cellStyle name="Normal 3 3" xfId="342" xr:uid="{00000000-0005-0000-0000-0000AF1A0000}"/>
    <cellStyle name="Normal 3 3 10" xfId="6064" xr:uid="{00000000-0005-0000-0000-0000B01A0000}"/>
    <cellStyle name="Normal 3 3 10 2" xfId="6065" xr:uid="{00000000-0005-0000-0000-0000B11A0000}"/>
    <cellStyle name="Normal 3 3 11" xfId="6066" xr:uid="{00000000-0005-0000-0000-0000B21A0000}"/>
    <cellStyle name="Normal 3 3 11 2" xfId="6067" xr:uid="{00000000-0005-0000-0000-0000B31A0000}"/>
    <cellStyle name="Normal 3 3 12" xfId="6068" xr:uid="{00000000-0005-0000-0000-0000B41A0000}"/>
    <cellStyle name="Normal 3 3 12 2" xfId="6069" xr:uid="{00000000-0005-0000-0000-0000B51A0000}"/>
    <cellStyle name="Normal 3 3 13" xfId="6070" xr:uid="{00000000-0005-0000-0000-0000B61A0000}"/>
    <cellStyle name="Normal 3 3 13 2" xfId="6071" xr:uid="{00000000-0005-0000-0000-0000B71A0000}"/>
    <cellStyle name="Normal 3 3 14" xfId="6072" xr:uid="{00000000-0005-0000-0000-0000B81A0000}"/>
    <cellStyle name="Normal 3 3 14 2" xfId="6073" xr:uid="{00000000-0005-0000-0000-0000B91A0000}"/>
    <cellStyle name="Normal 3 3 15" xfId="6074" xr:uid="{00000000-0005-0000-0000-0000BA1A0000}"/>
    <cellStyle name="Normal 3 3 15 2" xfId="6075" xr:uid="{00000000-0005-0000-0000-0000BB1A0000}"/>
    <cellStyle name="Normal 3 3 16" xfId="6076" xr:uid="{00000000-0005-0000-0000-0000BC1A0000}"/>
    <cellStyle name="Normal 3 3 16 2" xfId="6077" xr:uid="{00000000-0005-0000-0000-0000BD1A0000}"/>
    <cellStyle name="Normal 3 3 17" xfId="6078" xr:uid="{00000000-0005-0000-0000-0000BE1A0000}"/>
    <cellStyle name="Normal 3 3 17 2" xfId="6079" xr:uid="{00000000-0005-0000-0000-0000BF1A0000}"/>
    <cellStyle name="Normal 3 3 18" xfId="6080" xr:uid="{00000000-0005-0000-0000-0000C01A0000}"/>
    <cellStyle name="Normal 3 3 18 2" xfId="6081" xr:uid="{00000000-0005-0000-0000-0000C11A0000}"/>
    <cellStyle name="Normal 3 3 19" xfId="6082" xr:uid="{00000000-0005-0000-0000-0000C21A0000}"/>
    <cellStyle name="Normal 3 3 19 2" xfId="6083" xr:uid="{00000000-0005-0000-0000-0000C31A0000}"/>
    <cellStyle name="Normal 3 3 2" xfId="6084" xr:uid="{00000000-0005-0000-0000-0000C41A0000}"/>
    <cellStyle name="Normal 3 3 2 2" xfId="6085" xr:uid="{00000000-0005-0000-0000-0000C51A0000}"/>
    <cellStyle name="Normal 3 3 2 2 2" xfId="6086" xr:uid="{00000000-0005-0000-0000-0000C61A0000}"/>
    <cellStyle name="Normal 3 3 20" xfId="6087" xr:uid="{00000000-0005-0000-0000-0000C71A0000}"/>
    <cellStyle name="Normal 3 3 20 2" xfId="6088" xr:uid="{00000000-0005-0000-0000-0000C81A0000}"/>
    <cellStyle name="Normal 3 3 21" xfId="6089" xr:uid="{00000000-0005-0000-0000-0000C91A0000}"/>
    <cellStyle name="Normal 3 3 21 2" xfId="6090" xr:uid="{00000000-0005-0000-0000-0000CA1A0000}"/>
    <cellStyle name="Normal 3 3 22" xfId="6091" xr:uid="{00000000-0005-0000-0000-0000CB1A0000}"/>
    <cellStyle name="Normal 3 3 22 2" xfId="6092" xr:uid="{00000000-0005-0000-0000-0000CC1A0000}"/>
    <cellStyle name="Normal 3 3 23" xfId="6093" xr:uid="{00000000-0005-0000-0000-0000CD1A0000}"/>
    <cellStyle name="Normal 3 3 23 2" xfId="6094" xr:uid="{00000000-0005-0000-0000-0000CE1A0000}"/>
    <cellStyle name="Normal 3 3 24" xfId="6095" xr:uid="{00000000-0005-0000-0000-0000CF1A0000}"/>
    <cellStyle name="Normal 3 3 3" xfId="6096" xr:uid="{00000000-0005-0000-0000-0000D01A0000}"/>
    <cellStyle name="Normal 3 3 3 2" xfId="6097" xr:uid="{00000000-0005-0000-0000-0000D11A0000}"/>
    <cellStyle name="Normal 3 3 4" xfId="6098" xr:uid="{00000000-0005-0000-0000-0000D21A0000}"/>
    <cellStyle name="Normal 3 3 4 2" xfId="6099" xr:uid="{00000000-0005-0000-0000-0000D31A0000}"/>
    <cellStyle name="Normal 3 3 5" xfId="6100" xr:uid="{00000000-0005-0000-0000-0000D41A0000}"/>
    <cellStyle name="Normal 3 3 5 2" xfId="6101" xr:uid="{00000000-0005-0000-0000-0000D51A0000}"/>
    <cellStyle name="Normal 3 3 6" xfId="6102" xr:uid="{00000000-0005-0000-0000-0000D61A0000}"/>
    <cellStyle name="Normal 3 3 6 2" xfId="6103" xr:uid="{00000000-0005-0000-0000-0000D71A0000}"/>
    <cellStyle name="Normal 3 3 7" xfId="6104" xr:uid="{00000000-0005-0000-0000-0000D81A0000}"/>
    <cellStyle name="Normal 3 3 7 2" xfId="6105" xr:uid="{00000000-0005-0000-0000-0000D91A0000}"/>
    <cellStyle name="Normal 3 3 8" xfId="6106" xr:uid="{00000000-0005-0000-0000-0000DA1A0000}"/>
    <cellStyle name="Normal 3 3 8 2" xfId="6107" xr:uid="{00000000-0005-0000-0000-0000DB1A0000}"/>
    <cellStyle name="Normal 3 3 9" xfId="6108" xr:uid="{00000000-0005-0000-0000-0000DC1A0000}"/>
    <cellStyle name="Normal 3 3 9 2" xfId="6109" xr:uid="{00000000-0005-0000-0000-0000DD1A0000}"/>
    <cellStyle name="Normal 3 30" xfId="6110" xr:uid="{00000000-0005-0000-0000-0000DE1A0000}"/>
    <cellStyle name="Normal 3 30 10" xfId="6111" xr:uid="{00000000-0005-0000-0000-0000DF1A0000}"/>
    <cellStyle name="Normal 3 30 10 2" xfId="6112" xr:uid="{00000000-0005-0000-0000-0000E01A0000}"/>
    <cellStyle name="Normal 3 30 11" xfId="6113" xr:uid="{00000000-0005-0000-0000-0000E11A0000}"/>
    <cellStyle name="Normal 3 30 11 2" xfId="6114" xr:uid="{00000000-0005-0000-0000-0000E21A0000}"/>
    <cellStyle name="Normal 3 30 12" xfId="6115" xr:uid="{00000000-0005-0000-0000-0000E31A0000}"/>
    <cellStyle name="Normal 3 30 12 2" xfId="6116" xr:uid="{00000000-0005-0000-0000-0000E41A0000}"/>
    <cellStyle name="Normal 3 30 13" xfId="6117" xr:uid="{00000000-0005-0000-0000-0000E51A0000}"/>
    <cellStyle name="Normal 3 30 13 2" xfId="6118" xr:uid="{00000000-0005-0000-0000-0000E61A0000}"/>
    <cellStyle name="Normal 3 30 14" xfId="6119" xr:uid="{00000000-0005-0000-0000-0000E71A0000}"/>
    <cellStyle name="Normal 3 30 14 2" xfId="6120" xr:uid="{00000000-0005-0000-0000-0000E81A0000}"/>
    <cellStyle name="Normal 3 30 15" xfId="6121" xr:uid="{00000000-0005-0000-0000-0000E91A0000}"/>
    <cellStyle name="Normal 3 30 15 2" xfId="6122" xr:uid="{00000000-0005-0000-0000-0000EA1A0000}"/>
    <cellStyle name="Normal 3 30 16" xfId="6123" xr:uid="{00000000-0005-0000-0000-0000EB1A0000}"/>
    <cellStyle name="Normal 3 30 16 2" xfId="6124" xr:uid="{00000000-0005-0000-0000-0000EC1A0000}"/>
    <cellStyle name="Normal 3 30 17" xfId="6125" xr:uid="{00000000-0005-0000-0000-0000ED1A0000}"/>
    <cellStyle name="Normal 3 30 17 2" xfId="6126" xr:uid="{00000000-0005-0000-0000-0000EE1A0000}"/>
    <cellStyle name="Normal 3 30 18" xfId="6127" xr:uid="{00000000-0005-0000-0000-0000EF1A0000}"/>
    <cellStyle name="Normal 3 30 18 2" xfId="6128" xr:uid="{00000000-0005-0000-0000-0000F01A0000}"/>
    <cellStyle name="Normal 3 30 19" xfId="6129" xr:uid="{00000000-0005-0000-0000-0000F11A0000}"/>
    <cellStyle name="Normal 3 30 19 2" xfId="6130" xr:uid="{00000000-0005-0000-0000-0000F21A0000}"/>
    <cellStyle name="Normal 3 30 2" xfId="6131" xr:uid="{00000000-0005-0000-0000-0000F31A0000}"/>
    <cellStyle name="Normal 3 30 2 2" xfId="6132" xr:uid="{00000000-0005-0000-0000-0000F41A0000}"/>
    <cellStyle name="Normal 3 30 20" xfId="6133" xr:uid="{00000000-0005-0000-0000-0000F51A0000}"/>
    <cellStyle name="Normal 3 30 20 2" xfId="6134" xr:uid="{00000000-0005-0000-0000-0000F61A0000}"/>
    <cellStyle name="Normal 3 30 21" xfId="6135" xr:uid="{00000000-0005-0000-0000-0000F71A0000}"/>
    <cellStyle name="Normal 3 30 21 2" xfId="6136" xr:uid="{00000000-0005-0000-0000-0000F81A0000}"/>
    <cellStyle name="Normal 3 30 22" xfId="6137" xr:uid="{00000000-0005-0000-0000-0000F91A0000}"/>
    <cellStyle name="Normal 3 30 22 2" xfId="6138" xr:uid="{00000000-0005-0000-0000-0000FA1A0000}"/>
    <cellStyle name="Normal 3 30 23" xfId="6139" xr:uid="{00000000-0005-0000-0000-0000FB1A0000}"/>
    <cellStyle name="Normal 3 30 23 2" xfId="6140" xr:uid="{00000000-0005-0000-0000-0000FC1A0000}"/>
    <cellStyle name="Normal 3 30 24" xfId="6141" xr:uid="{00000000-0005-0000-0000-0000FD1A0000}"/>
    <cellStyle name="Normal 3 30 3" xfId="6142" xr:uid="{00000000-0005-0000-0000-0000FE1A0000}"/>
    <cellStyle name="Normal 3 30 3 2" xfId="6143" xr:uid="{00000000-0005-0000-0000-0000FF1A0000}"/>
    <cellStyle name="Normal 3 30 4" xfId="6144" xr:uid="{00000000-0005-0000-0000-0000001B0000}"/>
    <cellStyle name="Normal 3 30 4 2" xfId="6145" xr:uid="{00000000-0005-0000-0000-0000011B0000}"/>
    <cellStyle name="Normal 3 30 5" xfId="6146" xr:uid="{00000000-0005-0000-0000-0000021B0000}"/>
    <cellStyle name="Normal 3 30 5 2" xfId="6147" xr:uid="{00000000-0005-0000-0000-0000031B0000}"/>
    <cellStyle name="Normal 3 30 6" xfId="6148" xr:uid="{00000000-0005-0000-0000-0000041B0000}"/>
    <cellStyle name="Normal 3 30 6 2" xfId="6149" xr:uid="{00000000-0005-0000-0000-0000051B0000}"/>
    <cellStyle name="Normal 3 30 7" xfId="6150" xr:uid="{00000000-0005-0000-0000-0000061B0000}"/>
    <cellStyle name="Normal 3 30 7 2" xfId="6151" xr:uid="{00000000-0005-0000-0000-0000071B0000}"/>
    <cellStyle name="Normal 3 30 8" xfId="6152" xr:uid="{00000000-0005-0000-0000-0000081B0000}"/>
    <cellStyle name="Normal 3 30 8 2" xfId="6153" xr:uid="{00000000-0005-0000-0000-0000091B0000}"/>
    <cellStyle name="Normal 3 30 9" xfId="6154" xr:uid="{00000000-0005-0000-0000-00000A1B0000}"/>
    <cellStyle name="Normal 3 30 9 2" xfId="6155" xr:uid="{00000000-0005-0000-0000-00000B1B0000}"/>
    <cellStyle name="Normal 3 31" xfId="6156" xr:uid="{00000000-0005-0000-0000-00000C1B0000}"/>
    <cellStyle name="Normal 3 31 10" xfId="6157" xr:uid="{00000000-0005-0000-0000-00000D1B0000}"/>
    <cellStyle name="Normal 3 31 10 2" xfId="6158" xr:uid="{00000000-0005-0000-0000-00000E1B0000}"/>
    <cellStyle name="Normal 3 31 11" xfId="6159" xr:uid="{00000000-0005-0000-0000-00000F1B0000}"/>
    <cellStyle name="Normal 3 31 11 2" xfId="6160" xr:uid="{00000000-0005-0000-0000-0000101B0000}"/>
    <cellStyle name="Normal 3 31 12" xfId="6161" xr:uid="{00000000-0005-0000-0000-0000111B0000}"/>
    <cellStyle name="Normal 3 31 12 2" xfId="6162" xr:uid="{00000000-0005-0000-0000-0000121B0000}"/>
    <cellStyle name="Normal 3 31 13" xfId="6163" xr:uid="{00000000-0005-0000-0000-0000131B0000}"/>
    <cellStyle name="Normal 3 31 13 2" xfId="6164" xr:uid="{00000000-0005-0000-0000-0000141B0000}"/>
    <cellStyle name="Normal 3 31 14" xfId="6165" xr:uid="{00000000-0005-0000-0000-0000151B0000}"/>
    <cellStyle name="Normal 3 31 14 2" xfId="6166" xr:uid="{00000000-0005-0000-0000-0000161B0000}"/>
    <cellStyle name="Normal 3 31 15" xfId="6167" xr:uid="{00000000-0005-0000-0000-0000171B0000}"/>
    <cellStyle name="Normal 3 31 15 2" xfId="6168" xr:uid="{00000000-0005-0000-0000-0000181B0000}"/>
    <cellStyle name="Normal 3 31 16" xfId="6169" xr:uid="{00000000-0005-0000-0000-0000191B0000}"/>
    <cellStyle name="Normal 3 31 16 2" xfId="6170" xr:uid="{00000000-0005-0000-0000-00001A1B0000}"/>
    <cellStyle name="Normal 3 31 17" xfId="6171" xr:uid="{00000000-0005-0000-0000-00001B1B0000}"/>
    <cellStyle name="Normal 3 31 17 2" xfId="6172" xr:uid="{00000000-0005-0000-0000-00001C1B0000}"/>
    <cellStyle name="Normal 3 31 18" xfId="6173" xr:uid="{00000000-0005-0000-0000-00001D1B0000}"/>
    <cellStyle name="Normal 3 31 18 2" xfId="6174" xr:uid="{00000000-0005-0000-0000-00001E1B0000}"/>
    <cellStyle name="Normal 3 31 19" xfId="6175" xr:uid="{00000000-0005-0000-0000-00001F1B0000}"/>
    <cellStyle name="Normal 3 31 19 2" xfId="6176" xr:uid="{00000000-0005-0000-0000-0000201B0000}"/>
    <cellStyle name="Normal 3 31 2" xfId="6177" xr:uid="{00000000-0005-0000-0000-0000211B0000}"/>
    <cellStyle name="Normal 3 31 2 2" xfId="6178" xr:uid="{00000000-0005-0000-0000-0000221B0000}"/>
    <cellStyle name="Normal 3 31 20" xfId="6179" xr:uid="{00000000-0005-0000-0000-0000231B0000}"/>
    <cellStyle name="Normal 3 31 20 2" xfId="6180" xr:uid="{00000000-0005-0000-0000-0000241B0000}"/>
    <cellStyle name="Normal 3 31 21" xfId="6181" xr:uid="{00000000-0005-0000-0000-0000251B0000}"/>
    <cellStyle name="Normal 3 31 21 2" xfId="6182" xr:uid="{00000000-0005-0000-0000-0000261B0000}"/>
    <cellStyle name="Normal 3 31 22" xfId="6183" xr:uid="{00000000-0005-0000-0000-0000271B0000}"/>
    <cellStyle name="Normal 3 31 22 2" xfId="6184" xr:uid="{00000000-0005-0000-0000-0000281B0000}"/>
    <cellStyle name="Normal 3 31 23" xfId="6185" xr:uid="{00000000-0005-0000-0000-0000291B0000}"/>
    <cellStyle name="Normal 3 31 23 2" xfId="6186" xr:uid="{00000000-0005-0000-0000-00002A1B0000}"/>
    <cellStyle name="Normal 3 31 24" xfId="6187" xr:uid="{00000000-0005-0000-0000-00002B1B0000}"/>
    <cellStyle name="Normal 3 31 3" xfId="6188" xr:uid="{00000000-0005-0000-0000-00002C1B0000}"/>
    <cellStyle name="Normal 3 31 3 2" xfId="6189" xr:uid="{00000000-0005-0000-0000-00002D1B0000}"/>
    <cellStyle name="Normal 3 31 4" xfId="6190" xr:uid="{00000000-0005-0000-0000-00002E1B0000}"/>
    <cellStyle name="Normal 3 31 4 2" xfId="6191" xr:uid="{00000000-0005-0000-0000-00002F1B0000}"/>
    <cellStyle name="Normal 3 31 5" xfId="6192" xr:uid="{00000000-0005-0000-0000-0000301B0000}"/>
    <cellStyle name="Normal 3 31 5 2" xfId="6193" xr:uid="{00000000-0005-0000-0000-0000311B0000}"/>
    <cellStyle name="Normal 3 31 6" xfId="6194" xr:uid="{00000000-0005-0000-0000-0000321B0000}"/>
    <cellStyle name="Normal 3 31 6 2" xfId="6195" xr:uid="{00000000-0005-0000-0000-0000331B0000}"/>
    <cellStyle name="Normal 3 31 7" xfId="6196" xr:uid="{00000000-0005-0000-0000-0000341B0000}"/>
    <cellStyle name="Normal 3 31 7 2" xfId="6197" xr:uid="{00000000-0005-0000-0000-0000351B0000}"/>
    <cellStyle name="Normal 3 31 8" xfId="6198" xr:uid="{00000000-0005-0000-0000-0000361B0000}"/>
    <cellStyle name="Normal 3 31 8 2" xfId="6199" xr:uid="{00000000-0005-0000-0000-0000371B0000}"/>
    <cellStyle name="Normal 3 31 9" xfId="6200" xr:uid="{00000000-0005-0000-0000-0000381B0000}"/>
    <cellStyle name="Normal 3 31 9 2" xfId="6201" xr:uid="{00000000-0005-0000-0000-0000391B0000}"/>
    <cellStyle name="Normal 3 32" xfId="6202" xr:uid="{00000000-0005-0000-0000-00003A1B0000}"/>
    <cellStyle name="Normal 3 32 10" xfId="6203" xr:uid="{00000000-0005-0000-0000-00003B1B0000}"/>
    <cellStyle name="Normal 3 32 10 2" xfId="6204" xr:uid="{00000000-0005-0000-0000-00003C1B0000}"/>
    <cellStyle name="Normal 3 32 11" xfId="6205" xr:uid="{00000000-0005-0000-0000-00003D1B0000}"/>
    <cellStyle name="Normal 3 32 11 2" xfId="6206" xr:uid="{00000000-0005-0000-0000-00003E1B0000}"/>
    <cellStyle name="Normal 3 32 12" xfId="6207" xr:uid="{00000000-0005-0000-0000-00003F1B0000}"/>
    <cellStyle name="Normal 3 32 12 2" xfId="6208" xr:uid="{00000000-0005-0000-0000-0000401B0000}"/>
    <cellStyle name="Normal 3 32 13" xfId="6209" xr:uid="{00000000-0005-0000-0000-0000411B0000}"/>
    <cellStyle name="Normal 3 32 13 2" xfId="6210" xr:uid="{00000000-0005-0000-0000-0000421B0000}"/>
    <cellStyle name="Normal 3 32 14" xfId="6211" xr:uid="{00000000-0005-0000-0000-0000431B0000}"/>
    <cellStyle name="Normal 3 32 14 2" xfId="6212" xr:uid="{00000000-0005-0000-0000-0000441B0000}"/>
    <cellStyle name="Normal 3 32 15" xfId="6213" xr:uid="{00000000-0005-0000-0000-0000451B0000}"/>
    <cellStyle name="Normal 3 32 15 2" xfId="6214" xr:uid="{00000000-0005-0000-0000-0000461B0000}"/>
    <cellStyle name="Normal 3 32 16" xfId="6215" xr:uid="{00000000-0005-0000-0000-0000471B0000}"/>
    <cellStyle name="Normal 3 32 16 2" xfId="6216" xr:uid="{00000000-0005-0000-0000-0000481B0000}"/>
    <cellStyle name="Normal 3 32 17" xfId="6217" xr:uid="{00000000-0005-0000-0000-0000491B0000}"/>
    <cellStyle name="Normal 3 32 17 2" xfId="6218" xr:uid="{00000000-0005-0000-0000-00004A1B0000}"/>
    <cellStyle name="Normal 3 32 18" xfId="6219" xr:uid="{00000000-0005-0000-0000-00004B1B0000}"/>
    <cellStyle name="Normal 3 32 18 2" xfId="6220" xr:uid="{00000000-0005-0000-0000-00004C1B0000}"/>
    <cellStyle name="Normal 3 32 19" xfId="6221" xr:uid="{00000000-0005-0000-0000-00004D1B0000}"/>
    <cellStyle name="Normal 3 32 19 2" xfId="6222" xr:uid="{00000000-0005-0000-0000-00004E1B0000}"/>
    <cellStyle name="Normal 3 32 2" xfId="6223" xr:uid="{00000000-0005-0000-0000-00004F1B0000}"/>
    <cellStyle name="Normal 3 32 2 2" xfId="6224" xr:uid="{00000000-0005-0000-0000-0000501B0000}"/>
    <cellStyle name="Normal 3 32 20" xfId="6225" xr:uid="{00000000-0005-0000-0000-0000511B0000}"/>
    <cellStyle name="Normal 3 32 20 2" xfId="6226" xr:uid="{00000000-0005-0000-0000-0000521B0000}"/>
    <cellStyle name="Normal 3 32 21" xfId="6227" xr:uid="{00000000-0005-0000-0000-0000531B0000}"/>
    <cellStyle name="Normal 3 32 21 2" xfId="6228" xr:uid="{00000000-0005-0000-0000-0000541B0000}"/>
    <cellStyle name="Normal 3 32 22" xfId="6229" xr:uid="{00000000-0005-0000-0000-0000551B0000}"/>
    <cellStyle name="Normal 3 32 22 2" xfId="6230" xr:uid="{00000000-0005-0000-0000-0000561B0000}"/>
    <cellStyle name="Normal 3 32 23" xfId="6231" xr:uid="{00000000-0005-0000-0000-0000571B0000}"/>
    <cellStyle name="Normal 3 32 23 2" xfId="6232" xr:uid="{00000000-0005-0000-0000-0000581B0000}"/>
    <cellStyle name="Normal 3 32 24" xfId="6233" xr:uid="{00000000-0005-0000-0000-0000591B0000}"/>
    <cellStyle name="Normal 3 32 3" xfId="6234" xr:uid="{00000000-0005-0000-0000-00005A1B0000}"/>
    <cellStyle name="Normal 3 32 3 2" xfId="6235" xr:uid="{00000000-0005-0000-0000-00005B1B0000}"/>
    <cellStyle name="Normal 3 32 4" xfId="6236" xr:uid="{00000000-0005-0000-0000-00005C1B0000}"/>
    <cellStyle name="Normal 3 32 4 2" xfId="6237" xr:uid="{00000000-0005-0000-0000-00005D1B0000}"/>
    <cellStyle name="Normal 3 32 5" xfId="6238" xr:uid="{00000000-0005-0000-0000-00005E1B0000}"/>
    <cellStyle name="Normal 3 32 5 2" xfId="6239" xr:uid="{00000000-0005-0000-0000-00005F1B0000}"/>
    <cellStyle name="Normal 3 32 6" xfId="6240" xr:uid="{00000000-0005-0000-0000-0000601B0000}"/>
    <cellStyle name="Normal 3 32 6 2" xfId="6241" xr:uid="{00000000-0005-0000-0000-0000611B0000}"/>
    <cellStyle name="Normal 3 32 7" xfId="6242" xr:uid="{00000000-0005-0000-0000-0000621B0000}"/>
    <cellStyle name="Normal 3 32 7 2" xfId="6243" xr:uid="{00000000-0005-0000-0000-0000631B0000}"/>
    <cellStyle name="Normal 3 32 8" xfId="6244" xr:uid="{00000000-0005-0000-0000-0000641B0000}"/>
    <cellStyle name="Normal 3 32 8 2" xfId="6245" xr:uid="{00000000-0005-0000-0000-0000651B0000}"/>
    <cellStyle name="Normal 3 32 9" xfId="6246" xr:uid="{00000000-0005-0000-0000-0000661B0000}"/>
    <cellStyle name="Normal 3 32 9 2" xfId="6247" xr:uid="{00000000-0005-0000-0000-0000671B0000}"/>
    <cellStyle name="Normal 3 33" xfId="6248" xr:uid="{00000000-0005-0000-0000-0000681B0000}"/>
    <cellStyle name="Normal 3 33 10" xfId="6249" xr:uid="{00000000-0005-0000-0000-0000691B0000}"/>
    <cellStyle name="Normal 3 33 10 2" xfId="6250" xr:uid="{00000000-0005-0000-0000-00006A1B0000}"/>
    <cellStyle name="Normal 3 33 11" xfId="6251" xr:uid="{00000000-0005-0000-0000-00006B1B0000}"/>
    <cellStyle name="Normal 3 33 11 2" xfId="6252" xr:uid="{00000000-0005-0000-0000-00006C1B0000}"/>
    <cellStyle name="Normal 3 33 12" xfId="6253" xr:uid="{00000000-0005-0000-0000-00006D1B0000}"/>
    <cellStyle name="Normal 3 33 12 2" xfId="6254" xr:uid="{00000000-0005-0000-0000-00006E1B0000}"/>
    <cellStyle name="Normal 3 33 13" xfId="6255" xr:uid="{00000000-0005-0000-0000-00006F1B0000}"/>
    <cellStyle name="Normal 3 33 13 2" xfId="6256" xr:uid="{00000000-0005-0000-0000-0000701B0000}"/>
    <cellStyle name="Normal 3 33 14" xfId="6257" xr:uid="{00000000-0005-0000-0000-0000711B0000}"/>
    <cellStyle name="Normal 3 33 14 2" xfId="6258" xr:uid="{00000000-0005-0000-0000-0000721B0000}"/>
    <cellStyle name="Normal 3 33 15" xfId="6259" xr:uid="{00000000-0005-0000-0000-0000731B0000}"/>
    <cellStyle name="Normal 3 33 15 2" xfId="6260" xr:uid="{00000000-0005-0000-0000-0000741B0000}"/>
    <cellStyle name="Normal 3 33 16" xfId="6261" xr:uid="{00000000-0005-0000-0000-0000751B0000}"/>
    <cellStyle name="Normal 3 33 16 2" xfId="6262" xr:uid="{00000000-0005-0000-0000-0000761B0000}"/>
    <cellStyle name="Normal 3 33 17" xfId="6263" xr:uid="{00000000-0005-0000-0000-0000771B0000}"/>
    <cellStyle name="Normal 3 33 17 2" xfId="6264" xr:uid="{00000000-0005-0000-0000-0000781B0000}"/>
    <cellStyle name="Normal 3 33 18" xfId="6265" xr:uid="{00000000-0005-0000-0000-0000791B0000}"/>
    <cellStyle name="Normal 3 33 18 2" xfId="6266" xr:uid="{00000000-0005-0000-0000-00007A1B0000}"/>
    <cellStyle name="Normal 3 33 19" xfId="6267" xr:uid="{00000000-0005-0000-0000-00007B1B0000}"/>
    <cellStyle name="Normal 3 33 19 2" xfId="6268" xr:uid="{00000000-0005-0000-0000-00007C1B0000}"/>
    <cellStyle name="Normal 3 33 2" xfId="6269" xr:uid="{00000000-0005-0000-0000-00007D1B0000}"/>
    <cellStyle name="Normal 3 33 2 2" xfId="6270" xr:uid="{00000000-0005-0000-0000-00007E1B0000}"/>
    <cellStyle name="Normal 3 33 20" xfId="6271" xr:uid="{00000000-0005-0000-0000-00007F1B0000}"/>
    <cellStyle name="Normal 3 33 20 2" xfId="6272" xr:uid="{00000000-0005-0000-0000-0000801B0000}"/>
    <cellStyle name="Normal 3 33 21" xfId="6273" xr:uid="{00000000-0005-0000-0000-0000811B0000}"/>
    <cellStyle name="Normal 3 33 21 2" xfId="6274" xr:uid="{00000000-0005-0000-0000-0000821B0000}"/>
    <cellStyle name="Normal 3 33 22" xfId="6275" xr:uid="{00000000-0005-0000-0000-0000831B0000}"/>
    <cellStyle name="Normal 3 33 22 2" xfId="6276" xr:uid="{00000000-0005-0000-0000-0000841B0000}"/>
    <cellStyle name="Normal 3 33 23" xfId="6277" xr:uid="{00000000-0005-0000-0000-0000851B0000}"/>
    <cellStyle name="Normal 3 33 23 2" xfId="6278" xr:uid="{00000000-0005-0000-0000-0000861B0000}"/>
    <cellStyle name="Normal 3 33 24" xfId="6279" xr:uid="{00000000-0005-0000-0000-0000871B0000}"/>
    <cellStyle name="Normal 3 33 3" xfId="6280" xr:uid="{00000000-0005-0000-0000-0000881B0000}"/>
    <cellStyle name="Normal 3 33 3 2" xfId="6281" xr:uid="{00000000-0005-0000-0000-0000891B0000}"/>
    <cellStyle name="Normal 3 33 4" xfId="6282" xr:uid="{00000000-0005-0000-0000-00008A1B0000}"/>
    <cellStyle name="Normal 3 33 4 2" xfId="6283" xr:uid="{00000000-0005-0000-0000-00008B1B0000}"/>
    <cellStyle name="Normal 3 33 5" xfId="6284" xr:uid="{00000000-0005-0000-0000-00008C1B0000}"/>
    <cellStyle name="Normal 3 33 5 2" xfId="6285" xr:uid="{00000000-0005-0000-0000-00008D1B0000}"/>
    <cellStyle name="Normal 3 33 6" xfId="6286" xr:uid="{00000000-0005-0000-0000-00008E1B0000}"/>
    <cellStyle name="Normal 3 33 6 2" xfId="6287" xr:uid="{00000000-0005-0000-0000-00008F1B0000}"/>
    <cellStyle name="Normal 3 33 7" xfId="6288" xr:uid="{00000000-0005-0000-0000-0000901B0000}"/>
    <cellStyle name="Normal 3 33 7 2" xfId="6289" xr:uid="{00000000-0005-0000-0000-0000911B0000}"/>
    <cellStyle name="Normal 3 33 8" xfId="6290" xr:uid="{00000000-0005-0000-0000-0000921B0000}"/>
    <cellStyle name="Normal 3 33 8 2" xfId="6291" xr:uid="{00000000-0005-0000-0000-0000931B0000}"/>
    <cellStyle name="Normal 3 33 9" xfId="6292" xr:uid="{00000000-0005-0000-0000-0000941B0000}"/>
    <cellStyle name="Normal 3 33 9 2" xfId="6293" xr:uid="{00000000-0005-0000-0000-0000951B0000}"/>
    <cellStyle name="Normal 3 34" xfId="6294" xr:uid="{00000000-0005-0000-0000-0000961B0000}"/>
    <cellStyle name="Normal 3 34 2" xfId="6295" xr:uid="{00000000-0005-0000-0000-0000971B0000}"/>
    <cellStyle name="Normal 3 35" xfId="6296" xr:uid="{00000000-0005-0000-0000-0000981B0000}"/>
    <cellStyle name="Normal 3 35 2" xfId="6297" xr:uid="{00000000-0005-0000-0000-0000991B0000}"/>
    <cellStyle name="Normal 3 36" xfId="6298" xr:uid="{00000000-0005-0000-0000-00009A1B0000}"/>
    <cellStyle name="Normal 3 36 2" xfId="6299" xr:uid="{00000000-0005-0000-0000-00009B1B0000}"/>
    <cellStyle name="Normal 3 37" xfId="6300" xr:uid="{00000000-0005-0000-0000-00009C1B0000}"/>
    <cellStyle name="Normal 3 37 2" xfId="6301" xr:uid="{00000000-0005-0000-0000-00009D1B0000}"/>
    <cellStyle name="Normal 3 38" xfId="6302" xr:uid="{00000000-0005-0000-0000-00009E1B0000}"/>
    <cellStyle name="Normal 3 38 2" xfId="6303" xr:uid="{00000000-0005-0000-0000-00009F1B0000}"/>
    <cellStyle name="Normal 3 39" xfId="6304" xr:uid="{00000000-0005-0000-0000-0000A01B0000}"/>
    <cellStyle name="Normal 3 39 2" xfId="6305" xr:uid="{00000000-0005-0000-0000-0000A11B0000}"/>
    <cellStyle name="Normal 3 4" xfId="6306" xr:uid="{00000000-0005-0000-0000-0000A21B0000}"/>
    <cellStyle name="Normal 3 4 10" xfId="6307" xr:uid="{00000000-0005-0000-0000-0000A31B0000}"/>
    <cellStyle name="Normal 3 4 10 2" xfId="6308" xr:uid="{00000000-0005-0000-0000-0000A41B0000}"/>
    <cellStyle name="Normal 3 4 11" xfId="6309" xr:uid="{00000000-0005-0000-0000-0000A51B0000}"/>
    <cellStyle name="Normal 3 4 11 2" xfId="6310" xr:uid="{00000000-0005-0000-0000-0000A61B0000}"/>
    <cellStyle name="Normal 3 4 12" xfId="6311" xr:uid="{00000000-0005-0000-0000-0000A71B0000}"/>
    <cellStyle name="Normal 3 4 12 2" xfId="6312" xr:uid="{00000000-0005-0000-0000-0000A81B0000}"/>
    <cellStyle name="Normal 3 4 13" xfId="6313" xr:uid="{00000000-0005-0000-0000-0000A91B0000}"/>
    <cellStyle name="Normal 3 4 13 2" xfId="6314" xr:uid="{00000000-0005-0000-0000-0000AA1B0000}"/>
    <cellStyle name="Normal 3 4 14" xfId="6315" xr:uid="{00000000-0005-0000-0000-0000AB1B0000}"/>
    <cellStyle name="Normal 3 4 14 2" xfId="6316" xr:uid="{00000000-0005-0000-0000-0000AC1B0000}"/>
    <cellStyle name="Normal 3 4 15" xfId="6317" xr:uid="{00000000-0005-0000-0000-0000AD1B0000}"/>
    <cellStyle name="Normal 3 4 15 2" xfId="6318" xr:uid="{00000000-0005-0000-0000-0000AE1B0000}"/>
    <cellStyle name="Normal 3 4 16" xfId="6319" xr:uid="{00000000-0005-0000-0000-0000AF1B0000}"/>
    <cellStyle name="Normal 3 4 16 2" xfId="6320" xr:uid="{00000000-0005-0000-0000-0000B01B0000}"/>
    <cellStyle name="Normal 3 4 17" xfId="6321" xr:uid="{00000000-0005-0000-0000-0000B11B0000}"/>
    <cellStyle name="Normal 3 4 17 2" xfId="6322" xr:uid="{00000000-0005-0000-0000-0000B21B0000}"/>
    <cellStyle name="Normal 3 4 18" xfId="6323" xr:uid="{00000000-0005-0000-0000-0000B31B0000}"/>
    <cellStyle name="Normal 3 4 18 2" xfId="6324" xr:uid="{00000000-0005-0000-0000-0000B41B0000}"/>
    <cellStyle name="Normal 3 4 19" xfId="6325" xr:uid="{00000000-0005-0000-0000-0000B51B0000}"/>
    <cellStyle name="Normal 3 4 19 2" xfId="6326" xr:uid="{00000000-0005-0000-0000-0000B61B0000}"/>
    <cellStyle name="Normal 3 4 2" xfId="6327" xr:uid="{00000000-0005-0000-0000-0000B71B0000}"/>
    <cellStyle name="Normal 3 4 2 2" xfId="6328" xr:uid="{00000000-0005-0000-0000-0000B81B0000}"/>
    <cellStyle name="Normal 3 4 2 3" xfId="6329" xr:uid="{00000000-0005-0000-0000-0000B91B0000}"/>
    <cellStyle name="Normal 3 4 20" xfId="6330" xr:uid="{00000000-0005-0000-0000-0000BA1B0000}"/>
    <cellStyle name="Normal 3 4 20 2" xfId="6331" xr:uid="{00000000-0005-0000-0000-0000BB1B0000}"/>
    <cellStyle name="Normal 3 4 21" xfId="6332" xr:uid="{00000000-0005-0000-0000-0000BC1B0000}"/>
    <cellStyle name="Normal 3 4 21 2" xfId="6333" xr:uid="{00000000-0005-0000-0000-0000BD1B0000}"/>
    <cellStyle name="Normal 3 4 22" xfId="6334" xr:uid="{00000000-0005-0000-0000-0000BE1B0000}"/>
    <cellStyle name="Normal 3 4 22 2" xfId="6335" xr:uid="{00000000-0005-0000-0000-0000BF1B0000}"/>
    <cellStyle name="Normal 3 4 23" xfId="6336" xr:uid="{00000000-0005-0000-0000-0000C01B0000}"/>
    <cellStyle name="Normal 3 4 23 2" xfId="6337" xr:uid="{00000000-0005-0000-0000-0000C11B0000}"/>
    <cellStyle name="Normal 3 4 24" xfId="6338" xr:uid="{00000000-0005-0000-0000-0000C21B0000}"/>
    <cellStyle name="Normal 3 4 3" xfId="6339" xr:uid="{00000000-0005-0000-0000-0000C31B0000}"/>
    <cellStyle name="Normal 3 4 3 2" xfId="6340" xr:uid="{00000000-0005-0000-0000-0000C41B0000}"/>
    <cellStyle name="Normal 3 4 4" xfId="6341" xr:uid="{00000000-0005-0000-0000-0000C51B0000}"/>
    <cellStyle name="Normal 3 4 4 2" xfId="6342" xr:uid="{00000000-0005-0000-0000-0000C61B0000}"/>
    <cellStyle name="Normal 3 4 5" xfId="6343" xr:uid="{00000000-0005-0000-0000-0000C71B0000}"/>
    <cellStyle name="Normal 3 4 5 2" xfId="6344" xr:uid="{00000000-0005-0000-0000-0000C81B0000}"/>
    <cellStyle name="Normal 3 4 6" xfId="6345" xr:uid="{00000000-0005-0000-0000-0000C91B0000}"/>
    <cellStyle name="Normal 3 4 6 2" xfId="6346" xr:uid="{00000000-0005-0000-0000-0000CA1B0000}"/>
    <cellStyle name="Normal 3 4 7" xfId="6347" xr:uid="{00000000-0005-0000-0000-0000CB1B0000}"/>
    <cellStyle name="Normal 3 4 7 2" xfId="6348" xr:uid="{00000000-0005-0000-0000-0000CC1B0000}"/>
    <cellStyle name="Normal 3 4 8" xfId="6349" xr:uid="{00000000-0005-0000-0000-0000CD1B0000}"/>
    <cellStyle name="Normal 3 4 8 2" xfId="6350" xr:uid="{00000000-0005-0000-0000-0000CE1B0000}"/>
    <cellStyle name="Normal 3 4 9" xfId="6351" xr:uid="{00000000-0005-0000-0000-0000CF1B0000}"/>
    <cellStyle name="Normal 3 4 9 2" xfId="6352" xr:uid="{00000000-0005-0000-0000-0000D01B0000}"/>
    <cellStyle name="Normal 3 40" xfId="6353" xr:uid="{00000000-0005-0000-0000-0000D11B0000}"/>
    <cellStyle name="Normal 3 40 2" xfId="6354" xr:uid="{00000000-0005-0000-0000-0000D21B0000}"/>
    <cellStyle name="Normal 3 41" xfId="6355" xr:uid="{00000000-0005-0000-0000-0000D31B0000}"/>
    <cellStyle name="Normal 3 41 2" xfId="6356" xr:uid="{00000000-0005-0000-0000-0000D41B0000}"/>
    <cellStyle name="Normal 3 42" xfId="6357" xr:uid="{00000000-0005-0000-0000-0000D51B0000}"/>
    <cellStyle name="Normal 3 42 2" xfId="6358" xr:uid="{00000000-0005-0000-0000-0000D61B0000}"/>
    <cellStyle name="Normal 3 43" xfId="6359" xr:uid="{00000000-0005-0000-0000-0000D71B0000}"/>
    <cellStyle name="Normal 3 43 2" xfId="6360" xr:uid="{00000000-0005-0000-0000-0000D81B0000}"/>
    <cellStyle name="Normal 3 44" xfId="6361" xr:uid="{00000000-0005-0000-0000-0000D91B0000}"/>
    <cellStyle name="Normal 3 44 2" xfId="6362" xr:uid="{00000000-0005-0000-0000-0000DA1B0000}"/>
    <cellStyle name="Normal 3 45" xfId="6363" xr:uid="{00000000-0005-0000-0000-0000DB1B0000}"/>
    <cellStyle name="Normal 3 45 2" xfId="6364" xr:uid="{00000000-0005-0000-0000-0000DC1B0000}"/>
    <cellStyle name="Normal 3 46" xfId="6365" xr:uid="{00000000-0005-0000-0000-0000DD1B0000}"/>
    <cellStyle name="Normal 3 46 2" xfId="6366" xr:uid="{00000000-0005-0000-0000-0000DE1B0000}"/>
    <cellStyle name="Normal 3 47" xfId="6367" xr:uid="{00000000-0005-0000-0000-0000DF1B0000}"/>
    <cellStyle name="Normal 3 47 2" xfId="6368" xr:uid="{00000000-0005-0000-0000-0000E01B0000}"/>
    <cellStyle name="Normal 3 48" xfId="6369" xr:uid="{00000000-0005-0000-0000-0000E11B0000}"/>
    <cellStyle name="Normal 3 48 2" xfId="6370" xr:uid="{00000000-0005-0000-0000-0000E21B0000}"/>
    <cellStyle name="Normal 3 49" xfId="6371" xr:uid="{00000000-0005-0000-0000-0000E31B0000}"/>
    <cellStyle name="Normal 3 49 2" xfId="6372" xr:uid="{00000000-0005-0000-0000-0000E41B0000}"/>
    <cellStyle name="Normal 3 5" xfId="6373" xr:uid="{00000000-0005-0000-0000-0000E51B0000}"/>
    <cellStyle name="Normal 3 5 10" xfId="6374" xr:uid="{00000000-0005-0000-0000-0000E61B0000}"/>
    <cellStyle name="Normal 3 5 10 2" xfId="6375" xr:uid="{00000000-0005-0000-0000-0000E71B0000}"/>
    <cellStyle name="Normal 3 5 11" xfId="6376" xr:uid="{00000000-0005-0000-0000-0000E81B0000}"/>
    <cellStyle name="Normal 3 5 11 2" xfId="6377" xr:uid="{00000000-0005-0000-0000-0000E91B0000}"/>
    <cellStyle name="Normal 3 5 12" xfId="6378" xr:uid="{00000000-0005-0000-0000-0000EA1B0000}"/>
    <cellStyle name="Normal 3 5 12 2" xfId="6379" xr:uid="{00000000-0005-0000-0000-0000EB1B0000}"/>
    <cellStyle name="Normal 3 5 13" xfId="6380" xr:uid="{00000000-0005-0000-0000-0000EC1B0000}"/>
    <cellStyle name="Normal 3 5 13 2" xfId="6381" xr:uid="{00000000-0005-0000-0000-0000ED1B0000}"/>
    <cellStyle name="Normal 3 5 14" xfId="6382" xr:uid="{00000000-0005-0000-0000-0000EE1B0000}"/>
    <cellStyle name="Normal 3 5 14 2" xfId="6383" xr:uid="{00000000-0005-0000-0000-0000EF1B0000}"/>
    <cellStyle name="Normal 3 5 15" xfId="6384" xr:uid="{00000000-0005-0000-0000-0000F01B0000}"/>
    <cellStyle name="Normal 3 5 15 2" xfId="6385" xr:uid="{00000000-0005-0000-0000-0000F11B0000}"/>
    <cellStyle name="Normal 3 5 16" xfId="6386" xr:uid="{00000000-0005-0000-0000-0000F21B0000}"/>
    <cellStyle name="Normal 3 5 16 2" xfId="6387" xr:uid="{00000000-0005-0000-0000-0000F31B0000}"/>
    <cellStyle name="Normal 3 5 17" xfId="6388" xr:uid="{00000000-0005-0000-0000-0000F41B0000}"/>
    <cellStyle name="Normal 3 5 17 2" xfId="6389" xr:uid="{00000000-0005-0000-0000-0000F51B0000}"/>
    <cellStyle name="Normal 3 5 18" xfId="6390" xr:uid="{00000000-0005-0000-0000-0000F61B0000}"/>
    <cellStyle name="Normal 3 5 18 2" xfId="6391" xr:uid="{00000000-0005-0000-0000-0000F71B0000}"/>
    <cellStyle name="Normal 3 5 19" xfId="6392" xr:uid="{00000000-0005-0000-0000-0000F81B0000}"/>
    <cellStyle name="Normal 3 5 19 2" xfId="6393" xr:uid="{00000000-0005-0000-0000-0000F91B0000}"/>
    <cellStyle name="Normal 3 5 2" xfId="6394" xr:uid="{00000000-0005-0000-0000-0000FA1B0000}"/>
    <cellStyle name="Normal 3 5 2 2" xfId="6395" xr:uid="{00000000-0005-0000-0000-0000FB1B0000}"/>
    <cellStyle name="Normal 3 5 20" xfId="6396" xr:uid="{00000000-0005-0000-0000-0000FC1B0000}"/>
    <cellStyle name="Normal 3 5 20 2" xfId="6397" xr:uid="{00000000-0005-0000-0000-0000FD1B0000}"/>
    <cellStyle name="Normal 3 5 21" xfId="6398" xr:uid="{00000000-0005-0000-0000-0000FE1B0000}"/>
    <cellStyle name="Normal 3 5 21 2" xfId="6399" xr:uid="{00000000-0005-0000-0000-0000FF1B0000}"/>
    <cellStyle name="Normal 3 5 22" xfId="6400" xr:uid="{00000000-0005-0000-0000-0000001C0000}"/>
    <cellStyle name="Normal 3 5 22 2" xfId="6401" xr:uid="{00000000-0005-0000-0000-0000011C0000}"/>
    <cellStyle name="Normal 3 5 23" xfId="6402" xr:uid="{00000000-0005-0000-0000-0000021C0000}"/>
    <cellStyle name="Normal 3 5 23 2" xfId="6403" xr:uid="{00000000-0005-0000-0000-0000031C0000}"/>
    <cellStyle name="Normal 3 5 24" xfId="6404" xr:uid="{00000000-0005-0000-0000-0000041C0000}"/>
    <cellStyle name="Normal 3 5 25" xfId="6405" xr:uid="{00000000-0005-0000-0000-0000051C0000}"/>
    <cellStyle name="Normal 3 5 3" xfId="6406" xr:uid="{00000000-0005-0000-0000-0000061C0000}"/>
    <cellStyle name="Normal 3 5 3 2" xfId="6407" xr:uid="{00000000-0005-0000-0000-0000071C0000}"/>
    <cellStyle name="Normal 3 5 4" xfId="6408" xr:uid="{00000000-0005-0000-0000-0000081C0000}"/>
    <cellStyle name="Normal 3 5 4 2" xfId="6409" xr:uid="{00000000-0005-0000-0000-0000091C0000}"/>
    <cellStyle name="Normal 3 5 5" xfId="6410" xr:uid="{00000000-0005-0000-0000-00000A1C0000}"/>
    <cellStyle name="Normal 3 5 5 2" xfId="6411" xr:uid="{00000000-0005-0000-0000-00000B1C0000}"/>
    <cellStyle name="Normal 3 5 6" xfId="6412" xr:uid="{00000000-0005-0000-0000-00000C1C0000}"/>
    <cellStyle name="Normal 3 5 6 2" xfId="6413" xr:uid="{00000000-0005-0000-0000-00000D1C0000}"/>
    <cellStyle name="Normal 3 5 7" xfId="6414" xr:uid="{00000000-0005-0000-0000-00000E1C0000}"/>
    <cellStyle name="Normal 3 5 7 2" xfId="6415" xr:uid="{00000000-0005-0000-0000-00000F1C0000}"/>
    <cellStyle name="Normal 3 5 8" xfId="6416" xr:uid="{00000000-0005-0000-0000-0000101C0000}"/>
    <cellStyle name="Normal 3 5 8 2" xfId="6417" xr:uid="{00000000-0005-0000-0000-0000111C0000}"/>
    <cellStyle name="Normal 3 5 9" xfId="6418" xr:uid="{00000000-0005-0000-0000-0000121C0000}"/>
    <cellStyle name="Normal 3 5 9 2" xfId="6419" xr:uid="{00000000-0005-0000-0000-0000131C0000}"/>
    <cellStyle name="Normal 3 50" xfId="6420" xr:uid="{00000000-0005-0000-0000-0000141C0000}"/>
    <cellStyle name="Normal 3 50 2" xfId="6421" xr:uid="{00000000-0005-0000-0000-0000151C0000}"/>
    <cellStyle name="Normal 3 51" xfId="6422" xr:uid="{00000000-0005-0000-0000-0000161C0000}"/>
    <cellStyle name="Normal 3 51 2" xfId="6423" xr:uid="{00000000-0005-0000-0000-0000171C0000}"/>
    <cellStyle name="Normal 3 52" xfId="6424" xr:uid="{00000000-0005-0000-0000-0000181C0000}"/>
    <cellStyle name="Normal 3 52 2" xfId="6425" xr:uid="{00000000-0005-0000-0000-0000191C0000}"/>
    <cellStyle name="Normal 3 53" xfId="6426" xr:uid="{00000000-0005-0000-0000-00001A1C0000}"/>
    <cellStyle name="Normal 3 53 2" xfId="6427" xr:uid="{00000000-0005-0000-0000-00001B1C0000}"/>
    <cellStyle name="Normal 3 54" xfId="6428" xr:uid="{00000000-0005-0000-0000-00001C1C0000}"/>
    <cellStyle name="Normal 3 54 2" xfId="6429" xr:uid="{00000000-0005-0000-0000-00001D1C0000}"/>
    <cellStyle name="Normal 3 55" xfId="6430" xr:uid="{00000000-0005-0000-0000-00001E1C0000}"/>
    <cellStyle name="Normal 3 55 2" xfId="6431" xr:uid="{00000000-0005-0000-0000-00001F1C0000}"/>
    <cellStyle name="Normal 3 56" xfId="6432" xr:uid="{00000000-0005-0000-0000-0000201C0000}"/>
    <cellStyle name="Normal 3 56 2" xfId="6433" xr:uid="{00000000-0005-0000-0000-0000211C0000}"/>
    <cellStyle name="Normal 3 57" xfId="6434" xr:uid="{00000000-0005-0000-0000-0000221C0000}"/>
    <cellStyle name="Normal 3 57 2" xfId="6435" xr:uid="{00000000-0005-0000-0000-0000231C0000}"/>
    <cellStyle name="Normal 3 58" xfId="6436" xr:uid="{00000000-0005-0000-0000-0000241C0000}"/>
    <cellStyle name="Normal 3 58 2" xfId="6437" xr:uid="{00000000-0005-0000-0000-0000251C0000}"/>
    <cellStyle name="Normal 3 59" xfId="6438" xr:uid="{00000000-0005-0000-0000-0000261C0000}"/>
    <cellStyle name="Normal 3 59 2" xfId="6439" xr:uid="{00000000-0005-0000-0000-0000271C0000}"/>
    <cellStyle name="Normal 3 6" xfId="6440" xr:uid="{00000000-0005-0000-0000-0000281C0000}"/>
    <cellStyle name="Normal 3 6 10" xfId="6441" xr:uid="{00000000-0005-0000-0000-0000291C0000}"/>
    <cellStyle name="Normal 3 6 10 2" xfId="6442" xr:uid="{00000000-0005-0000-0000-00002A1C0000}"/>
    <cellStyle name="Normal 3 6 11" xfId="6443" xr:uid="{00000000-0005-0000-0000-00002B1C0000}"/>
    <cellStyle name="Normal 3 6 11 2" xfId="6444" xr:uid="{00000000-0005-0000-0000-00002C1C0000}"/>
    <cellStyle name="Normal 3 6 12" xfId="6445" xr:uid="{00000000-0005-0000-0000-00002D1C0000}"/>
    <cellStyle name="Normal 3 6 12 2" xfId="6446" xr:uid="{00000000-0005-0000-0000-00002E1C0000}"/>
    <cellStyle name="Normal 3 6 13" xfId="6447" xr:uid="{00000000-0005-0000-0000-00002F1C0000}"/>
    <cellStyle name="Normal 3 6 13 2" xfId="6448" xr:uid="{00000000-0005-0000-0000-0000301C0000}"/>
    <cellStyle name="Normal 3 6 14" xfId="6449" xr:uid="{00000000-0005-0000-0000-0000311C0000}"/>
    <cellStyle name="Normal 3 6 14 2" xfId="6450" xr:uid="{00000000-0005-0000-0000-0000321C0000}"/>
    <cellStyle name="Normal 3 6 15" xfId="6451" xr:uid="{00000000-0005-0000-0000-0000331C0000}"/>
    <cellStyle name="Normal 3 6 15 2" xfId="6452" xr:uid="{00000000-0005-0000-0000-0000341C0000}"/>
    <cellStyle name="Normal 3 6 16" xfId="6453" xr:uid="{00000000-0005-0000-0000-0000351C0000}"/>
    <cellStyle name="Normal 3 6 16 2" xfId="6454" xr:uid="{00000000-0005-0000-0000-0000361C0000}"/>
    <cellStyle name="Normal 3 6 17" xfId="6455" xr:uid="{00000000-0005-0000-0000-0000371C0000}"/>
    <cellStyle name="Normal 3 6 17 2" xfId="6456" xr:uid="{00000000-0005-0000-0000-0000381C0000}"/>
    <cellStyle name="Normal 3 6 18" xfId="6457" xr:uid="{00000000-0005-0000-0000-0000391C0000}"/>
    <cellStyle name="Normal 3 6 18 2" xfId="6458" xr:uid="{00000000-0005-0000-0000-00003A1C0000}"/>
    <cellStyle name="Normal 3 6 19" xfId="6459" xr:uid="{00000000-0005-0000-0000-00003B1C0000}"/>
    <cellStyle name="Normal 3 6 19 2" xfId="6460" xr:uid="{00000000-0005-0000-0000-00003C1C0000}"/>
    <cellStyle name="Normal 3 6 2" xfId="6461" xr:uid="{00000000-0005-0000-0000-00003D1C0000}"/>
    <cellStyle name="Normal 3 6 2 2" xfId="6462" xr:uid="{00000000-0005-0000-0000-00003E1C0000}"/>
    <cellStyle name="Normal 3 6 20" xfId="6463" xr:uid="{00000000-0005-0000-0000-00003F1C0000}"/>
    <cellStyle name="Normal 3 6 20 2" xfId="6464" xr:uid="{00000000-0005-0000-0000-0000401C0000}"/>
    <cellStyle name="Normal 3 6 21" xfId="6465" xr:uid="{00000000-0005-0000-0000-0000411C0000}"/>
    <cellStyle name="Normal 3 6 21 2" xfId="6466" xr:uid="{00000000-0005-0000-0000-0000421C0000}"/>
    <cellStyle name="Normal 3 6 22" xfId="6467" xr:uid="{00000000-0005-0000-0000-0000431C0000}"/>
    <cellStyle name="Normal 3 6 22 2" xfId="6468" xr:uid="{00000000-0005-0000-0000-0000441C0000}"/>
    <cellStyle name="Normal 3 6 23" xfId="6469" xr:uid="{00000000-0005-0000-0000-0000451C0000}"/>
    <cellStyle name="Normal 3 6 23 2" xfId="6470" xr:uid="{00000000-0005-0000-0000-0000461C0000}"/>
    <cellStyle name="Normal 3 6 24" xfId="6471" xr:uid="{00000000-0005-0000-0000-0000471C0000}"/>
    <cellStyle name="Normal 3 6 3" xfId="6472" xr:uid="{00000000-0005-0000-0000-0000481C0000}"/>
    <cellStyle name="Normal 3 6 3 2" xfId="6473" xr:uid="{00000000-0005-0000-0000-0000491C0000}"/>
    <cellStyle name="Normal 3 6 4" xfId="6474" xr:uid="{00000000-0005-0000-0000-00004A1C0000}"/>
    <cellStyle name="Normal 3 6 4 2" xfId="6475" xr:uid="{00000000-0005-0000-0000-00004B1C0000}"/>
    <cellStyle name="Normal 3 6 5" xfId="6476" xr:uid="{00000000-0005-0000-0000-00004C1C0000}"/>
    <cellStyle name="Normal 3 6 5 2" xfId="6477" xr:uid="{00000000-0005-0000-0000-00004D1C0000}"/>
    <cellStyle name="Normal 3 6 6" xfId="6478" xr:uid="{00000000-0005-0000-0000-00004E1C0000}"/>
    <cellStyle name="Normal 3 6 6 2" xfId="6479" xr:uid="{00000000-0005-0000-0000-00004F1C0000}"/>
    <cellStyle name="Normal 3 6 7" xfId="6480" xr:uid="{00000000-0005-0000-0000-0000501C0000}"/>
    <cellStyle name="Normal 3 6 7 2" xfId="6481" xr:uid="{00000000-0005-0000-0000-0000511C0000}"/>
    <cellStyle name="Normal 3 6 8" xfId="6482" xr:uid="{00000000-0005-0000-0000-0000521C0000}"/>
    <cellStyle name="Normal 3 6 8 2" xfId="6483" xr:uid="{00000000-0005-0000-0000-0000531C0000}"/>
    <cellStyle name="Normal 3 6 9" xfId="6484" xr:uid="{00000000-0005-0000-0000-0000541C0000}"/>
    <cellStyle name="Normal 3 6 9 2" xfId="6485" xr:uid="{00000000-0005-0000-0000-0000551C0000}"/>
    <cellStyle name="Normal 3 60" xfId="6486" xr:uid="{00000000-0005-0000-0000-0000561C0000}"/>
    <cellStyle name="Normal 3 60 2" xfId="6487" xr:uid="{00000000-0005-0000-0000-0000571C0000}"/>
    <cellStyle name="Normal 3 61" xfId="6488" xr:uid="{00000000-0005-0000-0000-0000581C0000}"/>
    <cellStyle name="Normal 3 61 2" xfId="6489" xr:uid="{00000000-0005-0000-0000-0000591C0000}"/>
    <cellStyle name="Normal 3 62" xfId="6490" xr:uid="{00000000-0005-0000-0000-00005A1C0000}"/>
    <cellStyle name="Normal 3 62 2" xfId="6491" xr:uid="{00000000-0005-0000-0000-00005B1C0000}"/>
    <cellStyle name="Normal 3 63" xfId="6492" xr:uid="{00000000-0005-0000-0000-00005C1C0000}"/>
    <cellStyle name="Normal 3 63 2" xfId="6493" xr:uid="{00000000-0005-0000-0000-00005D1C0000}"/>
    <cellStyle name="Normal 3 64" xfId="6494" xr:uid="{00000000-0005-0000-0000-00005E1C0000}"/>
    <cellStyle name="Normal 3 64 2" xfId="6495" xr:uid="{00000000-0005-0000-0000-00005F1C0000}"/>
    <cellStyle name="Normal 3 65" xfId="6496" xr:uid="{00000000-0005-0000-0000-0000601C0000}"/>
    <cellStyle name="Normal 3 65 2" xfId="6497" xr:uid="{00000000-0005-0000-0000-0000611C0000}"/>
    <cellStyle name="Normal 3 66" xfId="6498" xr:uid="{00000000-0005-0000-0000-0000621C0000}"/>
    <cellStyle name="Normal 3 66 2" xfId="6499" xr:uid="{00000000-0005-0000-0000-0000631C0000}"/>
    <cellStyle name="Normal 3 67" xfId="6500" xr:uid="{00000000-0005-0000-0000-0000641C0000}"/>
    <cellStyle name="Normal 3 68" xfId="6501" xr:uid="{00000000-0005-0000-0000-0000651C0000}"/>
    <cellStyle name="Normal 3 69" xfId="6502" xr:uid="{00000000-0005-0000-0000-0000661C0000}"/>
    <cellStyle name="Normal 3 7" xfId="6503" xr:uid="{00000000-0005-0000-0000-0000671C0000}"/>
    <cellStyle name="Normal 3 7 10" xfId="6504" xr:uid="{00000000-0005-0000-0000-0000681C0000}"/>
    <cellStyle name="Normal 3 7 10 2" xfId="6505" xr:uid="{00000000-0005-0000-0000-0000691C0000}"/>
    <cellStyle name="Normal 3 7 11" xfId="6506" xr:uid="{00000000-0005-0000-0000-00006A1C0000}"/>
    <cellStyle name="Normal 3 7 11 2" xfId="6507" xr:uid="{00000000-0005-0000-0000-00006B1C0000}"/>
    <cellStyle name="Normal 3 7 12" xfId="6508" xr:uid="{00000000-0005-0000-0000-00006C1C0000}"/>
    <cellStyle name="Normal 3 7 12 2" xfId="6509" xr:uid="{00000000-0005-0000-0000-00006D1C0000}"/>
    <cellStyle name="Normal 3 7 13" xfId="6510" xr:uid="{00000000-0005-0000-0000-00006E1C0000}"/>
    <cellStyle name="Normal 3 7 13 2" xfId="6511" xr:uid="{00000000-0005-0000-0000-00006F1C0000}"/>
    <cellStyle name="Normal 3 7 14" xfId="6512" xr:uid="{00000000-0005-0000-0000-0000701C0000}"/>
    <cellStyle name="Normal 3 7 14 2" xfId="6513" xr:uid="{00000000-0005-0000-0000-0000711C0000}"/>
    <cellStyle name="Normal 3 7 15" xfId="6514" xr:uid="{00000000-0005-0000-0000-0000721C0000}"/>
    <cellStyle name="Normal 3 7 15 2" xfId="6515" xr:uid="{00000000-0005-0000-0000-0000731C0000}"/>
    <cellStyle name="Normal 3 7 16" xfId="6516" xr:uid="{00000000-0005-0000-0000-0000741C0000}"/>
    <cellStyle name="Normal 3 7 16 2" xfId="6517" xr:uid="{00000000-0005-0000-0000-0000751C0000}"/>
    <cellStyle name="Normal 3 7 17" xfId="6518" xr:uid="{00000000-0005-0000-0000-0000761C0000}"/>
    <cellStyle name="Normal 3 7 17 2" xfId="6519" xr:uid="{00000000-0005-0000-0000-0000771C0000}"/>
    <cellStyle name="Normal 3 7 18" xfId="6520" xr:uid="{00000000-0005-0000-0000-0000781C0000}"/>
    <cellStyle name="Normal 3 7 18 2" xfId="6521" xr:uid="{00000000-0005-0000-0000-0000791C0000}"/>
    <cellStyle name="Normal 3 7 19" xfId="6522" xr:uid="{00000000-0005-0000-0000-00007A1C0000}"/>
    <cellStyle name="Normal 3 7 19 2" xfId="6523" xr:uid="{00000000-0005-0000-0000-00007B1C0000}"/>
    <cellStyle name="Normal 3 7 2" xfId="6524" xr:uid="{00000000-0005-0000-0000-00007C1C0000}"/>
    <cellStyle name="Normal 3 7 2 2" xfId="6525" xr:uid="{00000000-0005-0000-0000-00007D1C0000}"/>
    <cellStyle name="Normal 3 7 20" xfId="6526" xr:uid="{00000000-0005-0000-0000-00007E1C0000}"/>
    <cellStyle name="Normal 3 7 20 2" xfId="6527" xr:uid="{00000000-0005-0000-0000-00007F1C0000}"/>
    <cellStyle name="Normal 3 7 21" xfId="6528" xr:uid="{00000000-0005-0000-0000-0000801C0000}"/>
    <cellStyle name="Normal 3 7 21 2" xfId="6529" xr:uid="{00000000-0005-0000-0000-0000811C0000}"/>
    <cellStyle name="Normal 3 7 22" xfId="6530" xr:uid="{00000000-0005-0000-0000-0000821C0000}"/>
    <cellStyle name="Normal 3 7 22 2" xfId="6531" xr:uid="{00000000-0005-0000-0000-0000831C0000}"/>
    <cellStyle name="Normal 3 7 23" xfId="6532" xr:uid="{00000000-0005-0000-0000-0000841C0000}"/>
    <cellStyle name="Normal 3 7 23 2" xfId="6533" xr:uid="{00000000-0005-0000-0000-0000851C0000}"/>
    <cellStyle name="Normal 3 7 24" xfId="6534" xr:uid="{00000000-0005-0000-0000-0000861C0000}"/>
    <cellStyle name="Normal 3 7 3" xfId="6535" xr:uid="{00000000-0005-0000-0000-0000871C0000}"/>
    <cellStyle name="Normal 3 7 3 2" xfId="6536" xr:uid="{00000000-0005-0000-0000-0000881C0000}"/>
    <cellStyle name="Normal 3 7 4" xfId="6537" xr:uid="{00000000-0005-0000-0000-0000891C0000}"/>
    <cellStyle name="Normal 3 7 4 2" xfId="6538" xr:uid="{00000000-0005-0000-0000-00008A1C0000}"/>
    <cellStyle name="Normal 3 7 5" xfId="6539" xr:uid="{00000000-0005-0000-0000-00008B1C0000}"/>
    <cellStyle name="Normal 3 7 5 2" xfId="6540" xr:uid="{00000000-0005-0000-0000-00008C1C0000}"/>
    <cellStyle name="Normal 3 7 6" xfId="6541" xr:uid="{00000000-0005-0000-0000-00008D1C0000}"/>
    <cellStyle name="Normal 3 7 6 2" xfId="6542" xr:uid="{00000000-0005-0000-0000-00008E1C0000}"/>
    <cellStyle name="Normal 3 7 7" xfId="6543" xr:uid="{00000000-0005-0000-0000-00008F1C0000}"/>
    <cellStyle name="Normal 3 7 7 2" xfId="6544" xr:uid="{00000000-0005-0000-0000-0000901C0000}"/>
    <cellStyle name="Normal 3 7 8" xfId="6545" xr:uid="{00000000-0005-0000-0000-0000911C0000}"/>
    <cellStyle name="Normal 3 7 8 2" xfId="6546" xr:uid="{00000000-0005-0000-0000-0000921C0000}"/>
    <cellStyle name="Normal 3 7 9" xfId="6547" xr:uid="{00000000-0005-0000-0000-0000931C0000}"/>
    <cellStyle name="Normal 3 7 9 2" xfId="6548" xr:uid="{00000000-0005-0000-0000-0000941C0000}"/>
    <cellStyle name="Normal 3 70" xfId="6549" xr:uid="{00000000-0005-0000-0000-0000951C0000}"/>
    <cellStyle name="Normal 3 71" xfId="6550" xr:uid="{00000000-0005-0000-0000-0000961C0000}"/>
    <cellStyle name="Normal 3 71 2" xfId="9094" xr:uid="{00000000-0005-0000-0000-0000971C0000}"/>
    <cellStyle name="Normal 3 71 2 2" xfId="16307" xr:uid="{00000000-0005-0000-0000-0000981C0000}"/>
    <cellStyle name="Normal 3 71 3" xfId="10830" xr:uid="{00000000-0005-0000-0000-0000991C0000}"/>
    <cellStyle name="Normal 3 71 3 2" xfId="18043" xr:uid="{00000000-0005-0000-0000-00009A1C0000}"/>
    <cellStyle name="Normal 3 71 4" xfId="12439" xr:uid="{00000000-0005-0000-0000-00009B1C0000}"/>
    <cellStyle name="Normal 3 71 4 2" xfId="19646" xr:uid="{00000000-0005-0000-0000-00009C1C0000}"/>
    <cellStyle name="Normal 3 71 5" xfId="14443" xr:uid="{00000000-0005-0000-0000-00009D1C0000}"/>
    <cellStyle name="Normal 3 72" xfId="7728" xr:uid="{00000000-0005-0000-0000-00009E1C0000}"/>
    <cellStyle name="Normal 3 72 2" xfId="14945" xr:uid="{00000000-0005-0000-0000-00009F1C0000}"/>
    <cellStyle name="Normal 3 8" xfId="6551" xr:uid="{00000000-0005-0000-0000-0000A01C0000}"/>
    <cellStyle name="Normal 3 8 10" xfId="6552" xr:uid="{00000000-0005-0000-0000-0000A11C0000}"/>
    <cellStyle name="Normal 3 8 10 2" xfId="6553" xr:uid="{00000000-0005-0000-0000-0000A21C0000}"/>
    <cellStyle name="Normal 3 8 11" xfId="6554" xr:uid="{00000000-0005-0000-0000-0000A31C0000}"/>
    <cellStyle name="Normal 3 8 11 2" xfId="6555" xr:uid="{00000000-0005-0000-0000-0000A41C0000}"/>
    <cellStyle name="Normal 3 8 12" xfId="6556" xr:uid="{00000000-0005-0000-0000-0000A51C0000}"/>
    <cellStyle name="Normal 3 8 12 2" xfId="6557" xr:uid="{00000000-0005-0000-0000-0000A61C0000}"/>
    <cellStyle name="Normal 3 8 13" xfId="6558" xr:uid="{00000000-0005-0000-0000-0000A71C0000}"/>
    <cellStyle name="Normal 3 8 13 2" xfId="6559" xr:uid="{00000000-0005-0000-0000-0000A81C0000}"/>
    <cellStyle name="Normal 3 8 14" xfId="6560" xr:uid="{00000000-0005-0000-0000-0000A91C0000}"/>
    <cellStyle name="Normal 3 8 14 2" xfId="6561" xr:uid="{00000000-0005-0000-0000-0000AA1C0000}"/>
    <cellStyle name="Normal 3 8 15" xfId="6562" xr:uid="{00000000-0005-0000-0000-0000AB1C0000}"/>
    <cellStyle name="Normal 3 8 15 2" xfId="6563" xr:uid="{00000000-0005-0000-0000-0000AC1C0000}"/>
    <cellStyle name="Normal 3 8 16" xfId="6564" xr:uid="{00000000-0005-0000-0000-0000AD1C0000}"/>
    <cellStyle name="Normal 3 8 16 2" xfId="6565" xr:uid="{00000000-0005-0000-0000-0000AE1C0000}"/>
    <cellStyle name="Normal 3 8 17" xfId="6566" xr:uid="{00000000-0005-0000-0000-0000AF1C0000}"/>
    <cellStyle name="Normal 3 8 17 2" xfId="6567" xr:uid="{00000000-0005-0000-0000-0000B01C0000}"/>
    <cellStyle name="Normal 3 8 18" xfId="6568" xr:uid="{00000000-0005-0000-0000-0000B11C0000}"/>
    <cellStyle name="Normal 3 8 18 2" xfId="6569" xr:uid="{00000000-0005-0000-0000-0000B21C0000}"/>
    <cellStyle name="Normal 3 8 19" xfId="6570" xr:uid="{00000000-0005-0000-0000-0000B31C0000}"/>
    <cellStyle name="Normal 3 8 19 2" xfId="6571" xr:uid="{00000000-0005-0000-0000-0000B41C0000}"/>
    <cellStyle name="Normal 3 8 2" xfId="6572" xr:uid="{00000000-0005-0000-0000-0000B51C0000}"/>
    <cellStyle name="Normal 3 8 2 2" xfId="6573" xr:uid="{00000000-0005-0000-0000-0000B61C0000}"/>
    <cellStyle name="Normal 3 8 20" xfId="6574" xr:uid="{00000000-0005-0000-0000-0000B71C0000}"/>
    <cellStyle name="Normal 3 8 20 2" xfId="6575" xr:uid="{00000000-0005-0000-0000-0000B81C0000}"/>
    <cellStyle name="Normal 3 8 21" xfId="6576" xr:uid="{00000000-0005-0000-0000-0000B91C0000}"/>
    <cellStyle name="Normal 3 8 21 2" xfId="6577" xr:uid="{00000000-0005-0000-0000-0000BA1C0000}"/>
    <cellStyle name="Normal 3 8 22" xfId="6578" xr:uid="{00000000-0005-0000-0000-0000BB1C0000}"/>
    <cellStyle name="Normal 3 8 22 2" xfId="6579" xr:uid="{00000000-0005-0000-0000-0000BC1C0000}"/>
    <cellStyle name="Normal 3 8 23" xfId="6580" xr:uid="{00000000-0005-0000-0000-0000BD1C0000}"/>
    <cellStyle name="Normal 3 8 23 2" xfId="6581" xr:uid="{00000000-0005-0000-0000-0000BE1C0000}"/>
    <cellStyle name="Normal 3 8 24" xfId="6582" xr:uid="{00000000-0005-0000-0000-0000BF1C0000}"/>
    <cellStyle name="Normal 3 8 3" xfId="6583" xr:uid="{00000000-0005-0000-0000-0000C01C0000}"/>
    <cellStyle name="Normal 3 8 3 2" xfId="6584" xr:uid="{00000000-0005-0000-0000-0000C11C0000}"/>
    <cellStyle name="Normal 3 8 4" xfId="6585" xr:uid="{00000000-0005-0000-0000-0000C21C0000}"/>
    <cellStyle name="Normal 3 8 4 2" xfId="6586" xr:uid="{00000000-0005-0000-0000-0000C31C0000}"/>
    <cellStyle name="Normal 3 8 5" xfId="6587" xr:uid="{00000000-0005-0000-0000-0000C41C0000}"/>
    <cellStyle name="Normal 3 8 5 2" xfId="6588" xr:uid="{00000000-0005-0000-0000-0000C51C0000}"/>
    <cellStyle name="Normal 3 8 6" xfId="6589" xr:uid="{00000000-0005-0000-0000-0000C61C0000}"/>
    <cellStyle name="Normal 3 8 6 2" xfId="6590" xr:uid="{00000000-0005-0000-0000-0000C71C0000}"/>
    <cellStyle name="Normal 3 8 7" xfId="6591" xr:uid="{00000000-0005-0000-0000-0000C81C0000}"/>
    <cellStyle name="Normal 3 8 7 2" xfId="6592" xr:uid="{00000000-0005-0000-0000-0000C91C0000}"/>
    <cellStyle name="Normal 3 8 8" xfId="6593" xr:uid="{00000000-0005-0000-0000-0000CA1C0000}"/>
    <cellStyle name="Normal 3 8 8 2" xfId="6594" xr:uid="{00000000-0005-0000-0000-0000CB1C0000}"/>
    <cellStyle name="Normal 3 8 9" xfId="6595" xr:uid="{00000000-0005-0000-0000-0000CC1C0000}"/>
    <cellStyle name="Normal 3 8 9 2" xfId="6596" xr:uid="{00000000-0005-0000-0000-0000CD1C0000}"/>
    <cellStyle name="Normal 3 9" xfId="6597" xr:uid="{00000000-0005-0000-0000-0000CE1C0000}"/>
    <cellStyle name="Normal 3 9 10" xfId="6598" xr:uid="{00000000-0005-0000-0000-0000CF1C0000}"/>
    <cellStyle name="Normal 3 9 10 2" xfId="6599" xr:uid="{00000000-0005-0000-0000-0000D01C0000}"/>
    <cellStyle name="Normal 3 9 11" xfId="6600" xr:uid="{00000000-0005-0000-0000-0000D11C0000}"/>
    <cellStyle name="Normal 3 9 11 2" xfId="6601" xr:uid="{00000000-0005-0000-0000-0000D21C0000}"/>
    <cellStyle name="Normal 3 9 12" xfId="6602" xr:uid="{00000000-0005-0000-0000-0000D31C0000}"/>
    <cellStyle name="Normal 3 9 12 2" xfId="6603" xr:uid="{00000000-0005-0000-0000-0000D41C0000}"/>
    <cellStyle name="Normal 3 9 13" xfId="6604" xr:uid="{00000000-0005-0000-0000-0000D51C0000}"/>
    <cellStyle name="Normal 3 9 13 2" xfId="6605" xr:uid="{00000000-0005-0000-0000-0000D61C0000}"/>
    <cellStyle name="Normal 3 9 14" xfId="6606" xr:uid="{00000000-0005-0000-0000-0000D71C0000}"/>
    <cellStyle name="Normal 3 9 14 2" xfId="6607" xr:uid="{00000000-0005-0000-0000-0000D81C0000}"/>
    <cellStyle name="Normal 3 9 15" xfId="6608" xr:uid="{00000000-0005-0000-0000-0000D91C0000}"/>
    <cellStyle name="Normal 3 9 15 2" xfId="6609" xr:uid="{00000000-0005-0000-0000-0000DA1C0000}"/>
    <cellStyle name="Normal 3 9 16" xfId="6610" xr:uid="{00000000-0005-0000-0000-0000DB1C0000}"/>
    <cellStyle name="Normal 3 9 16 2" xfId="6611" xr:uid="{00000000-0005-0000-0000-0000DC1C0000}"/>
    <cellStyle name="Normal 3 9 17" xfId="6612" xr:uid="{00000000-0005-0000-0000-0000DD1C0000}"/>
    <cellStyle name="Normal 3 9 17 2" xfId="6613" xr:uid="{00000000-0005-0000-0000-0000DE1C0000}"/>
    <cellStyle name="Normal 3 9 18" xfId="6614" xr:uid="{00000000-0005-0000-0000-0000DF1C0000}"/>
    <cellStyle name="Normal 3 9 18 2" xfId="6615" xr:uid="{00000000-0005-0000-0000-0000E01C0000}"/>
    <cellStyle name="Normal 3 9 19" xfId="6616" xr:uid="{00000000-0005-0000-0000-0000E11C0000}"/>
    <cellStyle name="Normal 3 9 19 2" xfId="6617" xr:uid="{00000000-0005-0000-0000-0000E21C0000}"/>
    <cellStyle name="Normal 3 9 2" xfId="6618" xr:uid="{00000000-0005-0000-0000-0000E31C0000}"/>
    <cellStyle name="Normal 3 9 2 2" xfId="6619" xr:uid="{00000000-0005-0000-0000-0000E41C0000}"/>
    <cellStyle name="Normal 3 9 20" xfId="6620" xr:uid="{00000000-0005-0000-0000-0000E51C0000}"/>
    <cellStyle name="Normal 3 9 20 2" xfId="6621" xr:uid="{00000000-0005-0000-0000-0000E61C0000}"/>
    <cellStyle name="Normal 3 9 21" xfId="6622" xr:uid="{00000000-0005-0000-0000-0000E71C0000}"/>
    <cellStyle name="Normal 3 9 21 2" xfId="6623" xr:uid="{00000000-0005-0000-0000-0000E81C0000}"/>
    <cellStyle name="Normal 3 9 22" xfId="6624" xr:uid="{00000000-0005-0000-0000-0000E91C0000}"/>
    <cellStyle name="Normal 3 9 22 2" xfId="6625" xr:uid="{00000000-0005-0000-0000-0000EA1C0000}"/>
    <cellStyle name="Normal 3 9 23" xfId="6626" xr:uid="{00000000-0005-0000-0000-0000EB1C0000}"/>
    <cellStyle name="Normal 3 9 23 2" xfId="6627" xr:uid="{00000000-0005-0000-0000-0000EC1C0000}"/>
    <cellStyle name="Normal 3 9 24" xfId="6628" xr:uid="{00000000-0005-0000-0000-0000ED1C0000}"/>
    <cellStyle name="Normal 3 9 3" xfId="6629" xr:uid="{00000000-0005-0000-0000-0000EE1C0000}"/>
    <cellStyle name="Normal 3 9 3 2" xfId="6630" xr:uid="{00000000-0005-0000-0000-0000EF1C0000}"/>
    <cellStyle name="Normal 3 9 4" xfId="6631" xr:uid="{00000000-0005-0000-0000-0000F01C0000}"/>
    <cellStyle name="Normal 3 9 4 2" xfId="6632" xr:uid="{00000000-0005-0000-0000-0000F11C0000}"/>
    <cellStyle name="Normal 3 9 5" xfId="6633" xr:uid="{00000000-0005-0000-0000-0000F21C0000}"/>
    <cellStyle name="Normal 3 9 5 2" xfId="6634" xr:uid="{00000000-0005-0000-0000-0000F31C0000}"/>
    <cellStyle name="Normal 3 9 6" xfId="6635" xr:uid="{00000000-0005-0000-0000-0000F41C0000}"/>
    <cellStyle name="Normal 3 9 6 2" xfId="6636" xr:uid="{00000000-0005-0000-0000-0000F51C0000}"/>
    <cellStyle name="Normal 3 9 7" xfId="6637" xr:uid="{00000000-0005-0000-0000-0000F61C0000}"/>
    <cellStyle name="Normal 3 9 7 2" xfId="6638" xr:uid="{00000000-0005-0000-0000-0000F71C0000}"/>
    <cellStyle name="Normal 3 9 8" xfId="6639" xr:uid="{00000000-0005-0000-0000-0000F81C0000}"/>
    <cellStyle name="Normal 3 9 8 2" xfId="6640" xr:uid="{00000000-0005-0000-0000-0000F91C0000}"/>
    <cellStyle name="Normal 3 9 9" xfId="6641" xr:uid="{00000000-0005-0000-0000-0000FA1C0000}"/>
    <cellStyle name="Normal 3 9 9 2" xfId="6642" xr:uid="{00000000-0005-0000-0000-0000FB1C0000}"/>
    <cellStyle name="Normal 30" xfId="6643" xr:uid="{00000000-0005-0000-0000-0000FC1C0000}"/>
    <cellStyle name="Normal 30 2" xfId="6644" xr:uid="{00000000-0005-0000-0000-0000FD1C0000}"/>
    <cellStyle name="Normal 30 3" xfId="6645" xr:uid="{00000000-0005-0000-0000-0000FE1C0000}"/>
    <cellStyle name="Normal 30 4" xfId="6646" xr:uid="{00000000-0005-0000-0000-0000FF1C0000}"/>
    <cellStyle name="Normal 31" xfId="6647" xr:uid="{00000000-0005-0000-0000-0000001D0000}"/>
    <cellStyle name="Normal 31 2" xfId="6648" xr:uid="{00000000-0005-0000-0000-0000011D0000}"/>
    <cellStyle name="Normal 31 2 2" xfId="9136" xr:uid="{00000000-0005-0000-0000-0000021D0000}"/>
    <cellStyle name="Normal 31 2 2 2" xfId="16349" xr:uid="{00000000-0005-0000-0000-0000031D0000}"/>
    <cellStyle name="Normal 31 2 3" xfId="10831" xr:uid="{00000000-0005-0000-0000-0000041D0000}"/>
    <cellStyle name="Normal 31 2 3 2" xfId="18044" xr:uid="{00000000-0005-0000-0000-0000051D0000}"/>
    <cellStyle name="Normal 31 2 4" xfId="12473" xr:uid="{00000000-0005-0000-0000-0000061D0000}"/>
    <cellStyle name="Normal 31 2 4 2" xfId="19680" xr:uid="{00000000-0005-0000-0000-0000071D0000}"/>
    <cellStyle name="Normal 31 2 5" xfId="14507" xr:uid="{00000000-0005-0000-0000-0000081D0000}"/>
    <cellStyle name="Normal 31 3" xfId="6649" xr:uid="{00000000-0005-0000-0000-0000091D0000}"/>
    <cellStyle name="Normal 32" xfId="6650" xr:uid="{00000000-0005-0000-0000-00000A1D0000}"/>
    <cellStyle name="Normal 32 2" xfId="6651" xr:uid="{00000000-0005-0000-0000-00000B1D0000}"/>
    <cellStyle name="Normal 32 3" xfId="6652" xr:uid="{00000000-0005-0000-0000-00000C1D0000}"/>
    <cellStyle name="Normal 33" xfId="6653" xr:uid="{00000000-0005-0000-0000-00000D1D0000}"/>
    <cellStyle name="Normal 33 2" xfId="6654" xr:uid="{00000000-0005-0000-0000-00000E1D0000}"/>
    <cellStyle name="Normal 34" xfId="6655" xr:uid="{00000000-0005-0000-0000-00000F1D0000}"/>
    <cellStyle name="Normal 34 2" xfId="6656" xr:uid="{00000000-0005-0000-0000-0000101D0000}"/>
    <cellStyle name="Normal 35" xfId="6657" xr:uid="{00000000-0005-0000-0000-0000111D0000}"/>
    <cellStyle name="Normal 35 2" xfId="6658" xr:uid="{00000000-0005-0000-0000-0000121D0000}"/>
    <cellStyle name="Normal 35 3" xfId="6659" xr:uid="{00000000-0005-0000-0000-0000131D0000}"/>
    <cellStyle name="Normal 36" xfId="6660" xr:uid="{00000000-0005-0000-0000-0000141D0000}"/>
    <cellStyle name="Normal 36 2" xfId="6661" xr:uid="{00000000-0005-0000-0000-0000151D0000}"/>
    <cellStyle name="Normal 36 3" xfId="6662" xr:uid="{00000000-0005-0000-0000-0000161D0000}"/>
    <cellStyle name="Normal 37" xfId="6663" xr:uid="{00000000-0005-0000-0000-0000171D0000}"/>
    <cellStyle name="Normal 37 2" xfId="6664" xr:uid="{00000000-0005-0000-0000-0000181D0000}"/>
    <cellStyle name="Normal 38" xfId="6665" xr:uid="{00000000-0005-0000-0000-0000191D0000}"/>
    <cellStyle name="Normal 38 2" xfId="6666" xr:uid="{00000000-0005-0000-0000-00001A1D0000}"/>
    <cellStyle name="Normal 39" xfId="6667" xr:uid="{00000000-0005-0000-0000-00001B1D0000}"/>
    <cellStyle name="Normal 39 2" xfId="6668" xr:uid="{00000000-0005-0000-0000-00001C1D0000}"/>
    <cellStyle name="Normal 39 2 2" xfId="6669" xr:uid="{00000000-0005-0000-0000-00001D1D0000}"/>
    <cellStyle name="Normal 39 3" xfId="6670" xr:uid="{00000000-0005-0000-0000-00001E1D0000}"/>
    <cellStyle name="Normal 39 3 2" xfId="6671" xr:uid="{00000000-0005-0000-0000-00001F1D0000}"/>
    <cellStyle name="Normal 39 4" xfId="6672" xr:uid="{00000000-0005-0000-0000-0000201D0000}"/>
    <cellStyle name="Normal 39 5" xfId="9152" xr:uid="{00000000-0005-0000-0000-0000211D0000}"/>
    <cellStyle name="Normal 39 5 2" xfId="16365" xr:uid="{00000000-0005-0000-0000-0000221D0000}"/>
    <cellStyle name="Normal 39 6" xfId="10832" xr:uid="{00000000-0005-0000-0000-0000231D0000}"/>
    <cellStyle name="Normal 39 6 2" xfId="18045" xr:uid="{00000000-0005-0000-0000-0000241D0000}"/>
    <cellStyle name="Normal 39 7" xfId="12490" xr:uid="{00000000-0005-0000-0000-0000251D0000}"/>
    <cellStyle name="Normal 39 7 2" xfId="19697" xr:uid="{00000000-0005-0000-0000-0000261D0000}"/>
    <cellStyle name="Normal 39 8" xfId="14508" xr:uid="{00000000-0005-0000-0000-0000271D0000}"/>
    <cellStyle name="Normal 4" xfId="138" xr:uid="{00000000-0005-0000-0000-0000281D0000}"/>
    <cellStyle name="Normal 4 10" xfId="9890" xr:uid="{00000000-0005-0000-0000-0000291D0000}"/>
    <cellStyle name="Normal 4 10 2" xfId="17103" xr:uid="{00000000-0005-0000-0000-00002A1D0000}"/>
    <cellStyle name="Normal 4 11" xfId="11125" xr:uid="{00000000-0005-0000-0000-00002B1D0000}"/>
    <cellStyle name="Normal 4 11 2" xfId="18332" xr:uid="{00000000-0005-0000-0000-00002C1D0000}"/>
    <cellStyle name="Normal 4 12" xfId="13246" xr:uid="{00000000-0005-0000-0000-00002D1D0000}"/>
    <cellStyle name="Normal 4 13" xfId="25414" xr:uid="{00000000-0005-0000-0000-00002E1D0000}"/>
    <cellStyle name="Normal 4 2" xfId="346" xr:uid="{00000000-0005-0000-0000-00002F1D0000}"/>
    <cellStyle name="Normal 4 2 2" xfId="6673" xr:uid="{00000000-0005-0000-0000-0000301D0000}"/>
    <cellStyle name="Normal 4 2 2 2" xfId="6674" xr:uid="{00000000-0005-0000-0000-0000311D0000}"/>
    <cellStyle name="Normal 4 3" xfId="382" xr:uid="{00000000-0005-0000-0000-0000321D0000}"/>
    <cellStyle name="Normal 4 3 2" xfId="472" xr:uid="{00000000-0005-0000-0000-0000331D0000}"/>
    <cellStyle name="Normal 4 3 2 2" xfId="949" xr:uid="{00000000-0005-0000-0000-0000341D0000}"/>
    <cellStyle name="Normal 4 3 2 2 2" xfId="8179" xr:uid="{00000000-0005-0000-0000-0000351D0000}"/>
    <cellStyle name="Normal 4 3 2 2 2 2" xfId="15392" xr:uid="{00000000-0005-0000-0000-0000361D0000}"/>
    <cellStyle name="Normal 4 3 2 2 3" xfId="10310" xr:uid="{00000000-0005-0000-0000-0000371D0000}"/>
    <cellStyle name="Normal 4 3 2 2 3 2" xfId="17523" xr:uid="{00000000-0005-0000-0000-0000381D0000}"/>
    <cellStyle name="Normal 4 3 2 2 4" xfId="11689" xr:uid="{00000000-0005-0000-0000-0000391D0000}"/>
    <cellStyle name="Normal 4 3 2 2 4 2" xfId="18896" xr:uid="{00000000-0005-0000-0000-00003A1D0000}"/>
    <cellStyle name="Normal 4 3 2 2 5" xfId="13754" xr:uid="{00000000-0005-0000-0000-00003B1D0000}"/>
    <cellStyle name="Normal 4 3 2 3" xfId="7750" xr:uid="{00000000-0005-0000-0000-00003C1D0000}"/>
    <cellStyle name="Normal 4 3 2 3 2" xfId="14963" xr:uid="{00000000-0005-0000-0000-00003D1D0000}"/>
    <cellStyle name="Normal 4 3 2 4" xfId="9892" xr:uid="{00000000-0005-0000-0000-00003E1D0000}"/>
    <cellStyle name="Normal 4 3 2 4 2" xfId="17105" xr:uid="{00000000-0005-0000-0000-00003F1D0000}"/>
    <cellStyle name="Normal 4 3 2 5" xfId="11255" xr:uid="{00000000-0005-0000-0000-0000401D0000}"/>
    <cellStyle name="Normal 4 3 2 5 2" xfId="18462" xr:uid="{00000000-0005-0000-0000-0000411D0000}"/>
    <cellStyle name="Normal 4 3 2 6" xfId="13347" xr:uid="{00000000-0005-0000-0000-0000421D0000}"/>
    <cellStyle name="Normal 4 3 3" xfId="861" xr:uid="{00000000-0005-0000-0000-0000431D0000}"/>
    <cellStyle name="Normal 4 3 3 2" xfId="8180" xr:uid="{00000000-0005-0000-0000-0000441D0000}"/>
    <cellStyle name="Normal 4 3 3 2 2" xfId="15393" xr:uid="{00000000-0005-0000-0000-0000451D0000}"/>
    <cellStyle name="Normal 4 3 3 3" xfId="10311" xr:uid="{00000000-0005-0000-0000-0000461D0000}"/>
    <cellStyle name="Normal 4 3 3 3 2" xfId="17524" xr:uid="{00000000-0005-0000-0000-0000471D0000}"/>
    <cellStyle name="Normal 4 3 3 4" xfId="11601" xr:uid="{00000000-0005-0000-0000-0000481D0000}"/>
    <cellStyle name="Normal 4 3 3 4 2" xfId="18808" xr:uid="{00000000-0005-0000-0000-0000491D0000}"/>
    <cellStyle name="Normal 4 3 3 5" xfId="13666" xr:uid="{00000000-0005-0000-0000-00004A1D0000}"/>
    <cellStyle name="Normal 4 3 4" xfId="7749" xr:uid="{00000000-0005-0000-0000-00004B1D0000}"/>
    <cellStyle name="Normal 4 3 4 2" xfId="14962" xr:uid="{00000000-0005-0000-0000-00004C1D0000}"/>
    <cellStyle name="Normal 4 3 5" xfId="9891" xr:uid="{00000000-0005-0000-0000-00004D1D0000}"/>
    <cellStyle name="Normal 4 3 5 2" xfId="17104" xr:uid="{00000000-0005-0000-0000-00004E1D0000}"/>
    <cellStyle name="Normal 4 3 6" xfId="11165" xr:uid="{00000000-0005-0000-0000-00004F1D0000}"/>
    <cellStyle name="Normal 4 3 6 2" xfId="18372" xr:uid="{00000000-0005-0000-0000-0000501D0000}"/>
    <cellStyle name="Normal 4 3 7" xfId="13274" xr:uid="{00000000-0005-0000-0000-0000511D0000}"/>
    <cellStyle name="Normal 4 3 8" xfId="25415" xr:uid="{00000000-0005-0000-0000-0000521D0000}"/>
    <cellStyle name="Normal 4 4" xfId="499" xr:uid="{00000000-0005-0000-0000-0000531D0000}"/>
    <cellStyle name="Normal 4 4 2" xfId="976" xr:uid="{00000000-0005-0000-0000-0000541D0000}"/>
    <cellStyle name="Normal 4 4 2 2" xfId="8181" xr:uid="{00000000-0005-0000-0000-0000551D0000}"/>
    <cellStyle name="Normal 4 4 2 2 2" xfId="15394" xr:uid="{00000000-0005-0000-0000-0000561D0000}"/>
    <cellStyle name="Normal 4 4 2 3" xfId="10312" xr:uid="{00000000-0005-0000-0000-0000571D0000}"/>
    <cellStyle name="Normal 4 4 2 3 2" xfId="17525" xr:uid="{00000000-0005-0000-0000-0000581D0000}"/>
    <cellStyle name="Normal 4 4 2 4" xfId="11716" xr:uid="{00000000-0005-0000-0000-0000591D0000}"/>
    <cellStyle name="Normal 4 4 2 4 2" xfId="18923" xr:uid="{00000000-0005-0000-0000-00005A1D0000}"/>
    <cellStyle name="Normal 4 4 2 5" xfId="13781" xr:uid="{00000000-0005-0000-0000-00005B1D0000}"/>
    <cellStyle name="Normal 4 4 3" xfId="7751" xr:uid="{00000000-0005-0000-0000-00005C1D0000}"/>
    <cellStyle name="Normal 4 4 3 2" xfId="14964" xr:uid="{00000000-0005-0000-0000-00005D1D0000}"/>
    <cellStyle name="Normal 4 4 4" xfId="9893" xr:uid="{00000000-0005-0000-0000-00005E1D0000}"/>
    <cellStyle name="Normal 4 4 4 2" xfId="17106" xr:uid="{00000000-0005-0000-0000-00005F1D0000}"/>
    <cellStyle name="Normal 4 4 5" xfId="11282" xr:uid="{00000000-0005-0000-0000-0000601D0000}"/>
    <cellStyle name="Normal 4 4 5 2" xfId="18489" xr:uid="{00000000-0005-0000-0000-0000611D0000}"/>
    <cellStyle name="Normal 4 4 6" xfId="13372" xr:uid="{00000000-0005-0000-0000-0000621D0000}"/>
    <cellStyle name="Normal 4 4 7" xfId="25510" xr:uid="{00000000-0005-0000-0000-0000631D0000}"/>
    <cellStyle name="Normal 4 5" xfId="514" xr:uid="{00000000-0005-0000-0000-0000641D0000}"/>
    <cellStyle name="Normal 4 5 2" xfId="978" xr:uid="{00000000-0005-0000-0000-0000651D0000}"/>
    <cellStyle name="Normal 4 5 2 2" xfId="8182" xr:uid="{00000000-0005-0000-0000-0000661D0000}"/>
    <cellStyle name="Normal 4 5 2 2 2" xfId="15395" xr:uid="{00000000-0005-0000-0000-0000671D0000}"/>
    <cellStyle name="Normal 4 5 2 3" xfId="10313" xr:uid="{00000000-0005-0000-0000-0000681D0000}"/>
    <cellStyle name="Normal 4 5 2 3 2" xfId="17526" xr:uid="{00000000-0005-0000-0000-0000691D0000}"/>
    <cellStyle name="Normal 4 5 2 4" xfId="11718" xr:uid="{00000000-0005-0000-0000-00006A1D0000}"/>
    <cellStyle name="Normal 4 5 2 4 2" xfId="18925" xr:uid="{00000000-0005-0000-0000-00006B1D0000}"/>
    <cellStyle name="Normal 4 5 2 5" xfId="13783" xr:uid="{00000000-0005-0000-0000-00006C1D0000}"/>
    <cellStyle name="Normal 4 5 3" xfId="7752" xr:uid="{00000000-0005-0000-0000-00006D1D0000}"/>
    <cellStyle name="Normal 4 5 3 2" xfId="14965" xr:uid="{00000000-0005-0000-0000-00006E1D0000}"/>
    <cellStyle name="Normal 4 5 4" xfId="9894" xr:uid="{00000000-0005-0000-0000-00006F1D0000}"/>
    <cellStyle name="Normal 4 5 4 2" xfId="17107" xr:uid="{00000000-0005-0000-0000-0000701D0000}"/>
    <cellStyle name="Normal 4 5 5" xfId="11297" xr:uid="{00000000-0005-0000-0000-0000711D0000}"/>
    <cellStyle name="Normal 4 5 5 2" xfId="18504" xr:uid="{00000000-0005-0000-0000-0000721D0000}"/>
    <cellStyle name="Normal 4 5 6" xfId="13387" xr:uid="{00000000-0005-0000-0000-0000731D0000}"/>
    <cellStyle name="Normal 4 6" xfId="420" xr:uid="{00000000-0005-0000-0000-0000741D0000}"/>
    <cellStyle name="Normal 4 6 2" xfId="897" xr:uid="{00000000-0005-0000-0000-0000751D0000}"/>
    <cellStyle name="Normal 4 6 2 2" xfId="8183" xr:uid="{00000000-0005-0000-0000-0000761D0000}"/>
    <cellStyle name="Normal 4 6 2 2 2" xfId="15396" xr:uid="{00000000-0005-0000-0000-0000771D0000}"/>
    <cellStyle name="Normal 4 6 2 3" xfId="10314" xr:uid="{00000000-0005-0000-0000-0000781D0000}"/>
    <cellStyle name="Normal 4 6 2 3 2" xfId="17527" xr:uid="{00000000-0005-0000-0000-0000791D0000}"/>
    <cellStyle name="Normal 4 6 2 4" xfId="11637" xr:uid="{00000000-0005-0000-0000-00007A1D0000}"/>
    <cellStyle name="Normal 4 6 2 4 2" xfId="18844" xr:uid="{00000000-0005-0000-0000-00007B1D0000}"/>
    <cellStyle name="Normal 4 6 2 5" xfId="13702" xr:uid="{00000000-0005-0000-0000-00007C1D0000}"/>
    <cellStyle name="Normal 4 6 3" xfId="7753" xr:uid="{00000000-0005-0000-0000-00007D1D0000}"/>
    <cellStyle name="Normal 4 6 3 2" xfId="14966" xr:uid="{00000000-0005-0000-0000-00007E1D0000}"/>
    <cellStyle name="Normal 4 6 4" xfId="9895" xr:uid="{00000000-0005-0000-0000-00007F1D0000}"/>
    <cellStyle name="Normal 4 6 4 2" xfId="17108" xr:uid="{00000000-0005-0000-0000-0000801D0000}"/>
    <cellStyle name="Normal 4 6 5" xfId="11203" xr:uid="{00000000-0005-0000-0000-0000811D0000}"/>
    <cellStyle name="Normal 4 6 5 2" xfId="18410" xr:uid="{00000000-0005-0000-0000-0000821D0000}"/>
    <cellStyle name="Normal 4 6 6" xfId="13304" xr:uid="{00000000-0005-0000-0000-0000831D0000}"/>
    <cellStyle name="Normal 4 7" xfId="769" xr:uid="{00000000-0005-0000-0000-0000841D0000}"/>
    <cellStyle name="Normal 4 8" xfId="823" xr:uid="{00000000-0005-0000-0000-0000851D0000}"/>
    <cellStyle name="Normal 4 8 2" xfId="8184" xr:uid="{00000000-0005-0000-0000-0000861D0000}"/>
    <cellStyle name="Normal 4 8 2 2" xfId="15397" xr:uid="{00000000-0005-0000-0000-0000871D0000}"/>
    <cellStyle name="Normal 4 8 3" xfId="10315" xr:uid="{00000000-0005-0000-0000-0000881D0000}"/>
    <cellStyle name="Normal 4 8 3 2" xfId="17528" xr:uid="{00000000-0005-0000-0000-0000891D0000}"/>
    <cellStyle name="Normal 4 8 4" xfId="11563" xr:uid="{00000000-0005-0000-0000-00008A1D0000}"/>
    <cellStyle name="Normal 4 8 4 2" xfId="18770" xr:uid="{00000000-0005-0000-0000-00008B1D0000}"/>
    <cellStyle name="Normal 4 8 5" xfId="13629" xr:uid="{00000000-0005-0000-0000-00008C1D0000}"/>
    <cellStyle name="Normal 4 9" xfId="7748" xr:uid="{00000000-0005-0000-0000-00008D1D0000}"/>
    <cellStyle name="Normal 4 9 2" xfId="14961" xr:uid="{00000000-0005-0000-0000-00008E1D0000}"/>
    <cellStyle name="Normal 4_2011 Planning Templates_Incentive 3-14-2011 (2)" xfId="6675" xr:uid="{00000000-0005-0000-0000-00008F1D0000}"/>
    <cellStyle name="Normal 40" xfId="6676" xr:uid="{00000000-0005-0000-0000-0000901D0000}"/>
    <cellStyle name="Normal 40 2" xfId="6677" xr:uid="{00000000-0005-0000-0000-0000911D0000}"/>
    <cellStyle name="Normal 40 3" xfId="6678" xr:uid="{00000000-0005-0000-0000-0000921D0000}"/>
    <cellStyle name="Normal 40 4" xfId="6679" xr:uid="{00000000-0005-0000-0000-0000931D0000}"/>
    <cellStyle name="Normal 40 5" xfId="9154" xr:uid="{00000000-0005-0000-0000-0000941D0000}"/>
    <cellStyle name="Normal 40 5 2" xfId="16367" xr:uid="{00000000-0005-0000-0000-0000951D0000}"/>
    <cellStyle name="Normal 40 6" xfId="10833" xr:uid="{00000000-0005-0000-0000-0000961D0000}"/>
    <cellStyle name="Normal 40 6 2" xfId="18046" xr:uid="{00000000-0005-0000-0000-0000971D0000}"/>
    <cellStyle name="Normal 40 7" xfId="12499" xr:uid="{00000000-0005-0000-0000-0000981D0000}"/>
    <cellStyle name="Normal 40 7 2" xfId="19706" xr:uid="{00000000-0005-0000-0000-0000991D0000}"/>
    <cellStyle name="Normal 40 8" xfId="14509" xr:uid="{00000000-0005-0000-0000-00009A1D0000}"/>
    <cellStyle name="Normal 41" xfId="6680" xr:uid="{00000000-0005-0000-0000-00009B1D0000}"/>
    <cellStyle name="Normal 41 2" xfId="6681" xr:uid="{00000000-0005-0000-0000-00009C1D0000}"/>
    <cellStyle name="Normal 41 3" xfId="6682" xr:uid="{00000000-0005-0000-0000-00009D1D0000}"/>
    <cellStyle name="Normal 41 4" xfId="6683" xr:uid="{00000000-0005-0000-0000-00009E1D0000}"/>
    <cellStyle name="Normal 41 5" xfId="9158" xr:uid="{00000000-0005-0000-0000-00009F1D0000}"/>
    <cellStyle name="Normal 41 5 2" xfId="16371" xr:uid="{00000000-0005-0000-0000-0000A01D0000}"/>
    <cellStyle name="Normal 41 6" xfId="10834" xr:uid="{00000000-0005-0000-0000-0000A11D0000}"/>
    <cellStyle name="Normal 41 6 2" xfId="18047" xr:uid="{00000000-0005-0000-0000-0000A21D0000}"/>
    <cellStyle name="Normal 41 7" xfId="12503" xr:uid="{00000000-0005-0000-0000-0000A31D0000}"/>
    <cellStyle name="Normal 41 7 2" xfId="19710" xr:uid="{00000000-0005-0000-0000-0000A41D0000}"/>
    <cellStyle name="Normal 41 8" xfId="14510" xr:uid="{00000000-0005-0000-0000-0000A51D0000}"/>
    <cellStyle name="Normal 42" xfId="6684" xr:uid="{00000000-0005-0000-0000-0000A61D0000}"/>
    <cellStyle name="Normal 42 2" xfId="6685" xr:uid="{00000000-0005-0000-0000-0000A71D0000}"/>
    <cellStyle name="Normal 43" xfId="6686" xr:uid="{00000000-0005-0000-0000-0000A81D0000}"/>
    <cellStyle name="Normal 43 2" xfId="6687" xr:uid="{00000000-0005-0000-0000-0000A91D0000}"/>
    <cellStyle name="Normal 43 3" xfId="9164" xr:uid="{00000000-0005-0000-0000-0000AA1D0000}"/>
    <cellStyle name="Normal 43 3 2" xfId="16377" xr:uid="{00000000-0005-0000-0000-0000AB1D0000}"/>
    <cellStyle name="Normal 43 4" xfId="10835" xr:uid="{00000000-0005-0000-0000-0000AC1D0000}"/>
    <cellStyle name="Normal 43 4 2" xfId="18048" xr:uid="{00000000-0005-0000-0000-0000AD1D0000}"/>
    <cellStyle name="Normal 43 5" xfId="12509" xr:uid="{00000000-0005-0000-0000-0000AE1D0000}"/>
    <cellStyle name="Normal 43 5 2" xfId="19716" xr:uid="{00000000-0005-0000-0000-0000AF1D0000}"/>
    <cellStyle name="Normal 43 6" xfId="14511" xr:uid="{00000000-0005-0000-0000-0000B01D0000}"/>
    <cellStyle name="Normal 44" xfId="6688" xr:uid="{00000000-0005-0000-0000-0000B11D0000}"/>
    <cellStyle name="Normal 44 2" xfId="6689" xr:uid="{00000000-0005-0000-0000-0000B21D0000}"/>
    <cellStyle name="Normal 44 3" xfId="6690" xr:uid="{00000000-0005-0000-0000-0000B31D0000}"/>
    <cellStyle name="Normal 44 4" xfId="9166" xr:uid="{00000000-0005-0000-0000-0000B41D0000}"/>
    <cellStyle name="Normal 44 4 2" xfId="16379" xr:uid="{00000000-0005-0000-0000-0000B51D0000}"/>
    <cellStyle name="Normal 44 5" xfId="10836" xr:uid="{00000000-0005-0000-0000-0000B61D0000}"/>
    <cellStyle name="Normal 44 5 2" xfId="18049" xr:uid="{00000000-0005-0000-0000-0000B71D0000}"/>
    <cellStyle name="Normal 44 6" xfId="12511" xr:uid="{00000000-0005-0000-0000-0000B81D0000}"/>
    <cellStyle name="Normal 44 6 2" xfId="19718" xr:uid="{00000000-0005-0000-0000-0000B91D0000}"/>
    <cellStyle name="Normal 44 7" xfId="14512" xr:uid="{00000000-0005-0000-0000-0000BA1D0000}"/>
    <cellStyle name="Normal 45" xfId="6691" xr:uid="{00000000-0005-0000-0000-0000BB1D0000}"/>
    <cellStyle name="Normal 45 2" xfId="6692" xr:uid="{00000000-0005-0000-0000-0000BC1D0000}"/>
    <cellStyle name="Normal 45 3" xfId="6693" xr:uid="{00000000-0005-0000-0000-0000BD1D0000}"/>
    <cellStyle name="Normal 45 4" xfId="9169" xr:uid="{00000000-0005-0000-0000-0000BE1D0000}"/>
    <cellStyle name="Normal 45 4 2" xfId="16382" xr:uid="{00000000-0005-0000-0000-0000BF1D0000}"/>
    <cellStyle name="Normal 45 5" xfId="10837" xr:uid="{00000000-0005-0000-0000-0000C01D0000}"/>
    <cellStyle name="Normal 45 5 2" xfId="18050" xr:uid="{00000000-0005-0000-0000-0000C11D0000}"/>
    <cellStyle name="Normal 45 6" xfId="12514" xr:uid="{00000000-0005-0000-0000-0000C21D0000}"/>
    <cellStyle name="Normal 45 6 2" xfId="19721" xr:uid="{00000000-0005-0000-0000-0000C31D0000}"/>
    <cellStyle name="Normal 45 7" xfId="14513" xr:uid="{00000000-0005-0000-0000-0000C41D0000}"/>
    <cellStyle name="Normal 46" xfId="6694" xr:uid="{00000000-0005-0000-0000-0000C51D0000}"/>
    <cellStyle name="Normal 46 2" xfId="6695" xr:uid="{00000000-0005-0000-0000-0000C61D0000}"/>
    <cellStyle name="Normal 46 3" xfId="6696" xr:uid="{00000000-0005-0000-0000-0000C71D0000}"/>
    <cellStyle name="Normal 46 4" xfId="9172" xr:uid="{00000000-0005-0000-0000-0000C81D0000}"/>
    <cellStyle name="Normal 46 4 2" xfId="16385" xr:uid="{00000000-0005-0000-0000-0000C91D0000}"/>
    <cellStyle name="Normal 46 5" xfId="10838" xr:uid="{00000000-0005-0000-0000-0000CA1D0000}"/>
    <cellStyle name="Normal 46 5 2" xfId="18051" xr:uid="{00000000-0005-0000-0000-0000CB1D0000}"/>
    <cellStyle name="Normal 46 6" xfId="12517" xr:uid="{00000000-0005-0000-0000-0000CC1D0000}"/>
    <cellStyle name="Normal 46 6 2" xfId="19724" xr:uid="{00000000-0005-0000-0000-0000CD1D0000}"/>
    <cellStyle name="Normal 46 7" xfId="14514" xr:uid="{00000000-0005-0000-0000-0000CE1D0000}"/>
    <cellStyle name="Normal 47" xfId="6697" xr:uid="{00000000-0005-0000-0000-0000CF1D0000}"/>
    <cellStyle name="Normal 47 2" xfId="6698" xr:uid="{00000000-0005-0000-0000-0000D01D0000}"/>
    <cellStyle name="Normal 47 2 2" xfId="9173" xr:uid="{00000000-0005-0000-0000-0000D11D0000}"/>
    <cellStyle name="Normal 47 2 2 2" xfId="16386" xr:uid="{00000000-0005-0000-0000-0000D21D0000}"/>
    <cellStyle name="Normal 47 2 3" xfId="10839" xr:uid="{00000000-0005-0000-0000-0000D31D0000}"/>
    <cellStyle name="Normal 47 2 3 2" xfId="18052" xr:uid="{00000000-0005-0000-0000-0000D41D0000}"/>
    <cellStyle name="Normal 47 2 4" xfId="12521" xr:uid="{00000000-0005-0000-0000-0000D51D0000}"/>
    <cellStyle name="Normal 47 2 4 2" xfId="19728" xr:uid="{00000000-0005-0000-0000-0000D61D0000}"/>
    <cellStyle name="Normal 47 2 5" xfId="14515" xr:uid="{00000000-0005-0000-0000-0000D71D0000}"/>
    <cellStyle name="Normal 48" xfId="6699" xr:uid="{00000000-0005-0000-0000-0000D81D0000}"/>
    <cellStyle name="Normal 48 2" xfId="6700" xr:uid="{00000000-0005-0000-0000-0000D91D0000}"/>
    <cellStyle name="Normal 48 3" xfId="6701" xr:uid="{00000000-0005-0000-0000-0000DA1D0000}"/>
    <cellStyle name="Normal 49" xfId="6702" xr:uid="{00000000-0005-0000-0000-0000DB1D0000}"/>
    <cellStyle name="Normal 49 2" xfId="6703" xr:uid="{00000000-0005-0000-0000-0000DC1D0000}"/>
    <cellStyle name="Normal 5" xfId="140" xr:uid="{00000000-0005-0000-0000-0000DD1D0000}"/>
    <cellStyle name="Normal 5 10" xfId="6704" xr:uid="{00000000-0005-0000-0000-0000DE1D0000}"/>
    <cellStyle name="Normal 5 10 2" xfId="6705" xr:uid="{00000000-0005-0000-0000-0000DF1D0000}"/>
    <cellStyle name="Normal 5 11" xfId="6706" xr:uid="{00000000-0005-0000-0000-0000E01D0000}"/>
    <cellStyle name="Normal 5 11 2" xfId="6707" xr:uid="{00000000-0005-0000-0000-0000E11D0000}"/>
    <cellStyle name="Normal 5 12" xfId="6708" xr:uid="{00000000-0005-0000-0000-0000E21D0000}"/>
    <cellStyle name="Normal 5 12 2" xfId="6709" xr:uid="{00000000-0005-0000-0000-0000E31D0000}"/>
    <cellStyle name="Normal 5 13" xfId="6710" xr:uid="{00000000-0005-0000-0000-0000E41D0000}"/>
    <cellStyle name="Normal 5 13 2" xfId="6711" xr:uid="{00000000-0005-0000-0000-0000E51D0000}"/>
    <cellStyle name="Normal 5 14" xfId="6712" xr:uid="{00000000-0005-0000-0000-0000E61D0000}"/>
    <cellStyle name="Normal 5 14 2" xfId="6713" xr:uid="{00000000-0005-0000-0000-0000E71D0000}"/>
    <cellStyle name="Normal 5 15" xfId="6714" xr:uid="{00000000-0005-0000-0000-0000E81D0000}"/>
    <cellStyle name="Normal 5 15 2" xfId="6715" xr:uid="{00000000-0005-0000-0000-0000E91D0000}"/>
    <cellStyle name="Normal 5 16" xfId="6716" xr:uid="{00000000-0005-0000-0000-0000EA1D0000}"/>
    <cellStyle name="Normal 5 16 2" xfId="6717" xr:uid="{00000000-0005-0000-0000-0000EB1D0000}"/>
    <cellStyle name="Normal 5 17" xfId="6718" xr:uid="{00000000-0005-0000-0000-0000EC1D0000}"/>
    <cellStyle name="Normal 5 17 2" xfId="6719" xr:uid="{00000000-0005-0000-0000-0000ED1D0000}"/>
    <cellStyle name="Normal 5 18" xfId="6720" xr:uid="{00000000-0005-0000-0000-0000EE1D0000}"/>
    <cellStyle name="Normal 5 18 2" xfId="6721" xr:uid="{00000000-0005-0000-0000-0000EF1D0000}"/>
    <cellStyle name="Normal 5 19" xfId="6722" xr:uid="{00000000-0005-0000-0000-0000F01D0000}"/>
    <cellStyle name="Normal 5 19 2" xfId="6723" xr:uid="{00000000-0005-0000-0000-0000F11D0000}"/>
    <cellStyle name="Normal 5 2" xfId="771" xr:uid="{00000000-0005-0000-0000-0000F21D0000}"/>
    <cellStyle name="Normal 5 2 10" xfId="6724" xr:uid="{00000000-0005-0000-0000-0000F31D0000}"/>
    <cellStyle name="Normal 5 2 10 2" xfId="6725" xr:uid="{00000000-0005-0000-0000-0000F41D0000}"/>
    <cellStyle name="Normal 5 2 11" xfId="6726" xr:uid="{00000000-0005-0000-0000-0000F51D0000}"/>
    <cellStyle name="Normal 5 2 11 2" xfId="6727" xr:uid="{00000000-0005-0000-0000-0000F61D0000}"/>
    <cellStyle name="Normal 5 2 12" xfId="6728" xr:uid="{00000000-0005-0000-0000-0000F71D0000}"/>
    <cellStyle name="Normal 5 2 12 2" xfId="6729" xr:uid="{00000000-0005-0000-0000-0000F81D0000}"/>
    <cellStyle name="Normal 5 2 13" xfId="6730" xr:uid="{00000000-0005-0000-0000-0000F91D0000}"/>
    <cellStyle name="Normal 5 2 13 2" xfId="6731" xr:uid="{00000000-0005-0000-0000-0000FA1D0000}"/>
    <cellStyle name="Normal 5 2 14" xfId="6732" xr:uid="{00000000-0005-0000-0000-0000FB1D0000}"/>
    <cellStyle name="Normal 5 2 14 2" xfId="6733" xr:uid="{00000000-0005-0000-0000-0000FC1D0000}"/>
    <cellStyle name="Normal 5 2 15" xfId="6734" xr:uid="{00000000-0005-0000-0000-0000FD1D0000}"/>
    <cellStyle name="Normal 5 2 15 2" xfId="6735" xr:uid="{00000000-0005-0000-0000-0000FE1D0000}"/>
    <cellStyle name="Normal 5 2 16" xfId="6736" xr:uid="{00000000-0005-0000-0000-0000FF1D0000}"/>
    <cellStyle name="Normal 5 2 16 2" xfId="6737" xr:uid="{00000000-0005-0000-0000-0000001E0000}"/>
    <cellStyle name="Normal 5 2 17" xfId="6738" xr:uid="{00000000-0005-0000-0000-0000011E0000}"/>
    <cellStyle name="Normal 5 2 17 2" xfId="6739" xr:uid="{00000000-0005-0000-0000-0000021E0000}"/>
    <cellStyle name="Normal 5 2 18" xfId="6740" xr:uid="{00000000-0005-0000-0000-0000031E0000}"/>
    <cellStyle name="Normal 5 2 18 2" xfId="6741" xr:uid="{00000000-0005-0000-0000-0000041E0000}"/>
    <cellStyle name="Normal 5 2 19" xfId="6742" xr:uid="{00000000-0005-0000-0000-0000051E0000}"/>
    <cellStyle name="Normal 5 2 19 2" xfId="6743" xr:uid="{00000000-0005-0000-0000-0000061E0000}"/>
    <cellStyle name="Normal 5 2 2" xfId="1193" xr:uid="{00000000-0005-0000-0000-0000071E0000}"/>
    <cellStyle name="Normal 5 2 2 2" xfId="6744" xr:uid="{00000000-0005-0000-0000-0000081E0000}"/>
    <cellStyle name="Normal 5 2 2 3" xfId="8185" xr:uid="{00000000-0005-0000-0000-0000091E0000}"/>
    <cellStyle name="Normal 5 2 2 3 2" xfId="15398" xr:uid="{00000000-0005-0000-0000-00000A1E0000}"/>
    <cellStyle name="Normal 5 2 2 4" xfId="10316" xr:uid="{00000000-0005-0000-0000-00000B1E0000}"/>
    <cellStyle name="Normal 5 2 2 4 2" xfId="17529" xr:uid="{00000000-0005-0000-0000-00000C1E0000}"/>
    <cellStyle name="Normal 5 2 2 5" xfId="11933" xr:uid="{00000000-0005-0000-0000-00000D1E0000}"/>
    <cellStyle name="Normal 5 2 2 5 2" xfId="19140" xr:uid="{00000000-0005-0000-0000-00000E1E0000}"/>
    <cellStyle name="Normal 5 2 2 6" xfId="13998" xr:uid="{00000000-0005-0000-0000-00000F1E0000}"/>
    <cellStyle name="Normal 5 2 20" xfId="6745" xr:uid="{00000000-0005-0000-0000-0000101E0000}"/>
    <cellStyle name="Normal 5 2 20 2" xfId="6746" xr:uid="{00000000-0005-0000-0000-0000111E0000}"/>
    <cellStyle name="Normal 5 2 21" xfId="6747" xr:uid="{00000000-0005-0000-0000-0000121E0000}"/>
    <cellStyle name="Normal 5 2 21 2" xfId="6748" xr:uid="{00000000-0005-0000-0000-0000131E0000}"/>
    <cellStyle name="Normal 5 2 22" xfId="6749" xr:uid="{00000000-0005-0000-0000-0000141E0000}"/>
    <cellStyle name="Normal 5 2 22 2" xfId="6750" xr:uid="{00000000-0005-0000-0000-0000151E0000}"/>
    <cellStyle name="Normal 5 2 23" xfId="6751" xr:uid="{00000000-0005-0000-0000-0000161E0000}"/>
    <cellStyle name="Normal 5 2 23 2" xfId="6752" xr:uid="{00000000-0005-0000-0000-0000171E0000}"/>
    <cellStyle name="Normal 5 2 24" xfId="6753" xr:uid="{00000000-0005-0000-0000-0000181E0000}"/>
    <cellStyle name="Normal 5 2 25" xfId="7756" xr:uid="{00000000-0005-0000-0000-0000191E0000}"/>
    <cellStyle name="Normal 5 2 25 2" xfId="14969" xr:uid="{00000000-0005-0000-0000-00001A1E0000}"/>
    <cellStyle name="Normal 5 2 26" xfId="9896" xr:uid="{00000000-0005-0000-0000-00001B1E0000}"/>
    <cellStyle name="Normal 5 2 26 2" xfId="17109" xr:uid="{00000000-0005-0000-0000-00001C1E0000}"/>
    <cellStyle name="Normal 5 2 27" xfId="11522" xr:uid="{00000000-0005-0000-0000-00001D1E0000}"/>
    <cellStyle name="Normal 5 2 27 2" xfId="18729" xr:uid="{00000000-0005-0000-0000-00001E1E0000}"/>
    <cellStyle name="Normal 5 2 28" xfId="13595" xr:uid="{00000000-0005-0000-0000-00001F1E0000}"/>
    <cellStyle name="Normal 5 2 3" xfId="6754" xr:uid="{00000000-0005-0000-0000-0000201E0000}"/>
    <cellStyle name="Normal 5 2 3 2" xfId="6755" xr:uid="{00000000-0005-0000-0000-0000211E0000}"/>
    <cellStyle name="Normal 5 2 4" xfId="6756" xr:uid="{00000000-0005-0000-0000-0000221E0000}"/>
    <cellStyle name="Normal 5 2 4 2" xfId="6757" xr:uid="{00000000-0005-0000-0000-0000231E0000}"/>
    <cellStyle name="Normal 5 2 5" xfId="6758" xr:uid="{00000000-0005-0000-0000-0000241E0000}"/>
    <cellStyle name="Normal 5 2 5 2" xfId="6759" xr:uid="{00000000-0005-0000-0000-0000251E0000}"/>
    <cellStyle name="Normal 5 2 6" xfId="6760" xr:uid="{00000000-0005-0000-0000-0000261E0000}"/>
    <cellStyle name="Normal 5 2 6 2" xfId="6761" xr:uid="{00000000-0005-0000-0000-0000271E0000}"/>
    <cellStyle name="Normal 5 2 7" xfId="6762" xr:uid="{00000000-0005-0000-0000-0000281E0000}"/>
    <cellStyle name="Normal 5 2 7 2" xfId="6763" xr:uid="{00000000-0005-0000-0000-0000291E0000}"/>
    <cellStyle name="Normal 5 2 8" xfId="6764" xr:uid="{00000000-0005-0000-0000-00002A1E0000}"/>
    <cellStyle name="Normal 5 2 8 2" xfId="6765" xr:uid="{00000000-0005-0000-0000-00002B1E0000}"/>
    <cellStyle name="Normal 5 2 9" xfId="6766" xr:uid="{00000000-0005-0000-0000-00002C1E0000}"/>
    <cellStyle name="Normal 5 2 9 2" xfId="6767" xr:uid="{00000000-0005-0000-0000-00002D1E0000}"/>
    <cellStyle name="Normal 5 20" xfId="6768" xr:uid="{00000000-0005-0000-0000-00002E1E0000}"/>
    <cellStyle name="Normal 5 20 2" xfId="6769" xr:uid="{00000000-0005-0000-0000-00002F1E0000}"/>
    <cellStyle name="Normal 5 21" xfId="6770" xr:uid="{00000000-0005-0000-0000-0000301E0000}"/>
    <cellStyle name="Normal 5 21 2" xfId="6771" xr:uid="{00000000-0005-0000-0000-0000311E0000}"/>
    <cellStyle name="Normal 5 22" xfId="6772" xr:uid="{00000000-0005-0000-0000-0000321E0000}"/>
    <cellStyle name="Normal 5 22 2" xfId="6773" xr:uid="{00000000-0005-0000-0000-0000331E0000}"/>
    <cellStyle name="Normal 5 23" xfId="6774" xr:uid="{00000000-0005-0000-0000-0000341E0000}"/>
    <cellStyle name="Normal 5 23 2" xfId="6775" xr:uid="{00000000-0005-0000-0000-0000351E0000}"/>
    <cellStyle name="Normal 5 24" xfId="6776" xr:uid="{00000000-0005-0000-0000-0000361E0000}"/>
    <cellStyle name="Normal 5 24 2" xfId="6777" xr:uid="{00000000-0005-0000-0000-0000371E0000}"/>
    <cellStyle name="Normal 5 25" xfId="6778" xr:uid="{00000000-0005-0000-0000-0000381E0000}"/>
    <cellStyle name="Normal 5 26" xfId="6779" xr:uid="{00000000-0005-0000-0000-0000391E0000}"/>
    <cellStyle name="Normal 5 26 2" xfId="9237" xr:uid="{00000000-0005-0000-0000-00003A1E0000}"/>
    <cellStyle name="Normal 5 26 2 2" xfId="16450" xr:uid="{00000000-0005-0000-0000-00003B1E0000}"/>
    <cellStyle name="Normal 5 26 3" xfId="10840" xr:uid="{00000000-0005-0000-0000-00003C1E0000}"/>
    <cellStyle name="Normal 5 26 3 2" xfId="18053" xr:uid="{00000000-0005-0000-0000-00003D1E0000}"/>
    <cellStyle name="Normal 5 26 4" xfId="12602" xr:uid="{00000000-0005-0000-0000-00003E1E0000}"/>
    <cellStyle name="Normal 5 26 4 2" xfId="19809" xr:uid="{00000000-0005-0000-0000-00003F1E0000}"/>
    <cellStyle name="Normal 5 26 5" xfId="14572" xr:uid="{00000000-0005-0000-0000-0000401E0000}"/>
    <cellStyle name="Normal 5 27" xfId="6780" xr:uid="{00000000-0005-0000-0000-0000411E0000}"/>
    <cellStyle name="Normal 5 27 2" xfId="6781" xr:uid="{00000000-0005-0000-0000-0000421E0000}"/>
    <cellStyle name="Normal 5 27 2 2" xfId="9239" xr:uid="{00000000-0005-0000-0000-0000431E0000}"/>
    <cellStyle name="Normal 5 27 2 2 2" xfId="16452" xr:uid="{00000000-0005-0000-0000-0000441E0000}"/>
    <cellStyle name="Normal 5 27 2 3" xfId="10841" xr:uid="{00000000-0005-0000-0000-0000451E0000}"/>
    <cellStyle name="Normal 5 27 2 3 2" xfId="18054" xr:uid="{00000000-0005-0000-0000-0000461E0000}"/>
    <cellStyle name="Normal 5 27 2 4" xfId="12604" xr:uid="{00000000-0005-0000-0000-0000471E0000}"/>
    <cellStyle name="Normal 5 27 2 4 2" xfId="19811" xr:uid="{00000000-0005-0000-0000-0000481E0000}"/>
    <cellStyle name="Normal 5 27 2 5" xfId="14574" xr:uid="{00000000-0005-0000-0000-0000491E0000}"/>
    <cellStyle name="Normal 5 28" xfId="6782" xr:uid="{00000000-0005-0000-0000-00004A1E0000}"/>
    <cellStyle name="Normal 5 29" xfId="25387" xr:uid="{00000000-0005-0000-0000-00004B1E0000}"/>
    <cellStyle name="Normal 5 3" xfId="6783" xr:uid="{00000000-0005-0000-0000-00004C1E0000}"/>
    <cellStyle name="Normal 5 3 2" xfId="6784" xr:uid="{00000000-0005-0000-0000-00004D1E0000}"/>
    <cellStyle name="Normal 5 4" xfId="6785" xr:uid="{00000000-0005-0000-0000-00004E1E0000}"/>
    <cellStyle name="Normal 5 4 2" xfId="6786" xr:uid="{00000000-0005-0000-0000-00004F1E0000}"/>
    <cellStyle name="Normal 5 5" xfId="6787" xr:uid="{00000000-0005-0000-0000-0000501E0000}"/>
    <cellStyle name="Normal 5 5 2" xfId="6788" xr:uid="{00000000-0005-0000-0000-0000511E0000}"/>
    <cellStyle name="Normal 5 6" xfId="6789" xr:uid="{00000000-0005-0000-0000-0000521E0000}"/>
    <cellStyle name="Normal 5 6 2" xfId="6790" xr:uid="{00000000-0005-0000-0000-0000531E0000}"/>
    <cellStyle name="Normal 5 7" xfId="6791" xr:uid="{00000000-0005-0000-0000-0000541E0000}"/>
    <cellStyle name="Normal 5 7 2" xfId="6792" xr:uid="{00000000-0005-0000-0000-0000551E0000}"/>
    <cellStyle name="Normal 5 8" xfId="6793" xr:uid="{00000000-0005-0000-0000-0000561E0000}"/>
    <cellStyle name="Normal 5 8 2" xfId="6794" xr:uid="{00000000-0005-0000-0000-0000571E0000}"/>
    <cellStyle name="Normal 5 9" xfId="6795" xr:uid="{00000000-0005-0000-0000-0000581E0000}"/>
    <cellStyle name="Normal 5 9 2" xfId="6796" xr:uid="{00000000-0005-0000-0000-0000591E0000}"/>
    <cellStyle name="Normal 5_EE Incentives Budget 2010-2012" xfId="6797" xr:uid="{00000000-0005-0000-0000-00005A1E0000}"/>
    <cellStyle name="Normal 50" xfId="6798" xr:uid="{00000000-0005-0000-0000-00005B1E0000}"/>
    <cellStyle name="Normal 51" xfId="6799" xr:uid="{00000000-0005-0000-0000-00005C1E0000}"/>
    <cellStyle name="Normal 52" xfId="6800" xr:uid="{00000000-0005-0000-0000-00005D1E0000}"/>
    <cellStyle name="Normal 53" xfId="6801" xr:uid="{00000000-0005-0000-0000-00005E1E0000}"/>
    <cellStyle name="Normal 54" xfId="6802" xr:uid="{00000000-0005-0000-0000-00005F1E0000}"/>
    <cellStyle name="Normal 55" xfId="6803" xr:uid="{00000000-0005-0000-0000-0000601E0000}"/>
    <cellStyle name="Normal 56" xfId="6804" xr:uid="{00000000-0005-0000-0000-0000611E0000}"/>
    <cellStyle name="Normal 57" xfId="6805" xr:uid="{00000000-0005-0000-0000-0000621E0000}"/>
    <cellStyle name="Normal 58" xfId="6806" xr:uid="{00000000-0005-0000-0000-0000631E0000}"/>
    <cellStyle name="Normal 59" xfId="6807" xr:uid="{00000000-0005-0000-0000-0000641E0000}"/>
    <cellStyle name="Normal 6" xfId="340" xr:uid="{00000000-0005-0000-0000-0000651E0000}"/>
    <cellStyle name="Normal 6 2" xfId="774" xr:uid="{00000000-0005-0000-0000-0000661E0000}"/>
    <cellStyle name="Normal 6 2 10" xfId="25511" xr:uid="{00000000-0005-0000-0000-0000671E0000}"/>
    <cellStyle name="Normal 6 2 2" xfId="1194" xr:uid="{00000000-0005-0000-0000-0000681E0000}"/>
    <cellStyle name="Normal 6 2 2 2" xfId="6808" xr:uid="{00000000-0005-0000-0000-0000691E0000}"/>
    <cellStyle name="Normal 6 2 2 2 2" xfId="6809" xr:uid="{00000000-0005-0000-0000-00006A1E0000}"/>
    <cellStyle name="Normal 6 2 2 2 2 2" xfId="6810" xr:uid="{00000000-0005-0000-0000-00006B1E0000}"/>
    <cellStyle name="Normal 6 2 2 2 2 2 2" xfId="9263" xr:uid="{00000000-0005-0000-0000-00006C1E0000}"/>
    <cellStyle name="Normal 6 2 2 2 2 2 2 2" xfId="16476" xr:uid="{00000000-0005-0000-0000-00006D1E0000}"/>
    <cellStyle name="Normal 6 2 2 2 2 2 3" xfId="10844" xr:uid="{00000000-0005-0000-0000-00006E1E0000}"/>
    <cellStyle name="Normal 6 2 2 2 2 2 3 2" xfId="18057" xr:uid="{00000000-0005-0000-0000-00006F1E0000}"/>
    <cellStyle name="Normal 6 2 2 2 2 2 4" xfId="12633" xr:uid="{00000000-0005-0000-0000-0000701E0000}"/>
    <cellStyle name="Normal 6 2 2 2 2 2 4 2" xfId="19840" xr:uid="{00000000-0005-0000-0000-0000711E0000}"/>
    <cellStyle name="Normal 6 2 2 2 2 2 5" xfId="14603" xr:uid="{00000000-0005-0000-0000-0000721E0000}"/>
    <cellStyle name="Normal 6 2 2 2 2 3" xfId="9262" xr:uid="{00000000-0005-0000-0000-0000731E0000}"/>
    <cellStyle name="Normal 6 2 2 2 2 3 2" xfId="16475" xr:uid="{00000000-0005-0000-0000-0000741E0000}"/>
    <cellStyle name="Normal 6 2 2 2 2 4" xfId="10843" xr:uid="{00000000-0005-0000-0000-0000751E0000}"/>
    <cellStyle name="Normal 6 2 2 2 2 4 2" xfId="18056" xr:uid="{00000000-0005-0000-0000-0000761E0000}"/>
    <cellStyle name="Normal 6 2 2 2 2 5" xfId="12632" xr:uid="{00000000-0005-0000-0000-0000771E0000}"/>
    <cellStyle name="Normal 6 2 2 2 2 5 2" xfId="19839" xr:uid="{00000000-0005-0000-0000-0000781E0000}"/>
    <cellStyle name="Normal 6 2 2 2 2 6" xfId="14602" xr:uid="{00000000-0005-0000-0000-0000791E0000}"/>
    <cellStyle name="Normal 6 2 2 2 3" xfId="6811" xr:uid="{00000000-0005-0000-0000-00007A1E0000}"/>
    <cellStyle name="Normal 6 2 2 2 3 2" xfId="9264" xr:uid="{00000000-0005-0000-0000-00007B1E0000}"/>
    <cellStyle name="Normal 6 2 2 2 3 2 2" xfId="16477" xr:uid="{00000000-0005-0000-0000-00007C1E0000}"/>
    <cellStyle name="Normal 6 2 2 2 3 3" xfId="10845" xr:uid="{00000000-0005-0000-0000-00007D1E0000}"/>
    <cellStyle name="Normal 6 2 2 2 3 3 2" xfId="18058" xr:uid="{00000000-0005-0000-0000-00007E1E0000}"/>
    <cellStyle name="Normal 6 2 2 2 3 4" xfId="12634" xr:uid="{00000000-0005-0000-0000-00007F1E0000}"/>
    <cellStyle name="Normal 6 2 2 2 3 4 2" xfId="19841" xr:uid="{00000000-0005-0000-0000-0000801E0000}"/>
    <cellStyle name="Normal 6 2 2 2 3 5" xfId="14604" xr:uid="{00000000-0005-0000-0000-0000811E0000}"/>
    <cellStyle name="Normal 6 2 2 2 4" xfId="9261" xr:uid="{00000000-0005-0000-0000-0000821E0000}"/>
    <cellStyle name="Normal 6 2 2 2 4 2" xfId="16474" xr:uid="{00000000-0005-0000-0000-0000831E0000}"/>
    <cellStyle name="Normal 6 2 2 2 5" xfId="10842" xr:uid="{00000000-0005-0000-0000-0000841E0000}"/>
    <cellStyle name="Normal 6 2 2 2 5 2" xfId="18055" xr:uid="{00000000-0005-0000-0000-0000851E0000}"/>
    <cellStyle name="Normal 6 2 2 2 6" xfId="12631" xr:uid="{00000000-0005-0000-0000-0000861E0000}"/>
    <cellStyle name="Normal 6 2 2 2 6 2" xfId="19838" xr:uid="{00000000-0005-0000-0000-0000871E0000}"/>
    <cellStyle name="Normal 6 2 2 2 7" xfId="14601" xr:uid="{00000000-0005-0000-0000-0000881E0000}"/>
    <cellStyle name="Normal 6 2 2 3" xfId="6812" xr:uid="{00000000-0005-0000-0000-0000891E0000}"/>
    <cellStyle name="Normal 6 2 2 3 2" xfId="6813" xr:uid="{00000000-0005-0000-0000-00008A1E0000}"/>
    <cellStyle name="Normal 6 2 2 3 2 2" xfId="6814" xr:uid="{00000000-0005-0000-0000-00008B1E0000}"/>
    <cellStyle name="Normal 6 2 2 3 2 2 2" xfId="9267" xr:uid="{00000000-0005-0000-0000-00008C1E0000}"/>
    <cellStyle name="Normal 6 2 2 3 2 2 2 2" xfId="16480" xr:uid="{00000000-0005-0000-0000-00008D1E0000}"/>
    <cellStyle name="Normal 6 2 2 3 2 2 3" xfId="10848" xr:uid="{00000000-0005-0000-0000-00008E1E0000}"/>
    <cellStyle name="Normal 6 2 2 3 2 2 3 2" xfId="18061" xr:uid="{00000000-0005-0000-0000-00008F1E0000}"/>
    <cellStyle name="Normal 6 2 2 3 2 2 4" xfId="12637" xr:uid="{00000000-0005-0000-0000-0000901E0000}"/>
    <cellStyle name="Normal 6 2 2 3 2 2 4 2" xfId="19844" xr:uid="{00000000-0005-0000-0000-0000911E0000}"/>
    <cellStyle name="Normal 6 2 2 3 2 2 5" xfId="14607" xr:uid="{00000000-0005-0000-0000-0000921E0000}"/>
    <cellStyle name="Normal 6 2 2 3 2 3" xfId="9266" xr:uid="{00000000-0005-0000-0000-0000931E0000}"/>
    <cellStyle name="Normal 6 2 2 3 2 3 2" xfId="16479" xr:uid="{00000000-0005-0000-0000-0000941E0000}"/>
    <cellStyle name="Normal 6 2 2 3 2 4" xfId="10847" xr:uid="{00000000-0005-0000-0000-0000951E0000}"/>
    <cellStyle name="Normal 6 2 2 3 2 4 2" xfId="18060" xr:uid="{00000000-0005-0000-0000-0000961E0000}"/>
    <cellStyle name="Normal 6 2 2 3 2 5" xfId="12636" xr:uid="{00000000-0005-0000-0000-0000971E0000}"/>
    <cellStyle name="Normal 6 2 2 3 2 5 2" xfId="19843" xr:uid="{00000000-0005-0000-0000-0000981E0000}"/>
    <cellStyle name="Normal 6 2 2 3 2 6" xfId="14606" xr:uid="{00000000-0005-0000-0000-0000991E0000}"/>
    <cellStyle name="Normal 6 2 2 3 3" xfId="6815" xr:uid="{00000000-0005-0000-0000-00009A1E0000}"/>
    <cellStyle name="Normal 6 2 2 3 3 2" xfId="9268" xr:uid="{00000000-0005-0000-0000-00009B1E0000}"/>
    <cellStyle name="Normal 6 2 2 3 3 2 2" xfId="16481" xr:uid="{00000000-0005-0000-0000-00009C1E0000}"/>
    <cellStyle name="Normal 6 2 2 3 3 3" xfId="10849" xr:uid="{00000000-0005-0000-0000-00009D1E0000}"/>
    <cellStyle name="Normal 6 2 2 3 3 3 2" xfId="18062" xr:uid="{00000000-0005-0000-0000-00009E1E0000}"/>
    <cellStyle name="Normal 6 2 2 3 3 4" xfId="12638" xr:uid="{00000000-0005-0000-0000-00009F1E0000}"/>
    <cellStyle name="Normal 6 2 2 3 3 4 2" xfId="19845" xr:uid="{00000000-0005-0000-0000-0000A01E0000}"/>
    <cellStyle name="Normal 6 2 2 3 3 5" xfId="14608" xr:uid="{00000000-0005-0000-0000-0000A11E0000}"/>
    <cellStyle name="Normal 6 2 2 3 4" xfId="9265" xr:uid="{00000000-0005-0000-0000-0000A21E0000}"/>
    <cellStyle name="Normal 6 2 2 3 4 2" xfId="16478" xr:uid="{00000000-0005-0000-0000-0000A31E0000}"/>
    <cellStyle name="Normal 6 2 2 3 5" xfId="10846" xr:uid="{00000000-0005-0000-0000-0000A41E0000}"/>
    <cellStyle name="Normal 6 2 2 3 5 2" xfId="18059" xr:uid="{00000000-0005-0000-0000-0000A51E0000}"/>
    <cellStyle name="Normal 6 2 2 3 6" xfId="12635" xr:uid="{00000000-0005-0000-0000-0000A61E0000}"/>
    <cellStyle name="Normal 6 2 2 3 6 2" xfId="19842" xr:uid="{00000000-0005-0000-0000-0000A71E0000}"/>
    <cellStyle name="Normal 6 2 2 3 7" xfId="14605" xr:uid="{00000000-0005-0000-0000-0000A81E0000}"/>
    <cellStyle name="Normal 6 2 2 4" xfId="6816" xr:uid="{00000000-0005-0000-0000-0000A91E0000}"/>
    <cellStyle name="Normal 6 2 2 4 2" xfId="6817" xr:uid="{00000000-0005-0000-0000-0000AA1E0000}"/>
    <cellStyle name="Normal 6 2 2 4 2 2" xfId="9270" xr:uid="{00000000-0005-0000-0000-0000AB1E0000}"/>
    <cellStyle name="Normal 6 2 2 4 2 2 2" xfId="16483" xr:uid="{00000000-0005-0000-0000-0000AC1E0000}"/>
    <cellStyle name="Normal 6 2 2 4 2 3" xfId="10851" xr:uid="{00000000-0005-0000-0000-0000AD1E0000}"/>
    <cellStyle name="Normal 6 2 2 4 2 3 2" xfId="18064" xr:uid="{00000000-0005-0000-0000-0000AE1E0000}"/>
    <cellStyle name="Normal 6 2 2 4 2 4" xfId="12640" xr:uid="{00000000-0005-0000-0000-0000AF1E0000}"/>
    <cellStyle name="Normal 6 2 2 4 2 4 2" xfId="19847" xr:uid="{00000000-0005-0000-0000-0000B01E0000}"/>
    <cellStyle name="Normal 6 2 2 4 2 5" xfId="14610" xr:uid="{00000000-0005-0000-0000-0000B11E0000}"/>
    <cellStyle name="Normal 6 2 2 4 3" xfId="9269" xr:uid="{00000000-0005-0000-0000-0000B21E0000}"/>
    <cellStyle name="Normal 6 2 2 4 3 2" xfId="16482" xr:uid="{00000000-0005-0000-0000-0000B31E0000}"/>
    <cellStyle name="Normal 6 2 2 4 4" xfId="10850" xr:uid="{00000000-0005-0000-0000-0000B41E0000}"/>
    <cellStyle name="Normal 6 2 2 4 4 2" xfId="18063" xr:uid="{00000000-0005-0000-0000-0000B51E0000}"/>
    <cellStyle name="Normal 6 2 2 4 5" xfId="12639" xr:uid="{00000000-0005-0000-0000-0000B61E0000}"/>
    <cellStyle name="Normal 6 2 2 4 5 2" xfId="19846" xr:uid="{00000000-0005-0000-0000-0000B71E0000}"/>
    <cellStyle name="Normal 6 2 2 4 6" xfId="14609" xr:uid="{00000000-0005-0000-0000-0000B81E0000}"/>
    <cellStyle name="Normal 6 2 2 5" xfId="6818" xr:uid="{00000000-0005-0000-0000-0000B91E0000}"/>
    <cellStyle name="Normal 6 2 2 5 2" xfId="9271" xr:uid="{00000000-0005-0000-0000-0000BA1E0000}"/>
    <cellStyle name="Normal 6 2 2 5 2 2" xfId="16484" xr:uid="{00000000-0005-0000-0000-0000BB1E0000}"/>
    <cellStyle name="Normal 6 2 2 5 3" xfId="10852" xr:uid="{00000000-0005-0000-0000-0000BC1E0000}"/>
    <cellStyle name="Normal 6 2 2 5 3 2" xfId="18065" xr:uid="{00000000-0005-0000-0000-0000BD1E0000}"/>
    <cellStyle name="Normal 6 2 2 5 4" xfId="12641" xr:uid="{00000000-0005-0000-0000-0000BE1E0000}"/>
    <cellStyle name="Normal 6 2 2 5 4 2" xfId="19848" xr:uid="{00000000-0005-0000-0000-0000BF1E0000}"/>
    <cellStyle name="Normal 6 2 2 5 5" xfId="14611" xr:uid="{00000000-0005-0000-0000-0000C01E0000}"/>
    <cellStyle name="Normal 6 2 2 6" xfId="8186" xr:uid="{00000000-0005-0000-0000-0000C11E0000}"/>
    <cellStyle name="Normal 6 2 2 6 2" xfId="15399" xr:uid="{00000000-0005-0000-0000-0000C21E0000}"/>
    <cellStyle name="Normal 6 2 2 7" xfId="10317" xr:uid="{00000000-0005-0000-0000-0000C31E0000}"/>
    <cellStyle name="Normal 6 2 2 7 2" xfId="17530" xr:uid="{00000000-0005-0000-0000-0000C41E0000}"/>
    <cellStyle name="Normal 6 2 2 8" xfId="11934" xr:uid="{00000000-0005-0000-0000-0000C51E0000}"/>
    <cellStyle name="Normal 6 2 2 8 2" xfId="19141" xr:uid="{00000000-0005-0000-0000-0000C61E0000}"/>
    <cellStyle name="Normal 6 2 2 9" xfId="13999" xr:uid="{00000000-0005-0000-0000-0000C71E0000}"/>
    <cellStyle name="Normal 6 2 3" xfId="6819" xr:uid="{00000000-0005-0000-0000-0000C81E0000}"/>
    <cellStyle name="Normal 6 2 3 2" xfId="6820" xr:uid="{00000000-0005-0000-0000-0000C91E0000}"/>
    <cellStyle name="Normal 6 2 3 2 2" xfId="9273" xr:uid="{00000000-0005-0000-0000-0000CA1E0000}"/>
    <cellStyle name="Normal 6 2 3 2 2 2" xfId="16486" xr:uid="{00000000-0005-0000-0000-0000CB1E0000}"/>
    <cellStyle name="Normal 6 2 3 2 3" xfId="10854" xr:uid="{00000000-0005-0000-0000-0000CC1E0000}"/>
    <cellStyle name="Normal 6 2 3 2 3 2" xfId="18067" xr:uid="{00000000-0005-0000-0000-0000CD1E0000}"/>
    <cellStyle name="Normal 6 2 3 2 4" xfId="12643" xr:uid="{00000000-0005-0000-0000-0000CE1E0000}"/>
    <cellStyle name="Normal 6 2 3 2 4 2" xfId="19850" xr:uid="{00000000-0005-0000-0000-0000CF1E0000}"/>
    <cellStyle name="Normal 6 2 3 2 5" xfId="14613" xr:uid="{00000000-0005-0000-0000-0000D01E0000}"/>
    <cellStyle name="Normal 6 2 3 3" xfId="9272" xr:uid="{00000000-0005-0000-0000-0000D11E0000}"/>
    <cellStyle name="Normal 6 2 3 3 2" xfId="16485" xr:uid="{00000000-0005-0000-0000-0000D21E0000}"/>
    <cellStyle name="Normal 6 2 3 4" xfId="10853" xr:uid="{00000000-0005-0000-0000-0000D31E0000}"/>
    <cellStyle name="Normal 6 2 3 4 2" xfId="18066" xr:uid="{00000000-0005-0000-0000-0000D41E0000}"/>
    <cellStyle name="Normal 6 2 3 5" xfId="12642" xr:uid="{00000000-0005-0000-0000-0000D51E0000}"/>
    <cellStyle name="Normal 6 2 3 5 2" xfId="19849" xr:uid="{00000000-0005-0000-0000-0000D61E0000}"/>
    <cellStyle name="Normal 6 2 3 6" xfId="14612" xr:uid="{00000000-0005-0000-0000-0000D71E0000}"/>
    <cellStyle name="Normal 6 2 4" xfId="6821" xr:uid="{00000000-0005-0000-0000-0000D81E0000}"/>
    <cellStyle name="Normal 6 2 4 2" xfId="9274" xr:uid="{00000000-0005-0000-0000-0000D91E0000}"/>
    <cellStyle name="Normal 6 2 4 2 2" xfId="16487" xr:uid="{00000000-0005-0000-0000-0000DA1E0000}"/>
    <cellStyle name="Normal 6 2 4 3" xfId="10855" xr:uid="{00000000-0005-0000-0000-0000DB1E0000}"/>
    <cellStyle name="Normal 6 2 4 3 2" xfId="18068" xr:uid="{00000000-0005-0000-0000-0000DC1E0000}"/>
    <cellStyle name="Normal 6 2 4 4" xfId="12644" xr:uid="{00000000-0005-0000-0000-0000DD1E0000}"/>
    <cellStyle name="Normal 6 2 4 4 2" xfId="19851" xr:uid="{00000000-0005-0000-0000-0000DE1E0000}"/>
    <cellStyle name="Normal 6 2 4 5" xfId="14614" xr:uid="{00000000-0005-0000-0000-0000DF1E0000}"/>
    <cellStyle name="Normal 6 2 5" xfId="6822" xr:uid="{00000000-0005-0000-0000-0000E01E0000}"/>
    <cellStyle name="Normal 6 2 6" xfId="7758" xr:uid="{00000000-0005-0000-0000-0000E11E0000}"/>
    <cellStyle name="Normal 6 2 6 2" xfId="14971" xr:uid="{00000000-0005-0000-0000-0000E21E0000}"/>
    <cellStyle name="Normal 6 2 7" xfId="9897" xr:uid="{00000000-0005-0000-0000-0000E31E0000}"/>
    <cellStyle name="Normal 6 2 7 2" xfId="17110" xr:uid="{00000000-0005-0000-0000-0000E41E0000}"/>
    <cellStyle name="Normal 6 2 8" xfId="11523" xr:uid="{00000000-0005-0000-0000-0000E51E0000}"/>
    <cellStyle name="Normal 6 2 8 2" xfId="18730" xr:uid="{00000000-0005-0000-0000-0000E61E0000}"/>
    <cellStyle name="Normal 6 2 9" xfId="13596" xr:uid="{00000000-0005-0000-0000-0000E71E0000}"/>
    <cellStyle name="Normal 6 3" xfId="6823" xr:uid="{00000000-0005-0000-0000-0000E81E0000}"/>
    <cellStyle name="Normal 6 3 2" xfId="6824" xr:uid="{00000000-0005-0000-0000-0000E91E0000}"/>
    <cellStyle name="Normal 6 3 2 2" xfId="6825" xr:uid="{00000000-0005-0000-0000-0000EA1E0000}"/>
    <cellStyle name="Normal 6 3 2 2 2" xfId="9278" xr:uid="{00000000-0005-0000-0000-0000EB1E0000}"/>
    <cellStyle name="Normal 6 3 2 2 2 2" xfId="16491" xr:uid="{00000000-0005-0000-0000-0000EC1E0000}"/>
    <cellStyle name="Normal 6 3 2 2 3" xfId="10857" xr:uid="{00000000-0005-0000-0000-0000ED1E0000}"/>
    <cellStyle name="Normal 6 3 2 2 3 2" xfId="18070" xr:uid="{00000000-0005-0000-0000-0000EE1E0000}"/>
    <cellStyle name="Normal 6 3 2 2 4" xfId="12648" xr:uid="{00000000-0005-0000-0000-0000EF1E0000}"/>
    <cellStyle name="Normal 6 3 2 2 4 2" xfId="19855" xr:uid="{00000000-0005-0000-0000-0000F01E0000}"/>
    <cellStyle name="Normal 6 3 2 2 5" xfId="14618" xr:uid="{00000000-0005-0000-0000-0000F11E0000}"/>
    <cellStyle name="Normal 6 3 2 3" xfId="9277" xr:uid="{00000000-0005-0000-0000-0000F21E0000}"/>
    <cellStyle name="Normal 6 3 2 3 2" xfId="16490" xr:uid="{00000000-0005-0000-0000-0000F31E0000}"/>
    <cellStyle name="Normal 6 3 2 4" xfId="10856" xr:uid="{00000000-0005-0000-0000-0000F41E0000}"/>
    <cellStyle name="Normal 6 3 2 4 2" xfId="18069" xr:uid="{00000000-0005-0000-0000-0000F51E0000}"/>
    <cellStyle name="Normal 6 3 2 5" xfId="12647" xr:uid="{00000000-0005-0000-0000-0000F61E0000}"/>
    <cellStyle name="Normal 6 3 2 5 2" xfId="19854" xr:uid="{00000000-0005-0000-0000-0000F71E0000}"/>
    <cellStyle name="Normal 6 3 2 6" xfId="14617" xr:uid="{00000000-0005-0000-0000-0000F81E0000}"/>
    <cellStyle name="Normal 6 3 3" xfId="6826" xr:uid="{00000000-0005-0000-0000-0000F91E0000}"/>
    <cellStyle name="Normal 6 3 3 2" xfId="9279" xr:uid="{00000000-0005-0000-0000-0000FA1E0000}"/>
    <cellStyle name="Normal 6 3 3 2 2" xfId="16492" xr:uid="{00000000-0005-0000-0000-0000FB1E0000}"/>
    <cellStyle name="Normal 6 3 3 3" xfId="10858" xr:uid="{00000000-0005-0000-0000-0000FC1E0000}"/>
    <cellStyle name="Normal 6 3 3 3 2" xfId="18071" xr:uid="{00000000-0005-0000-0000-0000FD1E0000}"/>
    <cellStyle name="Normal 6 3 3 4" xfId="12649" xr:uid="{00000000-0005-0000-0000-0000FE1E0000}"/>
    <cellStyle name="Normal 6 3 3 4 2" xfId="19856" xr:uid="{00000000-0005-0000-0000-0000FF1E0000}"/>
    <cellStyle name="Normal 6 3 3 5" xfId="14619" xr:uid="{00000000-0005-0000-0000-0000001F0000}"/>
    <cellStyle name="Normal 6 4" xfId="6827" xr:uid="{00000000-0005-0000-0000-0000011F0000}"/>
    <cellStyle name="Normal 6 4 2" xfId="6828" xr:uid="{00000000-0005-0000-0000-0000021F0000}"/>
    <cellStyle name="Normal 6 4 2 2" xfId="6829" xr:uid="{00000000-0005-0000-0000-0000031F0000}"/>
    <cellStyle name="Normal 6 4 2 2 2" xfId="9282" xr:uid="{00000000-0005-0000-0000-0000041F0000}"/>
    <cellStyle name="Normal 6 4 2 2 2 2" xfId="16495" xr:uid="{00000000-0005-0000-0000-0000051F0000}"/>
    <cellStyle name="Normal 6 4 2 2 3" xfId="10860" xr:uid="{00000000-0005-0000-0000-0000061F0000}"/>
    <cellStyle name="Normal 6 4 2 2 3 2" xfId="18073" xr:uid="{00000000-0005-0000-0000-0000071F0000}"/>
    <cellStyle name="Normal 6 4 2 2 4" xfId="12652" xr:uid="{00000000-0005-0000-0000-0000081F0000}"/>
    <cellStyle name="Normal 6 4 2 2 4 2" xfId="19859" xr:uid="{00000000-0005-0000-0000-0000091F0000}"/>
    <cellStyle name="Normal 6 4 2 2 5" xfId="14622" xr:uid="{00000000-0005-0000-0000-00000A1F0000}"/>
    <cellStyle name="Normal 6 4 2 3" xfId="9281" xr:uid="{00000000-0005-0000-0000-00000B1F0000}"/>
    <cellStyle name="Normal 6 4 2 3 2" xfId="16494" xr:uid="{00000000-0005-0000-0000-00000C1F0000}"/>
    <cellStyle name="Normal 6 4 2 4" xfId="10859" xr:uid="{00000000-0005-0000-0000-00000D1F0000}"/>
    <cellStyle name="Normal 6 4 2 4 2" xfId="18072" xr:uid="{00000000-0005-0000-0000-00000E1F0000}"/>
    <cellStyle name="Normal 6 4 2 5" xfId="12651" xr:uid="{00000000-0005-0000-0000-00000F1F0000}"/>
    <cellStyle name="Normal 6 4 2 5 2" xfId="19858" xr:uid="{00000000-0005-0000-0000-0000101F0000}"/>
    <cellStyle name="Normal 6 4 2 6" xfId="14621" xr:uid="{00000000-0005-0000-0000-0000111F0000}"/>
    <cellStyle name="Normal 6 4 3" xfId="6830" xr:uid="{00000000-0005-0000-0000-0000121F0000}"/>
    <cellStyle name="Normal 6 4 3 2" xfId="6831" xr:uid="{00000000-0005-0000-0000-0000131F0000}"/>
    <cellStyle name="Normal 6 4 3 2 2" xfId="9284" xr:uid="{00000000-0005-0000-0000-0000141F0000}"/>
    <cellStyle name="Normal 6 4 3 2 2 2" xfId="16497" xr:uid="{00000000-0005-0000-0000-0000151F0000}"/>
    <cellStyle name="Normal 6 4 3 2 3" xfId="10862" xr:uid="{00000000-0005-0000-0000-0000161F0000}"/>
    <cellStyle name="Normal 6 4 3 2 3 2" xfId="18075" xr:uid="{00000000-0005-0000-0000-0000171F0000}"/>
    <cellStyle name="Normal 6 4 3 2 4" xfId="12654" xr:uid="{00000000-0005-0000-0000-0000181F0000}"/>
    <cellStyle name="Normal 6 4 3 2 4 2" xfId="19861" xr:uid="{00000000-0005-0000-0000-0000191F0000}"/>
    <cellStyle name="Normal 6 4 3 2 5" xfId="14624" xr:uid="{00000000-0005-0000-0000-00001A1F0000}"/>
    <cellStyle name="Normal 6 4 3 3" xfId="9283" xr:uid="{00000000-0005-0000-0000-00001B1F0000}"/>
    <cellStyle name="Normal 6 4 3 3 2" xfId="16496" xr:uid="{00000000-0005-0000-0000-00001C1F0000}"/>
    <cellStyle name="Normal 6 4 3 4" xfId="10861" xr:uid="{00000000-0005-0000-0000-00001D1F0000}"/>
    <cellStyle name="Normal 6 4 3 4 2" xfId="18074" xr:uid="{00000000-0005-0000-0000-00001E1F0000}"/>
    <cellStyle name="Normal 6 4 3 5" xfId="12653" xr:uid="{00000000-0005-0000-0000-00001F1F0000}"/>
    <cellStyle name="Normal 6 4 3 5 2" xfId="19860" xr:uid="{00000000-0005-0000-0000-0000201F0000}"/>
    <cellStyle name="Normal 6 4 3 6" xfId="14623" xr:uid="{00000000-0005-0000-0000-0000211F0000}"/>
    <cellStyle name="Normal 6 4 4" xfId="6832" xr:uid="{00000000-0005-0000-0000-0000221F0000}"/>
    <cellStyle name="Normal 6 4 4 2" xfId="9285" xr:uid="{00000000-0005-0000-0000-0000231F0000}"/>
    <cellStyle name="Normal 6 4 4 2 2" xfId="16498" xr:uid="{00000000-0005-0000-0000-0000241F0000}"/>
    <cellStyle name="Normal 6 4 4 3" xfId="10863" xr:uid="{00000000-0005-0000-0000-0000251F0000}"/>
    <cellStyle name="Normal 6 4 4 3 2" xfId="18076" xr:uid="{00000000-0005-0000-0000-0000261F0000}"/>
    <cellStyle name="Normal 6 4 4 4" xfId="12655" xr:uid="{00000000-0005-0000-0000-0000271F0000}"/>
    <cellStyle name="Normal 6 4 4 4 2" xfId="19862" xr:uid="{00000000-0005-0000-0000-0000281F0000}"/>
    <cellStyle name="Normal 6 4 4 5" xfId="14625" xr:uid="{00000000-0005-0000-0000-0000291F0000}"/>
    <cellStyle name="Normal 6 5" xfId="6833" xr:uid="{00000000-0005-0000-0000-00002A1F0000}"/>
    <cellStyle name="Normal 6 5 2" xfId="6834" xr:uid="{00000000-0005-0000-0000-00002B1F0000}"/>
    <cellStyle name="Normal 6 5 2 2" xfId="6835" xr:uid="{00000000-0005-0000-0000-00002C1F0000}"/>
    <cellStyle name="Normal 6 5 2 2 2" xfId="6836" xr:uid="{00000000-0005-0000-0000-00002D1F0000}"/>
    <cellStyle name="Normal 6 5 2 2 2 2" xfId="9288" xr:uid="{00000000-0005-0000-0000-00002E1F0000}"/>
    <cellStyle name="Normal 6 5 2 2 2 2 2" xfId="16501" xr:uid="{00000000-0005-0000-0000-00002F1F0000}"/>
    <cellStyle name="Normal 6 5 2 2 2 3" xfId="10866" xr:uid="{00000000-0005-0000-0000-0000301F0000}"/>
    <cellStyle name="Normal 6 5 2 2 2 3 2" xfId="18079" xr:uid="{00000000-0005-0000-0000-0000311F0000}"/>
    <cellStyle name="Normal 6 5 2 2 2 4" xfId="12659" xr:uid="{00000000-0005-0000-0000-0000321F0000}"/>
    <cellStyle name="Normal 6 5 2 2 2 4 2" xfId="19866" xr:uid="{00000000-0005-0000-0000-0000331F0000}"/>
    <cellStyle name="Normal 6 5 2 2 2 5" xfId="14629" xr:uid="{00000000-0005-0000-0000-0000341F0000}"/>
    <cellStyle name="Normal 6 5 2 2 3" xfId="9287" xr:uid="{00000000-0005-0000-0000-0000351F0000}"/>
    <cellStyle name="Normal 6 5 2 2 3 2" xfId="16500" xr:uid="{00000000-0005-0000-0000-0000361F0000}"/>
    <cellStyle name="Normal 6 5 2 2 4" xfId="10865" xr:uid="{00000000-0005-0000-0000-0000371F0000}"/>
    <cellStyle name="Normal 6 5 2 2 4 2" xfId="18078" xr:uid="{00000000-0005-0000-0000-0000381F0000}"/>
    <cellStyle name="Normal 6 5 2 2 5" xfId="12658" xr:uid="{00000000-0005-0000-0000-0000391F0000}"/>
    <cellStyle name="Normal 6 5 2 2 5 2" xfId="19865" xr:uid="{00000000-0005-0000-0000-00003A1F0000}"/>
    <cellStyle name="Normal 6 5 2 2 6" xfId="14628" xr:uid="{00000000-0005-0000-0000-00003B1F0000}"/>
    <cellStyle name="Normal 6 5 2 3" xfId="6837" xr:uid="{00000000-0005-0000-0000-00003C1F0000}"/>
    <cellStyle name="Normal 6 5 2 3 2" xfId="9289" xr:uid="{00000000-0005-0000-0000-00003D1F0000}"/>
    <cellStyle name="Normal 6 5 2 3 2 2" xfId="16502" xr:uid="{00000000-0005-0000-0000-00003E1F0000}"/>
    <cellStyle name="Normal 6 5 2 3 3" xfId="10867" xr:uid="{00000000-0005-0000-0000-00003F1F0000}"/>
    <cellStyle name="Normal 6 5 2 3 3 2" xfId="18080" xr:uid="{00000000-0005-0000-0000-0000401F0000}"/>
    <cellStyle name="Normal 6 5 2 3 4" xfId="12660" xr:uid="{00000000-0005-0000-0000-0000411F0000}"/>
    <cellStyle name="Normal 6 5 2 3 4 2" xfId="19867" xr:uid="{00000000-0005-0000-0000-0000421F0000}"/>
    <cellStyle name="Normal 6 5 2 3 5" xfId="14630" xr:uid="{00000000-0005-0000-0000-0000431F0000}"/>
    <cellStyle name="Normal 6 5 2 4" xfId="9286" xr:uid="{00000000-0005-0000-0000-0000441F0000}"/>
    <cellStyle name="Normal 6 5 2 4 2" xfId="16499" xr:uid="{00000000-0005-0000-0000-0000451F0000}"/>
    <cellStyle name="Normal 6 5 2 5" xfId="10864" xr:uid="{00000000-0005-0000-0000-0000461F0000}"/>
    <cellStyle name="Normal 6 5 2 5 2" xfId="18077" xr:uid="{00000000-0005-0000-0000-0000471F0000}"/>
    <cellStyle name="Normal 6 5 2 6" xfId="12657" xr:uid="{00000000-0005-0000-0000-0000481F0000}"/>
    <cellStyle name="Normal 6 5 2 6 2" xfId="19864" xr:uid="{00000000-0005-0000-0000-0000491F0000}"/>
    <cellStyle name="Normal 6 5 2 7" xfId="14627" xr:uid="{00000000-0005-0000-0000-00004A1F0000}"/>
    <cellStyle name="Normal 6 5 3" xfId="6838" xr:uid="{00000000-0005-0000-0000-00004B1F0000}"/>
    <cellStyle name="Normal 6 5 3 2" xfId="6839" xr:uid="{00000000-0005-0000-0000-00004C1F0000}"/>
    <cellStyle name="Normal 6 5 3 2 2" xfId="9291" xr:uid="{00000000-0005-0000-0000-00004D1F0000}"/>
    <cellStyle name="Normal 6 5 3 2 2 2" xfId="16504" xr:uid="{00000000-0005-0000-0000-00004E1F0000}"/>
    <cellStyle name="Normal 6 5 3 2 3" xfId="10869" xr:uid="{00000000-0005-0000-0000-00004F1F0000}"/>
    <cellStyle name="Normal 6 5 3 2 3 2" xfId="18082" xr:uid="{00000000-0005-0000-0000-0000501F0000}"/>
    <cellStyle name="Normal 6 5 3 2 4" xfId="12662" xr:uid="{00000000-0005-0000-0000-0000511F0000}"/>
    <cellStyle name="Normal 6 5 3 2 4 2" xfId="19869" xr:uid="{00000000-0005-0000-0000-0000521F0000}"/>
    <cellStyle name="Normal 6 5 3 2 5" xfId="14632" xr:uid="{00000000-0005-0000-0000-0000531F0000}"/>
    <cellStyle name="Normal 6 5 3 3" xfId="9290" xr:uid="{00000000-0005-0000-0000-0000541F0000}"/>
    <cellStyle name="Normal 6 5 3 3 2" xfId="16503" xr:uid="{00000000-0005-0000-0000-0000551F0000}"/>
    <cellStyle name="Normal 6 5 3 4" xfId="10868" xr:uid="{00000000-0005-0000-0000-0000561F0000}"/>
    <cellStyle name="Normal 6 5 3 4 2" xfId="18081" xr:uid="{00000000-0005-0000-0000-0000571F0000}"/>
    <cellStyle name="Normal 6 5 3 5" xfId="12661" xr:uid="{00000000-0005-0000-0000-0000581F0000}"/>
    <cellStyle name="Normal 6 5 3 5 2" xfId="19868" xr:uid="{00000000-0005-0000-0000-0000591F0000}"/>
    <cellStyle name="Normal 6 5 3 6" xfId="14631" xr:uid="{00000000-0005-0000-0000-00005A1F0000}"/>
    <cellStyle name="Normal 6 5 4" xfId="6840" xr:uid="{00000000-0005-0000-0000-00005B1F0000}"/>
    <cellStyle name="Normal 6 5 4 2" xfId="9292" xr:uid="{00000000-0005-0000-0000-00005C1F0000}"/>
    <cellStyle name="Normal 6 5 4 2 2" xfId="16505" xr:uid="{00000000-0005-0000-0000-00005D1F0000}"/>
    <cellStyle name="Normal 6 5 4 3" xfId="10870" xr:uid="{00000000-0005-0000-0000-00005E1F0000}"/>
    <cellStyle name="Normal 6 5 4 3 2" xfId="18083" xr:uid="{00000000-0005-0000-0000-00005F1F0000}"/>
    <cellStyle name="Normal 6 5 4 4" xfId="12663" xr:uid="{00000000-0005-0000-0000-0000601F0000}"/>
    <cellStyle name="Normal 6 5 4 4 2" xfId="19870" xr:uid="{00000000-0005-0000-0000-0000611F0000}"/>
    <cellStyle name="Normal 6 5 4 5" xfId="14633" xr:uid="{00000000-0005-0000-0000-0000621F0000}"/>
    <cellStyle name="Normal 6 6" xfId="6841" xr:uid="{00000000-0005-0000-0000-0000631F0000}"/>
    <cellStyle name="Normal 6 6 2" xfId="6842" xr:uid="{00000000-0005-0000-0000-0000641F0000}"/>
    <cellStyle name="Normal 6 6 2 2" xfId="9293" xr:uid="{00000000-0005-0000-0000-0000651F0000}"/>
    <cellStyle name="Normal 6 6 2 2 2" xfId="16506" xr:uid="{00000000-0005-0000-0000-0000661F0000}"/>
    <cellStyle name="Normal 6 6 2 3" xfId="10871" xr:uid="{00000000-0005-0000-0000-0000671F0000}"/>
    <cellStyle name="Normal 6 6 2 3 2" xfId="18084" xr:uid="{00000000-0005-0000-0000-0000681F0000}"/>
    <cellStyle name="Normal 6 6 2 4" xfId="12665" xr:uid="{00000000-0005-0000-0000-0000691F0000}"/>
    <cellStyle name="Normal 6 6 2 4 2" xfId="19872" xr:uid="{00000000-0005-0000-0000-00006A1F0000}"/>
    <cellStyle name="Normal 6 6 2 5" xfId="14635" xr:uid="{00000000-0005-0000-0000-00006B1F0000}"/>
    <cellStyle name="Normal 6 7" xfId="6843" xr:uid="{00000000-0005-0000-0000-00006C1F0000}"/>
    <cellStyle name="Normal 6 7 2" xfId="9294" xr:uid="{00000000-0005-0000-0000-00006D1F0000}"/>
    <cellStyle name="Normal 6 7 2 2" xfId="16507" xr:uid="{00000000-0005-0000-0000-00006E1F0000}"/>
    <cellStyle name="Normal 6 7 3" xfId="10872" xr:uid="{00000000-0005-0000-0000-00006F1F0000}"/>
    <cellStyle name="Normal 6 7 3 2" xfId="18085" xr:uid="{00000000-0005-0000-0000-0000701F0000}"/>
    <cellStyle name="Normal 6 7 4" xfId="12666" xr:uid="{00000000-0005-0000-0000-0000711F0000}"/>
    <cellStyle name="Normal 6 7 4 2" xfId="19873" xr:uid="{00000000-0005-0000-0000-0000721F0000}"/>
    <cellStyle name="Normal 6 7 5" xfId="14636" xr:uid="{00000000-0005-0000-0000-0000731F0000}"/>
    <cellStyle name="Normal 6 8" xfId="25388" xr:uid="{00000000-0005-0000-0000-0000741F0000}"/>
    <cellStyle name="Normal 6_Jan13DRbudget" xfId="6844" xr:uid="{00000000-0005-0000-0000-0000751F0000}"/>
    <cellStyle name="Normal 60" xfId="6845" xr:uid="{00000000-0005-0000-0000-0000761F0000}"/>
    <cellStyle name="Normal 60 2" xfId="9295" xr:uid="{00000000-0005-0000-0000-0000771F0000}"/>
    <cellStyle name="Normal 60 2 2" xfId="16508" xr:uid="{00000000-0005-0000-0000-0000781F0000}"/>
    <cellStyle name="Normal 60 3" xfId="10873" xr:uid="{00000000-0005-0000-0000-0000791F0000}"/>
    <cellStyle name="Normal 60 3 2" xfId="18086" xr:uid="{00000000-0005-0000-0000-00007A1F0000}"/>
    <cellStyle name="Normal 60 4" xfId="12668" xr:uid="{00000000-0005-0000-0000-00007B1F0000}"/>
    <cellStyle name="Normal 60 4 2" xfId="19875" xr:uid="{00000000-0005-0000-0000-00007C1F0000}"/>
    <cellStyle name="Normal 60 5" xfId="14638" xr:uid="{00000000-0005-0000-0000-00007D1F0000}"/>
    <cellStyle name="Normal 61" xfId="6846" xr:uid="{00000000-0005-0000-0000-00007E1F0000}"/>
    <cellStyle name="Normal 62" xfId="6847" xr:uid="{00000000-0005-0000-0000-00007F1F0000}"/>
    <cellStyle name="Normal 63" xfId="6848" xr:uid="{00000000-0005-0000-0000-0000801F0000}"/>
    <cellStyle name="Normal 64" xfId="6849" xr:uid="{00000000-0005-0000-0000-0000811F0000}"/>
    <cellStyle name="Normal 65" xfId="6850" xr:uid="{00000000-0005-0000-0000-0000821F0000}"/>
    <cellStyle name="Normal 66" xfId="6851" xr:uid="{00000000-0005-0000-0000-0000831F0000}"/>
    <cellStyle name="Normal 67" xfId="6852" xr:uid="{00000000-0005-0000-0000-0000841F0000}"/>
    <cellStyle name="Normal 68" xfId="6853" xr:uid="{00000000-0005-0000-0000-0000851F0000}"/>
    <cellStyle name="Normal 69" xfId="6854" xr:uid="{00000000-0005-0000-0000-0000861F0000}"/>
    <cellStyle name="Normal 7" xfId="347" xr:uid="{00000000-0005-0000-0000-0000871F0000}"/>
    <cellStyle name="Normal 7 10" xfId="6855" xr:uid="{00000000-0005-0000-0000-0000881F0000}"/>
    <cellStyle name="Normal 7 10 2" xfId="6856" xr:uid="{00000000-0005-0000-0000-0000891F0000}"/>
    <cellStyle name="Normal 7 11" xfId="6857" xr:uid="{00000000-0005-0000-0000-00008A1F0000}"/>
    <cellStyle name="Normal 7 11 2" xfId="6858" xr:uid="{00000000-0005-0000-0000-00008B1F0000}"/>
    <cellStyle name="Normal 7 12" xfId="6859" xr:uid="{00000000-0005-0000-0000-00008C1F0000}"/>
    <cellStyle name="Normal 7 12 2" xfId="6860" xr:uid="{00000000-0005-0000-0000-00008D1F0000}"/>
    <cellStyle name="Normal 7 13" xfId="6861" xr:uid="{00000000-0005-0000-0000-00008E1F0000}"/>
    <cellStyle name="Normal 7 13 2" xfId="6862" xr:uid="{00000000-0005-0000-0000-00008F1F0000}"/>
    <cellStyle name="Normal 7 14" xfId="6863" xr:uid="{00000000-0005-0000-0000-0000901F0000}"/>
    <cellStyle name="Normal 7 14 2" xfId="6864" xr:uid="{00000000-0005-0000-0000-0000911F0000}"/>
    <cellStyle name="Normal 7 15" xfId="6865" xr:uid="{00000000-0005-0000-0000-0000921F0000}"/>
    <cellStyle name="Normal 7 15 2" xfId="6866" xr:uid="{00000000-0005-0000-0000-0000931F0000}"/>
    <cellStyle name="Normal 7 16" xfId="6867" xr:uid="{00000000-0005-0000-0000-0000941F0000}"/>
    <cellStyle name="Normal 7 16 2" xfId="6868" xr:uid="{00000000-0005-0000-0000-0000951F0000}"/>
    <cellStyle name="Normal 7 17" xfId="6869" xr:uid="{00000000-0005-0000-0000-0000961F0000}"/>
    <cellStyle name="Normal 7 17 2" xfId="6870" xr:uid="{00000000-0005-0000-0000-0000971F0000}"/>
    <cellStyle name="Normal 7 18" xfId="6871" xr:uid="{00000000-0005-0000-0000-0000981F0000}"/>
    <cellStyle name="Normal 7 18 2" xfId="6872" xr:uid="{00000000-0005-0000-0000-0000991F0000}"/>
    <cellStyle name="Normal 7 19" xfId="6873" xr:uid="{00000000-0005-0000-0000-00009A1F0000}"/>
    <cellStyle name="Normal 7 19 2" xfId="6874" xr:uid="{00000000-0005-0000-0000-00009B1F0000}"/>
    <cellStyle name="Normal 7 2" xfId="407" xr:uid="{00000000-0005-0000-0000-00009C1F0000}"/>
    <cellStyle name="Normal 7 2 10" xfId="6875" xr:uid="{00000000-0005-0000-0000-00009D1F0000}"/>
    <cellStyle name="Normal 7 2 10 2" xfId="6876" xr:uid="{00000000-0005-0000-0000-00009E1F0000}"/>
    <cellStyle name="Normal 7 2 11" xfId="6877" xr:uid="{00000000-0005-0000-0000-00009F1F0000}"/>
    <cellStyle name="Normal 7 2 11 2" xfId="6878" xr:uid="{00000000-0005-0000-0000-0000A01F0000}"/>
    <cellStyle name="Normal 7 2 12" xfId="6879" xr:uid="{00000000-0005-0000-0000-0000A11F0000}"/>
    <cellStyle name="Normal 7 2 12 2" xfId="6880" xr:uid="{00000000-0005-0000-0000-0000A21F0000}"/>
    <cellStyle name="Normal 7 2 13" xfId="6881" xr:uid="{00000000-0005-0000-0000-0000A31F0000}"/>
    <cellStyle name="Normal 7 2 13 2" xfId="6882" xr:uid="{00000000-0005-0000-0000-0000A41F0000}"/>
    <cellStyle name="Normal 7 2 14" xfId="6883" xr:uid="{00000000-0005-0000-0000-0000A51F0000}"/>
    <cellStyle name="Normal 7 2 14 2" xfId="6884" xr:uid="{00000000-0005-0000-0000-0000A61F0000}"/>
    <cellStyle name="Normal 7 2 15" xfId="6885" xr:uid="{00000000-0005-0000-0000-0000A71F0000}"/>
    <cellStyle name="Normal 7 2 15 2" xfId="6886" xr:uid="{00000000-0005-0000-0000-0000A81F0000}"/>
    <cellStyle name="Normal 7 2 16" xfId="6887" xr:uid="{00000000-0005-0000-0000-0000A91F0000}"/>
    <cellStyle name="Normal 7 2 16 2" xfId="6888" xr:uid="{00000000-0005-0000-0000-0000AA1F0000}"/>
    <cellStyle name="Normal 7 2 17" xfId="6889" xr:uid="{00000000-0005-0000-0000-0000AB1F0000}"/>
    <cellStyle name="Normal 7 2 17 2" xfId="6890" xr:uid="{00000000-0005-0000-0000-0000AC1F0000}"/>
    <cellStyle name="Normal 7 2 18" xfId="6891" xr:uid="{00000000-0005-0000-0000-0000AD1F0000}"/>
    <cellStyle name="Normal 7 2 18 2" xfId="6892" xr:uid="{00000000-0005-0000-0000-0000AE1F0000}"/>
    <cellStyle name="Normal 7 2 19" xfId="6893" xr:uid="{00000000-0005-0000-0000-0000AF1F0000}"/>
    <cellStyle name="Normal 7 2 19 2" xfId="6894" xr:uid="{00000000-0005-0000-0000-0000B01F0000}"/>
    <cellStyle name="Normal 7 2 2" xfId="496" xr:uid="{00000000-0005-0000-0000-0000B11F0000}"/>
    <cellStyle name="Normal 7 2 2 2" xfId="973" xr:uid="{00000000-0005-0000-0000-0000B21F0000}"/>
    <cellStyle name="Normal 7 2 2 2 2" xfId="8187" xr:uid="{00000000-0005-0000-0000-0000B31F0000}"/>
    <cellStyle name="Normal 7 2 2 2 2 2" xfId="15400" xr:uid="{00000000-0005-0000-0000-0000B41F0000}"/>
    <cellStyle name="Normal 7 2 2 2 3" xfId="10318" xr:uid="{00000000-0005-0000-0000-0000B51F0000}"/>
    <cellStyle name="Normal 7 2 2 2 3 2" xfId="17531" xr:uid="{00000000-0005-0000-0000-0000B61F0000}"/>
    <cellStyle name="Normal 7 2 2 2 4" xfId="11713" xr:uid="{00000000-0005-0000-0000-0000B71F0000}"/>
    <cellStyle name="Normal 7 2 2 2 4 2" xfId="18920" xr:uid="{00000000-0005-0000-0000-0000B81F0000}"/>
    <cellStyle name="Normal 7 2 2 2 5" xfId="13778" xr:uid="{00000000-0005-0000-0000-0000B91F0000}"/>
    <cellStyle name="Normal 7 2 2 3" xfId="7761" xr:uid="{00000000-0005-0000-0000-0000BA1F0000}"/>
    <cellStyle name="Normal 7 2 2 3 2" xfId="14974" xr:uid="{00000000-0005-0000-0000-0000BB1F0000}"/>
    <cellStyle name="Normal 7 2 2 4" xfId="9900" xr:uid="{00000000-0005-0000-0000-0000BC1F0000}"/>
    <cellStyle name="Normal 7 2 2 4 2" xfId="17113" xr:uid="{00000000-0005-0000-0000-0000BD1F0000}"/>
    <cellStyle name="Normal 7 2 2 5" xfId="11279" xr:uid="{00000000-0005-0000-0000-0000BE1F0000}"/>
    <cellStyle name="Normal 7 2 2 5 2" xfId="18486" xr:uid="{00000000-0005-0000-0000-0000BF1F0000}"/>
    <cellStyle name="Normal 7 2 2 6" xfId="13370" xr:uid="{00000000-0005-0000-0000-0000C01F0000}"/>
    <cellStyle name="Normal 7 2 20" xfId="6895" xr:uid="{00000000-0005-0000-0000-0000C11F0000}"/>
    <cellStyle name="Normal 7 2 20 2" xfId="6896" xr:uid="{00000000-0005-0000-0000-0000C21F0000}"/>
    <cellStyle name="Normal 7 2 21" xfId="6897" xr:uid="{00000000-0005-0000-0000-0000C31F0000}"/>
    <cellStyle name="Normal 7 2 21 2" xfId="6898" xr:uid="{00000000-0005-0000-0000-0000C41F0000}"/>
    <cellStyle name="Normal 7 2 22" xfId="6899" xr:uid="{00000000-0005-0000-0000-0000C51F0000}"/>
    <cellStyle name="Normal 7 2 22 2" xfId="6900" xr:uid="{00000000-0005-0000-0000-0000C61F0000}"/>
    <cellStyle name="Normal 7 2 23" xfId="6901" xr:uid="{00000000-0005-0000-0000-0000C71F0000}"/>
    <cellStyle name="Normal 7 2 23 2" xfId="6902" xr:uid="{00000000-0005-0000-0000-0000C81F0000}"/>
    <cellStyle name="Normal 7 2 24" xfId="6903" xr:uid="{00000000-0005-0000-0000-0000C91F0000}"/>
    <cellStyle name="Normal 7 2 24 2" xfId="6904" xr:uid="{00000000-0005-0000-0000-0000CA1F0000}"/>
    <cellStyle name="Normal 7 2 25" xfId="6905" xr:uid="{00000000-0005-0000-0000-0000CB1F0000}"/>
    <cellStyle name="Normal 7 2 26" xfId="7760" xr:uid="{00000000-0005-0000-0000-0000CC1F0000}"/>
    <cellStyle name="Normal 7 2 26 2" xfId="14973" xr:uid="{00000000-0005-0000-0000-0000CD1F0000}"/>
    <cellStyle name="Normal 7 2 27" xfId="9899" xr:uid="{00000000-0005-0000-0000-0000CE1F0000}"/>
    <cellStyle name="Normal 7 2 27 2" xfId="17112" xr:uid="{00000000-0005-0000-0000-0000CF1F0000}"/>
    <cellStyle name="Normal 7 2 28" xfId="11190" xr:uid="{00000000-0005-0000-0000-0000D01F0000}"/>
    <cellStyle name="Normal 7 2 28 2" xfId="18397" xr:uid="{00000000-0005-0000-0000-0000D11F0000}"/>
    <cellStyle name="Normal 7 2 29" xfId="13297" xr:uid="{00000000-0005-0000-0000-0000D21F0000}"/>
    <cellStyle name="Normal 7 2 3" xfId="885" xr:uid="{00000000-0005-0000-0000-0000D31F0000}"/>
    <cellStyle name="Normal 7 2 3 2" xfId="6906" xr:uid="{00000000-0005-0000-0000-0000D41F0000}"/>
    <cellStyle name="Normal 7 2 3 3" xfId="8188" xr:uid="{00000000-0005-0000-0000-0000D51F0000}"/>
    <cellStyle name="Normal 7 2 3 3 2" xfId="15401" xr:uid="{00000000-0005-0000-0000-0000D61F0000}"/>
    <cellStyle name="Normal 7 2 3 4" xfId="10319" xr:uid="{00000000-0005-0000-0000-0000D71F0000}"/>
    <cellStyle name="Normal 7 2 3 4 2" xfId="17532" xr:uid="{00000000-0005-0000-0000-0000D81F0000}"/>
    <cellStyle name="Normal 7 2 3 5" xfId="11625" xr:uid="{00000000-0005-0000-0000-0000D91F0000}"/>
    <cellStyle name="Normal 7 2 3 5 2" xfId="18832" xr:uid="{00000000-0005-0000-0000-0000DA1F0000}"/>
    <cellStyle name="Normal 7 2 3 6" xfId="13690" xr:uid="{00000000-0005-0000-0000-0000DB1F0000}"/>
    <cellStyle name="Normal 7 2 30" xfId="25417" xr:uid="{00000000-0005-0000-0000-0000DC1F0000}"/>
    <cellStyle name="Normal 7 2 4" xfId="6907" xr:uid="{00000000-0005-0000-0000-0000DD1F0000}"/>
    <cellStyle name="Normal 7 2 4 2" xfId="6908" xr:uid="{00000000-0005-0000-0000-0000DE1F0000}"/>
    <cellStyle name="Normal 7 2 5" xfId="6909" xr:uid="{00000000-0005-0000-0000-0000DF1F0000}"/>
    <cellStyle name="Normal 7 2 5 2" xfId="6910" xr:uid="{00000000-0005-0000-0000-0000E01F0000}"/>
    <cellStyle name="Normal 7 2 6" xfId="6911" xr:uid="{00000000-0005-0000-0000-0000E11F0000}"/>
    <cellStyle name="Normal 7 2 6 2" xfId="6912" xr:uid="{00000000-0005-0000-0000-0000E21F0000}"/>
    <cellStyle name="Normal 7 2 7" xfId="6913" xr:uid="{00000000-0005-0000-0000-0000E31F0000}"/>
    <cellStyle name="Normal 7 2 7 2" xfId="6914" xr:uid="{00000000-0005-0000-0000-0000E41F0000}"/>
    <cellStyle name="Normal 7 2 8" xfId="6915" xr:uid="{00000000-0005-0000-0000-0000E51F0000}"/>
    <cellStyle name="Normal 7 2 8 2" xfId="6916" xr:uid="{00000000-0005-0000-0000-0000E61F0000}"/>
    <cellStyle name="Normal 7 2 9" xfId="6917" xr:uid="{00000000-0005-0000-0000-0000E71F0000}"/>
    <cellStyle name="Normal 7 2 9 2" xfId="6918" xr:uid="{00000000-0005-0000-0000-0000E81F0000}"/>
    <cellStyle name="Normal 7 20" xfId="6919" xr:uid="{00000000-0005-0000-0000-0000E91F0000}"/>
    <cellStyle name="Normal 7 20 2" xfId="6920" xr:uid="{00000000-0005-0000-0000-0000EA1F0000}"/>
    <cellStyle name="Normal 7 21" xfId="6921" xr:uid="{00000000-0005-0000-0000-0000EB1F0000}"/>
    <cellStyle name="Normal 7 21 2" xfId="6922" xr:uid="{00000000-0005-0000-0000-0000EC1F0000}"/>
    <cellStyle name="Normal 7 22" xfId="6923" xr:uid="{00000000-0005-0000-0000-0000ED1F0000}"/>
    <cellStyle name="Normal 7 22 2" xfId="6924" xr:uid="{00000000-0005-0000-0000-0000EE1F0000}"/>
    <cellStyle name="Normal 7 23" xfId="6925" xr:uid="{00000000-0005-0000-0000-0000EF1F0000}"/>
    <cellStyle name="Normal 7 23 2" xfId="6926" xr:uid="{00000000-0005-0000-0000-0000F01F0000}"/>
    <cellStyle name="Normal 7 24" xfId="6927" xr:uid="{00000000-0005-0000-0000-0000F11F0000}"/>
    <cellStyle name="Normal 7 24 2" xfId="6928" xr:uid="{00000000-0005-0000-0000-0000F21F0000}"/>
    <cellStyle name="Normal 7 25" xfId="6929" xr:uid="{00000000-0005-0000-0000-0000F31F0000}"/>
    <cellStyle name="Normal 7 26" xfId="6930" xr:uid="{00000000-0005-0000-0000-0000F41F0000}"/>
    <cellStyle name="Normal 7 27" xfId="6931" xr:uid="{00000000-0005-0000-0000-0000F51F0000}"/>
    <cellStyle name="Normal 7 28" xfId="7759" xr:uid="{00000000-0005-0000-0000-0000F61F0000}"/>
    <cellStyle name="Normal 7 28 2" xfId="14972" xr:uid="{00000000-0005-0000-0000-0000F71F0000}"/>
    <cellStyle name="Normal 7 29" xfId="9898" xr:uid="{00000000-0005-0000-0000-0000F81F0000}"/>
    <cellStyle name="Normal 7 29 2" xfId="17111" xr:uid="{00000000-0005-0000-0000-0000F91F0000}"/>
    <cellStyle name="Normal 7 3" xfId="521" xr:uid="{00000000-0005-0000-0000-0000FA1F0000}"/>
    <cellStyle name="Normal 7 3 2" xfId="980" xr:uid="{00000000-0005-0000-0000-0000FB1F0000}"/>
    <cellStyle name="Normal 7 3 2 2" xfId="8189" xr:uid="{00000000-0005-0000-0000-0000FC1F0000}"/>
    <cellStyle name="Normal 7 3 2 2 2" xfId="15402" xr:uid="{00000000-0005-0000-0000-0000FD1F0000}"/>
    <cellStyle name="Normal 7 3 2 3" xfId="10320" xr:uid="{00000000-0005-0000-0000-0000FE1F0000}"/>
    <cellStyle name="Normal 7 3 2 3 2" xfId="17533" xr:uid="{00000000-0005-0000-0000-0000FF1F0000}"/>
    <cellStyle name="Normal 7 3 2 4" xfId="11720" xr:uid="{00000000-0005-0000-0000-000000200000}"/>
    <cellStyle name="Normal 7 3 2 4 2" xfId="18927" xr:uid="{00000000-0005-0000-0000-000001200000}"/>
    <cellStyle name="Normal 7 3 2 5" xfId="13785" xr:uid="{00000000-0005-0000-0000-000002200000}"/>
    <cellStyle name="Normal 7 3 3" xfId="7762" xr:uid="{00000000-0005-0000-0000-000003200000}"/>
    <cellStyle name="Normal 7 3 3 2" xfId="14975" xr:uid="{00000000-0005-0000-0000-000004200000}"/>
    <cellStyle name="Normal 7 3 4" xfId="9901" xr:uid="{00000000-0005-0000-0000-000005200000}"/>
    <cellStyle name="Normal 7 3 4 2" xfId="17114" xr:uid="{00000000-0005-0000-0000-000006200000}"/>
    <cellStyle name="Normal 7 3 5" xfId="11304" xr:uid="{00000000-0005-0000-0000-000007200000}"/>
    <cellStyle name="Normal 7 3 5 2" xfId="18511" xr:uid="{00000000-0005-0000-0000-000008200000}"/>
    <cellStyle name="Normal 7 3 6" xfId="13394" xr:uid="{00000000-0005-0000-0000-000009200000}"/>
    <cellStyle name="Normal 7 3 7" xfId="25500" xr:uid="{00000000-0005-0000-0000-00000A200000}"/>
    <cellStyle name="Normal 7 30" xfId="11131" xr:uid="{00000000-0005-0000-0000-00000B200000}"/>
    <cellStyle name="Normal 7 30 2" xfId="18338" xr:uid="{00000000-0005-0000-0000-00000C200000}"/>
    <cellStyle name="Normal 7 31" xfId="13251" xr:uid="{00000000-0005-0000-0000-00000D200000}"/>
    <cellStyle name="Normal 7 32" xfId="25416" xr:uid="{00000000-0005-0000-0000-00000E200000}"/>
    <cellStyle name="Normal 7 4" xfId="449" xr:uid="{00000000-0005-0000-0000-00000F200000}"/>
    <cellStyle name="Normal 7 4 2" xfId="926" xr:uid="{00000000-0005-0000-0000-000010200000}"/>
    <cellStyle name="Normal 7 4 2 2" xfId="8190" xr:uid="{00000000-0005-0000-0000-000011200000}"/>
    <cellStyle name="Normal 7 4 2 2 2" xfId="15403" xr:uid="{00000000-0005-0000-0000-000012200000}"/>
    <cellStyle name="Normal 7 4 2 3" xfId="10321" xr:uid="{00000000-0005-0000-0000-000013200000}"/>
    <cellStyle name="Normal 7 4 2 3 2" xfId="17534" xr:uid="{00000000-0005-0000-0000-000014200000}"/>
    <cellStyle name="Normal 7 4 2 4" xfId="11666" xr:uid="{00000000-0005-0000-0000-000015200000}"/>
    <cellStyle name="Normal 7 4 2 4 2" xfId="18873" xr:uid="{00000000-0005-0000-0000-000016200000}"/>
    <cellStyle name="Normal 7 4 2 5" xfId="13731" xr:uid="{00000000-0005-0000-0000-000017200000}"/>
    <cellStyle name="Normal 7 4 3" xfId="7763" xr:uid="{00000000-0005-0000-0000-000018200000}"/>
    <cellStyle name="Normal 7 4 3 2" xfId="14976" xr:uid="{00000000-0005-0000-0000-000019200000}"/>
    <cellStyle name="Normal 7 4 4" xfId="9902" xr:uid="{00000000-0005-0000-0000-00001A200000}"/>
    <cellStyle name="Normal 7 4 4 2" xfId="17115" xr:uid="{00000000-0005-0000-0000-00001B200000}"/>
    <cellStyle name="Normal 7 4 5" xfId="11232" xr:uid="{00000000-0005-0000-0000-00001C200000}"/>
    <cellStyle name="Normal 7 4 5 2" xfId="18439" xr:uid="{00000000-0005-0000-0000-00001D200000}"/>
    <cellStyle name="Normal 7 4 6" xfId="13324" xr:uid="{00000000-0005-0000-0000-00001E200000}"/>
    <cellStyle name="Normal 7 5" xfId="767" xr:uid="{00000000-0005-0000-0000-00001F200000}"/>
    <cellStyle name="Normal 7 5 2" xfId="6932" xr:uid="{00000000-0005-0000-0000-000020200000}"/>
    <cellStyle name="Normal 7 6" xfId="826" xr:uid="{00000000-0005-0000-0000-000021200000}"/>
    <cellStyle name="Normal 7 6 2" xfId="6933" xr:uid="{00000000-0005-0000-0000-000022200000}"/>
    <cellStyle name="Normal 7 6 3" xfId="8191" xr:uid="{00000000-0005-0000-0000-000023200000}"/>
    <cellStyle name="Normal 7 6 3 2" xfId="15404" xr:uid="{00000000-0005-0000-0000-000024200000}"/>
    <cellStyle name="Normal 7 6 4" xfId="10322" xr:uid="{00000000-0005-0000-0000-000025200000}"/>
    <cellStyle name="Normal 7 6 4 2" xfId="17535" xr:uid="{00000000-0005-0000-0000-000026200000}"/>
    <cellStyle name="Normal 7 6 5" xfId="11566" xr:uid="{00000000-0005-0000-0000-000027200000}"/>
    <cellStyle name="Normal 7 6 5 2" xfId="18773" xr:uid="{00000000-0005-0000-0000-000028200000}"/>
    <cellStyle name="Normal 7 6 6" xfId="13631" xr:uid="{00000000-0005-0000-0000-000029200000}"/>
    <cellStyle name="Normal 7 7" xfId="6934" xr:uid="{00000000-0005-0000-0000-00002A200000}"/>
    <cellStyle name="Normal 7 7 2" xfId="6935" xr:uid="{00000000-0005-0000-0000-00002B200000}"/>
    <cellStyle name="Normal 7 8" xfId="6936" xr:uid="{00000000-0005-0000-0000-00002C200000}"/>
    <cellStyle name="Normal 7 8 2" xfId="6937" xr:uid="{00000000-0005-0000-0000-00002D200000}"/>
    <cellStyle name="Normal 7 9" xfId="6938" xr:uid="{00000000-0005-0000-0000-00002E200000}"/>
    <cellStyle name="Normal 7 9 2" xfId="6939" xr:uid="{00000000-0005-0000-0000-00002F200000}"/>
    <cellStyle name="Normal 70" xfId="6940" xr:uid="{00000000-0005-0000-0000-000030200000}"/>
    <cellStyle name="Normal 71" xfId="6941" xr:uid="{00000000-0005-0000-0000-000031200000}"/>
    <cellStyle name="Normal 72" xfId="7637" xr:uid="{00000000-0005-0000-0000-000032200000}"/>
    <cellStyle name="Normal 73" xfId="11106" xr:uid="{00000000-0005-0000-0000-000033200000}"/>
    <cellStyle name="Normal 74" xfId="11107" xr:uid="{00000000-0005-0000-0000-000034200000}"/>
    <cellStyle name="Normal 75" xfId="11108" xr:uid="{00000000-0005-0000-0000-000035200000}"/>
    <cellStyle name="Normal 76" xfId="11109" xr:uid="{00000000-0005-0000-0000-000036200000}"/>
    <cellStyle name="Normal 77" xfId="11110" xr:uid="{00000000-0005-0000-0000-000037200000}"/>
    <cellStyle name="Normal 78" xfId="11111" xr:uid="{00000000-0005-0000-0000-000038200000}"/>
    <cellStyle name="Normal 79" xfId="25385" xr:uid="{00000000-0005-0000-0000-000039200000}"/>
    <cellStyle name="Normal 8" xfId="348" xr:uid="{00000000-0005-0000-0000-00003A200000}"/>
    <cellStyle name="Normal 8 10" xfId="13252" xr:uid="{00000000-0005-0000-0000-00003B200000}"/>
    <cellStyle name="Normal 8 11" xfId="25418" xr:uid="{00000000-0005-0000-0000-00003C200000}"/>
    <cellStyle name="Normal 8 2" xfId="408" xr:uid="{00000000-0005-0000-0000-00003D200000}"/>
    <cellStyle name="Normal 8 2 2" xfId="497" xr:uid="{00000000-0005-0000-0000-00003E200000}"/>
    <cellStyle name="Normal 8 2 2 2" xfId="974" xr:uid="{00000000-0005-0000-0000-00003F200000}"/>
    <cellStyle name="Normal 8 2 2 2 2" xfId="8192" xr:uid="{00000000-0005-0000-0000-000040200000}"/>
    <cellStyle name="Normal 8 2 2 2 2 2" xfId="15405" xr:uid="{00000000-0005-0000-0000-000041200000}"/>
    <cellStyle name="Normal 8 2 2 2 3" xfId="10323" xr:uid="{00000000-0005-0000-0000-000042200000}"/>
    <cellStyle name="Normal 8 2 2 2 3 2" xfId="17536" xr:uid="{00000000-0005-0000-0000-000043200000}"/>
    <cellStyle name="Normal 8 2 2 2 4" xfId="11714" xr:uid="{00000000-0005-0000-0000-000044200000}"/>
    <cellStyle name="Normal 8 2 2 2 4 2" xfId="18921" xr:uid="{00000000-0005-0000-0000-000045200000}"/>
    <cellStyle name="Normal 8 2 2 2 5" xfId="13779" xr:uid="{00000000-0005-0000-0000-000046200000}"/>
    <cellStyle name="Normal 8 2 2 3" xfId="7767" xr:uid="{00000000-0005-0000-0000-000047200000}"/>
    <cellStyle name="Normal 8 2 2 3 2" xfId="14980" xr:uid="{00000000-0005-0000-0000-000048200000}"/>
    <cellStyle name="Normal 8 2 2 4" xfId="9905" xr:uid="{00000000-0005-0000-0000-000049200000}"/>
    <cellStyle name="Normal 8 2 2 4 2" xfId="17118" xr:uid="{00000000-0005-0000-0000-00004A200000}"/>
    <cellStyle name="Normal 8 2 2 5" xfId="11280" xr:uid="{00000000-0005-0000-0000-00004B200000}"/>
    <cellStyle name="Normal 8 2 2 5 2" xfId="18487" xr:uid="{00000000-0005-0000-0000-00004C200000}"/>
    <cellStyle name="Normal 8 2 2 6" xfId="13371" xr:uid="{00000000-0005-0000-0000-00004D200000}"/>
    <cellStyle name="Normal 8 2 3" xfId="886" xr:uid="{00000000-0005-0000-0000-00004E200000}"/>
    <cellStyle name="Normal 8 2 3 2" xfId="8193" xr:uid="{00000000-0005-0000-0000-00004F200000}"/>
    <cellStyle name="Normal 8 2 3 2 2" xfId="15406" xr:uid="{00000000-0005-0000-0000-000050200000}"/>
    <cellStyle name="Normal 8 2 3 3" xfId="10324" xr:uid="{00000000-0005-0000-0000-000051200000}"/>
    <cellStyle name="Normal 8 2 3 3 2" xfId="17537" xr:uid="{00000000-0005-0000-0000-000052200000}"/>
    <cellStyle name="Normal 8 2 3 4" xfId="11626" xr:uid="{00000000-0005-0000-0000-000053200000}"/>
    <cellStyle name="Normal 8 2 3 4 2" xfId="18833" xr:uid="{00000000-0005-0000-0000-000054200000}"/>
    <cellStyle name="Normal 8 2 3 5" xfId="13691" xr:uid="{00000000-0005-0000-0000-000055200000}"/>
    <cellStyle name="Normal 8 2 4" xfId="7766" xr:uid="{00000000-0005-0000-0000-000056200000}"/>
    <cellStyle name="Normal 8 2 4 2" xfId="14979" xr:uid="{00000000-0005-0000-0000-000057200000}"/>
    <cellStyle name="Normal 8 2 5" xfId="9904" xr:uid="{00000000-0005-0000-0000-000058200000}"/>
    <cellStyle name="Normal 8 2 5 2" xfId="17117" xr:uid="{00000000-0005-0000-0000-000059200000}"/>
    <cellStyle name="Normal 8 2 6" xfId="11191" xr:uid="{00000000-0005-0000-0000-00005A200000}"/>
    <cellStyle name="Normal 8 2 6 2" xfId="18398" xr:uid="{00000000-0005-0000-0000-00005B200000}"/>
    <cellStyle name="Normal 8 2 7" xfId="13298" xr:uid="{00000000-0005-0000-0000-00005C200000}"/>
    <cellStyle name="Normal 8 2 8" xfId="25419" xr:uid="{00000000-0005-0000-0000-00005D200000}"/>
    <cellStyle name="Normal 8 3" xfId="522" xr:uid="{00000000-0005-0000-0000-00005E200000}"/>
    <cellStyle name="Normal 8 3 2" xfId="981" xr:uid="{00000000-0005-0000-0000-00005F200000}"/>
    <cellStyle name="Normal 8 3 2 2" xfId="8194" xr:uid="{00000000-0005-0000-0000-000060200000}"/>
    <cellStyle name="Normal 8 3 2 2 2" xfId="15407" xr:uid="{00000000-0005-0000-0000-000061200000}"/>
    <cellStyle name="Normal 8 3 2 3" xfId="10325" xr:uid="{00000000-0005-0000-0000-000062200000}"/>
    <cellStyle name="Normal 8 3 2 3 2" xfId="17538" xr:uid="{00000000-0005-0000-0000-000063200000}"/>
    <cellStyle name="Normal 8 3 2 4" xfId="11721" xr:uid="{00000000-0005-0000-0000-000064200000}"/>
    <cellStyle name="Normal 8 3 2 4 2" xfId="18928" xr:uid="{00000000-0005-0000-0000-000065200000}"/>
    <cellStyle name="Normal 8 3 2 5" xfId="13786" xr:uid="{00000000-0005-0000-0000-000066200000}"/>
    <cellStyle name="Normal 8 3 3" xfId="7768" xr:uid="{00000000-0005-0000-0000-000067200000}"/>
    <cellStyle name="Normal 8 3 3 2" xfId="14981" xr:uid="{00000000-0005-0000-0000-000068200000}"/>
    <cellStyle name="Normal 8 3 4" xfId="9906" xr:uid="{00000000-0005-0000-0000-000069200000}"/>
    <cellStyle name="Normal 8 3 4 2" xfId="17119" xr:uid="{00000000-0005-0000-0000-00006A200000}"/>
    <cellStyle name="Normal 8 3 5" xfId="11305" xr:uid="{00000000-0005-0000-0000-00006B200000}"/>
    <cellStyle name="Normal 8 3 5 2" xfId="18512" xr:uid="{00000000-0005-0000-0000-00006C200000}"/>
    <cellStyle name="Normal 8 3 6" xfId="13395" xr:uid="{00000000-0005-0000-0000-00006D200000}"/>
    <cellStyle name="Normal 8 4" xfId="450" xr:uid="{00000000-0005-0000-0000-00006E200000}"/>
    <cellStyle name="Normal 8 4 2" xfId="927" xr:uid="{00000000-0005-0000-0000-00006F200000}"/>
    <cellStyle name="Normal 8 4 2 2" xfId="8195" xr:uid="{00000000-0005-0000-0000-000070200000}"/>
    <cellStyle name="Normal 8 4 2 2 2" xfId="15408" xr:uid="{00000000-0005-0000-0000-000071200000}"/>
    <cellStyle name="Normal 8 4 2 3" xfId="10326" xr:uid="{00000000-0005-0000-0000-000072200000}"/>
    <cellStyle name="Normal 8 4 2 3 2" xfId="17539" xr:uid="{00000000-0005-0000-0000-000073200000}"/>
    <cellStyle name="Normal 8 4 2 4" xfId="11667" xr:uid="{00000000-0005-0000-0000-000074200000}"/>
    <cellStyle name="Normal 8 4 2 4 2" xfId="18874" xr:uid="{00000000-0005-0000-0000-000075200000}"/>
    <cellStyle name="Normal 8 4 2 5" xfId="13732" xr:uid="{00000000-0005-0000-0000-000076200000}"/>
    <cellStyle name="Normal 8 4 3" xfId="7769" xr:uid="{00000000-0005-0000-0000-000077200000}"/>
    <cellStyle name="Normal 8 4 3 2" xfId="14982" xr:uid="{00000000-0005-0000-0000-000078200000}"/>
    <cellStyle name="Normal 8 4 4" xfId="9907" xr:uid="{00000000-0005-0000-0000-000079200000}"/>
    <cellStyle name="Normal 8 4 4 2" xfId="17120" xr:uid="{00000000-0005-0000-0000-00007A200000}"/>
    <cellStyle name="Normal 8 4 5" xfId="11233" xr:uid="{00000000-0005-0000-0000-00007B200000}"/>
    <cellStyle name="Normal 8 4 5 2" xfId="18440" xr:uid="{00000000-0005-0000-0000-00007C200000}"/>
    <cellStyle name="Normal 8 4 6" xfId="13325" xr:uid="{00000000-0005-0000-0000-00007D200000}"/>
    <cellStyle name="Normal 8 5" xfId="776" xr:uid="{00000000-0005-0000-0000-00007E200000}"/>
    <cellStyle name="Normal 8 6" xfId="827" xr:uid="{00000000-0005-0000-0000-00007F200000}"/>
    <cellStyle name="Normal 8 6 2" xfId="8196" xr:uid="{00000000-0005-0000-0000-000080200000}"/>
    <cellStyle name="Normal 8 6 2 2" xfId="15409" xr:uid="{00000000-0005-0000-0000-000081200000}"/>
    <cellStyle name="Normal 8 6 3" xfId="10327" xr:uid="{00000000-0005-0000-0000-000082200000}"/>
    <cellStyle name="Normal 8 6 3 2" xfId="17540" xr:uid="{00000000-0005-0000-0000-000083200000}"/>
    <cellStyle name="Normal 8 6 4" xfId="11567" xr:uid="{00000000-0005-0000-0000-000084200000}"/>
    <cellStyle name="Normal 8 6 4 2" xfId="18774" xr:uid="{00000000-0005-0000-0000-000085200000}"/>
    <cellStyle name="Normal 8 6 5" xfId="13632" xr:uid="{00000000-0005-0000-0000-000086200000}"/>
    <cellStyle name="Normal 8 7" xfId="7765" xr:uid="{00000000-0005-0000-0000-000087200000}"/>
    <cellStyle name="Normal 8 7 2" xfId="14978" xr:uid="{00000000-0005-0000-0000-000088200000}"/>
    <cellStyle name="Normal 8 8" xfId="9903" xr:uid="{00000000-0005-0000-0000-000089200000}"/>
    <cellStyle name="Normal 8 8 2" xfId="17116" xr:uid="{00000000-0005-0000-0000-00008A200000}"/>
    <cellStyle name="Normal 8 9" xfId="11132" xr:uid="{00000000-0005-0000-0000-00008B200000}"/>
    <cellStyle name="Normal 8 9 2" xfId="18339" xr:uid="{00000000-0005-0000-0000-00008C200000}"/>
    <cellStyle name="Normal 80" xfId="25389" xr:uid="{00000000-0005-0000-0000-00008D200000}"/>
    <cellStyle name="Normal 9" xfId="723" xr:uid="{00000000-0005-0000-0000-00008E200000}"/>
    <cellStyle name="Normal 9 2" xfId="777" xr:uid="{00000000-0005-0000-0000-00008F200000}"/>
    <cellStyle name="Normal 9 2 2" xfId="6942" xr:uid="{00000000-0005-0000-0000-000090200000}"/>
    <cellStyle name="Normal 9 3" xfId="1179" xr:uid="{00000000-0005-0000-0000-000091200000}"/>
    <cellStyle name="Normal 9 3 2" xfId="8197" xr:uid="{00000000-0005-0000-0000-000092200000}"/>
    <cellStyle name="Normal 9 3 2 2" xfId="15410" xr:uid="{00000000-0005-0000-0000-000093200000}"/>
    <cellStyle name="Normal 9 3 3" xfId="10328" xr:uid="{00000000-0005-0000-0000-000094200000}"/>
    <cellStyle name="Normal 9 3 3 2" xfId="17541" xr:uid="{00000000-0005-0000-0000-000095200000}"/>
    <cellStyle name="Normal 9 3 4" xfId="11919" xr:uid="{00000000-0005-0000-0000-000096200000}"/>
    <cellStyle name="Normal 9 3 4 2" xfId="19126" xr:uid="{00000000-0005-0000-0000-000097200000}"/>
    <cellStyle name="Normal 9 3 5" xfId="13984" xr:uid="{00000000-0005-0000-0000-000098200000}"/>
    <cellStyle name="Normal 9 4" xfId="6943" xr:uid="{00000000-0005-0000-0000-000099200000}"/>
    <cellStyle name="Normal 9 4 2" xfId="9377" xr:uid="{00000000-0005-0000-0000-00009A200000}"/>
    <cellStyle name="Normal 9 4 2 2" xfId="16590" xr:uid="{00000000-0005-0000-0000-00009B200000}"/>
    <cellStyle name="Normal 9 4 3" xfId="10874" xr:uid="{00000000-0005-0000-0000-00009C200000}"/>
    <cellStyle name="Normal 9 4 3 2" xfId="18087" xr:uid="{00000000-0005-0000-0000-00009D200000}"/>
    <cellStyle name="Normal 9 4 4" xfId="12756" xr:uid="{00000000-0005-0000-0000-00009E200000}"/>
    <cellStyle name="Normal 9 4 4 2" xfId="19963" xr:uid="{00000000-0005-0000-0000-00009F200000}"/>
    <cellStyle name="Normal 9 4 5" xfId="14666" xr:uid="{00000000-0005-0000-0000-0000A0200000}"/>
    <cellStyle name="Normal 9 5" xfId="7771" xr:uid="{00000000-0005-0000-0000-0000A1200000}"/>
    <cellStyle name="Normal 9 5 2" xfId="14984" xr:uid="{00000000-0005-0000-0000-0000A2200000}"/>
    <cellStyle name="Normal 9 6" xfId="9908" xr:uid="{00000000-0005-0000-0000-0000A3200000}"/>
    <cellStyle name="Normal 9 6 2" xfId="17121" xr:uid="{00000000-0005-0000-0000-0000A4200000}"/>
    <cellStyle name="Normal 9 7" xfId="11506" xr:uid="{00000000-0005-0000-0000-0000A5200000}"/>
    <cellStyle name="Normal 9 7 2" xfId="18713" xr:uid="{00000000-0005-0000-0000-0000A6200000}"/>
    <cellStyle name="Normal 9 8" xfId="13582" xr:uid="{00000000-0005-0000-0000-0000A7200000}"/>
    <cellStyle name="Normal_Funding Shift Table Sample" xfId="137" xr:uid="{00000000-0005-0000-0000-0000A8200000}"/>
    <cellStyle name="Note 10" xfId="7685" xr:uid="{00000000-0005-0000-0000-0000A9200000}"/>
    <cellStyle name="Note 10 2" xfId="14910" xr:uid="{00000000-0005-0000-0000-0000AA200000}"/>
    <cellStyle name="Note 10 3" xfId="20631" xr:uid="{00000000-0005-0000-0000-0000AB200000}"/>
    <cellStyle name="Note 2" xfId="66" xr:uid="{00000000-0005-0000-0000-0000AC200000}"/>
    <cellStyle name="Note 2 10" xfId="25405" xr:uid="{00000000-0005-0000-0000-0000AD200000}"/>
    <cellStyle name="Note 2 2" xfId="783" xr:uid="{00000000-0005-0000-0000-0000AE200000}"/>
    <cellStyle name="Note 2 2 10" xfId="11528" xr:uid="{00000000-0005-0000-0000-0000AF200000}"/>
    <cellStyle name="Note 2 2 10 2" xfId="18735" xr:uid="{00000000-0005-0000-0000-0000B0200000}"/>
    <cellStyle name="Note 2 2 11" xfId="13599" xr:uid="{00000000-0005-0000-0000-0000B1200000}"/>
    <cellStyle name="Note 2 2 2" xfId="1197" xr:uid="{00000000-0005-0000-0000-0000B2200000}"/>
    <cellStyle name="Note 2 2 2 2" xfId="6944" xr:uid="{00000000-0005-0000-0000-0000B3200000}"/>
    <cellStyle name="Note 2 2 2 2 2" xfId="6945" xr:uid="{00000000-0005-0000-0000-0000B4200000}"/>
    <cellStyle name="Note 2 2 2 3" xfId="6946" xr:uid="{00000000-0005-0000-0000-0000B5200000}"/>
    <cellStyle name="Note 2 2 2 4" xfId="8198" xr:uid="{00000000-0005-0000-0000-0000B6200000}"/>
    <cellStyle name="Note 2 2 2 4 2" xfId="15411" xr:uid="{00000000-0005-0000-0000-0000B7200000}"/>
    <cellStyle name="Note 2 2 2 5" xfId="10329" xr:uid="{00000000-0005-0000-0000-0000B8200000}"/>
    <cellStyle name="Note 2 2 2 5 2" xfId="17542" xr:uid="{00000000-0005-0000-0000-0000B9200000}"/>
    <cellStyle name="Note 2 2 2 6" xfId="11937" xr:uid="{00000000-0005-0000-0000-0000BA200000}"/>
    <cellStyle name="Note 2 2 2 6 2" xfId="19144" xr:uid="{00000000-0005-0000-0000-0000BB200000}"/>
    <cellStyle name="Note 2 2 2 7" xfId="14002" xr:uid="{00000000-0005-0000-0000-0000BC200000}"/>
    <cellStyle name="Note 2 2 3" xfId="6947" xr:uid="{00000000-0005-0000-0000-0000BD200000}"/>
    <cellStyle name="Note 2 2 3 2" xfId="6948" xr:uid="{00000000-0005-0000-0000-0000BE200000}"/>
    <cellStyle name="Note 2 2 4" xfId="6949" xr:uid="{00000000-0005-0000-0000-0000BF200000}"/>
    <cellStyle name="Note 2 2 5" xfId="6950" xr:uid="{00000000-0005-0000-0000-0000C0200000}"/>
    <cellStyle name="Note 2 2 6" xfId="6951" xr:uid="{00000000-0005-0000-0000-0000C1200000}"/>
    <cellStyle name="Note 2 2 7" xfId="6952" xr:uid="{00000000-0005-0000-0000-0000C2200000}"/>
    <cellStyle name="Note 2 2 8" xfId="7774" xr:uid="{00000000-0005-0000-0000-0000C3200000}"/>
    <cellStyle name="Note 2 2 8 2" xfId="14987" xr:uid="{00000000-0005-0000-0000-0000C4200000}"/>
    <cellStyle name="Note 2 2 9" xfId="9909" xr:uid="{00000000-0005-0000-0000-0000C5200000}"/>
    <cellStyle name="Note 2 2 9 2" xfId="17122" xr:uid="{00000000-0005-0000-0000-0000C6200000}"/>
    <cellStyle name="Note 2 3" xfId="6953" xr:uid="{00000000-0005-0000-0000-0000C7200000}"/>
    <cellStyle name="Note 2 3 2" xfId="6954" xr:uid="{00000000-0005-0000-0000-0000C8200000}"/>
    <cellStyle name="Note 2 3 2 2" xfId="6955" xr:uid="{00000000-0005-0000-0000-0000C9200000}"/>
    <cellStyle name="Note 2 3 3" xfId="6956" xr:uid="{00000000-0005-0000-0000-0000CA200000}"/>
    <cellStyle name="Note 2 3 4" xfId="6957" xr:uid="{00000000-0005-0000-0000-0000CB200000}"/>
    <cellStyle name="Note 2 3 4 2" xfId="9391" xr:uid="{00000000-0005-0000-0000-0000CC200000}"/>
    <cellStyle name="Note 2 3 4 2 2" xfId="16604" xr:uid="{00000000-0005-0000-0000-0000CD200000}"/>
    <cellStyle name="Note 2 3 4 2 3" xfId="22103" xr:uid="{00000000-0005-0000-0000-0000CE200000}"/>
    <cellStyle name="Note 2 3 4 3" xfId="9704" xr:uid="{00000000-0005-0000-0000-0000CF200000}"/>
    <cellStyle name="Note 2 3 4 3 2" xfId="16917" xr:uid="{00000000-0005-0000-0000-0000D0200000}"/>
    <cellStyle name="Note 2 3 4 3 3" xfId="22383" xr:uid="{00000000-0005-0000-0000-0000D1200000}"/>
    <cellStyle name="Note 2 3 4 4" xfId="10875" xr:uid="{00000000-0005-0000-0000-0000D2200000}"/>
    <cellStyle name="Note 2 3 4 4 2" xfId="18088" xr:uid="{00000000-0005-0000-0000-0000D3200000}"/>
    <cellStyle name="Note 2 3 4 4 3" xfId="23338" xr:uid="{00000000-0005-0000-0000-0000D4200000}"/>
    <cellStyle name="Note 2 3 4 5" xfId="12770" xr:uid="{00000000-0005-0000-0000-0000D5200000}"/>
    <cellStyle name="Note 2 3 4 5 2" xfId="19977" xr:uid="{00000000-0005-0000-0000-0000D6200000}"/>
    <cellStyle name="Note 2 3 4 5 3" xfId="24967" xr:uid="{00000000-0005-0000-0000-0000D7200000}"/>
    <cellStyle name="Note 2 3 4 6" xfId="13044" xr:uid="{00000000-0005-0000-0000-0000D8200000}"/>
    <cellStyle name="Note 2 3 4 6 2" xfId="20251" xr:uid="{00000000-0005-0000-0000-0000D9200000}"/>
    <cellStyle name="Note 2 3 4 6 3" xfId="25207" xr:uid="{00000000-0005-0000-0000-0000DA200000}"/>
    <cellStyle name="Note 2 3 4 7" xfId="14667" xr:uid="{00000000-0005-0000-0000-0000DB200000}"/>
    <cellStyle name="Note 2 3 4 8" xfId="20429" xr:uid="{00000000-0005-0000-0000-0000DC200000}"/>
    <cellStyle name="Note 2 4" xfId="6958" xr:uid="{00000000-0005-0000-0000-0000DD200000}"/>
    <cellStyle name="Note 2 4 2" xfId="6959" xr:uid="{00000000-0005-0000-0000-0000DE200000}"/>
    <cellStyle name="Note 2 5" xfId="6960" xr:uid="{00000000-0005-0000-0000-0000DF200000}"/>
    <cellStyle name="Note 2 6" xfId="6961" xr:uid="{00000000-0005-0000-0000-0000E0200000}"/>
    <cellStyle name="Note 2 7" xfId="6962" xr:uid="{00000000-0005-0000-0000-0000E1200000}"/>
    <cellStyle name="Note 2 8" xfId="6963" xr:uid="{00000000-0005-0000-0000-0000E2200000}"/>
    <cellStyle name="Note 2 9" xfId="7686" xr:uid="{00000000-0005-0000-0000-0000E3200000}"/>
    <cellStyle name="Note 3" xfId="67" xr:uid="{00000000-0005-0000-0000-0000E4200000}"/>
    <cellStyle name="Note 3 2" xfId="6964" xr:uid="{00000000-0005-0000-0000-0000E5200000}"/>
    <cellStyle name="Note 3 2 2" xfId="6965" xr:uid="{00000000-0005-0000-0000-0000E6200000}"/>
    <cellStyle name="Note 3 2 2 2" xfId="6966" xr:uid="{00000000-0005-0000-0000-0000E7200000}"/>
    <cellStyle name="Note 3 2 2 2 2" xfId="6967" xr:uid="{00000000-0005-0000-0000-0000E8200000}"/>
    <cellStyle name="Note 3 2 2 3" xfId="6968" xr:uid="{00000000-0005-0000-0000-0000E9200000}"/>
    <cellStyle name="Note 3 2 3" xfId="6969" xr:uid="{00000000-0005-0000-0000-0000EA200000}"/>
    <cellStyle name="Note 3 2 3 2" xfId="6970" xr:uid="{00000000-0005-0000-0000-0000EB200000}"/>
    <cellStyle name="Note 3 2 4" xfId="6971" xr:uid="{00000000-0005-0000-0000-0000EC200000}"/>
    <cellStyle name="Note 3 2 5" xfId="6972" xr:uid="{00000000-0005-0000-0000-0000ED200000}"/>
    <cellStyle name="Note 3 2 6" xfId="6973" xr:uid="{00000000-0005-0000-0000-0000EE200000}"/>
    <cellStyle name="Note 3 2 7" xfId="6974" xr:uid="{00000000-0005-0000-0000-0000EF200000}"/>
    <cellStyle name="Note 3 3" xfId="6975" xr:uid="{00000000-0005-0000-0000-0000F0200000}"/>
    <cellStyle name="Note 3 3 2" xfId="6976" xr:uid="{00000000-0005-0000-0000-0000F1200000}"/>
    <cellStyle name="Note 3 3 2 2" xfId="6977" xr:uid="{00000000-0005-0000-0000-0000F2200000}"/>
    <cellStyle name="Note 3 3 3" xfId="6978" xr:uid="{00000000-0005-0000-0000-0000F3200000}"/>
    <cellStyle name="Note 3 3 4" xfId="6979" xr:uid="{00000000-0005-0000-0000-0000F4200000}"/>
    <cellStyle name="Note 3 3 4 2" xfId="9413" xr:uid="{00000000-0005-0000-0000-0000F5200000}"/>
    <cellStyle name="Note 3 3 4 2 2" xfId="16626" xr:uid="{00000000-0005-0000-0000-0000F6200000}"/>
    <cellStyle name="Note 3 3 4 2 3" xfId="22125" xr:uid="{00000000-0005-0000-0000-0000F7200000}"/>
    <cellStyle name="Note 3 3 4 3" xfId="9705" xr:uid="{00000000-0005-0000-0000-0000F8200000}"/>
    <cellStyle name="Note 3 3 4 3 2" xfId="16918" xr:uid="{00000000-0005-0000-0000-0000F9200000}"/>
    <cellStyle name="Note 3 3 4 3 3" xfId="22384" xr:uid="{00000000-0005-0000-0000-0000FA200000}"/>
    <cellStyle name="Note 3 3 4 4" xfId="10876" xr:uid="{00000000-0005-0000-0000-0000FB200000}"/>
    <cellStyle name="Note 3 3 4 4 2" xfId="18089" xr:uid="{00000000-0005-0000-0000-0000FC200000}"/>
    <cellStyle name="Note 3 3 4 4 3" xfId="23339" xr:uid="{00000000-0005-0000-0000-0000FD200000}"/>
    <cellStyle name="Note 3 3 4 5" xfId="12790" xr:uid="{00000000-0005-0000-0000-0000FE200000}"/>
    <cellStyle name="Note 3 3 4 5 2" xfId="19997" xr:uid="{00000000-0005-0000-0000-0000FF200000}"/>
    <cellStyle name="Note 3 3 4 5 3" xfId="24987" xr:uid="{00000000-0005-0000-0000-000000210000}"/>
    <cellStyle name="Note 3 3 4 6" xfId="13045" xr:uid="{00000000-0005-0000-0000-000001210000}"/>
    <cellStyle name="Note 3 3 4 6 2" xfId="20252" xr:uid="{00000000-0005-0000-0000-000002210000}"/>
    <cellStyle name="Note 3 3 4 6 3" xfId="25208" xr:uid="{00000000-0005-0000-0000-000003210000}"/>
    <cellStyle name="Note 3 3 4 7" xfId="14668" xr:uid="{00000000-0005-0000-0000-000004210000}"/>
    <cellStyle name="Note 3 3 4 8" xfId="20430" xr:uid="{00000000-0005-0000-0000-000005210000}"/>
    <cellStyle name="Note 3 4" xfId="6980" xr:uid="{00000000-0005-0000-0000-000006210000}"/>
    <cellStyle name="Note 3 4 2" xfId="6981" xr:uid="{00000000-0005-0000-0000-000007210000}"/>
    <cellStyle name="Note 3 5" xfId="6982" xr:uid="{00000000-0005-0000-0000-000008210000}"/>
    <cellStyle name="Note 3 6" xfId="6983" xr:uid="{00000000-0005-0000-0000-000009210000}"/>
    <cellStyle name="Note 3 7" xfId="6984" xr:uid="{00000000-0005-0000-0000-00000A210000}"/>
    <cellStyle name="Note 3 8" xfId="6985" xr:uid="{00000000-0005-0000-0000-00000B210000}"/>
    <cellStyle name="Note 4" xfId="68" xr:uid="{00000000-0005-0000-0000-00000C210000}"/>
    <cellStyle name="Note 4 2" xfId="6986" xr:uid="{00000000-0005-0000-0000-00000D210000}"/>
    <cellStyle name="Note 4 2 2" xfId="6987" xr:uid="{00000000-0005-0000-0000-00000E210000}"/>
    <cellStyle name="Note 4 2 2 2" xfId="6988" xr:uid="{00000000-0005-0000-0000-00000F210000}"/>
    <cellStyle name="Note 4 2 2 2 2" xfId="6989" xr:uid="{00000000-0005-0000-0000-000010210000}"/>
    <cellStyle name="Note 4 2 2 3" xfId="6990" xr:uid="{00000000-0005-0000-0000-000011210000}"/>
    <cellStyle name="Note 4 2 3" xfId="6991" xr:uid="{00000000-0005-0000-0000-000012210000}"/>
    <cellStyle name="Note 4 2 3 2" xfId="6992" xr:uid="{00000000-0005-0000-0000-000013210000}"/>
    <cellStyle name="Note 4 2 4" xfId="6993" xr:uid="{00000000-0005-0000-0000-000014210000}"/>
    <cellStyle name="Note 4 2 5" xfId="6994" xr:uid="{00000000-0005-0000-0000-000015210000}"/>
    <cellStyle name="Note 4 2 6" xfId="6995" xr:uid="{00000000-0005-0000-0000-000016210000}"/>
    <cellStyle name="Note 4 2 7" xfId="6996" xr:uid="{00000000-0005-0000-0000-000017210000}"/>
    <cellStyle name="Note 4 3" xfId="6997" xr:uid="{00000000-0005-0000-0000-000018210000}"/>
    <cellStyle name="Note 4 3 2" xfId="6998" xr:uid="{00000000-0005-0000-0000-000019210000}"/>
    <cellStyle name="Note 4 3 2 2" xfId="6999" xr:uid="{00000000-0005-0000-0000-00001A210000}"/>
    <cellStyle name="Note 4 3 3" xfId="7000" xr:uid="{00000000-0005-0000-0000-00001B210000}"/>
    <cellStyle name="Note 4 3 4" xfId="7001" xr:uid="{00000000-0005-0000-0000-00001C210000}"/>
    <cellStyle name="Note 4 3 4 2" xfId="9435" xr:uid="{00000000-0005-0000-0000-00001D210000}"/>
    <cellStyle name="Note 4 3 4 2 2" xfId="16648" xr:uid="{00000000-0005-0000-0000-00001E210000}"/>
    <cellStyle name="Note 4 3 4 2 3" xfId="22147" xr:uid="{00000000-0005-0000-0000-00001F210000}"/>
    <cellStyle name="Note 4 3 4 3" xfId="9706" xr:uid="{00000000-0005-0000-0000-000020210000}"/>
    <cellStyle name="Note 4 3 4 3 2" xfId="16919" xr:uid="{00000000-0005-0000-0000-000021210000}"/>
    <cellStyle name="Note 4 3 4 3 3" xfId="22385" xr:uid="{00000000-0005-0000-0000-000022210000}"/>
    <cellStyle name="Note 4 3 4 4" xfId="10877" xr:uid="{00000000-0005-0000-0000-000023210000}"/>
    <cellStyle name="Note 4 3 4 4 2" xfId="18090" xr:uid="{00000000-0005-0000-0000-000024210000}"/>
    <cellStyle name="Note 4 3 4 4 3" xfId="23340" xr:uid="{00000000-0005-0000-0000-000025210000}"/>
    <cellStyle name="Note 4 3 4 5" xfId="12809" xr:uid="{00000000-0005-0000-0000-000026210000}"/>
    <cellStyle name="Note 4 3 4 5 2" xfId="20016" xr:uid="{00000000-0005-0000-0000-000027210000}"/>
    <cellStyle name="Note 4 3 4 5 3" xfId="25006" xr:uid="{00000000-0005-0000-0000-000028210000}"/>
    <cellStyle name="Note 4 3 4 6" xfId="13046" xr:uid="{00000000-0005-0000-0000-000029210000}"/>
    <cellStyle name="Note 4 3 4 6 2" xfId="20253" xr:uid="{00000000-0005-0000-0000-00002A210000}"/>
    <cellStyle name="Note 4 3 4 6 3" xfId="25209" xr:uid="{00000000-0005-0000-0000-00002B210000}"/>
    <cellStyle name="Note 4 3 4 7" xfId="14669" xr:uid="{00000000-0005-0000-0000-00002C210000}"/>
    <cellStyle name="Note 4 3 4 8" xfId="20431" xr:uid="{00000000-0005-0000-0000-00002D210000}"/>
    <cellStyle name="Note 4 4" xfId="7002" xr:uid="{00000000-0005-0000-0000-00002E210000}"/>
    <cellStyle name="Note 4 4 2" xfId="7003" xr:uid="{00000000-0005-0000-0000-00002F210000}"/>
    <cellStyle name="Note 4 5" xfId="7004" xr:uid="{00000000-0005-0000-0000-000030210000}"/>
    <cellStyle name="Note 4 6" xfId="7005" xr:uid="{00000000-0005-0000-0000-000031210000}"/>
    <cellStyle name="Note 4 7" xfId="7006" xr:uid="{00000000-0005-0000-0000-000032210000}"/>
    <cellStyle name="Note 4 8" xfId="7007" xr:uid="{00000000-0005-0000-0000-000033210000}"/>
    <cellStyle name="Note 5" xfId="69" xr:uid="{00000000-0005-0000-0000-000034210000}"/>
    <cellStyle name="Note 5 2" xfId="7008" xr:uid="{00000000-0005-0000-0000-000035210000}"/>
    <cellStyle name="Note 5 2 2" xfId="7009" xr:uid="{00000000-0005-0000-0000-000036210000}"/>
    <cellStyle name="Note 5 2 2 2" xfId="7010" xr:uid="{00000000-0005-0000-0000-000037210000}"/>
    <cellStyle name="Note 5 2 2 2 2" xfId="7011" xr:uid="{00000000-0005-0000-0000-000038210000}"/>
    <cellStyle name="Note 5 2 2 3" xfId="7012" xr:uid="{00000000-0005-0000-0000-000039210000}"/>
    <cellStyle name="Note 5 2 3" xfId="7013" xr:uid="{00000000-0005-0000-0000-00003A210000}"/>
    <cellStyle name="Note 5 2 3 2" xfId="7014" xr:uid="{00000000-0005-0000-0000-00003B210000}"/>
    <cellStyle name="Note 5 2 4" xfId="7015" xr:uid="{00000000-0005-0000-0000-00003C210000}"/>
    <cellStyle name="Note 5 2 5" xfId="7016" xr:uid="{00000000-0005-0000-0000-00003D210000}"/>
    <cellStyle name="Note 5 2 6" xfId="7017" xr:uid="{00000000-0005-0000-0000-00003E210000}"/>
    <cellStyle name="Note 5 2 7" xfId="7018" xr:uid="{00000000-0005-0000-0000-00003F210000}"/>
    <cellStyle name="Note 5 3" xfId="7019" xr:uid="{00000000-0005-0000-0000-000040210000}"/>
    <cellStyle name="Note 5 3 2" xfId="7020" xr:uid="{00000000-0005-0000-0000-000041210000}"/>
    <cellStyle name="Note 5 3 2 2" xfId="7021" xr:uid="{00000000-0005-0000-0000-000042210000}"/>
    <cellStyle name="Note 5 3 3" xfId="7022" xr:uid="{00000000-0005-0000-0000-000043210000}"/>
    <cellStyle name="Note 5 3 4" xfId="7023" xr:uid="{00000000-0005-0000-0000-000044210000}"/>
    <cellStyle name="Note 5 3 4 2" xfId="9451" xr:uid="{00000000-0005-0000-0000-000045210000}"/>
    <cellStyle name="Note 5 3 4 2 2" xfId="16664" xr:uid="{00000000-0005-0000-0000-000046210000}"/>
    <cellStyle name="Note 5 3 4 2 3" xfId="22163" xr:uid="{00000000-0005-0000-0000-000047210000}"/>
    <cellStyle name="Note 5 3 4 3" xfId="9707" xr:uid="{00000000-0005-0000-0000-000048210000}"/>
    <cellStyle name="Note 5 3 4 3 2" xfId="16920" xr:uid="{00000000-0005-0000-0000-000049210000}"/>
    <cellStyle name="Note 5 3 4 3 3" xfId="22386" xr:uid="{00000000-0005-0000-0000-00004A210000}"/>
    <cellStyle name="Note 5 3 4 4" xfId="10878" xr:uid="{00000000-0005-0000-0000-00004B210000}"/>
    <cellStyle name="Note 5 3 4 4 2" xfId="18091" xr:uid="{00000000-0005-0000-0000-00004C210000}"/>
    <cellStyle name="Note 5 3 4 4 3" xfId="23341" xr:uid="{00000000-0005-0000-0000-00004D210000}"/>
    <cellStyle name="Note 5 3 4 5" xfId="12812" xr:uid="{00000000-0005-0000-0000-00004E210000}"/>
    <cellStyle name="Note 5 3 4 5 2" xfId="20019" xr:uid="{00000000-0005-0000-0000-00004F210000}"/>
    <cellStyle name="Note 5 3 4 5 3" xfId="25009" xr:uid="{00000000-0005-0000-0000-000050210000}"/>
    <cellStyle name="Note 5 3 4 6" xfId="13047" xr:uid="{00000000-0005-0000-0000-000051210000}"/>
    <cellStyle name="Note 5 3 4 6 2" xfId="20254" xr:uid="{00000000-0005-0000-0000-000052210000}"/>
    <cellStyle name="Note 5 3 4 6 3" xfId="25210" xr:uid="{00000000-0005-0000-0000-000053210000}"/>
    <cellStyle name="Note 5 3 4 7" xfId="14671" xr:uid="{00000000-0005-0000-0000-000054210000}"/>
    <cellStyle name="Note 5 3 4 8" xfId="20432" xr:uid="{00000000-0005-0000-0000-000055210000}"/>
    <cellStyle name="Note 5 4" xfId="7024" xr:uid="{00000000-0005-0000-0000-000056210000}"/>
    <cellStyle name="Note 5 4 2" xfId="7025" xr:uid="{00000000-0005-0000-0000-000057210000}"/>
    <cellStyle name="Note 5 5" xfId="7026" xr:uid="{00000000-0005-0000-0000-000058210000}"/>
    <cellStyle name="Note 5 6" xfId="7027" xr:uid="{00000000-0005-0000-0000-000059210000}"/>
    <cellStyle name="Note 5 7" xfId="7028" xr:uid="{00000000-0005-0000-0000-00005A210000}"/>
    <cellStyle name="Note 5 8" xfId="7029" xr:uid="{00000000-0005-0000-0000-00005B210000}"/>
    <cellStyle name="Note 6" xfId="70" xr:uid="{00000000-0005-0000-0000-00005C210000}"/>
    <cellStyle name="Note 6 2" xfId="7030" xr:uid="{00000000-0005-0000-0000-00005D210000}"/>
    <cellStyle name="Note 6 2 2" xfId="7031" xr:uid="{00000000-0005-0000-0000-00005E210000}"/>
    <cellStyle name="Note 6 2 2 2" xfId="7032" xr:uid="{00000000-0005-0000-0000-00005F210000}"/>
    <cellStyle name="Note 6 2 2 2 2" xfId="7033" xr:uid="{00000000-0005-0000-0000-000060210000}"/>
    <cellStyle name="Note 6 2 2 3" xfId="7034" xr:uid="{00000000-0005-0000-0000-000061210000}"/>
    <cellStyle name="Note 6 2 3" xfId="7035" xr:uid="{00000000-0005-0000-0000-000062210000}"/>
    <cellStyle name="Note 6 2 3 2" xfId="7036" xr:uid="{00000000-0005-0000-0000-000063210000}"/>
    <cellStyle name="Note 6 2 4" xfId="7037" xr:uid="{00000000-0005-0000-0000-000064210000}"/>
    <cellStyle name="Note 6 2 5" xfId="7038" xr:uid="{00000000-0005-0000-0000-000065210000}"/>
    <cellStyle name="Note 6 2 6" xfId="7039" xr:uid="{00000000-0005-0000-0000-000066210000}"/>
    <cellStyle name="Note 6 2 7" xfId="7040" xr:uid="{00000000-0005-0000-0000-000067210000}"/>
    <cellStyle name="Note 6 3" xfId="7041" xr:uid="{00000000-0005-0000-0000-000068210000}"/>
    <cellStyle name="Note 6 3 2" xfId="7042" xr:uid="{00000000-0005-0000-0000-000069210000}"/>
    <cellStyle name="Note 6 3 2 2" xfId="7043" xr:uid="{00000000-0005-0000-0000-00006A210000}"/>
    <cellStyle name="Note 6 3 3" xfId="7044" xr:uid="{00000000-0005-0000-0000-00006B210000}"/>
    <cellStyle name="Note 6 3 4" xfId="7045" xr:uid="{00000000-0005-0000-0000-00006C210000}"/>
    <cellStyle name="Note 6 3 4 2" xfId="9464" xr:uid="{00000000-0005-0000-0000-00006D210000}"/>
    <cellStyle name="Note 6 3 4 2 2" xfId="16677" xr:uid="{00000000-0005-0000-0000-00006E210000}"/>
    <cellStyle name="Note 6 3 4 2 3" xfId="22176" xr:uid="{00000000-0005-0000-0000-00006F210000}"/>
    <cellStyle name="Note 6 3 4 3" xfId="9708" xr:uid="{00000000-0005-0000-0000-000070210000}"/>
    <cellStyle name="Note 6 3 4 3 2" xfId="16921" xr:uid="{00000000-0005-0000-0000-000071210000}"/>
    <cellStyle name="Note 6 3 4 3 3" xfId="22387" xr:uid="{00000000-0005-0000-0000-000072210000}"/>
    <cellStyle name="Note 6 3 4 4" xfId="10879" xr:uid="{00000000-0005-0000-0000-000073210000}"/>
    <cellStyle name="Note 6 3 4 4 2" xfId="18092" xr:uid="{00000000-0005-0000-0000-000074210000}"/>
    <cellStyle name="Note 6 3 4 4 3" xfId="23342" xr:uid="{00000000-0005-0000-0000-000075210000}"/>
    <cellStyle name="Note 6 3 4 5" xfId="12820" xr:uid="{00000000-0005-0000-0000-000076210000}"/>
    <cellStyle name="Note 6 3 4 5 2" xfId="20027" xr:uid="{00000000-0005-0000-0000-000077210000}"/>
    <cellStyle name="Note 6 3 4 5 3" xfId="25017" xr:uid="{00000000-0005-0000-0000-000078210000}"/>
    <cellStyle name="Note 6 3 4 6" xfId="13048" xr:uid="{00000000-0005-0000-0000-000079210000}"/>
    <cellStyle name="Note 6 3 4 6 2" xfId="20255" xr:uid="{00000000-0005-0000-0000-00007A210000}"/>
    <cellStyle name="Note 6 3 4 6 3" xfId="25211" xr:uid="{00000000-0005-0000-0000-00007B210000}"/>
    <cellStyle name="Note 6 3 4 7" xfId="14683" xr:uid="{00000000-0005-0000-0000-00007C210000}"/>
    <cellStyle name="Note 6 3 4 8" xfId="20433" xr:uid="{00000000-0005-0000-0000-00007D210000}"/>
    <cellStyle name="Note 6 4" xfId="7046" xr:uid="{00000000-0005-0000-0000-00007E210000}"/>
    <cellStyle name="Note 6 4 2" xfId="7047" xr:uid="{00000000-0005-0000-0000-00007F210000}"/>
    <cellStyle name="Note 6 5" xfId="7048" xr:uid="{00000000-0005-0000-0000-000080210000}"/>
    <cellStyle name="Note 6 6" xfId="7049" xr:uid="{00000000-0005-0000-0000-000081210000}"/>
    <cellStyle name="Note 6 7" xfId="7050" xr:uid="{00000000-0005-0000-0000-000082210000}"/>
    <cellStyle name="Note 6 8" xfId="7051" xr:uid="{00000000-0005-0000-0000-000083210000}"/>
    <cellStyle name="Note 7" xfId="7052" xr:uid="{00000000-0005-0000-0000-000084210000}"/>
    <cellStyle name="Note 7 2" xfId="7053" xr:uid="{00000000-0005-0000-0000-000085210000}"/>
    <cellStyle name="Note 7 2 2" xfId="7054" xr:uid="{00000000-0005-0000-0000-000086210000}"/>
    <cellStyle name="Note 7 2 2 2" xfId="7055" xr:uid="{00000000-0005-0000-0000-000087210000}"/>
    <cellStyle name="Note 7 2 3" xfId="7056" xr:uid="{00000000-0005-0000-0000-000088210000}"/>
    <cellStyle name="Note 7 2 4" xfId="7057" xr:uid="{00000000-0005-0000-0000-000089210000}"/>
    <cellStyle name="Note 7 2 4 2" xfId="9476" xr:uid="{00000000-0005-0000-0000-00008A210000}"/>
    <cellStyle name="Note 7 2 4 2 2" xfId="16689" xr:uid="{00000000-0005-0000-0000-00008B210000}"/>
    <cellStyle name="Note 7 2 4 2 3" xfId="22188" xr:uid="{00000000-0005-0000-0000-00008C210000}"/>
    <cellStyle name="Note 7 2 4 3" xfId="9709" xr:uid="{00000000-0005-0000-0000-00008D210000}"/>
    <cellStyle name="Note 7 2 4 3 2" xfId="16922" xr:uid="{00000000-0005-0000-0000-00008E210000}"/>
    <cellStyle name="Note 7 2 4 3 3" xfId="22388" xr:uid="{00000000-0005-0000-0000-00008F210000}"/>
    <cellStyle name="Note 7 2 4 4" xfId="10880" xr:uid="{00000000-0005-0000-0000-000090210000}"/>
    <cellStyle name="Note 7 2 4 4 2" xfId="18093" xr:uid="{00000000-0005-0000-0000-000091210000}"/>
    <cellStyle name="Note 7 2 4 4 3" xfId="23343" xr:uid="{00000000-0005-0000-0000-000092210000}"/>
    <cellStyle name="Note 7 2 4 5" xfId="12823" xr:uid="{00000000-0005-0000-0000-000093210000}"/>
    <cellStyle name="Note 7 2 4 5 2" xfId="20030" xr:uid="{00000000-0005-0000-0000-000094210000}"/>
    <cellStyle name="Note 7 2 4 5 3" xfId="25020" xr:uid="{00000000-0005-0000-0000-000095210000}"/>
    <cellStyle name="Note 7 2 4 6" xfId="13049" xr:uid="{00000000-0005-0000-0000-000096210000}"/>
    <cellStyle name="Note 7 2 4 6 2" xfId="20256" xr:uid="{00000000-0005-0000-0000-000097210000}"/>
    <cellStyle name="Note 7 2 4 6 3" xfId="25212" xr:uid="{00000000-0005-0000-0000-000098210000}"/>
    <cellStyle name="Note 7 2 4 7" xfId="14687" xr:uid="{00000000-0005-0000-0000-000099210000}"/>
    <cellStyle name="Note 7 2 4 8" xfId="20434" xr:uid="{00000000-0005-0000-0000-00009A210000}"/>
    <cellStyle name="Note 7 3" xfId="7058" xr:uid="{00000000-0005-0000-0000-00009B210000}"/>
    <cellStyle name="Note 7 3 2" xfId="7059" xr:uid="{00000000-0005-0000-0000-00009C210000}"/>
    <cellStyle name="Note 7 4" xfId="7060" xr:uid="{00000000-0005-0000-0000-00009D210000}"/>
    <cellStyle name="Note 7 5" xfId="7061" xr:uid="{00000000-0005-0000-0000-00009E210000}"/>
    <cellStyle name="Note 7 6" xfId="7062" xr:uid="{00000000-0005-0000-0000-00009F210000}"/>
    <cellStyle name="Note 7 7" xfId="7063" xr:uid="{00000000-0005-0000-0000-0000A0210000}"/>
    <cellStyle name="Note 8" xfId="7064" xr:uid="{00000000-0005-0000-0000-0000A1210000}"/>
    <cellStyle name="Note 8 2" xfId="7065" xr:uid="{00000000-0005-0000-0000-0000A2210000}"/>
    <cellStyle name="Note 8 2 2" xfId="7066" xr:uid="{00000000-0005-0000-0000-0000A3210000}"/>
    <cellStyle name="Note 8 2 2 2" xfId="7067" xr:uid="{00000000-0005-0000-0000-0000A4210000}"/>
    <cellStyle name="Note 8 2 3" xfId="7068" xr:uid="{00000000-0005-0000-0000-0000A5210000}"/>
    <cellStyle name="Note 8 2 4" xfId="9479" xr:uid="{00000000-0005-0000-0000-0000A6210000}"/>
    <cellStyle name="Note 8 2 4 2" xfId="16692" xr:uid="{00000000-0005-0000-0000-0000A7210000}"/>
    <cellStyle name="Note 8 2 5" xfId="10881" xr:uid="{00000000-0005-0000-0000-0000A8210000}"/>
    <cellStyle name="Note 8 2 5 2" xfId="18094" xr:uid="{00000000-0005-0000-0000-0000A9210000}"/>
    <cellStyle name="Note 8 2 6" xfId="12826" xr:uid="{00000000-0005-0000-0000-0000AA210000}"/>
    <cellStyle name="Note 8 2 6 2" xfId="20033" xr:uid="{00000000-0005-0000-0000-0000AB210000}"/>
    <cellStyle name="Note 8 2 7" xfId="14688" xr:uid="{00000000-0005-0000-0000-0000AC210000}"/>
    <cellStyle name="Note 8 3" xfId="7069" xr:uid="{00000000-0005-0000-0000-0000AD210000}"/>
    <cellStyle name="Note 8 3 2" xfId="7070" xr:uid="{00000000-0005-0000-0000-0000AE210000}"/>
    <cellStyle name="Note 8 3 3" xfId="7071" xr:uid="{00000000-0005-0000-0000-0000AF210000}"/>
    <cellStyle name="Note 8 3 3 2" xfId="9480" xr:uid="{00000000-0005-0000-0000-0000B0210000}"/>
    <cellStyle name="Note 8 3 3 2 2" xfId="16693" xr:uid="{00000000-0005-0000-0000-0000B1210000}"/>
    <cellStyle name="Note 8 3 3 3" xfId="10882" xr:uid="{00000000-0005-0000-0000-0000B2210000}"/>
    <cellStyle name="Note 8 3 3 3 2" xfId="18095" xr:uid="{00000000-0005-0000-0000-0000B3210000}"/>
    <cellStyle name="Note 8 3 3 4" xfId="12827" xr:uid="{00000000-0005-0000-0000-0000B4210000}"/>
    <cellStyle name="Note 8 3 3 4 2" xfId="20034" xr:uid="{00000000-0005-0000-0000-0000B5210000}"/>
    <cellStyle name="Note 8 3 3 5" xfId="14689" xr:uid="{00000000-0005-0000-0000-0000B6210000}"/>
    <cellStyle name="Note 8 4" xfId="7072" xr:uid="{00000000-0005-0000-0000-0000B7210000}"/>
    <cellStyle name="Note 8 5" xfId="7073" xr:uid="{00000000-0005-0000-0000-0000B8210000}"/>
    <cellStyle name="Note 8 6" xfId="7074" xr:uid="{00000000-0005-0000-0000-0000B9210000}"/>
    <cellStyle name="Note 8 7" xfId="7075" xr:uid="{00000000-0005-0000-0000-0000BA210000}"/>
    <cellStyle name="Note 9" xfId="7076" xr:uid="{00000000-0005-0000-0000-0000BB210000}"/>
    <cellStyle name="Note 9 2" xfId="7077" xr:uid="{00000000-0005-0000-0000-0000BC210000}"/>
    <cellStyle name="Note 9 3" xfId="9481" xr:uid="{00000000-0005-0000-0000-0000BD210000}"/>
    <cellStyle name="Note 9 3 2" xfId="16694" xr:uid="{00000000-0005-0000-0000-0000BE210000}"/>
    <cellStyle name="Note 9 3 3" xfId="22191" xr:uid="{00000000-0005-0000-0000-0000BF210000}"/>
    <cellStyle name="Note 9 4" xfId="9710" xr:uid="{00000000-0005-0000-0000-0000C0210000}"/>
    <cellStyle name="Note 9 4 2" xfId="16923" xr:uid="{00000000-0005-0000-0000-0000C1210000}"/>
    <cellStyle name="Note 9 4 3" xfId="22389" xr:uid="{00000000-0005-0000-0000-0000C2210000}"/>
    <cellStyle name="Note 9 5" xfId="10883" xr:uid="{00000000-0005-0000-0000-0000C3210000}"/>
    <cellStyle name="Note 9 5 2" xfId="18096" xr:uid="{00000000-0005-0000-0000-0000C4210000}"/>
    <cellStyle name="Note 9 5 3" xfId="23344" xr:uid="{00000000-0005-0000-0000-0000C5210000}"/>
    <cellStyle name="Note 9 6" xfId="12829" xr:uid="{00000000-0005-0000-0000-0000C6210000}"/>
    <cellStyle name="Note 9 6 2" xfId="20036" xr:uid="{00000000-0005-0000-0000-0000C7210000}"/>
    <cellStyle name="Note 9 6 3" xfId="25024" xr:uid="{00000000-0005-0000-0000-0000C8210000}"/>
    <cellStyle name="Note 9 7" xfId="13050" xr:uid="{00000000-0005-0000-0000-0000C9210000}"/>
    <cellStyle name="Note 9 7 2" xfId="20257" xr:uid="{00000000-0005-0000-0000-0000CA210000}"/>
    <cellStyle name="Note 9 7 3" xfId="25213" xr:uid="{00000000-0005-0000-0000-0000CB210000}"/>
    <cellStyle name="Note 9 8" xfId="14690" xr:uid="{00000000-0005-0000-0000-0000CC210000}"/>
    <cellStyle name="Note 9 9" xfId="20435" xr:uid="{00000000-0005-0000-0000-0000CD210000}"/>
    <cellStyle name="Number no Dec" xfId="7078" xr:uid="{00000000-0005-0000-0000-0000CE210000}"/>
    <cellStyle name="Number no Dec 2" xfId="7079" xr:uid="{00000000-0005-0000-0000-0000CF210000}"/>
    <cellStyle name="Number no Dec 3" xfId="7080" xr:uid="{00000000-0005-0000-0000-0000D0210000}"/>
    <cellStyle name="Number no Dec 4" xfId="7081" xr:uid="{00000000-0005-0000-0000-0000D1210000}"/>
    <cellStyle name="Number no Dec_Controls" xfId="7082" xr:uid="{00000000-0005-0000-0000-0000D2210000}"/>
    <cellStyle name="Output" xfId="735" builtinId="21" customBuiltin="1"/>
    <cellStyle name="Output 2" xfId="333" xr:uid="{00000000-0005-0000-0000-0000D4210000}"/>
    <cellStyle name="Output 2 2" xfId="7083" xr:uid="{00000000-0005-0000-0000-0000D5210000}"/>
    <cellStyle name="Output 2 3" xfId="7084" xr:uid="{00000000-0005-0000-0000-0000D6210000}"/>
    <cellStyle name="Output 2 3 2" xfId="9482" xr:uid="{00000000-0005-0000-0000-0000D7210000}"/>
    <cellStyle name="Output 2 3 2 2" xfId="16695" xr:uid="{00000000-0005-0000-0000-0000D8210000}"/>
    <cellStyle name="Output 2 3 2 3" xfId="22192" xr:uid="{00000000-0005-0000-0000-0000D9210000}"/>
    <cellStyle name="Output 2 3 3" xfId="9711" xr:uid="{00000000-0005-0000-0000-0000DA210000}"/>
    <cellStyle name="Output 2 3 3 2" xfId="16924" xr:uid="{00000000-0005-0000-0000-0000DB210000}"/>
    <cellStyle name="Output 2 3 3 3" xfId="22390" xr:uid="{00000000-0005-0000-0000-0000DC210000}"/>
    <cellStyle name="Output 2 3 4" xfId="10884" xr:uid="{00000000-0005-0000-0000-0000DD210000}"/>
    <cellStyle name="Output 2 3 4 2" xfId="18097" xr:uid="{00000000-0005-0000-0000-0000DE210000}"/>
    <cellStyle name="Output 2 3 4 3" xfId="23345" xr:uid="{00000000-0005-0000-0000-0000DF210000}"/>
    <cellStyle name="Output 2 3 5" xfId="12831" xr:uid="{00000000-0005-0000-0000-0000E0210000}"/>
    <cellStyle name="Output 2 3 5 2" xfId="20038" xr:uid="{00000000-0005-0000-0000-0000E1210000}"/>
    <cellStyle name="Output 2 3 5 3" xfId="25026" xr:uid="{00000000-0005-0000-0000-0000E2210000}"/>
    <cellStyle name="Output 2 3 6" xfId="13051" xr:uid="{00000000-0005-0000-0000-0000E3210000}"/>
    <cellStyle name="Output 2 3 6 2" xfId="20258" xr:uid="{00000000-0005-0000-0000-0000E4210000}"/>
    <cellStyle name="Output 2 3 6 3" xfId="25214" xr:uid="{00000000-0005-0000-0000-0000E5210000}"/>
    <cellStyle name="Output 2 3 7" xfId="14691" xr:uid="{00000000-0005-0000-0000-0000E6210000}"/>
    <cellStyle name="Output 2 3 8" xfId="20436" xr:uid="{00000000-0005-0000-0000-0000E7210000}"/>
    <cellStyle name="Output 3" xfId="7085" xr:uid="{00000000-0005-0000-0000-0000E8210000}"/>
    <cellStyle name="Output 3 2" xfId="7086" xr:uid="{00000000-0005-0000-0000-0000E9210000}"/>
    <cellStyle name="Output 3 2 2" xfId="9483" xr:uid="{00000000-0005-0000-0000-0000EA210000}"/>
    <cellStyle name="Output 3 2 2 2" xfId="16696" xr:uid="{00000000-0005-0000-0000-0000EB210000}"/>
    <cellStyle name="Output 3 2 2 3" xfId="22193" xr:uid="{00000000-0005-0000-0000-0000EC210000}"/>
    <cellStyle name="Output 3 2 3" xfId="9712" xr:uid="{00000000-0005-0000-0000-0000ED210000}"/>
    <cellStyle name="Output 3 2 3 2" xfId="16925" xr:uid="{00000000-0005-0000-0000-0000EE210000}"/>
    <cellStyle name="Output 3 2 3 3" xfId="22391" xr:uid="{00000000-0005-0000-0000-0000EF210000}"/>
    <cellStyle name="Output 3 2 4" xfId="10885" xr:uid="{00000000-0005-0000-0000-0000F0210000}"/>
    <cellStyle name="Output 3 2 4 2" xfId="18098" xr:uid="{00000000-0005-0000-0000-0000F1210000}"/>
    <cellStyle name="Output 3 2 4 3" xfId="23346" xr:uid="{00000000-0005-0000-0000-0000F2210000}"/>
    <cellStyle name="Output 3 2 5" xfId="12832" xr:uid="{00000000-0005-0000-0000-0000F3210000}"/>
    <cellStyle name="Output 3 2 5 2" xfId="20039" xr:uid="{00000000-0005-0000-0000-0000F4210000}"/>
    <cellStyle name="Output 3 2 5 3" xfId="25027" xr:uid="{00000000-0005-0000-0000-0000F5210000}"/>
    <cellStyle name="Output 3 2 6" xfId="13052" xr:uid="{00000000-0005-0000-0000-0000F6210000}"/>
    <cellStyle name="Output 3 2 6 2" xfId="20259" xr:uid="{00000000-0005-0000-0000-0000F7210000}"/>
    <cellStyle name="Output 3 2 6 3" xfId="25215" xr:uid="{00000000-0005-0000-0000-0000F8210000}"/>
    <cellStyle name="Output 3 2 7" xfId="14692" xr:uid="{00000000-0005-0000-0000-0000F9210000}"/>
    <cellStyle name="Output 3 2 8" xfId="20437" xr:uid="{00000000-0005-0000-0000-0000FA210000}"/>
    <cellStyle name="Output 3 3" xfId="25497" xr:uid="{00000000-0005-0000-0000-0000FB210000}"/>
    <cellStyle name="Output 4" xfId="7087" xr:uid="{00000000-0005-0000-0000-0000FC210000}"/>
    <cellStyle name="Output 4 2" xfId="7088" xr:uid="{00000000-0005-0000-0000-0000FD210000}"/>
    <cellStyle name="Output 4 2 2" xfId="9484" xr:uid="{00000000-0005-0000-0000-0000FE210000}"/>
    <cellStyle name="Output 4 2 2 2" xfId="16697" xr:uid="{00000000-0005-0000-0000-0000FF210000}"/>
    <cellStyle name="Output 4 2 2 3" xfId="22194" xr:uid="{00000000-0005-0000-0000-000000220000}"/>
    <cellStyle name="Output 4 2 3" xfId="9713" xr:uid="{00000000-0005-0000-0000-000001220000}"/>
    <cellStyle name="Output 4 2 3 2" xfId="16926" xr:uid="{00000000-0005-0000-0000-000002220000}"/>
    <cellStyle name="Output 4 2 3 3" xfId="22392" xr:uid="{00000000-0005-0000-0000-000003220000}"/>
    <cellStyle name="Output 4 2 4" xfId="10886" xr:uid="{00000000-0005-0000-0000-000004220000}"/>
    <cellStyle name="Output 4 2 4 2" xfId="18099" xr:uid="{00000000-0005-0000-0000-000005220000}"/>
    <cellStyle name="Output 4 2 4 3" xfId="23347" xr:uid="{00000000-0005-0000-0000-000006220000}"/>
    <cellStyle name="Output 4 2 5" xfId="12833" xr:uid="{00000000-0005-0000-0000-000007220000}"/>
    <cellStyle name="Output 4 2 5 2" xfId="20040" xr:uid="{00000000-0005-0000-0000-000008220000}"/>
    <cellStyle name="Output 4 2 5 3" xfId="25028" xr:uid="{00000000-0005-0000-0000-000009220000}"/>
    <cellStyle name="Output 4 2 6" xfId="13053" xr:uid="{00000000-0005-0000-0000-00000A220000}"/>
    <cellStyle name="Output 4 2 6 2" xfId="20260" xr:uid="{00000000-0005-0000-0000-00000B220000}"/>
    <cellStyle name="Output 4 2 6 3" xfId="25216" xr:uid="{00000000-0005-0000-0000-00000C220000}"/>
    <cellStyle name="Output 4 2 7" xfId="14693" xr:uid="{00000000-0005-0000-0000-00000D220000}"/>
    <cellStyle name="Output 4 2 8" xfId="20438" xr:uid="{00000000-0005-0000-0000-00000E220000}"/>
    <cellStyle name="Output 5" xfId="7089" xr:uid="{00000000-0005-0000-0000-00000F220000}"/>
    <cellStyle name="Output 5 2" xfId="7090" xr:uid="{00000000-0005-0000-0000-000010220000}"/>
    <cellStyle name="Output 5 2 2" xfId="9486" xr:uid="{00000000-0005-0000-0000-000011220000}"/>
    <cellStyle name="Output 5 2 2 2" xfId="16699" xr:uid="{00000000-0005-0000-0000-000012220000}"/>
    <cellStyle name="Output 5 2 2 3" xfId="22196" xr:uid="{00000000-0005-0000-0000-000013220000}"/>
    <cellStyle name="Output 5 2 3" xfId="9715" xr:uid="{00000000-0005-0000-0000-000014220000}"/>
    <cellStyle name="Output 5 2 3 2" xfId="16928" xr:uid="{00000000-0005-0000-0000-000015220000}"/>
    <cellStyle name="Output 5 2 3 3" xfId="22394" xr:uid="{00000000-0005-0000-0000-000016220000}"/>
    <cellStyle name="Output 5 2 4" xfId="10888" xr:uid="{00000000-0005-0000-0000-000017220000}"/>
    <cellStyle name="Output 5 2 4 2" xfId="18101" xr:uid="{00000000-0005-0000-0000-000018220000}"/>
    <cellStyle name="Output 5 2 4 3" xfId="23349" xr:uid="{00000000-0005-0000-0000-000019220000}"/>
    <cellStyle name="Output 5 2 5" xfId="12835" xr:uid="{00000000-0005-0000-0000-00001A220000}"/>
    <cellStyle name="Output 5 2 5 2" xfId="20042" xr:uid="{00000000-0005-0000-0000-00001B220000}"/>
    <cellStyle name="Output 5 2 5 3" xfId="25030" xr:uid="{00000000-0005-0000-0000-00001C220000}"/>
    <cellStyle name="Output 5 2 6" xfId="13055" xr:uid="{00000000-0005-0000-0000-00001D220000}"/>
    <cellStyle name="Output 5 2 6 2" xfId="20262" xr:uid="{00000000-0005-0000-0000-00001E220000}"/>
    <cellStyle name="Output 5 2 6 3" xfId="25218" xr:uid="{00000000-0005-0000-0000-00001F220000}"/>
    <cellStyle name="Output 5 2 7" xfId="14695" xr:uid="{00000000-0005-0000-0000-000020220000}"/>
    <cellStyle name="Output 5 2 8" xfId="20440" xr:uid="{00000000-0005-0000-0000-000021220000}"/>
    <cellStyle name="Output 5 3" xfId="9485" xr:uid="{00000000-0005-0000-0000-000022220000}"/>
    <cellStyle name="Output 5 3 2" xfId="16698" xr:uid="{00000000-0005-0000-0000-000023220000}"/>
    <cellStyle name="Output 5 3 3" xfId="22195" xr:uid="{00000000-0005-0000-0000-000024220000}"/>
    <cellStyle name="Output 5 4" xfId="9714" xr:uid="{00000000-0005-0000-0000-000025220000}"/>
    <cellStyle name="Output 5 4 2" xfId="16927" xr:uid="{00000000-0005-0000-0000-000026220000}"/>
    <cellStyle name="Output 5 4 3" xfId="22393" xr:uid="{00000000-0005-0000-0000-000027220000}"/>
    <cellStyle name="Output 5 5" xfId="10887" xr:uid="{00000000-0005-0000-0000-000028220000}"/>
    <cellStyle name="Output 5 5 2" xfId="18100" xr:uid="{00000000-0005-0000-0000-000029220000}"/>
    <cellStyle name="Output 5 5 3" xfId="23348" xr:uid="{00000000-0005-0000-0000-00002A220000}"/>
    <cellStyle name="Output 5 6" xfId="12834" xr:uid="{00000000-0005-0000-0000-00002B220000}"/>
    <cellStyle name="Output 5 6 2" xfId="20041" xr:uid="{00000000-0005-0000-0000-00002C220000}"/>
    <cellStyle name="Output 5 6 3" xfId="25029" xr:uid="{00000000-0005-0000-0000-00002D220000}"/>
    <cellStyle name="Output 5 7" xfId="13054" xr:uid="{00000000-0005-0000-0000-00002E220000}"/>
    <cellStyle name="Output 5 7 2" xfId="20261" xr:uid="{00000000-0005-0000-0000-00002F220000}"/>
    <cellStyle name="Output 5 7 3" xfId="25217" xr:uid="{00000000-0005-0000-0000-000030220000}"/>
    <cellStyle name="Output 5 8" xfId="14694" xr:uid="{00000000-0005-0000-0000-000031220000}"/>
    <cellStyle name="Output 5 9" xfId="20439" xr:uid="{00000000-0005-0000-0000-000032220000}"/>
    <cellStyle name="Output 6" xfId="7091" xr:uid="{00000000-0005-0000-0000-000033220000}"/>
    <cellStyle name="Output 6 2" xfId="7092" xr:uid="{00000000-0005-0000-0000-000034220000}"/>
    <cellStyle name="Output 6 2 2" xfId="9488" xr:uid="{00000000-0005-0000-0000-000035220000}"/>
    <cellStyle name="Output 6 2 2 2" xfId="16701" xr:uid="{00000000-0005-0000-0000-000036220000}"/>
    <cellStyle name="Output 6 2 2 3" xfId="22198" xr:uid="{00000000-0005-0000-0000-000037220000}"/>
    <cellStyle name="Output 6 2 3" xfId="9717" xr:uid="{00000000-0005-0000-0000-000038220000}"/>
    <cellStyle name="Output 6 2 3 2" xfId="16930" xr:uid="{00000000-0005-0000-0000-000039220000}"/>
    <cellStyle name="Output 6 2 3 3" xfId="22396" xr:uid="{00000000-0005-0000-0000-00003A220000}"/>
    <cellStyle name="Output 6 2 4" xfId="10890" xr:uid="{00000000-0005-0000-0000-00003B220000}"/>
    <cellStyle name="Output 6 2 4 2" xfId="18103" xr:uid="{00000000-0005-0000-0000-00003C220000}"/>
    <cellStyle name="Output 6 2 4 3" xfId="23351" xr:uid="{00000000-0005-0000-0000-00003D220000}"/>
    <cellStyle name="Output 6 2 5" xfId="12837" xr:uid="{00000000-0005-0000-0000-00003E220000}"/>
    <cellStyle name="Output 6 2 5 2" xfId="20044" xr:uid="{00000000-0005-0000-0000-00003F220000}"/>
    <cellStyle name="Output 6 2 5 3" xfId="25032" xr:uid="{00000000-0005-0000-0000-000040220000}"/>
    <cellStyle name="Output 6 2 6" xfId="13057" xr:uid="{00000000-0005-0000-0000-000041220000}"/>
    <cellStyle name="Output 6 2 6 2" xfId="20264" xr:uid="{00000000-0005-0000-0000-000042220000}"/>
    <cellStyle name="Output 6 2 6 3" xfId="25220" xr:uid="{00000000-0005-0000-0000-000043220000}"/>
    <cellStyle name="Output 6 2 7" xfId="14697" xr:uid="{00000000-0005-0000-0000-000044220000}"/>
    <cellStyle name="Output 6 2 8" xfId="20442" xr:uid="{00000000-0005-0000-0000-000045220000}"/>
    <cellStyle name="Output 6 3" xfId="9487" xr:uid="{00000000-0005-0000-0000-000046220000}"/>
    <cellStyle name="Output 6 3 2" xfId="16700" xr:uid="{00000000-0005-0000-0000-000047220000}"/>
    <cellStyle name="Output 6 3 3" xfId="22197" xr:uid="{00000000-0005-0000-0000-000048220000}"/>
    <cellStyle name="Output 6 4" xfId="9716" xr:uid="{00000000-0005-0000-0000-000049220000}"/>
    <cellStyle name="Output 6 4 2" xfId="16929" xr:uid="{00000000-0005-0000-0000-00004A220000}"/>
    <cellStyle name="Output 6 4 3" xfId="22395" xr:uid="{00000000-0005-0000-0000-00004B220000}"/>
    <cellStyle name="Output 6 5" xfId="10889" xr:uid="{00000000-0005-0000-0000-00004C220000}"/>
    <cellStyle name="Output 6 5 2" xfId="18102" xr:uid="{00000000-0005-0000-0000-00004D220000}"/>
    <cellStyle name="Output 6 5 3" xfId="23350" xr:uid="{00000000-0005-0000-0000-00004E220000}"/>
    <cellStyle name="Output 6 6" xfId="12836" xr:uid="{00000000-0005-0000-0000-00004F220000}"/>
    <cellStyle name="Output 6 6 2" xfId="20043" xr:uid="{00000000-0005-0000-0000-000050220000}"/>
    <cellStyle name="Output 6 6 3" xfId="25031" xr:uid="{00000000-0005-0000-0000-000051220000}"/>
    <cellStyle name="Output 6 7" xfId="13056" xr:uid="{00000000-0005-0000-0000-000052220000}"/>
    <cellStyle name="Output 6 7 2" xfId="20263" xr:uid="{00000000-0005-0000-0000-000053220000}"/>
    <cellStyle name="Output 6 7 3" xfId="25219" xr:uid="{00000000-0005-0000-0000-000054220000}"/>
    <cellStyle name="Output 6 8" xfId="14696" xr:uid="{00000000-0005-0000-0000-000055220000}"/>
    <cellStyle name="Output 6 9" xfId="20441" xr:uid="{00000000-0005-0000-0000-000056220000}"/>
    <cellStyle name="Output 7" xfId="7093" xr:uid="{00000000-0005-0000-0000-000057220000}"/>
    <cellStyle name="Output 7 2" xfId="7094" xr:uid="{00000000-0005-0000-0000-000058220000}"/>
    <cellStyle name="Output 7 2 2" xfId="9490" xr:uid="{00000000-0005-0000-0000-000059220000}"/>
    <cellStyle name="Output 7 2 2 2" xfId="16703" xr:uid="{00000000-0005-0000-0000-00005A220000}"/>
    <cellStyle name="Output 7 2 2 3" xfId="22200" xr:uid="{00000000-0005-0000-0000-00005B220000}"/>
    <cellStyle name="Output 7 2 3" xfId="9719" xr:uid="{00000000-0005-0000-0000-00005C220000}"/>
    <cellStyle name="Output 7 2 3 2" xfId="16932" xr:uid="{00000000-0005-0000-0000-00005D220000}"/>
    <cellStyle name="Output 7 2 3 3" xfId="22398" xr:uid="{00000000-0005-0000-0000-00005E220000}"/>
    <cellStyle name="Output 7 2 4" xfId="10892" xr:uid="{00000000-0005-0000-0000-00005F220000}"/>
    <cellStyle name="Output 7 2 4 2" xfId="18105" xr:uid="{00000000-0005-0000-0000-000060220000}"/>
    <cellStyle name="Output 7 2 4 3" xfId="23353" xr:uid="{00000000-0005-0000-0000-000061220000}"/>
    <cellStyle name="Output 7 2 5" xfId="12839" xr:uid="{00000000-0005-0000-0000-000062220000}"/>
    <cellStyle name="Output 7 2 5 2" xfId="20046" xr:uid="{00000000-0005-0000-0000-000063220000}"/>
    <cellStyle name="Output 7 2 5 3" xfId="25034" xr:uid="{00000000-0005-0000-0000-000064220000}"/>
    <cellStyle name="Output 7 2 6" xfId="13059" xr:uid="{00000000-0005-0000-0000-000065220000}"/>
    <cellStyle name="Output 7 2 6 2" xfId="20266" xr:uid="{00000000-0005-0000-0000-000066220000}"/>
    <cellStyle name="Output 7 2 6 3" xfId="25222" xr:uid="{00000000-0005-0000-0000-000067220000}"/>
    <cellStyle name="Output 7 2 7" xfId="14699" xr:uid="{00000000-0005-0000-0000-000068220000}"/>
    <cellStyle name="Output 7 2 8" xfId="20444" xr:uid="{00000000-0005-0000-0000-000069220000}"/>
    <cellStyle name="Output 7 3" xfId="9489" xr:uid="{00000000-0005-0000-0000-00006A220000}"/>
    <cellStyle name="Output 7 3 2" xfId="16702" xr:uid="{00000000-0005-0000-0000-00006B220000}"/>
    <cellStyle name="Output 7 3 3" xfId="22199" xr:uid="{00000000-0005-0000-0000-00006C220000}"/>
    <cellStyle name="Output 7 4" xfId="9718" xr:uid="{00000000-0005-0000-0000-00006D220000}"/>
    <cellStyle name="Output 7 4 2" xfId="16931" xr:uid="{00000000-0005-0000-0000-00006E220000}"/>
    <cellStyle name="Output 7 4 3" xfId="22397" xr:uid="{00000000-0005-0000-0000-00006F220000}"/>
    <cellStyle name="Output 7 5" xfId="10891" xr:uid="{00000000-0005-0000-0000-000070220000}"/>
    <cellStyle name="Output 7 5 2" xfId="18104" xr:uid="{00000000-0005-0000-0000-000071220000}"/>
    <cellStyle name="Output 7 5 3" xfId="23352" xr:uid="{00000000-0005-0000-0000-000072220000}"/>
    <cellStyle name="Output 7 6" xfId="12838" xr:uid="{00000000-0005-0000-0000-000073220000}"/>
    <cellStyle name="Output 7 6 2" xfId="20045" xr:uid="{00000000-0005-0000-0000-000074220000}"/>
    <cellStyle name="Output 7 6 3" xfId="25033" xr:uid="{00000000-0005-0000-0000-000075220000}"/>
    <cellStyle name="Output 7 7" xfId="13058" xr:uid="{00000000-0005-0000-0000-000076220000}"/>
    <cellStyle name="Output 7 7 2" xfId="20265" xr:uid="{00000000-0005-0000-0000-000077220000}"/>
    <cellStyle name="Output 7 7 3" xfId="25221" xr:uid="{00000000-0005-0000-0000-000078220000}"/>
    <cellStyle name="Output 7 8" xfId="14698" xr:uid="{00000000-0005-0000-0000-000079220000}"/>
    <cellStyle name="Output 7 9" xfId="20443" xr:uid="{00000000-0005-0000-0000-00007A220000}"/>
    <cellStyle name="Output 8" xfId="7095" xr:uid="{00000000-0005-0000-0000-00007B220000}"/>
    <cellStyle name="Output 9" xfId="7687" xr:uid="{00000000-0005-0000-0000-00007C220000}"/>
    <cellStyle name="Output 9 2" xfId="14911" xr:uid="{00000000-0005-0000-0000-00007D220000}"/>
    <cellStyle name="Output 9 3" xfId="20632" xr:uid="{00000000-0005-0000-0000-00007E220000}"/>
    <cellStyle name="Paragraph text" xfId="7096" xr:uid="{00000000-0005-0000-0000-00007F220000}"/>
    <cellStyle name="pb_page_heading_LS" xfId="7097" xr:uid="{00000000-0005-0000-0000-000080220000}"/>
    <cellStyle name="Percent" xfId="7569" builtinId="5"/>
    <cellStyle name="Percent [2]" xfId="7098" xr:uid="{00000000-0005-0000-0000-000082220000}"/>
    <cellStyle name="Percent [2] 2" xfId="7099" xr:uid="{00000000-0005-0000-0000-000083220000}"/>
    <cellStyle name="Percent [2] 2 2" xfId="7100" xr:uid="{00000000-0005-0000-0000-000084220000}"/>
    <cellStyle name="Percent [2] 3" xfId="7101" xr:uid="{00000000-0005-0000-0000-000085220000}"/>
    <cellStyle name="Percent [2] 3 2" xfId="7102" xr:uid="{00000000-0005-0000-0000-000086220000}"/>
    <cellStyle name="Percent [2] 4" xfId="7103" xr:uid="{00000000-0005-0000-0000-000087220000}"/>
    <cellStyle name="Percent 10" xfId="7104" xr:uid="{00000000-0005-0000-0000-000088220000}"/>
    <cellStyle name="Percent 10 2" xfId="7105" xr:uid="{00000000-0005-0000-0000-000089220000}"/>
    <cellStyle name="Percent 10 2 2" xfId="7106" xr:uid="{00000000-0005-0000-0000-00008A220000}"/>
    <cellStyle name="Percent 10 2 3" xfId="9492" xr:uid="{00000000-0005-0000-0000-00008B220000}"/>
    <cellStyle name="Percent 10 2 3 2" xfId="16705" xr:uid="{00000000-0005-0000-0000-00008C220000}"/>
    <cellStyle name="Percent 10 2 4" xfId="10894" xr:uid="{00000000-0005-0000-0000-00008D220000}"/>
    <cellStyle name="Percent 10 2 4 2" xfId="18107" xr:uid="{00000000-0005-0000-0000-00008E220000}"/>
    <cellStyle name="Percent 10 2 5" xfId="12841" xr:uid="{00000000-0005-0000-0000-00008F220000}"/>
    <cellStyle name="Percent 10 2 5 2" xfId="20048" xr:uid="{00000000-0005-0000-0000-000090220000}"/>
    <cellStyle name="Percent 10 2 6" xfId="14701" xr:uid="{00000000-0005-0000-0000-000091220000}"/>
    <cellStyle name="Percent 10 3" xfId="7107" xr:uid="{00000000-0005-0000-0000-000092220000}"/>
    <cellStyle name="Percent 10 3 2" xfId="7108" xr:uid="{00000000-0005-0000-0000-000093220000}"/>
    <cellStyle name="Percent 10 3 2 2" xfId="9493" xr:uid="{00000000-0005-0000-0000-000094220000}"/>
    <cellStyle name="Percent 10 3 2 2 2" xfId="16706" xr:uid="{00000000-0005-0000-0000-000095220000}"/>
    <cellStyle name="Percent 10 3 2 3" xfId="10895" xr:uid="{00000000-0005-0000-0000-000096220000}"/>
    <cellStyle name="Percent 10 3 2 3 2" xfId="18108" xr:uid="{00000000-0005-0000-0000-000097220000}"/>
    <cellStyle name="Percent 10 3 2 4" xfId="12842" xr:uid="{00000000-0005-0000-0000-000098220000}"/>
    <cellStyle name="Percent 10 3 2 4 2" xfId="20049" xr:uid="{00000000-0005-0000-0000-000099220000}"/>
    <cellStyle name="Percent 10 3 2 5" xfId="14702" xr:uid="{00000000-0005-0000-0000-00009A220000}"/>
    <cellStyle name="Percent 10 4" xfId="9491" xr:uid="{00000000-0005-0000-0000-00009B220000}"/>
    <cellStyle name="Percent 10 4 2" xfId="16704" xr:uid="{00000000-0005-0000-0000-00009C220000}"/>
    <cellStyle name="Percent 10 5" xfId="10893" xr:uid="{00000000-0005-0000-0000-00009D220000}"/>
    <cellStyle name="Percent 10 5 2" xfId="18106" xr:uid="{00000000-0005-0000-0000-00009E220000}"/>
    <cellStyle name="Percent 10 6" xfId="12840" xr:uid="{00000000-0005-0000-0000-00009F220000}"/>
    <cellStyle name="Percent 10 6 2" xfId="20047" xr:uid="{00000000-0005-0000-0000-0000A0220000}"/>
    <cellStyle name="Percent 10 7" xfId="14700" xr:uid="{00000000-0005-0000-0000-0000A1220000}"/>
    <cellStyle name="Percent 11" xfId="7109" xr:uid="{00000000-0005-0000-0000-0000A2220000}"/>
    <cellStyle name="Percent 11 2" xfId="7110" xr:uid="{00000000-0005-0000-0000-0000A3220000}"/>
    <cellStyle name="Percent 12" xfId="7111" xr:uid="{00000000-0005-0000-0000-0000A4220000}"/>
    <cellStyle name="Percent 12 2" xfId="7112" xr:uid="{00000000-0005-0000-0000-0000A5220000}"/>
    <cellStyle name="Percent 13" xfId="7113" xr:uid="{00000000-0005-0000-0000-0000A6220000}"/>
    <cellStyle name="Percent 13 2" xfId="7114" xr:uid="{00000000-0005-0000-0000-0000A7220000}"/>
    <cellStyle name="Percent 14" xfId="7115" xr:uid="{00000000-0005-0000-0000-0000A8220000}"/>
    <cellStyle name="Percent 14 2" xfId="7116" xr:uid="{00000000-0005-0000-0000-0000A9220000}"/>
    <cellStyle name="Percent 14 2 2" xfId="7117" xr:uid="{00000000-0005-0000-0000-0000AA220000}"/>
    <cellStyle name="Percent 14 3" xfId="7118" xr:uid="{00000000-0005-0000-0000-0000AB220000}"/>
    <cellStyle name="Percent 15" xfId="7119" xr:uid="{00000000-0005-0000-0000-0000AC220000}"/>
    <cellStyle name="Percent 15 2" xfId="7120" xr:uid="{00000000-0005-0000-0000-0000AD220000}"/>
    <cellStyle name="Percent 15 2 2" xfId="7121" xr:uid="{00000000-0005-0000-0000-0000AE220000}"/>
    <cellStyle name="Percent 15 3" xfId="7122" xr:uid="{00000000-0005-0000-0000-0000AF220000}"/>
    <cellStyle name="Percent 16" xfId="7123" xr:uid="{00000000-0005-0000-0000-0000B0220000}"/>
    <cellStyle name="Percent 16 2" xfId="7124" xr:uid="{00000000-0005-0000-0000-0000B1220000}"/>
    <cellStyle name="Percent 16 3" xfId="7125" xr:uid="{00000000-0005-0000-0000-0000B2220000}"/>
    <cellStyle name="Percent 17" xfId="7126" xr:uid="{00000000-0005-0000-0000-0000B3220000}"/>
    <cellStyle name="Percent 17 2" xfId="7127" xr:uid="{00000000-0005-0000-0000-0000B4220000}"/>
    <cellStyle name="Percent 18" xfId="7128" xr:uid="{00000000-0005-0000-0000-0000B5220000}"/>
    <cellStyle name="Percent 18 2" xfId="7129" xr:uid="{00000000-0005-0000-0000-0000B6220000}"/>
    <cellStyle name="Percent 18 2 2" xfId="7130" xr:uid="{00000000-0005-0000-0000-0000B7220000}"/>
    <cellStyle name="Percent 18 2 2 2" xfId="7131" xr:uid="{00000000-0005-0000-0000-0000B8220000}"/>
    <cellStyle name="Percent 18 2 2 2 2" xfId="7132" xr:uid="{00000000-0005-0000-0000-0000B9220000}"/>
    <cellStyle name="Percent 18 2 2 2 2 2" xfId="9496" xr:uid="{00000000-0005-0000-0000-0000BA220000}"/>
    <cellStyle name="Percent 18 2 2 2 2 2 2" xfId="16709" xr:uid="{00000000-0005-0000-0000-0000BB220000}"/>
    <cellStyle name="Percent 18 2 2 2 2 3" xfId="10898" xr:uid="{00000000-0005-0000-0000-0000BC220000}"/>
    <cellStyle name="Percent 18 2 2 2 2 3 2" xfId="18111" xr:uid="{00000000-0005-0000-0000-0000BD220000}"/>
    <cellStyle name="Percent 18 2 2 2 2 4" xfId="12845" xr:uid="{00000000-0005-0000-0000-0000BE220000}"/>
    <cellStyle name="Percent 18 2 2 2 2 4 2" xfId="20052" xr:uid="{00000000-0005-0000-0000-0000BF220000}"/>
    <cellStyle name="Percent 18 2 2 2 2 5" xfId="14705" xr:uid="{00000000-0005-0000-0000-0000C0220000}"/>
    <cellStyle name="Percent 18 2 2 2 3" xfId="9495" xr:uid="{00000000-0005-0000-0000-0000C1220000}"/>
    <cellStyle name="Percent 18 2 2 2 3 2" xfId="16708" xr:uid="{00000000-0005-0000-0000-0000C2220000}"/>
    <cellStyle name="Percent 18 2 2 2 4" xfId="10897" xr:uid="{00000000-0005-0000-0000-0000C3220000}"/>
    <cellStyle name="Percent 18 2 2 2 4 2" xfId="18110" xr:uid="{00000000-0005-0000-0000-0000C4220000}"/>
    <cellStyle name="Percent 18 2 2 2 5" xfId="12844" xr:uid="{00000000-0005-0000-0000-0000C5220000}"/>
    <cellStyle name="Percent 18 2 2 2 5 2" xfId="20051" xr:uid="{00000000-0005-0000-0000-0000C6220000}"/>
    <cellStyle name="Percent 18 2 2 2 6" xfId="14704" xr:uid="{00000000-0005-0000-0000-0000C7220000}"/>
    <cellStyle name="Percent 18 2 2 3" xfId="7133" xr:uid="{00000000-0005-0000-0000-0000C8220000}"/>
    <cellStyle name="Percent 18 2 2 3 2" xfId="9497" xr:uid="{00000000-0005-0000-0000-0000C9220000}"/>
    <cellStyle name="Percent 18 2 2 3 2 2" xfId="16710" xr:uid="{00000000-0005-0000-0000-0000CA220000}"/>
    <cellStyle name="Percent 18 2 2 3 3" xfId="10899" xr:uid="{00000000-0005-0000-0000-0000CB220000}"/>
    <cellStyle name="Percent 18 2 2 3 3 2" xfId="18112" xr:uid="{00000000-0005-0000-0000-0000CC220000}"/>
    <cellStyle name="Percent 18 2 2 3 4" xfId="12846" xr:uid="{00000000-0005-0000-0000-0000CD220000}"/>
    <cellStyle name="Percent 18 2 2 3 4 2" xfId="20053" xr:uid="{00000000-0005-0000-0000-0000CE220000}"/>
    <cellStyle name="Percent 18 2 2 3 5" xfId="14706" xr:uid="{00000000-0005-0000-0000-0000CF220000}"/>
    <cellStyle name="Percent 18 2 2 4" xfId="9494" xr:uid="{00000000-0005-0000-0000-0000D0220000}"/>
    <cellStyle name="Percent 18 2 2 4 2" xfId="16707" xr:uid="{00000000-0005-0000-0000-0000D1220000}"/>
    <cellStyle name="Percent 18 2 2 5" xfId="10896" xr:uid="{00000000-0005-0000-0000-0000D2220000}"/>
    <cellStyle name="Percent 18 2 2 5 2" xfId="18109" xr:uid="{00000000-0005-0000-0000-0000D3220000}"/>
    <cellStyle name="Percent 18 2 2 6" xfId="12843" xr:uid="{00000000-0005-0000-0000-0000D4220000}"/>
    <cellStyle name="Percent 18 2 2 6 2" xfId="20050" xr:uid="{00000000-0005-0000-0000-0000D5220000}"/>
    <cellStyle name="Percent 18 2 2 7" xfId="14703" xr:uid="{00000000-0005-0000-0000-0000D6220000}"/>
    <cellStyle name="Percent 18 2 3" xfId="7134" xr:uid="{00000000-0005-0000-0000-0000D7220000}"/>
    <cellStyle name="Percent 18 2 3 2" xfId="7135" xr:uid="{00000000-0005-0000-0000-0000D8220000}"/>
    <cellStyle name="Percent 18 2 3 2 2" xfId="9499" xr:uid="{00000000-0005-0000-0000-0000D9220000}"/>
    <cellStyle name="Percent 18 2 3 2 2 2" xfId="16712" xr:uid="{00000000-0005-0000-0000-0000DA220000}"/>
    <cellStyle name="Percent 18 2 3 2 3" xfId="10901" xr:uid="{00000000-0005-0000-0000-0000DB220000}"/>
    <cellStyle name="Percent 18 2 3 2 3 2" xfId="18114" xr:uid="{00000000-0005-0000-0000-0000DC220000}"/>
    <cellStyle name="Percent 18 2 3 2 4" xfId="12848" xr:uid="{00000000-0005-0000-0000-0000DD220000}"/>
    <cellStyle name="Percent 18 2 3 2 4 2" xfId="20055" xr:uid="{00000000-0005-0000-0000-0000DE220000}"/>
    <cellStyle name="Percent 18 2 3 2 5" xfId="14708" xr:uid="{00000000-0005-0000-0000-0000DF220000}"/>
    <cellStyle name="Percent 18 2 3 3" xfId="9498" xr:uid="{00000000-0005-0000-0000-0000E0220000}"/>
    <cellStyle name="Percent 18 2 3 3 2" xfId="16711" xr:uid="{00000000-0005-0000-0000-0000E1220000}"/>
    <cellStyle name="Percent 18 2 3 4" xfId="10900" xr:uid="{00000000-0005-0000-0000-0000E2220000}"/>
    <cellStyle name="Percent 18 2 3 4 2" xfId="18113" xr:uid="{00000000-0005-0000-0000-0000E3220000}"/>
    <cellStyle name="Percent 18 2 3 5" xfId="12847" xr:uid="{00000000-0005-0000-0000-0000E4220000}"/>
    <cellStyle name="Percent 18 2 3 5 2" xfId="20054" xr:uid="{00000000-0005-0000-0000-0000E5220000}"/>
    <cellStyle name="Percent 18 2 3 6" xfId="14707" xr:uid="{00000000-0005-0000-0000-0000E6220000}"/>
    <cellStyle name="Percent 18 2 4" xfId="7136" xr:uid="{00000000-0005-0000-0000-0000E7220000}"/>
    <cellStyle name="Percent 18 2 4 2" xfId="9500" xr:uid="{00000000-0005-0000-0000-0000E8220000}"/>
    <cellStyle name="Percent 18 2 4 2 2" xfId="16713" xr:uid="{00000000-0005-0000-0000-0000E9220000}"/>
    <cellStyle name="Percent 18 2 4 3" xfId="10902" xr:uid="{00000000-0005-0000-0000-0000EA220000}"/>
    <cellStyle name="Percent 18 2 4 3 2" xfId="18115" xr:uid="{00000000-0005-0000-0000-0000EB220000}"/>
    <cellStyle name="Percent 18 2 4 4" xfId="12849" xr:uid="{00000000-0005-0000-0000-0000EC220000}"/>
    <cellStyle name="Percent 18 2 4 4 2" xfId="20056" xr:uid="{00000000-0005-0000-0000-0000ED220000}"/>
    <cellStyle name="Percent 18 2 4 5" xfId="14709" xr:uid="{00000000-0005-0000-0000-0000EE220000}"/>
    <cellStyle name="Percent 18 3" xfId="7137" xr:uid="{00000000-0005-0000-0000-0000EF220000}"/>
    <cellStyle name="Percent 18 3 2" xfId="7138" xr:uid="{00000000-0005-0000-0000-0000F0220000}"/>
    <cellStyle name="Percent 18 3 2 2" xfId="9502" xr:uid="{00000000-0005-0000-0000-0000F1220000}"/>
    <cellStyle name="Percent 18 3 2 2 2" xfId="16715" xr:uid="{00000000-0005-0000-0000-0000F2220000}"/>
    <cellStyle name="Percent 18 3 2 3" xfId="10904" xr:uid="{00000000-0005-0000-0000-0000F3220000}"/>
    <cellStyle name="Percent 18 3 2 3 2" xfId="18117" xr:uid="{00000000-0005-0000-0000-0000F4220000}"/>
    <cellStyle name="Percent 18 3 2 4" xfId="12851" xr:uid="{00000000-0005-0000-0000-0000F5220000}"/>
    <cellStyle name="Percent 18 3 2 4 2" xfId="20058" xr:uid="{00000000-0005-0000-0000-0000F6220000}"/>
    <cellStyle name="Percent 18 3 2 5" xfId="14711" xr:uid="{00000000-0005-0000-0000-0000F7220000}"/>
    <cellStyle name="Percent 18 3 3" xfId="9501" xr:uid="{00000000-0005-0000-0000-0000F8220000}"/>
    <cellStyle name="Percent 18 3 3 2" xfId="16714" xr:uid="{00000000-0005-0000-0000-0000F9220000}"/>
    <cellStyle name="Percent 18 3 4" xfId="10903" xr:uid="{00000000-0005-0000-0000-0000FA220000}"/>
    <cellStyle name="Percent 18 3 4 2" xfId="18116" xr:uid="{00000000-0005-0000-0000-0000FB220000}"/>
    <cellStyle name="Percent 18 3 5" xfId="12850" xr:uid="{00000000-0005-0000-0000-0000FC220000}"/>
    <cellStyle name="Percent 18 3 5 2" xfId="20057" xr:uid="{00000000-0005-0000-0000-0000FD220000}"/>
    <cellStyle name="Percent 18 3 6" xfId="14710" xr:uid="{00000000-0005-0000-0000-0000FE220000}"/>
    <cellStyle name="Percent 18 4" xfId="7139" xr:uid="{00000000-0005-0000-0000-0000FF220000}"/>
    <cellStyle name="Percent 18 4 2" xfId="9503" xr:uid="{00000000-0005-0000-0000-000000230000}"/>
    <cellStyle name="Percent 18 4 2 2" xfId="16716" xr:uid="{00000000-0005-0000-0000-000001230000}"/>
    <cellStyle name="Percent 18 4 3" xfId="10905" xr:uid="{00000000-0005-0000-0000-000002230000}"/>
    <cellStyle name="Percent 18 4 3 2" xfId="18118" xr:uid="{00000000-0005-0000-0000-000003230000}"/>
    <cellStyle name="Percent 18 4 4" xfId="12852" xr:uid="{00000000-0005-0000-0000-000004230000}"/>
    <cellStyle name="Percent 18 4 4 2" xfId="20059" xr:uid="{00000000-0005-0000-0000-000005230000}"/>
    <cellStyle name="Percent 18 4 5" xfId="14712" xr:uid="{00000000-0005-0000-0000-000006230000}"/>
    <cellStyle name="Percent 19" xfId="7140" xr:uid="{00000000-0005-0000-0000-000007230000}"/>
    <cellStyle name="Percent 19 2" xfId="7141" xr:uid="{00000000-0005-0000-0000-000008230000}"/>
    <cellStyle name="Percent 19 2 2" xfId="7142" xr:uid="{00000000-0005-0000-0000-000009230000}"/>
    <cellStyle name="Percent 19 2 2 2" xfId="9504" xr:uid="{00000000-0005-0000-0000-00000A230000}"/>
    <cellStyle name="Percent 19 2 2 2 2" xfId="16717" xr:uid="{00000000-0005-0000-0000-00000B230000}"/>
    <cellStyle name="Percent 19 2 2 3" xfId="10906" xr:uid="{00000000-0005-0000-0000-00000C230000}"/>
    <cellStyle name="Percent 19 2 2 3 2" xfId="18119" xr:uid="{00000000-0005-0000-0000-00000D230000}"/>
    <cellStyle name="Percent 19 2 2 4" xfId="12853" xr:uid="{00000000-0005-0000-0000-00000E230000}"/>
    <cellStyle name="Percent 19 2 2 4 2" xfId="20060" xr:uid="{00000000-0005-0000-0000-00000F230000}"/>
    <cellStyle name="Percent 19 2 2 5" xfId="14713" xr:uid="{00000000-0005-0000-0000-000010230000}"/>
    <cellStyle name="Percent 19 3" xfId="7143" xr:uid="{00000000-0005-0000-0000-000011230000}"/>
    <cellStyle name="Percent 19 3 2" xfId="9505" xr:uid="{00000000-0005-0000-0000-000012230000}"/>
    <cellStyle name="Percent 19 3 2 2" xfId="16718" xr:uid="{00000000-0005-0000-0000-000013230000}"/>
    <cellStyle name="Percent 19 3 3" xfId="10907" xr:uid="{00000000-0005-0000-0000-000014230000}"/>
    <cellStyle name="Percent 19 3 3 2" xfId="18120" xr:uid="{00000000-0005-0000-0000-000015230000}"/>
    <cellStyle name="Percent 19 3 4" xfId="12854" xr:uid="{00000000-0005-0000-0000-000016230000}"/>
    <cellStyle name="Percent 19 3 4 2" xfId="20061" xr:uid="{00000000-0005-0000-0000-000017230000}"/>
    <cellStyle name="Percent 19 3 5" xfId="14714" xr:uid="{00000000-0005-0000-0000-000018230000}"/>
    <cellStyle name="Percent 2" xfId="136" xr:uid="{00000000-0005-0000-0000-000019230000}"/>
    <cellStyle name="Percent 2 10" xfId="7144" xr:uid="{00000000-0005-0000-0000-00001A230000}"/>
    <cellStyle name="Percent 2 10 2" xfId="9506" xr:uid="{00000000-0005-0000-0000-00001B230000}"/>
    <cellStyle name="Percent 2 10 2 2" xfId="16719" xr:uid="{00000000-0005-0000-0000-00001C230000}"/>
    <cellStyle name="Percent 2 10 3" xfId="10908" xr:uid="{00000000-0005-0000-0000-00001D230000}"/>
    <cellStyle name="Percent 2 10 3 2" xfId="18121" xr:uid="{00000000-0005-0000-0000-00001E230000}"/>
    <cellStyle name="Percent 2 10 4" xfId="12855" xr:uid="{00000000-0005-0000-0000-00001F230000}"/>
    <cellStyle name="Percent 2 10 4 2" xfId="20062" xr:uid="{00000000-0005-0000-0000-000020230000}"/>
    <cellStyle name="Percent 2 10 5" xfId="14715" xr:uid="{00000000-0005-0000-0000-000021230000}"/>
    <cellStyle name="Percent 2 2" xfId="7145" xr:uid="{00000000-0005-0000-0000-000022230000}"/>
    <cellStyle name="Percent 2 2 2" xfId="7146" xr:uid="{00000000-0005-0000-0000-000023230000}"/>
    <cellStyle name="Percent 2 2 2 2" xfId="7147" xr:uid="{00000000-0005-0000-0000-000024230000}"/>
    <cellStyle name="Percent 2 2 2 2 2" xfId="7148" xr:uid="{00000000-0005-0000-0000-000025230000}"/>
    <cellStyle name="Percent 2 2 2 2 3" xfId="7149" xr:uid="{00000000-0005-0000-0000-000026230000}"/>
    <cellStyle name="Percent 2 2 2 3" xfId="7150" xr:uid="{00000000-0005-0000-0000-000027230000}"/>
    <cellStyle name="Percent 2 2 2 4" xfId="7151" xr:uid="{00000000-0005-0000-0000-000028230000}"/>
    <cellStyle name="Percent 2 2 3" xfId="7152" xr:uid="{00000000-0005-0000-0000-000029230000}"/>
    <cellStyle name="Percent 2 2 3 2" xfId="7153" xr:uid="{00000000-0005-0000-0000-00002A230000}"/>
    <cellStyle name="Percent 2 2 3 3" xfId="7154" xr:uid="{00000000-0005-0000-0000-00002B230000}"/>
    <cellStyle name="Percent 2 2 4" xfId="7155" xr:uid="{00000000-0005-0000-0000-00002C230000}"/>
    <cellStyle name="Percent 2 2 4 2" xfId="7156" xr:uid="{00000000-0005-0000-0000-00002D230000}"/>
    <cellStyle name="Percent 2 2 4 3" xfId="7157" xr:uid="{00000000-0005-0000-0000-00002E230000}"/>
    <cellStyle name="Percent 2 2 5" xfId="7158" xr:uid="{00000000-0005-0000-0000-00002F230000}"/>
    <cellStyle name="Percent 2 2 5 2" xfId="7159" xr:uid="{00000000-0005-0000-0000-000030230000}"/>
    <cellStyle name="Percent 2 2 5 3" xfId="7160" xr:uid="{00000000-0005-0000-0000-000031230000}"/>
    <cellStyle name="Percent 2 2 6" xfId="7161" xr:uid="{00000000-0005-0000-0000-000032230000}"/>
    <cellStyle name="Percent 2 2 6 2" xfId="7162" xr:uid="{00000000-0005-0000-0000-000033230000}"/>
    <cellStyle name="Percent 2 2 6 3" xfId="7163" xr:uid="{00000000-0005-0000-0000-000034230000}"/>
    <cellStyle name="Percent 2 2 7" xfId="7733" xr:uid="{00000000-0005-0000-0000-000035230000}"/>
    <cellStyle name="Percent 2 3" xfId="7164" xr:uid="{00000000-0005-0000-0000-000036230000}"/>
    <cellStyle name="Percent 2 3 2" xfId="7165" xr:uid="{00000000-0005-0000-0000-000037230000}"/>
    <cellStyle name="Percent 2 3 2 2" xfId="7166" xr:uid="{00000000-0005-0000-0000-000038230000}"/>
    <cellStyle name="Percent 2 3 2 3" xfId="7167" xr:uid="{00000000-0005-0000-0000-000039230000}"/>
    <cellStyle name="Percent 2 3 3" xfId="7168" xr:uid="{00000000-0005-0000-0000-00003A230000}"/>
    <cellStyle name="Percent 2 3 3 2" xfId="7169" xr:uid="{00000000-0005-0000-0000-00003B230000}"/>
    <cellStyle name="Percent 2 3 4" xfId="7170" xr:uid="{00000000-0005-0000-0000-00003C230000}"/>
    <cellStyle name="Percent 2 3 5" xfId="7737" xr:uid="{00000000-0005-0000-0000-00003D230000}"/>
    <cellStyle name="Percent 2 3 5 2" xfId="14950" xr:uid="{00000000-0005-0000-0000-00003E230000}"/>
    <cellStyle name="Percent 2 4" xfId="7171" xr:uid="{00000000-0005-0000-0000-00003F230000}"/>
    <cellStyle name="Percent 2 4 2" xfId="7172" xr:uid="{00000000-0005-0000-0000-000040230000}"/>
    <cellStyle name="Percent 2 4 3" xfId="7173" xr:uid="{00000000-0005-0000-0000-000041230000}"/>
    <cellStyle name="Percent 2 5" xfId="7174" xr:uid="{00000000-0005-0000-0000-000042230000}"/>
    <cellStyle name="Percent 2 5 2" xfId="7175" xr:uid="{00000000-0005-0000-0000-000043230000}"/>
    <cellStyle name="Percent 2 5 3" xfId="7176" xr:uid="{00000000-0005-0000-0000-000044230000}"/>
    <cellStyle name="Percent 2 6" xfId="7177" xr:uid="{00000000-0005-0000-0000-000045230000}"/>
    <cellStyle name="Percent 2 6 2" xfId="7178" xr:uid="{00000000-0005-0000-0000-000046230000}"/>
    <cellStyle name="Percent 2 6 3" xfId="7179" xr:uid="{00000000-0005-0000-0000-000047230000}"/>
    <cellStyle name="Percent 2 7" xfId="7180" xr:uid="{00000000-0005-0000-0000-000048230000}"/>
    <cellStyle name="Percent 2 8" xfId="7181" xr:uid="{00000000-0005-0000-0000-000049230000}"/>
    <cellStyle name="Percent 2 9" xfId="7182" xr:uid="{00000000-0005-0000-0000-00004A230000}"/>
    <cellStyle name="Percent 20" xfId="7183" xr:uid="{00000000-0005-0000-0000-00004B230000}"/>
    <cellStyle name="Percent 20 2" xfId="7184" xr:uid="{00000000-0005-0000-0000-00004C230000}"/>
    <cellStyle name="Percent 20 2 2" xfId="7185" xr:uid="{00000000-0005-0000-0000-00004D230000}"/>
    <cellStyle name="Percent 20 2 2 2" xfId="9507" xr:uid="{00000000-0005-0000-0000-00004E230000}"/>
    <cellStyle name="Percent 20 2 2 2 2" xfId="16720" xr:uid="{00000000-0005-0000-0000-00004F230000}"/>
    <cellStyle name="Percent 20 2 2 3" xfId="10909" xr:uid="{00000000-0005-0000-0000-000050230000}"/>
    <cellStyle name="Percent 20 2 2 3 2" xfId="18122" xr:uid="{00000000-0005-0000-0000-000051230000}"/>
    <cellStyle name="Percent 20 2 2 4" xfId="12856" xr:uid="{00000000-0005-0000-0000-000052230000}"/>
    <cellStyle name="Percent 20 2 2 4 2" xfId="20063" xr:uid="{00000000-0005-0000-0000-000053230000}"/>
    <cellStyle name="Percent 20 2 2 5" xfId="14716" xr:uid="{00000000-0005-0000-0000-000054230000}"/>
    <cellStyle name="Percent 20 3" xfId="7186" xr:uid="{00000000-0005-0000-0000-000055230000}"/>
    <cellStyle name="Percent 20 3 2" xfId="9508" xr:uid="{00000000-0005-0000-0000-000056230000}"/>
    <cellStyle name="Percent 20 3 2 2" xfId="16721" xr:uid="{00000000-0005-0000-0000-000057230000}"/>
    <cellStyle name="Percent 20 3 3" xfId="10910" xr:uid="{00000000-0005-0000-0000-000058230000}"/>
    <cellStyle name="Percent 20 3 3 2" xfId="18123" xr:uid="{00000000-0005-0000-0000-000059230000}"/>
    <cellStyle name="Percent 20 3 4" xfId="12857" xr:uid="{00000000-0005-0000-0000-00005A230000}"/>
    <cellStyle name="Percent 20 3 4 2" xfId="20064" xr:uid="{00000000-0005-0000-0000-00005B230000}"/>
    <cellStyle name="Percent 20 3 5" xfId="14717" xr:uid="{00000000-0005-0000-0000-00005C230000}"/>
    <cellStyle name="Percent 21" xfId="7187" xr:uid="{00000000-0005-0000-0000-00005D230000}"/>
    <cellStyle name="Percent 21 2" xfId="7188" xr:uid="{00000000-0005-0000-0000-00005E230000}"/>
    <cellStyle name="Percent 21 2 2" xfId="9509" xr:uid="{00000000-0005-0000-0000-00005F230000}"/>
    <cellStyle name="Percent 21 2 2 2" xfId="16722" xr:uid="{00000000-0005-0000-0000-000060230000}"/>
    <cellStyle name="Percent 21 2 3" xfId="10911" xr:uid="{00000000-0005-0000-0000-000061230000}"/>
    <cellStyle name="Percent 21 2 3 2" xfId="18124" xr:uid="{00000000-0005-0000-0000-000062230000}"/>
    <cellStyle name="Percent 21 2 4" xfId="12858" xr:uid="{00000000-0005-0000-0000-000063230000}"/>
    <cellStyle name="Percent 21 2 4 2" xfId="20065" xr:uid="{00000000-0005-0000-0000-000064230000}"/>
    <cellStyle name="Percent 21 2 5" xfId="14718" xr:uid="{00000000-0005-0000-0000-000065230000}"/>
    <cellStyle name="Percent 22" xfId="7189" xr:uid="{00000000-0005-0000-0000-000066230000}"/>
    <cellStyle name="Percent 22 2" xfId="7190" xr:uid="{00000000-0005-0000-0000-000067230000}"/>
    <cellStyle name="Percent 22 2 2" xfId="9510" xr:uid="{00000000-0005-0000-0000-000068230000}"/>
    <cellStyle name="Percent 22 2 2 2" xfId="16723" xr:uid="{00000000-0005-0000-0000-000069230000}"/>
    <cellStyle name="Percent 22 2 3" xfId="10912" xr:uid="{00000000-0005-0000-0000-00006A230000}"/>
    <cellStyle name="Percent 22 2 3 2" xfId="18125" xr:uid="{00000000-0005-0000-0000-00006B230000}"/>
    <cellStyle name="Percent 22 2 4" xfId="12859" xr:uid="{00000000-0005-0000-0000-00006C230000}"/>
    <cellStyle name="Percent 22 2 4 2" xfId="20066" xr:uid="{00000000-0005-0000-0000-00006D230000}"/>
    <cellStyle name="Percent 22 2 5" xfId="14719" xr:uid="{00000000-0005-0000-0000-00006E230000}"/>
    <cellStyle name="Percent 23" xfId="7191" xr:uid="{00000000-0005-0000-0000-00006F230000}"/>
    <cellStyle name="Percent 24" xfId="7192" xr:uid="{00000000-0005-0000-0000-000070230000}"/>
    <cellStyle name="Percent 25" xfId="7193" xr:uid="{00000000-0005-0000-0000-000071230000}"/>
    <cellStyle name="Percent 26" xfId="7194" xr:uid="{00000000-0005-0000-0000-000072230000}"/>
    <cellStyle name="Percent 27" xfId="7195" xr:uid="{00000000-0005-0000-0000-000073230000}"/>
    <cellStyle name="Percent 28" xfId="7196" xr:uid="{00000000-0005-0000-0000-000074230000}"/>
    <cellStyle name="Percent 29" xfId="7197" xr:uid="{00000000-0005-0000-0000-000075230000}"/>
    <cellStyle name="Percent 3" xfId="772" xr:uid="{00000000-0005-0000-0000-000076230000}"/>
    <cellStyle name="Percent 3 2" xfId="7198" xr:uid="{00000000-0005-0000-0000-000077230000}"/>
    <cellStyle name="Percent 3 2 2" xfId="7199" xr:uid="{00000000-0005-0000-0000-000078230000}"/>
    <cellStyle name="Percent 3 2 2 2" xfId="7200" xr:uid="{00000000-0005-0000-0000-000079230000}"/>
    <cellStyle name="Percent 3 2 2 3" xfId="7201" xr:uid="{00000000-0005-0000-0000-00007A230000}"/>
    <cellStyle name="Percent 3 2 2 3 2" xfId="9511" xr:uid="{00000000-0005-0000-0000-00007B230000}"/>
    <cellStyle name="Percent 3 2 2 3 2 2" xfId="16724" xr:uid="{00000000-0005-0000-0000-00007C230000}"/>
    <cellStyle name="Percent 3 2 2 3 3" xfId="10913" xr:uid="{00000000-0005-0000-0000-00007D230000}"/>
    <cellStyle name="Percent 3 2 2 3 3 2" xfId="18126" xr:uid="{00000000-0005-0000-0000-00007E230000}"/>
    <cellStyle name="Percent 3 2 2 3 4" xfId="12860" xr:uid="{00000000-0005-0000-0000-00007F230000}"/>
    <cellStyle name="Percent 3 2 2 3 4 2" xfId="20067" xr:uid="{00000000-0005-0000-0000-000080230000}"/>
    <cellStyle name="Percent 3 2 2 3 5" xfId="14720" xr:uid="{00000000-0005-0000-0000-000081230000}"/>
    <cellStyle name="Percent 3 2 3" xfId="7202" xr:uid="{00000000-0005-0000-0000-000082230000}"/>
    <cellStyle name="Percent 3 3" xfId="7203" xr:uid="{00000000-0005-0000-0000-000083230000}"/>
    <cellStyle name="Percent 3 3 2" xfId="7204" xr:uid="{00000000-0005-0000-0000-000084230000}"/>
    <cellStyle name="Percent 3 3 2 2" xfId="7205" xr:uid="{00000000-0005-0000-0000-000085230000}"/>
    <cellStyle name="Percent 3 3 2 3" xfId="9512" xr:uid="{00000000-0005-0000-0000-000086230000}"/>
    <cellStyle name="Percent 3 3 2 3 2" xfId="16725" xr:uid="{00000000-0005-0000-0000-000087230000}"/>
    <cellStyle name="Percent 3 3 2 4" xfId="10914" xr:uid="{00000000-0005-0000-0000-000088230000}"/>
    <cellStyle name="Percent 3 3 2 4 2" xfId="18127" xr:uid="{00000000-0005-0000-0000-000089230000}"/>
    <cellStyle name="Percent 3 3 2 5" xfId="12861" xr:uid="{00000000-0005-0000-0000-00008A230000}"/>
    <cellStyle name="Percent 3 3 2 5 2" xfId="20068" xr:uid="{00000000-0005-0000-0000-00008B230000}"/>
    <cellStyle name="Percent 3 3 2 6" xfId="14721" xr:uid="{00000000-0005-0000-0000-00008C230000}"/>
    <cellStyle name="Percent 3 3 3" xfId="7206" xr:uid="{00000000-0005-0000-0000-00008D230000}"/>
    <cellStyle name="Percent 3 4" xfId="7207" xr:uid="{00000000-0005-0000-0000-00008E230000}"/>
    <cellStyle name="Percent 3 4 2" xfId="7208" xr:uid="{00000000-0005-0000-0000-00008F230000}"/>
    <cellStyle name="Percent 3 4 3" xfId="7209" xr:uid="{00000000-0005-0000-0000-000090230000}"/>
    <cellStyle name="Percent 3 4 3 2" xfId="9513" xr:uid="{00000000-0005-0000-0000-000091230000}"/>
    <cellStyle name="Percent 3 4 3 2 2" xfId="16726" xr:uid="{00000000-0005-0000-0000-000092230000}"/>
    <cellStyle name="Percent 3 4 3 3" xfId="10915" xr:uid="{00000000-0005-0000-0000-000093230000}"/>
    <cellStyle name="Percent 3 4 3 3 2" xfId="18128" xr:uid="{00000000-0005-0000-0000-000094230000}"/>
    <cellStyle name="Percent 3 4 3 4" xfId="12862" xr:uid="{00000000-0005-0000-0000-000095230000}"/>
    <cellStyle name="Percent 3 4 3 4 2" xfId="20069" xr:uid="{00000000-0005-0000-0000-000096230000}"/>
    <cellStyle name="Percent 3 4 3 5" xfId="14722" xr:uid="{00000000-0005-0000-0000-000097230000}"/>
    <cellStyle name="Percent 3 5" xfId="7210" xr:uid="{00000000-0005-0000-0000-000098230000}"/>
    <cellStyle name="Percent 3 5 2" xfId="7211" xr:uid="{00000000-0005-0000-0000-000099230000}"/>
    <cellStyle name="Percent 3 5 2 2" xfId="9514" xr:uid="{00000000-0005-0000-0000-00009A230000}"/>
    <cellStyle name="Percent 3 5 2 2 2" xfId="16727" xr:uid="{00000000-0005-0000-0000-00009B230000}"/>
    <cellStyle name="Percent 3 5 2 3" xfId="10916" xr:uid="{00000000-0005-0000-0000-00009C230000}"/>
    <cellStyle name="Percent 3 5 2 3 2" xfId="18129" xr:uid="{00000000-0005-0000-0000-00009D230000}"/>
    <cellStyle name="Percent 3 5 2 4" xfId="12863" xr:uid="{00000000-0005-0000-0000-00009E230000}"/>
    <cellStyle name="Percent 3 5 2 4 2" xfId="20070" xr:uid="{00000000-0005-0000-0000-00009F230000}"/>
    <cellStyle name="Percent 3 5 2 5" xfId="14723" xr:uid="{00000000-0005-0000-0000-0000A0230000}"/>
    <cellStyle name="Percent 3 6" xfId="7212" xr:uid="{00000000-0005-0000-0000-0000A1230000}"/>
    <cellStyle name="Percent 3 6 2" xfId="9515" xr:uid="{00000000-0005-0000-0000-0000A2230000}"/>
    <cellStyle name="Percent 3 6 2 2" xfId="16728" xr:uid="{00000000-0005-0000-0000-0000A3230000}"/>
    <cellStyle name="Percent 3 6 3" xfId="10917" xr:uid="{00000000-0005-0000-0000-0000A4230000}"/>
    <cellStyle name="Percent 3 6 3 2" xfId="18130" xr:uid="{00000000-0005-0000-0000-0000A5230000}"/>
    <cellStyle name="Percent 3 6 4" xfId="12864" xr:uid="{00000000-0005-0000-0000-0000A6230000}"/>
    <cellStyle name="Percent 3 6 4 2" xfId="20071" xr:uid="{00000000-0005-0000-0000-0000A7230000}"/>
    <cellStyle name="Percent 3 6 5" xfId="14724" xr:uid="{00000000-0005-0000-0000-0000A8230000}"/>
    <cellStyle name="Percent 3 7" xfId="7213" xr:uid="{00000000-0005-0000-0000-0000A9230000}"/>
    <cellStyle name="Percent 3 8" xfId="7729" xr:uid="{00000000-0005-0000-0000-0000AA230000}"/>
    <cellStyle name="Percent 3 8 2" xfId="14946" xr:uid="{00000000-0005-0000-0000-0000AB230000}"/>
    <cellStyle name="Percent 3 9" xfId="25513" xr:uid="{00000000-0005-0000-0000-0000AC230000}"/>
    <cellStyle name="Percent 30" xfId="7214" xr:uid="{00000000-0005-0000-0000-0000AD230000}"/>
    <cellStyle name="Percent 31" xfId="7215" xr:uid="{00000000-0005-0000-0000-0000AE230000}"/>
    <cellStyle name="Percent 32" xfId="7216" xr:uid="{00000000-0005-0000-0000-0000AF230000}"/>
    <cellStyle name="Percent 4" xfId="785" xr:uid="{00000000-0005-0000-0000-0000B0230000}"/>
    <cellStyle name="Percent 4 2" xfId="1198" xr:uid="{00000000-0005-0000-0000-0000B1230000}"/>
    <cellStyle name="Percent 4 2 2" xfId="8199" xr:uid="{00000000-0005-0000-0000-0000B2230000}"/>
    <cellStyle name="Percent 4 2 2 2" xfId="15412" xr:uid="{00000000-0005-0000-0000-0000B3230000}"/>
    <cellStyle name="Percent 4 2 3" xfId="10330" xr:uid="{00000000-0005-0000-0000-0000B4230000}"/>
    <cellStyle name="Percent 4 2 3 2" xfId="17543" xr:uid="{00000000-0005-0000-0000-0000B5230000}"/>
    <cellStyle name="Percent 4 2 4" xfId="11938" xr:uid="{00000000-0005-0000-0000-0000B6230000}"/>
    <cellStyle name="Percent 4 2 4 2" xfId="19145" xr:uid="{00000000-0005-0000-0000-0000B7230000}"/>
    <cellStyle name="Percent 4 2 5" xfId="14003" xr:uid="{00000000-0005-0000-0000-0000B8230000}"/>
    <cellStyle name="Percent 4 3" xfId="7779" xr:uid="{00000000-0005-0000-0000-0000B9230000}"/>
    <cellStyle name="Percent 4 3 2" xfId="14992" xr:uid="{00000000-0005-0000-0000-0000BA230000}"/>
    <cellStyle name="Percent 4 4" xfId="9910" xr:uid="{00000000-0005-0000-0000-0000BB230000}"/>
    <cellStyle name="Percent 4 4 2" xfId="17123" xr:uid="{00000000-0005-0000-0000-0000BC230000}"/>
    <cellStyle name="Percent 4 5" xfId="11529" xr:uid="{00000000-0005-0000-0000-0000BD230000}"/>
    <cellStyle name="Percent 4 5 2" xfId="18736" xr:uid="{00000000-0005-0000-0000-0000BE230000}"/>
    <cellStyle name="Percent 4 6" xfId="13600" xr:uid="{00000000-0005-0000-0000-0000BF230000}"/>
    <cellStyle name="Percent 4 7" xfId="25406" xr:uid="{00000000-0005-0000-0000-0000C0230000}"/>
    <cellStyle name="Percent 5" xfId="787" xr:uid="{00000000-0005-0000-0000-0000C1230000}"/>
    <cellStyle name="Percent 5 2" xfId="7217" xr:uid="{00000000-0005-0000-0000-0000C2230000}"/>
    <cellStyle name="Percent 6" xfId="7218" xr:uid="{00000000-0005-0000-0000-0000C3230000}"/>
    <cellStyle name="Percent 6 2" xfId="7219" xr:uid="{00000000-0005-0000-0000-0000C4230000}"/>
    <cellStyle name="Percent 6 2 2" xfId="7220" xr:uid="{00000000-0005-0000-0000-0000C5230000}"/>
    <cellStyle name="Percent 6 2 2 2" xfId="9517" xr:uid="{00000000-0005-0000-0000-0000C6230000}"/>
    <cellStyle name="Percent 6 2 2 2 2" xfId="16730" xr:uid="{00000000-0005-0000-0000-0000C7230000}"/>
    <cellStyle name="Percent 6 2 2 3" xfId="10919" xr:uid="{00000000-0005-0000-0000-0000C8230000}"/>
    <cellStyle name="Percent 6 2 2 3 2" xfId="18132" xr:uid="{00000000-0005-0000-0000-0000C9230000}"/>
    <cellStyle name="Percent 6 2 2 4" xfId="12867" xr:uid="{00000000-0005-0000-0000-0000CA230000}"/>
    <cellStyle name="Percent 6 2 2 4 2" xfId="20074" xr:uid="{00000000-0005-0000-0000-0000CB230000}"/>
    <cellStyle name="Percent 6 2 2 5" xfId="14727" xr:uid="{00000000-0005-0000-0000-0000CC230000}"/>
    <cellStyle name="Percent 6 2 3" xfId="7221" xr:uid="{00000000-0005-0000-0000-0000CD230000}"/>
    <cellStyle name="Percent 6 2 4" xfId="9516" xr:uid="{00000000-0005-0000-0000-0000CE230000}"/>
    <cellStyle name="Percent 6 2 4 2" xfId="16729" xr:uid="{00000000-0005-0000-0000-0000CF230000}"/>
    <cellStyle name="Percent 6 2 5" xfId="10918" xr:uid="{00000000-0005-0000-0000-0000D0230000}"/>
    <cellStyle name="Percent 6 2 5 2" xfId="18131" xr:uid="{00000000-0005-0000-0000-0000D1230000}"/>
    <cellStyle name="Percent 6 2 6" xfId="12866" xr:uid="{00000000-0005-0000-0000-0000D2230000}"/>
    <cellStyle name="Percent 6 2 6 2" xfId="20073" xr:uid="{00000000-0005-0000-0000-0000D3230000}"/>
    <cellStyle name="Percent 6 2 7" xfId="14726" xr:uid="{00000000-0005-0000-0000-0000D4230000}"/>
    <cellStyle name="Percent 6 3" xfId="7222" xr:uid="{00000000-0005-0000-0000-0000D5230000}"/>
    <cellStyle name="Percent 6 3 2" xfId="7223" xr:uid="{00000000-0005-0000-0000-0000D6230000}"/>
    <cellStyle name="Percent 6 3 2 2" xfId="9518" xr:uid="{00000000-0005-0000-0000-0000D7230000}"/>
    <cellStyle name="Percent 6 3 2 2 2" xfId="16731" xr:uid="{00000000-0005-0000-0000-0000D8230000}"/>
    <cellStyle name="Percent 6 3 2 3" xfId="10920" xr:uid="{00000000-0005-0000-0000-0000D9230000}"/>
    <cellStyle name="Percent 6 3 2 3 2" xfId="18133" xr:uid="{00000000-0005-0000-0000-0000DA230000}"/>
    <cellStyle name="Percent 6 3 2 4" xfId="12868" xr:uid="{00000000-0005-0000-0000-0000DB230000}"/>
    <cellStyle name="Percent 6 3 2 4 2" xfId="20075" xr:uid="{00000000-0005-0000-0000-0000DC230000}"/>
    <cellStyle name="Percent 6 3 2 5" xfId="14728" xr:uid="{00000000-0005-0000-0000-0000DD230000}"/>
    <cellStyle name="Percent 6 4" xfId="8569" xr:uid="{00000000-0005-0000-0000-0000DE230000}"/>
    <cellStyle name="Percent 6 4 2" xfId="15782" xr:uid="{00000000-0005-0000-0000-0000DF230000}"/>
    <cellStyle name="Percent 6 5" xfId="10700" xr:uid="{00000000-0005-0000-0000-0000E0230000}"/>
    <cellStyle name="Percent 6 5 2" xfId="17913" xr:uid="{00000000-0005-0000-0000-0000E1230000}"/>
    <cellStyle name="Percent 6 6" xfId="12865" xr:uid="{00000000-0005-0000-0000-0000E2230000}"/>
    <cellStyle name="Percent 6 6 2" xfId="20072" xr:uid="{00000000-0005-0000-0000-0000E3230000}"/>
    <cellStyle name="Percent 6 7" xfId="14725" xr:uid="{00000000-0005-0000-0000-0000E4230000}"/>
    <cellStyle name="Percent 7" xfId="7224" xr:uid="{00000000-0005-0000-0000-0000E5230000}"/>
    <cellStyle name="Percent 7 2" xfId="7225" xr:uid="{00000000-0005-0000-0000-0000E6230000}"/>
    <cellStyle name="Percent 7 2 2" xfId="9520" xr:uid="{00000000-0005-0000-0000-0000E7230000}"/>
    <cellStyle name="Percent 7 2 2 2" xfId="16733" xr:uid="{00000000-0005-0000-0000-0000E8230000}"/>
    <cellStyle name="Percent 7 2 3" xfId="10922" xr:uid="{00000000-0005-0000-0000-0000E9230000}"/>
    <cellStyle name="Percent 7 2 3 2" xfId="18135" xr:uid="{00000000-0005-0000-0000-0000EA230000}"/>
    <cellStyle name="Percent 7 2 4" xfId="12870" xr:uid="{00000000-0005-0000-0000-0000EB230000}"/>
    <cellStyle name="Percent 7 2 4 2" xfId="20077" xr:uid="{00000000-0005-0000-0000-0000EC230000}"/>
    <cellStyle name="Percent 7 2 5" xfId="14730" xr:uid="{00000000-0005-0000-0000-0000ED230000}"/>
    <cellStyle name="Percent 7 3" xfId="7226" xr:uid="{00000000-0005-0000-0000-0000EE230000}"/>
    <cellStyle name="Percent 7 3 2" xfId="7227" xr:uid="{00000000-0005-0000-0000-0000EF230000}"/>
    <cellStyle name="Percent 7 3 2 2" xfId="9521" xr:uid="{00000000-0005-0000-0000-0000F0230000}"/>
    <cellStyle name="Percent 7 3 2 2 2" xfId="16734" xr:uid="{00000000-0005-0000-0000-0000F1230000}"/>
    <cellStyle name="Percent 7 3 2 3" xfId="10923" xr:uid="{00000000-0005-0000-0000-0000F2230000}"/>
    <cellStyle name="Percent 7 3 2 3 2" xfId="18136" xr:uid="{00000000-0005-0000-0000-0000F3230000}"/>
    <cellStyle name="Percent 7 3 2 4" xfId="12871" xr:uid="{00000000-0005-0000-0000-0000F4230000}"/>
    <cellStyle name="Percent 7 3 2 4 2" xfId="20078" xr:uid="{00000000-0005-0000-0000-0000F5230000}"/>
    <cellStyle name="Percent 7 3 2 5" xfId="14731" xr:uid="{00000000-0005-0000-0000-0000F6230000}"/>
    <cellStyle name="Percent 7 4" xfId="9519" xr:uid="{00000000-0005-0000-0000-0000F7230000}"/>
    <cellStyle name="Percent 7 4 2" xfId="16732" xr:uid="{00000000-0005-0000-0000-0000F8230000}"/>
    <cellStyle name="Percent 7 5" xfId="10921" xr:uid="{00000000-0005-0000-0000-0000F9230000}"/>
    <cellStyle name="Percent 7 5 2" xfId="18134" xr:uid="{00000000-0005-0000-0000-0000FA230000}"/>
    <cellStyle name="Percent 7 6" xfId="12869" xr:uid="{00000000-0005-0000-0000-0000FB230000}"/>
    <cellStyle name="Percent 7 6 2" xfId="20076" xr:uid="{00000000-0005-0000-0000-0000FC230000}"/>
    <cellStyle name="Percent 7 7" xfId="14729" xr:uid="{00000000-0005-0000-0000-0000FD230000}"/>
    <cellStyle name="Percent 8" xfId="7228" xr:uid="{00000000-0005-0000-0000-0000FE230000}"/>
    <cellStyle name="Percent 8 2" xfId="7229" xr:uid="{00000000-0005-0000-0000-0000FF230000}"/>
    <cellStyle name="Percent 9" xfId="7230" xr:uid="{00000000-0005-0000-0000-000000240000}"/>
    <cellStyle name="Percent 9 2" xfId="7231" xr:uid="{00000000-0005-0000-0000-000001240000}"/>
    <cellStyle name="Percent2" xfId="7232" xr:uid="{00000000-0005-0000-0000-000002240000}"/>
    <cellStyle name="Red Text" xfId="7233" xr:uid="{00000000-0005-0000-0000-000003240000}"/>
    <cellStyle name="Red Text 2" xfId="12872" xr:uid="{00000000-0005-0000-0000-000004240000}"/>
    <cellStyle name="Red Text 2 2" xfId="20079" xr:uid="{00000000-0005-0000-0000-000005240000}"/>
    <cellStyle name="Red Text 2 3" xfId="25035" xr:uid="{00000000-0005-0000-0000-000006240000}"/>
    <cellStyle name="Remote" xfId="7234" xr:uid="{00000000-0005-0000-0000-000007240000}"/>
    <cellStyle name="Revenue" xfId="7235" xr:uid="{00000000-0005-0000-0000-000008240000}"/>
    <cellStyle name="RevList" xfId="7236" xr:uid="{00000000-0005-0000-0000-000009240000}"/>
    <cellStyle name="s]_x000d__x000a_spooler=no_x000d__x000a_LOAD=C:\CONTROL\VIRUSCAN\VSHWIN.EXE_x000d__x000a_run=_x000d__x000a_Beep=yes_x000d__x000a_NullPort=None_x000d__x000a_BorderWidth=3_x000d__x000a_CursorBlinkRate=530_x000d_" xfId="7237" xr:uid="{00000000-0005-0000-0000-00000A240000}"/>
    <cellStyle name="s]_x000d__x000a_spooler=no_x000d__x000a_LOAD=C:\CONTROL\VIRUSCAN\VSHWIN.EXE_x000d__x000a_run=_x000d__x000a_Beep=yes_x000d__x000a_NullPort=None_x000d__x000a_BorderWidth=3_x000d__x000a_CursorBlinkRate=530_x000d_ 2" xfId="7238" xr:uid="{00000000-0005-0000-0000-00000B240000}"/>
    <cellStyle name="SAPBEXaggData" xfId="71" xr:uid="{00000000-0005-0000-0000-00000C240000}"/>
    <cellStyle name="SAPBEXaggData 10" xfId="13037" xr:uid="{00000000-0005-0000-0000-00000D240000}"/>
    <cellStyle name="SAPBEXaggData 10 2" xfId="20244" xr:uid="{00000000-0005-0000-0000-00000E240000}"/>
    <cellStyle name="SAPBEXaggData 10 3" xfId="25200" xr:uid="{00000000-0005-0000-0000-00000F240000}"/>
    <cellStyle name="SAPBEXaggData 2" xfId="349" xr:uid="{00000000-0005-0000-0000-000010240000}"/>
    <cellStyle name="SAPBEXaggData 2 2" xfId="412" xr:uid="{00000000-0005-0000-0000-000011240000}"/>
    <cellStyle name="SAPBEXaggData 2 2 2" xfId="889" xr:uid="{00000000-0005-0000-0000-000012240000}"/>
    <cellStyle name="SAPBEXaggData 2 2 2 2" xfId="8200" xr:uid="{00000000-0005-0000-0000-000013240000}"/>
    <cellStyle name="SAPBEXaggData 2 2 2 2 2" xfId="15413" xr:uid="{00000000-0005-0000-0000-000014240000}"/>
    <cellStyle name="SAPBEXaggData 2 2 2 2 3" xfId="21058" xr:uid="{00000000-0005-0000-0000-000015240000}"/>
    <cellStyle name="SAPBEXaggData 2 2 2 3" xfId="9097" xr:uid="{00000000-0005-0000-0000-000016240000}"/>
    <cellStyle name="SAPBEXaggData 2 2 2 3 2" xfId="16310" xr:uid="{00000000-0005-0000-0000-000017240000}"/>
    <cellStyle name="SAPBEXaggData 2 2 2 3 3" xfId="21853" xr:uid="{00000000-0005-0000-0000-000018240000}"/>
    <cellStyle name="SAPBEXaggData 2 2 2 4" xfId="10331" xr:uid="{00000000-0005-0000-0000-000019240000}"/>
    <cellStyle name="SAPBEXaggData 2 2 2 4 2" xfId="17544" xr:uid="{00000000-0005-0000-0000-00001A240000}"/>
    <cellStyle name="SAPBEXaggData 2 2 2 4 3" xfId="22940" xr:uid="{00000000-0005-0000-0000-00001B240000}"/>
    <cellStyle name="SAPBEXaggData 2 2 2 5" xfId="11629" xr:uid="{00000000-0005-0000-0000-00001C240000}"/>
    <cellStyle name="SAPBEXaggData 2 2 2 5 2" xfId="18836" xr:uid="{00000000-0005-0000-0000-00001D240000}"/>
    <cellStyle name="SAPBEXaggData 2 2 2 5 3" xfId="24004" xr:uid="{00000000-0005-0000-0000-00001E240000}"/>
    <cellStyle name="SAPBEXaggData 2 2 2 6" xfId="12380" xr:uid="{00000000-0005-0000-0000-00001F240000}"/>
    <cellStyle name="SAPBEXaggData 2 2 2 6 2" xfId="19587" xr:uid="{00000000-0005-0000-0000-000020240000}"/>
    <cellStyle name="SAPBEXaggData 2 2 2 6 3" xfId="24622" xr:uid="{00000000-0005-0000-0000-000021240000}"/>
    <cellStyle name="SAPBEXaggData 2 2 2 7" xfId="13694" xr:uid="{00000000-0005-0000-0000-000022240000}"/>
    <cellStyle name="SAPBEXaggData 2 2 3" xfId="7239" xr:uid="{00000000-0005-0000-0000-000023240000}"/>
    <cellStyle name="SAPBEXaggData 2 2 3 2" xfId="9522" xr:uid="{00000000-0005-0000-0000-000024240000}"/>
    <cellStyle name="SAPBEXaggData 2 2 3 2 2" xfId="16735" xr:uid="{00000000-0005-0000-0000-000025240000}"/>
    <cellStyle name="SAPBEXaggData 2 2 3 2 3" xfId="22201" xr:uid="{00000000-0005-0000-0000-000026240000}"/>
    <cellStyle name="SAPBEXaggData 2 2 3 3" xfId="9720" xr:uid="{00000000-0005-0000-0000-000027240000}"/>
    <cellStyle name="SAPBEXaggData 2 2 3 3 2" xfId="16933" xr:uid="{00000000-0005-0000-0000-000028240000}"/>
    <cellStyle name="SAPBEXaggData 2 2 3 3 3" xfId="22399" xr:uid="{00000000-0005-0000-0000-000029240000}"/>
    <cellStyle name="SAPBEXaggData 2 2 3 4" xfId="10924" xr:uid="{00000000-0005-0000-0000-00002A240000}"/>
    <cellStyle name="SAPBEXaggData 2 2 3 4 2" xfId="18137" xr:uid="{00000000-0005-0000-0000-00002B240000}"/>
    <cellStyle name="SAPBEXaggData 2 2 3 4 3" xfId="23354" xr:uid="{00000000-0005-0000-0000-00002C240000}"/>
    <cellStyle name="SAPBEXaggData 2 2 3 5" xfId="13060" xr:uid="{00000000-0005-0000-0000-00002D240000}"/>
    <cellStyle name="SAPBEXaggData 2 2 3 5 2" xfId="20267" xr:uid="{00000000-0005-0000-0000-00002E240000}"/>
    <cellStyle name="SAPBEXaggData 2 2 3 5 3" xfId="25223" xr:uid="{00000000-0005-0000-0000-00002F240000}"/>
    <cellStyle name="SAPBEXaggData 2 2 3 6" xfId="14732" xr:uid="{00000000-0005-0000-0000-000030240000}"/>
    <cellStyle name="SAPBEXaggData 2 2 3 7" xfId="20445" xr:uid="{00000000-0005-0000-0000-000031240000}"/>
    <cellStyle name="SAPBEXaggData 2 2 4" xfId="7781" xr:uid="{00000000-0005-0000-0000-000032240000}"/>
    <cellStyle name="SAPBEXaggData 2 2 4 2" xfId="14994" xr:uid="{00000000-0005-0000-0000-000033240000}"/>
    <cellStyle name="SAPBEXaggData 2 2 4 3" xfId="20680" xr:uid="{00000000-0005-0000-0000-000034240000}"/>
    <cellStyle name="SAPBEXaggData 2 2 5" xfId="9477" xr:uid="{00000000-0005-0000-0000-000035240000}"/>
    <cellStyle name="SAPBEXaggData 2 2 5 2" xfId="16690" xr:uid="{00000000-0005-0000-0000-000036240000}"/>
    <cellStyle name="SAPBEXaggData 2 2 5 3" xfId="22189" xr:uid="{00000000-0005-0000-0000-000037240000}"/>
    <cellStyle name="SAPBEXaggData 2 2 6" xfId="9912" xr:uid="{00000000-0005-0000-0000-000038240000}"/>
    <cellStyle name="SAPBEXaggData 2 2 6 2" xfId="17125" xr:uid="{00000000-0005-0000-0000-000039240000}"/>
    <cellStyle name="SAPBEXaggData 2 2 6 3" xfId="22562" xr:uid="{00000000-0005-0000-0000-00003A240000}"/>
    <cellStyle name="SAPBEXaggData 2 2 7" xfId="11195" xr:uid="{00000000-0005-0000-0000-00003B240000}"/>
    <cellStyle name="SAPBEXaggData 2 2 7 2" xfId="18402" xr:uid="{00000000-0005-0000-0000-00003C240000}"/>
    <cellStyle name="SAPBEXaggData 2 2 7 3" xfId="23611" xr:uid="{00000000-0005-0000-0000-00003D240000}"/>
    <cellStyle name="SAPBEXaggData 2 2 8" xfId="12805" xr:uid="{00000000-0005-0000-0000-00003E240000}"/>
    <cellStyle name="SAPBEXaggData 2 2 8 2" xfId="20012" xr:uid="{00000000-0005-0000-0000-00003F240000}"/>
    <cellStyle name="SAPBEXaggData 2 2 8 3" xfId="25002" xr:uid="{00000000-0005-0000-0000-000040240000}"/>
    <cellStyle name="SAPBEXaggData 2 3" xfId="443" xr:uid="{00000000-0005-0000-0000-000041240000}"/>
    <cellStyle name="SAPBEXaggData 2 3 2" xfId="920" xr:uid="{00000000-0005-0000-0000-000042240000}"/>
    <cellStyle name="SAPBEXaggData 2 3 2 2" xfId="8201" xr:uid="{00000000-0005-0000-0000-000043240000}"/>
    <cellStyle name="SAPBEXaggData 2 3 2 2 2" xfId="15414" xr:uid="{00000000-0005-0000-0000-000044240000}"/>
    <cellStyle name="SAPBEXaggData 2 3 2 2 3" xfId="21059" xr:uid="{00000000-0005-0000-0000-000045240000}"/>
    <cellStyle name="SAPBEXaggData 2 3 2 3" xfId="9096" xr:uid="{00000000-0005-0000-0000-000046240000}"/>
    <cellStyle name="SAPBEXaggData 2 3 2 3 2" xfId="16309" xr:uid="{00000000-0005-0000-0000-000047240000}"/>
    <cellStyle name="SAPBEXaggData 2 3 2 3 3" xfId="21852" xr:uid="{00000000-0005-0000-0000-000048240000}"/>
    <cellStyle name="SAPBEXaggData 2 3 2 4" xfId="10332" xr:uid="{00000000-0005-0000-0000-000049240000}"/>
    <cellStyle name="SAPBEXaggData 2 3 2 4 2" xfId="17545" xr:uid="{00000000-0005-0000-0000-00004A240000}"/>
    <cellStyle name="SAPBEXaggData 2 3 2 4 3" xfId="22941" xr:uid="{00000000-0005-0000-0000-00004B240000}"/>
    <cellStyle name="SAPBEXaggData 2 3 2 5" xfId="11660" xr:uid="{00000000-0005-0000-0000-00004C240000}"/>
    <cellStyle name="SAPBEXaggData 2 3 2 5 2" xfId="18867" xr:uid="{00000000-0005-0000-0000-00004D240000}"/>
    <cellStyle name="SAPBEXaggData 2 3 2 5 3" xfId="24033" xr:uid="{00000000-0005-0000-0000-00004E240000}"/>
    <cellStyle name="SAPBEXaggData 2 3 2 6" xfId="12351" xr:uid="{00000000-0005-0000-0000-00004F240000}"/>
    <cellStyle name="SAPBEXaggData 2 3 2 6 2" xfId="19558" xr:uid="{00000000-0005-0000-0000-000050240000}"/>
    <cellStyle name="SAPBEXaggData 2 3 2 6 3" xfId="24593" xr:uid="{00000000-0005-0000-0000-000051240000}"/>
    <cellStyle name="SAPBEXaggData 2 3 2 7" xfId="13725" xr:uid="{00000000-0005-0000-0000-000052240000}"/>
    <cellStyle name="SAPBEXaggData 2 3 3" xfId="7782" xr:uid="{00000000-0005-0000-0000-000053240000}"/>
    <cellStyle name="SAPBEXaggData 2 3 3 2" xfId="14995" xr:uid="{00000000-0005-0000-0000-000054240000}"/>
    <cellStyle name="SAPBEXaggData 2 3 3 3" xfId="20681" xr:uid="{00000000-0005-0000-0000-000055240000}"/>
    <cellStyle name="SAPBEXaggData 2 3 4" xfId="9475" xr:uid="{00000000-0005-0000-0000-000056240000}"/>
    <cellStyle name="SAPBEXaggData 2 3 4 2" xfId="16688" xr:uid="{00000000-0005-0000-0000-000057240000}"/>
    <cellStyle name="SAPBEXaggData 2 3 4 3" xfId="22187" xr:uid="{00000000-0005-0000-0000-000058240000}"/>
    <cellStyle name="SAPBEXaggData 2 3 5" xfId="9913" xr:uid="{00000000-0005-0000-0000-000059240000}"/>
    <cellStyle name="SAPBEXaggData 2 3 5 2" xfId="17126" xr:uid="{00000000-0005-0000-0000-00005A240000}"/>
    <cellStyle name="SAPBEXaggData 2 3 5 3" xfId="22563" xr:uid="{00000000-0005-0000-0000-00005B240000}"/>
    <cellStyle name="SAPBEXaggData 2 3 6" xfId="11226" xr:uid="{00000000-0005-0000-0000-00005C240000}"/>
    <cellStyle name="SAPBEXaggData 2 3 6 2" xfId="18433" xr:uid="{00000000-0005-0000-0000-00005D240000}"/>
    <cellStyle name="SAPBEXaggData 2 3 6 3" xfId="23640" xr:uid="{00000000-0005-0000-0000-00005E240000}"/>
    <cellStyle name="SAPBEXaggData 2 3 7" xfId="12776" xr:uid="{00000000-0005-0000-0000-00005F240000}"/>
    <cellStyle name="SAPBEXaggData 2 3 7 2" xfId="19983" xr:uid="{00000000-0005-0000-0000-000060240000}"/>
    <cellStyle name="SAPBEXaggData 2 3 7 3" xfId="24973" xr:uid="{00000000-0005-0000-0000-000061240000}"/>
    <cellStyle name="SAPBEXaggData 2 3 8" xfId="13323" xr:uid="{00000000-0005-0000-0000-000062240000}"/>
    <cellStyle name="SAPBEXaggData 2 4" xfId="828" xr:uid="{00000000-0005-0000-0000-000063240000}"/>
    <cellStyle name="SAPBEXaggData 2 4 2" xfId="8202" xr:uid="{00000000-0005-0000-0000-000064240000}"/>
    <cellStyle name="SAPBEXaggData 2 4 2 2" xfId="15415" xr:uid="{00000000-0005-0000-0000-000065240000}"/>
    <cellStyle name="SAPBEXaggData 2 4 2 3" xfId="21060" xr:uid="{00000000-0005-0000-0000-000066240000}"/>
    <cellStyle name="SAPBEXaggData 2 4 3" xfId="9095" xr:uid="{00000000-0005-0000-0000-000067240000}"/>
    <cellStyle name="SAPBEXaggData 2 4 3 2" xfId="16308" xr:uid="{00000000-0005-0000-0000-000068240000}"/>
    <cellStyle name="SAPBEXaggData 2 4 3 3" xfId="21851" xr:uid="{00000000-0005-0000-0000-000069240000}"/>
    <cellStyle name="SAPBEXaggData 2 4 4" xfId="10333" xr:uid="{00000000-0005-0000-0000-00006A240000}"/>
    <cellStyle name="SAPBEXaggData 2 4 4 2" xfId="17546" xr:uid="{00000000-0005-0000-0000-00006B240000}"/>
    <cellStyle name="SAPBEXaggData 2 4 4 3" xfId="22942" xr:uid="{00000000-0005-0000-0000-00006C240000}"/>
    <cellStyle name="SAPBEXaggData 2 4 5" xfId="11568" xr:uid="{00000000-0005-0000-0000-00006D240000}"/>
    <cellStyle name="SAPBEXaggData 2 4 5 2" xfId="18775" xr:uid="{00000000-0005-0000-0000-00006E240000}"/>
    <cellStyle name="SAPBEXaggData 2 4 5 3" xfId="23947" xr:uid="{00000000-0005-0000-0000-00006F240000}"/>
    <cellStyle name="SAPBEXaggData 2 4 6" xfId="12437" xr:uid="{00000000-0005-0000-0000-000070240000}"/>
    <cellStyle name="SAPBEXaggData 2 4 6 2" xfId="19644" xr:uid="{00000000-0005-0000-0000-000071240000}"/>
    <cellStyle name="SAPBEXaggData 2 4 6 3" xfId="24679" xr:uid="{00000000-0005-0000-0000-000072240000}"/>
    <cellStyle name="SAPBEXaggData 2 4 7" xfId="13633" xr:uid="{00000000-0005-0000-0000-000073240000}"/>
    <cellStyle name="SAPBEXaggData 2 5" xfId="7780" xr:uid="{00000000-0005-0000-0000-000074240000}"/>
    <cellStyle name="SAPBEXaggData 2 5 2" xfId="14993" xr:uid="{00000000-0005-0000-0000-000075240000}"/>
    <cellStyle name="SAPBEXaggData 2 5 3" xfId="20679" xr:uid="{00000000-0005-0000-0000-000076240000}"/>
    <cellStyle name="SAPBEXaggData 2 6" xfId="9478" xr:uid="{00000000-0005-0000-0000-000077240000}"/>
    <cellStyle name="SAPBEXaggData 2 6 2" xfId="16691" xr:uid="{00000000-0005-0000-0000-000078240000}"/>
    <cellStyle name="SAPBEXaggData 2 6 3" xfId="22190" xr:uid="{00000000-0005-0000-0000-000079240000}"/>
    <cellStyle name="SAPBEXaggData 2 7" xfId="9911" xr:uid="{00000000-0005-0000-0000-00007A240000}"/>
    <cellStyle name="SAPBEXaggData 2 7 2" xfId="17124" xr:uid="{00000000-0005-0000-0000-00007B240000}"/>
    <cellStyle name="SAPBEXaggData 2 7 3" xfId="22561" xr:uid="{00000000-0005-0000-0000-00007C240000}"/>
    <cellStyle name="SAPBEXaggData 2 8" xfId="11133" xr:uid="{00000000-0005-0000-0000-00007D240000}"/>
    <cellStyle name="SAPBEXaggData 2 8 2" xfId="18340" xr:uid="{00000000-0005-0000-0000-00007E240000}"/>
    <cellStyle name="SAPBEXaggData 2 8 3" xfId="23553" xr:uid="{00000000-0005-0000-0000-00007F240000}"/>
    <cellStyle name="SAPBEXaggData 2 9" xfId="12825" xr:uid="{00000000-0005-0000-0000-000080240000}"/>
    <cellStyle name="SAPBEXaggData 2 9 2" xfId="20032" xr:uid="{00000000-0005-0000-0000-000081240000}"/>
    <cellStyle name="SAPBEXaggData 2 9 3" xfId="25022" xr:uid="{00000000-0005-0000-0000-000082240000}"/>
    <cellStyle name="SAPBEXaggData 3" xfId="417" xr:uid="{00000000-0005-0000-0000-000083240000}"/>
    <cellStyle name="SAPBEXaggData 3 2" xfId="894" xr:uid="{00000000-0005-0000-0000-000084240000}"/>
    <cellStyle name="SAPBEXaggData 3 2 2" xfId="8203" xr:uid="{00000000-0005-0000-0000-000085240000}"/>
    <cellStyle name="SAPBEXaggData 3 2 2 2" xfId="15416" xr:uid="{00000000-0005-0000-0000-000086240000}"/>
    <cellStyle name="SAPBEXaggData 3 2 2 3" xfId="21061" xr:uid="{00000000-0005-0000-0000-000087240000}"/>
    <cellStyle name="SAPBEXaggData 3 2 3" xfId="9093" xr:uid="{00000000-0005-0000-0000-000088240000}"/>
    <cellStyle name="SAPBEXaggData 3 2 3 2" xfId="16306" xr:uid="{00000000-0005-0000-0000-000089240000}"/>
    <cellStyle name="SAPBEXaggData 3 2 3 3" xfId="21850" xr:uid="{00000000-0005-0000-0000-00008A240000}"/>
    <cellStyle name="SAPBEXaggData 3 2 4" xfId="10334" xr:uid="{00000000-0005-0000-0000-00008B240000}"/>
    <cellStyle name="SAPBEXaggData 3 2 4 2" xfId="17547" xr:uid="{00000000-0005-0000-0000-00008C240000}"/>
    <cellStyle name="SAPBEXaggData 3 2 4 3" xfId="22943" xr:uid="{00000000-0005-0000-0000-00008D240000}"/>
    <cellStyle name="SAPBEXaggData 3 2 5" xfId="11634" xr:uid="{00000000-0005-0000-0000-00008E240000}"/>
    <cellStyle name="SAPBEXaggData 3 2 5 2" xfId="18841" xr:uid="{00000000-0005-0000-0000-00008F240000}"/>
    <cellStyle name="SAPBEXaggData 3 2 5 3" xfId="24009" xr:uid="{00000000-0005-0000-0000-000090240000}"/>
    <cellStyle name="SAPBEXaggData 3 2 6" xfId="12375" xr:uid="{00000000-0005-0000-0000-000091240000}"/>
    <cellStyle name="SAPBEXaggData 3 2 6 2" xfId="19582" xr:uid="{00000000-0005-0000-0000-000092240000}"/>
    <cellStyle name="SAPBEXaggData 3 2 6 3" xfId="24617" xr:uid="{00000000-0005-0000-0000-000093240000}"/>
    <cellStyle name="SAPBEXaggData 3 2 7" xfId="13699" xr:uid="{00000000-0005-0000-0000-000094240000}"/>
    <cellStyle name="SAPBEXaggData 3 3" xfId="7240" xr:uid="{00000000-0005-0000-0000-000095240000}"/>
    <cellStyle name="SAPBEXaggData 3 3 2" xfId="9523" xr:uid="{00000000-0005-0000-0000-000096240000}"/>
    <cellStyle name="SAPBEXaggData 3 3 2 2" xfId="16736" xr:uid="{00000000-0005-0000-0000-000097240000}"/>
    <cellStyle name="SAPBEXaggData 3 3 2 3" xfId="22202" xr:uid="{00000000-0005-0000-0000-000098240000}"/>
    <cellStyle name="SAPBEXaggData 3 3 3" xfId="9721" xr:uid="{00000000-0005-0000-0000-000099240000}"/>
    <cellStyle name="SAPBEXaggData 3 3 3 2" xfId="16934" xr:uid="{00000000-0005-0000-0000-00009A240000}"/>
    <cellStyle name="SAPBEXaggData 3 3 3 3" xfId="22400" xr:uid="{00000000-0005-0000-0000-00009B240000}"/>
    <cellStyle name="SAPBEXaggData 3 3 4" xfId="10925" xr:uid="{00000000-0005-0000-0000-00009C240000}"/>
    <cellStyle name="SAPBEXaggData 3 3 4 2" xfId="18138" xr:uid="{00000000-0005-0000-0000-00009D240000}"/>
    <cellStyle name="SAPBEXaggData 3 3 4 3" xfId="23355" xr:uid="{00000000-0005-0000-0000-00009E240000}"/>
    <cellStyle name="SAPBEXaggData 3 3 5" xfId="13061" xr:uid="{00000000-0005-0000-0000-00009F240000}"/>
    <cellStyle name="SAPBEXaggData 3 3 5 2" xfId="20268" xr:uid="{00000000-0005-0000-0000-0000A0240000}"/>
    <cellStyle name="SAPBEXaggData 3 3 5 3" xfId="25224" xr:uid="{00000000-0005-0000-0000-0000A1240000}"/>
    <cellStyle name="SAPBEXaggData 3 3 6" xfId="14733" xr:uid="{00000000-0005-0000-0000-0000A2240000}"/>
    <cellStyle name="SAPBEXaggData 3 3 7" xfId="20446" xr:uid="{00000000-0005-0000-0000-0000A3240000}"/>
    <cellStyle name="SAPBEXaggData 3 4" xfId="7783" xr:uid="{00000000-0005-0000-0000-0000A4240000}"/>
    <cellStyle name="SAPBEXaggData 3 4 2" xfId="14996" xr:uid="{00000000-0005-0000-0000-0000A5240000}"/>
    <cellStyle name="SAPBEXaggData 3 4 3" xfId="20682" xr:uid="{00000000-0005-0000-0000-0000A6240000}"/>
    <cellStyle name="SAPBEXaggData 3 5" xfId="9474" xr:uid="{00000000-0005-0000-0000-0000A7240000}"/>
    <cellStyle name="SAPBEXaggData 3 5 2" xfId="16687" xr:uid="{00000000-0005-0000-0000-0000A8240000}"/>
    <cellStyle name="SAPBEXaggData 3 5 3" xfId="22186" xr:uid="{00000000-0005-0000-0000-0000A9240000}"/>
    <cellStyle name="SAPBEXaggData 3 6" xfId="9914" xr:uid="{00000000-0005-0000-0000-0000AA240000}"/>
    <cellStyle name="SAPBEXaggData 3 6 2" xfId="17127" xr:uid="{00000000-0005-0000-0000-0000AB240000}"/>
    <cellStyle name="SAPBEXaggData 3 6 3" xfId="22564" xr:uid="{00000000-0005-0000-0000-0000AC240000}"/>
    <cellStyle name="SAPBEXaggData 3 7" xfId="11200" xr:uid="{00000000-0005-0000-0000-0000AD240000}"/>
    <cellStyle name="SAPBEXaggData 3 7 2" xfId="18407" xr:uid="{00000000-0005-0000-0000-0000AE240000}"/>
    <cellStyle name="SAPBEXaggData 3 7 3" xfId="23616" xr:uid="{00000000-0005-0000-0000-0000AF240000}"/>
    <cellStyle name="SAPBEXaggData 3 8" xfId="12800" xr:uid="{00000000-0005-0000-0000-0000B0240000}"/>
    <cellStyle name="SAPBEXaggData 3 8 2" xfId="20007" xr:uid="{00000000-0005-0000-0000-0000B1240000}"/>
    <cellStyle name="SAPBEXaggData 3 8 3" xfId="24997" xr:uid="{00000000-0005-0000-0000-0000B2240000}"/>
    <cellStyle name="SAPBEXaggData 4" xfId="790" xr:uid="{00000000-0005-0000-0000-0000B3240000}"/>
    <cellStyle name="SAPBEXaggData 4 2" xfId="8204" xr:uid="{00000000-0005-0000-0000-0000B4240000}"/>
    <cellStyle name="SAPBEXaggData 4 2 2" xfId="15417" xr:uid="{00000000-0005-0000-0000-0000B5240000}"/>
    <cellStyle name="SAPBEXaggData 4 2 3" xfId="21062" xr:uid="{00000000-0005-0000-0000-0000B6240000}"/>
    <cellStyle name="SAPBEXaggData 4 3" xfId="9092" xr:uid="{00000000-0005-0000-0000-0000B7240000}"/>
    <cellStyle name="SAPBEXaggData 4 3 2" xfId="16305" xr:uid="{00000000-0005-0000-0000-0000B8240000}"/>
    <cellStyle name="SAPBEXaggData 4 3 3" xfId="21849" xr:uid="{00000000-0005-0000-0000-0000B9240000}"/>
    <cellStyle name="SAPBEXaggData 4 4" xfId="10335" xr:uid="{00000000-0005-0000-0000-0000BA240000}"/>
    <cellStyle name="SAPBEXaggData 4 4 2" xfId="17548" xr:uid="{00000000-0005-0000-0000-0000BB240000}"/>
    <cellStyle name="SAPBEXaggData 4 4 3" xfId="22944" xr:uid="{00000000-0005-0000-0000-0000BC240000}"/>
    <cellStyle name="SAPBEXaggData 4 5" xfId="11530" xr:uid="{00000000-0005-0000-0000-0000BD240000}"/>
    <cellStyle name="SAPBEXaggData 4 5 2" xfId="18737" xr:uid="{00000000-0005-0000-0000-0000BE240000}"/>
    <cellStyle name="SAPBEXaggData 4 5 3" xfId="23913" xr:uid="{00000000-0005-0000-0000-0000BF240000}"/>
    <cellStyle name="SAPBEXaggData 4 6" xfId="12472" xr:uid="{00000000-0005-0000-0000-0000C0240000}"/>
    <cellStyle name="SAPBEXaggData 4 6 2" xfId="19679" xr:uid="{00000000-0005-0000-0000-0000C1240000}"/>
    <cellStyle name="SAPBEXaggData 4 6 3" xfId="24713" xr:uid="{00000000-0005-0000-0000-0000C2240000}"/>
    <cellStyle name="SAPBEXaggData 4 7" xfId="13601" xr:uid="{00000000-0005-0000-0000-0000C3240000}"/>
    <cellStyle name="SAPBEXaggData 5" xfId="7241" xr:uid="{00000000-0005-0000-0000-0000C4240000}"/>
    <cellStyle name="SAPBEXaggData 5 2" xfId="9524" xr:uid="{00000000-0005-0000-0000-0000C5240000}"/>
    <cellStyle name="SAPBEXaggData 5 2 2" xfId="16737" xr:uid="{00000000-0005-0000-0000-0000C6240000}"/>
    <cellStyle name="SAPBEXaggData 5 2 3" xfId="22203" xr:uid="{00000000-0005-0000-0000-0000C7240000}"/>
    <cellStyle name="SAPBEXaggData 5 3" xfId="9722" xr:uid="{00000000-0005-0000-0000-0000C8240000}"/>
    <cellStyle name="SAPBEXaggData 5 3 2" xfId="16935" xr:uid="{00000000-0005-0000-0000-0000C9240000}"/>
    <cellStyle name="SAPBEXaggData 5 3 3" xfId="22401" xr:uid="{00000000-0005-0000-0000-0000CA240000}"/>
    <cellStyle name="SAPBEXaggData 5 4" xfId="10926" xr:uid="{00000000-0005-0000-0000-0000CB240000}"/>
    <cellStyle name="SAPBEXaggData 5 4 2" xfId="18139" xr:uid="{00000000-0005-0000-0000-0000CC240000}"/>
    <cellStyle name="SAPBEXaggData 5 4 3" xfId="23356" xr:uid="{00000000-0005-0000-0000-0000CD240000}"/>
    <cellStyle name="SAPBEXaggData 5 5" xfId="12873" xr:uid="{00000000-0005-0000-0000-0000CE240000}"/>
    <cellStyle name="SAPBEXaggData 5 5 2" xfId="20080" xr:uid="{00000000-0005-0000-0000-0000CF240000}"/>
    <cellStyle name="SAPBEXaggData 5 5 3" xfId="25036" xr:uid="{00000000-0005-0000-0000-0000D0240000}"/>
    <cellStyle name="SAPBEXaggData 5 6" xfId="13062" xr:uid="{00000000-0005-0000-0000-0000D1240000}"/>
    <cellStyle name="SAPBEXaggData 5 6 2" xfId="20269" xr:uid="{00000000-0005-0000-0000-0000D2240000}"/>
    <cellStyle name="SAPBEXaggData 5 6 3" xfId="25225" xr:uid="{00000000-0005-0000-0000-0000D3240000}"/>
    <cellStyle name="SAPBEXaggData 5 7" xfId="14734" xr:uid="{00000000-0005-0000-0000-0000D4240000}"/>
    <cellStyle name="SAPBEXaggData 5 8" xfId="20447" xr:uid="{00000000-0005-0000-0000-0000D5240000}"/>
    <cellStyle name="SAPBEXaggData 6" xfId="7242" xr:uid="{00000000-0005-0000-0000-0000D6240000}"/>
    <cellStyle name="SAPBEXaggData 6 2" xfId="9525" xr:uid="{00000000-0005-0000-0000-0000D7240000}"/>
    <cellStyle name="SAPBEXaggData 6 2 2" xfId="16738" xr:uid="{00000000-0005-0000-0000-0000D8240000}"/>
    <cellStyle name="SAPBEXaggData 6 2 3" xfId="22204" xr:uid="{00000000-0005-0000-0000-0000D9240000}"/>
    <cellStyle name="SAPBEXaggData 6 3" xfId="9723" xr:uid="{00000000-0005-0000-0000-0000DA240000}"/>
    <cellStyle name="SAPBEXaggData 6 3 2" xfId="16936" xr:uid="{00000000-0005-0000-0000-0000DB240000}"/>
    <cellStyle name="SAPBEXaggData 6 3 3" xfId="22402" xr:uid="{00000000-0005-0000-0000-0000DC240000}"/>
    <cellStyle name="SAPBEXaggData 6 4" xfId="10927" xr:uid="{00000000-0005-0000-0000-0000DD240000}"/>
    <cellStyle name="SAPBEXaggData 6 4 2" xfId="18140" xr:uid="{00000000-0005-0000-0000-0000DE240000}"/>
    <cellStyle name="SAPBEXaggData 6 4 3" xfId="23357" xr:uid="{00000000-0005-0000-0000-0000DF240000}"/>
    <cellStyle name="SAPBEXaggData 6 5" xfId="12874" xr:uid="{00000000-0005-0000-0000-0000E0240000}"/>
    <cellStyle name="SAPBEXaggData 6 5 2" xfId="20081" xr:uid="{00000000-0005-0000-0000-0000E1240000}"/>
    <cellStyle name="SAPBEXaggData 6 5 3" xfId="25037" xr:uid="{00000000-0005-0000-0000-0000E2240000}"/>
    <cellStyle name="SAPBEXaggData 6 6" xfId="13063" xr:uid="{00000000-0005-0000-0000-0000E3240000}"/>
    <cellStyle name="SAPBEXaggData 6 6 2" xfId="20270" xr:uid="{00000000-0005-0000-0000-0000E4240000}"/>
    <cellStyle name="SAPBEXaggData 6 6 3" xfId="25226" xr:uid="{00000000-0005-0000-0000-0000E5240000}"/>
    <cellStyle name="SAPBEXaggData 6 7" xfId="14735" xr:uid="{00000000-0005-0000-0000-0000E6240000}"/>
    <cellStyle name="SAPBEXaggData 6 8" xfId="20448" xr:uid="{00000000-0005-0000-0000-0000E7240000}"/>
    <cellStyle name="SAPBEXaggData 7" xfId="7688" xr:uid="{00000000-0005-0000-0000-0000E8240000}"/>
    <cellStyle name="SAPBEXaggData 7 2" xfId="14912" xr:uid="{00000000-0005-0000-0000-0000E9240000}"/>
    <cellStyle name="SAPBEXaggData 7 3" xfId="20633" xr:uid="{00000000-0005-0000-0000-0000EA240000}"/>
    <cellStyle name="SAPBEXaggData 8" xfId="7739" xr:uid="{00000000-0005-0000-0000-0000EB240000}"/>
    <cellStyle name="SAPBEXaggData 8 2" xfId="14952" xr:uid="{00000000-0005-0000-0000-0000EC240000}"/>
    <cellStyle name="SAPBEXaggData 8 3" xfId="20667" xr:uid="{00000000-0005-0000-0000-0000ED240000}"/>
    <cellStyle name="SAPBEXaggData 9" xfId="11116" xr:uid="{00000000-0005-0000-0000-0000EE240000}"/>
    <cellStyle name="SAPBEXaggData 9 2" xfId="18323" xr:uid="{00000000-0005-0000-0000-0000EF240000}"/>
    <cellStyle name="SAPBEXaggData 9 3" xfId="23540" xr:uid="{00000000-0005-0000-0000-0000F0240000}"/>
    <cellStyle name="SAPBEXaggData_DATA-12moDEC2010 Cap Targets" xfId="7243" xr:uid="{00000000-0005-0000-0000-0000F1240000}"/>
    <cellStyle name="SAPBEXaggDataEmph" xfId="72" xr:uid="{00000000-0005-0000-0000-0000F2240000}"/>
    <cellStyle name="SAPBEXaggDataEmph 10" xfId="13222" xr:uid="{00000000-0005-0000-0000-0000F3240000}"/>
    <cellStyle name="SAPBEXaggDataEmph 11" xfId="14901" xr:uid="{00000000-0005-0000-0000-0000F4240000}"/>
    <cellStyle name="SAPBEXaggDataEmph 12" xfId="25420" xr:uid="{00000000-0005-0000-0000-0000F5240000}"/>
    <cellStyle name="SAPBEXaggDataEmph 2" xfId="350" xr:uid="{00000000-0005-0000-0000-0000F6240000}"/>
    <cellStyle name="SAPBEXaggDataEmph 2 10" xfId="11134" xr:uid="{00000000-0005-0000-0000-0000F7240000}"/>
    <cellStyle name="SAPBEXaggDataEmph 2 10 2" xfId="18341" xr:uid="{00000000-0005-0000-0000-0000F8240000}"/>
    <cellStyle name="SAPBEXaggDataEmph 2 10 3" xfId="23554" xr:uid="{00000000-0005-0000-0000-0000F9240000}"/>
    <cellStyle name="SAPBEXaggDataEmph 2 11" xfId="13253" xr:uid="{00000000-0005-0000-0000-0000FA240000}"/>
    <cellStyle name="SAPBEXaggDataEmph 2 12" xfId="25421" xr:uid="{00000000-0005-0000-0000-0000FB240000}"/>
    <cellStyle name="SAPBEXaggDataEmph 2 2" xfId="451" xr:uid="{00000000-0005-0000-0000-0000FC240000}"/>
    <cellStyle name="SAPBEXaggDataEmph 2 2 2" xfId="928" xr:uid="{00000000-0005-0000-0000-0000FD240000}"/>
    <cellStyle name="SAPBEXaggDataEmph 2 2 2 2" xfId="8205" xr:uid="{00000000-0005-0000-0000-0000FE240000}"/>
    <cellStyle name="SAPBEXaggDataEmph 2 2 2 2 2" xfId="15418" xr:uid="{00000000-0005-0000-0000-0000FF240000}"/>
    <cellStyle name="SAPBEXaggDataEmph 2 2 2 2 3" xfId="21063" xr:uid="{00000000-0005-0000-0000-000000250000}"/>
    <cellStyle name="SAPBEXaggDataEmph 2 2 2 3" xfId="9091" xr:uid="{00000000-0005-0000-0000-000001250000}"/>
    <cellStyle name="SAPBEXaggDataEmph 2 2 2 3 2" xfId="16304" xr:uid="{00000000-0005-0000-0000-000002250000}"/>
    <cellStyle name="SAPBEXaggDataEmph 2 2 2 3 3" xfId="21848" xr:uid="{00000000-0005-0000-0000-000003250000}"/>
    <cellStyle name="SAPBEXaggDataEmph 2 2 2 4" xfId="10336" xr:uid="{00000000-0005-0000-0000-000004250000}"/>
    <cellStyle name="SAPBEXaggDataEmph 2 2 2 4 2" xfId="17549" xr:uid="{00000000-0005-0000-0000-000005250000}"/>
    <cellStyle name="SAPBEXaggDataEmph 2 2 2 4 3" xfId="22945" xr:uid="{00000000-0005-0000-0000-000006250000}"/>
    <cellStyle name="SAPBEXaggDataEmph 2 2 2 5" xfId="11668" xr:uid="{00000000-0005-0000-0000-000007250000}"/>
    <cellStyle name="SAPBEXaggDataEmph 2 2 2 5 2" xfId="18875" xr:uid="{00000000-0005-0000-0000-000008250000}"/>
    <cellStyle name="SAPBEXaggDataEmph 2 2 2 5 3" xfId="24039" xr:uid="{00000000-0005-0000-0000-000009250000}"/>
    <cellStyle name="SAPBEXaggDataEmph 2 2 2 6" xfId="12345" xr:uid="{00000000-0005-0000-0000-00000A250000}"/>
    <cellStyle name="SAPBEXaggDataEmph 2 2 2 6 2" xfId="19552" xr:uid="{00000000-0005-0000-0000-00000B250000}"/>
    <cellStyle name="SAPBEXaggDataEmph 2 2 2 6 3" xfId="24587" xr:uid="{00000000-0005-0000-0000-00000C250000}"/>
    <cellStyle name="SAPBEXaggDataEmph 2 2 2 7" xfId="13733" xr:uid="{00000000-0005-0000-0000-00000D250000}"/>
    <cellStyle name="SAPBEXaggDataEmph 2 2 2 8" xfId="14408" xr:uid="{00000000-0005-0000-0000-00000E250000}"/>
    <cellStyle name="SAPBEXaggDataEmph 2 2 3" xfId="7786" xr:uid="{00000000-0005-0000-0000-00000F250000}"/>
    <cellStyle name="SAPBEXaggDataEmph 2 2 3 2" xfId="14999" xr:uid="{00000000-0005-0000-0000-000010250000}"/>
    <cellStyle name="SAPBEXaggDataEmph 2 2 3 3" xfId="20685" xr:uid="{00000000-0005-0000-0000-000011250000}"/>
    <cellStyle name="SAPBEXaggDataEmph 2 2 4" xfId="9471" xr:uid="{00000000-0005-0000-0000-000012250000}"/>
    <cellStyle name="SAPBEXaggDataEmph 2 2 4 2" xfId="16684" xr:uid="{00000000-0005-0000-0000-000013250000}"/>
    <cellStyle name="SAPBEXaggDataEmph 2 2 4 3" xfId="22183" xr:uid="{00000000-0005-0000-0000-000014250000}"/>
    <cellStyle name="SAPBEXaggDataEmph 2 2 5" xfId="9917" xr:uid="{00000000-0005-0000-0000-000015250000}"/>
    <cellStyle name="SAPBEXaggDataEmph 2 2 5 2" xfId="17130" xr:uid="{00000000-0005-0000-0000-000016250000}"/>
    <cellStyle name="SAPBEXaggDataEmph 2 2 5 3" xfId="22567" xr:uid="{00000000-0005-0000-0000-000017250000}"/>
    <cellStyle name="SAPBEXaggDataEmph 2 2 6" xfId="11234" xr:uid="{00000000-0005-0000-0000-000018250000}"/>
    <cellStyle name="SAPBEXaggDataEmph 2 2 6 2" xfId="18441" xr:uid="{00000000-0005-0000-0000-000019250000}"/>
    <cellStyle name="SAPBEXaggDataEmph 2 2 6 3" xfId="23646" xr:uid="{00000000-0005-0000-0000-00001A250000}"/>
    <cellStyle name="SAPBEXaggDataEmph 2 2 7" xfId="12771" xr:uid="{00000000-0005-0000-0000-00001B250000}"/>
    <cellStyle name="SAPBEXaggDataEmph 2 2 7 2" xfId="19978" xr:uid="{00000000-0005-0000-0000-00001C250000}"/>
    <cellStyle name="SAPBEXaggDataEmph 2 2 7 3" xfId="24968" xr:uid="{00000000-0005-0000-0000-00001D250000}"/>
    <cellStyle name="SAPBEXaggDataEmph 2 2 8" xfId="13326" xr:uid="{00000000-0005-0000-0000-00001E250000}"/>
    <cellStyle name="SAPBEXaggDataEmph 2 3" xfId="526" xr:uid="{00000000-0005-0000-0000-00001F250000}"/>
    <cellStyle name="SAPBEXaggDataEmph 2 3 2" xfId="982" xr:uid="{00000000-0005-0000-0000-000020250000}"/>
    <cellStyle name="SAPBEXaggDataEmph 2 3 2 2" xfId="8206" xr:uid="{00000000-0005-0000-0000-000021250000}"/>
    <cellStyle name="SAPBEXaggDataEmph 2 3 2 2 2" xfId="15419" xr:uid="{00000000-0005-0000-0000-000022250000}"/>
    <cellStyle name="SAPBEXaggDataEmph 2 3 2 2 3" xfId="21064" xr:uid="{00000000-0005-0000-0000-000023250000}"/>
    <cellStyle name="SAPBEXaggDataEmph 2 3 2 3" xfId="9090" xr:uid="{00000000-0005-0000-0000-000024250000}"/>
    <cellStyle name="SAPBEXaggDataEmph 2 3 2 3 2" xfId="16303" xr:uid="{00000000-0005-0000-0000-000025250000}"/>
    <cellStyle name="SAPBEXaggDataEmph 2 3 2 3 3" xfId="21847" xr:uid="{00000000-0005-0000-0000-000026250000}"/>
    <cellStyle name="SAPBEXaggDataEmph 2 3 2 4" xfId="10337" xr:uid="{00000000-0005-0000-0000-000027250000}"/>
    <cellStyle name="SAPBEXaggDataEmph 2 3 2 4 2" xfId="17550" xr:uid="{00000000-0005-0000-0000-000028250000}"/>
    <cellStyle name="SAPBEXaggDataEmph 2 3 2 4 3" xfId="22946" xr:uid="{00000000-0005-0000-0000-000029250000}"/>
    <cellStyle name="SAPBEXaggDataEmph 2 3 2 5" xfId="11722" xr:uid="{00000000-0005-0000-0000-00002A250000}"/>
    <cellStyle name="SAPBEXaggDataEmph 2 3 2 5 2" xfId="18929" xr:uid="{00000000-0005-0000-0000-00002B250000}"/>
    <cellStyle name="SAPBEXaggDataEmph 2 3 2 5 3" xfId="24083" xr:uid="{00000000-0005-0000-0000-00002C250000}"/>
    <cellStyle name="SAPBEXaggDataEmph 2 3 2 6" xfId="12301" xr:uid="{00000000-0005-0000-0000-00002D250000}"/>
    <cellStyle name="SAPBEXaggDataEmph 2 3 2 6 2" xfId="19508" xr:uid="{00000000-0005-0000-0000-00002E250000}"/>
    <cellStyle name="SAPBEXaggDataEmph 2 3 2 6 3" xfId="24543" xr:uid="{00000000-0005-0000-0000-00002F250000}"/>
    <cellStyle name="SAPBEXaggDataEmph 2 3 2 7" xfId="13787" xr:uid="{00000000-0005-0000-0000-000030250000}"/>
    <cellStyle name="SAPBEXaggDataEmph 2 3 2 8" xfId="14364" xr:uid="{00000000-0005-0000-0000-000031250000}"/>
    <cellStyle name="SAPBEXaggDataEmph 2 3 3" xfId="7787" xr:uid="{00000000-0005-0000-0000-000032250000}"/>
    <cellStyle name="SAPBEXaggDataEmph 2 3 3 2" xfId="15000" xr:uid="{00000000-0005-0000-0000-000033250000}"/>
    <cellStyle name="SAPBEXaggDataEmph 2 3 3 3" xfId="20686" xr:uid="{00000000-0005-0000-0000-000034250000}"/>
    <cellStyle name="SAPBEXaggDataEmph 2 3 4" xfId="9470" xr:uid="{00000000-0005-0000-0000-000035250000}"/>
    <cellStyle name="SAPBEXaggDataEmph 2 3 4 2" xfId="16683" xr:uid="{00000000-0005-0000-0000-000036250000}"/>
    <cellStyle name="SAPBEXaggDataEmph 2 3 4 3" xfId="22182" xr:uid="{00000000-0005-0000-0000-000037250000}"/>
    <cellStyle name="SAPBEXaggDataEmph 2 3 5" xfId="9918" xr:uid="{00000000-0005-0000-0000-000038250000}"/>
    <cellStyle name="SAPBEXaggDataEmph 2 3 5 2" xfId="17131" xr:uid="{00000000-0005-0000-0000-000039250000}"/>
    <cellStyle name="SAPBEXaggDataEmph 2 3 5 3" xfId="22568" xr:uid="{00000000-0005-0000-0000-00003A250000}"/>
    <cellStyle name="SAPBEXaggDataEmph 2 3 6" xfId="11309" xr:uid="{00000000-0005-0000-0000-00003B250000}"/>
    <cellStyle name="SAPBEXaggDataEmph 2 3 6 2" xfId="18516" xr:uid="{00000000-0005-0000-0000-00003C250000}"/>
    <cellStyle name="SAPBEXaggDataEmph 2 3 6 3" xfId="23711" xr:uid="{00000000-0005-0000-0000-00003D250000}"/>
    <cellStyle name="SAPBEXaggDataEmph 2 3 7" xfId="12709" xr:uid="{00000000-0005-0000-0000-00003E250000}"/>
    <cellStyle name="SAPBEXaggDataEmph 2 3 7 2" xfId="19916" xr:uid="{00000000-0005-0000-0000-00003F250000}"/>
    <cellStyle name="SAPBEXaggDataEmph 2 3 7 3" xfId="24907" xr:uid="{00000000-0005-0000-0000-000040250000}"/>
    <cellStyle name="SAPBEXaggDataEmph 2 3 8" xfId="13399" xr:uid="{00000000-0005-0000-0000-000041250000}"/>
    <cellStyle name="SAPBEXaggDataEmph 2 4" xfId="603" xr:uid="{00000000-0005-0000-0000-000042250000}"/>
    <cellStyle name="SAPBEXaggDataEmph 2 4 2" xfId="1059" xr:uid="{00000000-0005-0000-0000-000043250000}"/>
    <cellStyle name="SAPBEXaggDataEmph 2 4 2 2" xfId="8207" xr:uid="{00000000-0005-0000-0000-000044250000}"/>
    <cellStyle name="SAPBEXaggDataEmph 2 4 2 2 2" xfId="15420" xr:uid="{00000000-0005-0000-0000-000045250000}"/>
    <cellStyle name="SAPBEXaggDataEmph 2 4 2 2 3" xfId="21065" xr:uid="{00000000-0005-0000-0000-000046250000}"/>
    <cellStyle name="SAPBEXaggDataEmph 2 4 2 3" xfId="9089" xr:uid="{00000000-0005-0000-0000-000047250000}"/>
    <cellStyle name="SAPBEXaggDataEmph 2 4 2 3 2" xfId="16302" xr:uid="{00000000-0005-0000-0000-000048250000}"/>
    <cellStyle name="SAPBEXaggDataEmph 2 4 2 3 3" xfId="21846" xr:uid="{00000000-0005-0000-0000-000049250000}"/>
    <cellStyle name="SAPBEXaggDataEmph 2 4 2 4" xfId="10338" xr:uid="{00000000-0005-0000-0000-00004A250000}"/>
    <cellStyle name="SAPBEXaggDataEmph 2 4 2 4 2" xfId="17551" xr:uid="{00000000-0005-0000-0000-00004B250000}"/>
    <cellStyle name="SAPBEXaggDataEmph 2 4 2 4 3" xfId="22947" xr:uid="{00000000-0005-0000-0000-00004C250000}"/>
    <cellStyle name="SAPBEXaggDataEmph 2 4 2 5" xfId="11799" xr:uid="{00000000-0005-0000-0000-00004D250000}"/>
    <cellStyle name="SAPBEXaggDataEmph 2 4 2 5 2" xfId="19006" xr:uid="{00000000-0005-0000-0000-00004E250000}"/>
    <cellStyle name="SAPBEXaggDataEmph 2 4 2 5 3" xfId="24160" xr:uid="{00000000-0005-0000-0000-00004F250000}"/>
    <cellStyle name="SAPBEXaggDataEmph 2 4 2 6" xfId="12224" xr:uid="{00000000-0005-0000-0000-000050250000}"/>
    <cellStyle name="SAPBEXaggDataEmph 2 4 2 6 2" xfId="19431" xr:uid="{00000000-0005-0000-0000-000051250000}"/>
    <cellStyle name="SAPBEXaggDataEmph 2 4 2 6 3" xfId="24466" xr:uid="{00000000-0005-0000-0000-000052250000}"/>
    <cellStyle name="SAPBEXaggDataEmph 2 4 2 7" xfId="13864" xr:uid="{00000000-0005-0000-0000-000053250000}"/>
    <cellStyle name="SAPBEXaggDataEmph 2 4 2 8" xfId="14287" xr:uid="{00000000-0005-0000-0000-000054250000}"/>
    <cellStyle name="SAPBEXaggDataEmph 2 4 3" xfId="7788" xr:uid="{00000000-0005-0000-0000-000055250000}"/>
    <cellStyle name="SAPBEXaggDataEmph 2 4 3 2" xfId="15001" xr:uid="{00000000-0005-0000-0000-000056250000}"/>
    <cellStyle name="SAPBEXaggDataEmph 2 4 3 3" xfId="20687" xr:uid="{00000000-0005-0000-0000-000057250000}"/>
    <cellStyle name="SAPBEXaggDataEmph 2 4 4" xfId="9469" xr:uid="{00000000-0005-0000-0000-000058250000}"/>
    <cellStyle name="SAPBEXaggDataEmph 2 4 4 2" xfId="16682" xr:uid="{00000000-0005-0000-0000-000059250000}"/>
    <cellStyle name="SAPBEXaggDataEmph 2 4 4 3" xfId="22181" xr:uid="{00000000-0005-0000-0000-00005A250000}"/>
    <cellStyle name="SAPBEXaggDataEmph 2 4 5" xfId="9919" xr:uid="{00000000-0005-0000-0000-00005B250000}"/>
    <cellStyle name="SAPBEXaggDataEmph 2 4 5 2" xfId="17132" xr:uid="{00000000-0005-0000-0000-00005C250000}"/>
    <cellStyle name="SAPBEXaggDataEmph 2 4 5 3" xfId="22569" xr:uid="{00000000-0005-0000-0000-00005D250000}"/>
    <cellStyle name="SAPBEXaggDataEmph 2 4 6" xfId="11386" xr:uid="{00000000-0005-0000-0000-00005E250000}"/>
    <cellStyle name="SAPBEXaggDataEmph 2 4 6 2" xfId="18593" xr:uid="{00000000-0005-0000-0000-00005F250000}"/>
    <cellStyle name="SAPBEXaggDataEmph 2 4 6 3" xfId="23788" xr:uid="{00000000-0005-0000-0000-000060250000}"/>
    <cellStyle name="SAPBEXaggDataEmph 2 4 7" xfId="12599" xr:uid="{00000000-0005-0000-0000-000061250000}"/>
    <cellStyle name="SAPBEXaggDataEmph 2 4 7 2" xfId="19806" xr:uid="{00000000-0005-0000-0000-000062250000}"/>
    <cellStyle name="SAPBEXaggDataEmph 2 4 7 3" xfId="24831" xr:uid="{00000000-0005-0000-0000-000063250000}"/>
    <cellStyle name="SAPBEXaggDataEmph 2 4 8" xfId="13462" xr:uid="{00000000-0005-0000-0000-000064250000}"/>
    <cellStyle name="SAPBEXaggDataEmph 2 4 9" xfId="14665" xr:uid="{00000000-0005-0000-0000-000065250000}"/>
    <cellStyle name="SAPBEXaggDataEmph 2 5" xfId="419" xr:uid="{00000000-0005-0000-0000-000066250000}"/>
    <cellStyle name="SAPBEXaggDataEmph 2 5 2" xfId="896" xr:uid="{00000000-0005-0000-0000-000067250000}"/>
    <cellStyle name="SAPBEXaggDataEmph 2 5 2 2" xfId="8208" xr:uid="{00000000-0005-0000-0000-000068250000}"/>
    <cellStyle name="SAPBEXaggDataEmph 2 5 2 2 2" xfId="15421" xr:uid="{00000000-0005-0000-0000-000069250000}"/>
    <cellStyle name="SAPBEXaggDataEmph 2 5 2 2 3" xfId="21066" xr:uid="{00000000-0005-0000-0000-00006A250000}"/>
    <cellStyle name="SAPBEXaggDataEmph 2 5 2 3" xfId="9088" xr:uid="{00000000-0005-0000-0000-00006B250000}"/>
    <cellStyle name="SAPBEXaggDataEmph 2 5 2 3 2" xfId="16301" xr:uid="{00000000-0005-0000-0000-00006C250000}"/>
    <cellStyle name="SAPBEXaggDataEmph 2 5 2 3 3" xfId="21845" xr:uid="{00000000-0005-0000-0000-00006D250000}"/>
    <cellStyle name="SAPBEXaggDataEmph 2 5 2 4" xfId="10339" xr:uid="{00000000-0005-0000-0000-00006E250000}"/>
    <cellStyle name="SAPBEXaggDataEmph 2 5 2 4 2" xfId="17552" xr:uid="{00000000-0005-0000-0000-00006F250000}"/>
    <cellStyle name="SAPBEXaggDataEmph 2 5 2 4 3" xfId="22948" xr:uid="{00000000-0005-0000-0000-000070250000}"/>
    <cellStyle name="SAPBEXaggDataEmph 2 5 2 5" xfId="11636" xr:uid="{00000000-0005-0000-0000-000071250000}"/>
    <cellStyle name="SAPBEXaggDataEmph 2 5 2 5 2" xfId="18843" xr:uid="{00000000-0005-0000-0000-000072250000}"/>
    <cellStyle name="SAPBEXaggDataEmph 2 5 2 5 3" xfId="24011" xr:uid="{00000000-0005-0000-0000-000073250000}"/>
    <cellStyle name="SAPBEXaggDataEmph 2 5 2 6" xfId="12373" xr:uid="{00000000-0005-0000-0000-000074250000}"/>
    <cellStyle name="SAPBEXaggDataEmph 2 5 2 6 2" xfId="19580" xr:uid="{00000000-0005-0000-0000-000075250000}"/>
    <cellStyle name="SAPBEXaggDataEmph 2 5 2 6 3" xfId="24615" xr:uid="{00000000-0005-0000-0000-000076250000}"/>
    <cellStyle name="SAPBEXaggDataEmph 2 5 2 7" xfId="13701" xr:uid="{00000000-0005-0000-0000-000077250000}"/>
    <cellStyle name="SAPBEXaggDataEmph 2 5 2 8" xfId="14435" xr:uid="{00000000-0005-0000-0000-000078250000}"/>
    <cellStyle name="SAPBEXaggDataEmph 2 5 3" xfId="7789" xr:uid="{00000000-0005-0000-0000-000079250000}"/>
    <cellStyle name="SAPBEXaggDataEmph 2 5 3 2" xfId="15002" xr:uid="{00000000-0005-0000-0000-00007A250000}"/>
    <cellStyle name="SAPBEXaggDataEmph 2 5 3 3" xfId="20688" xr:uid="{00000000-0005-0000-0000-00007B250000}"/>
    <cellStyle name="SAPBEXaggDataEmph 2 5 4" xfId="9468" xr:uid="{00000000-0005-0000-0000-00007C250000}"/>
    <cellStyle name="SAPBEXaggDataEmph 2 5 4 2" xfId="16681" xr:uid="{00000000-0005-0000-0000-00007D250000}"/>
    <cellStyle name="SAPBEXaggDataEmph 2 5 4 3" xfId="22180" xr:uid="{00000000-0005-0000-0000-00007E250000}"/>
    <cellStyle name="SAPBEXaggDataEmph 2 5 5" xfId="9920" xr:uid="{00000000-0005-0000-0000-00007F250000}"/>
    <cellStyle name="SAPBEXaggDataEmph 2 5 5 2" xfId="17133" xr:uid="{00000000-0005-0000-0000-000080250000}"/>
    <cellStyle name="SAPBEXaggDataEmph 2 5 5 3" xfId="22570" xr:uid="{00000000-0005-0000-0000-000081250000}"/>
    <cellStyle name="SAPBEXaggDataEmph 2 5 6" xfId="11202" xr:uid="{00000000-0005-0000-0000-000082250000}"/>
    <cellStyle name="SAPBEXaggDataEmph 2 5 6 2" xfId="18409" xr:uid="{00000000-0005-0000-0000-000083250000}"/>
    <cellStyle name="SAPBEXaggDataEmph 2 5 6 3" xfId="23618" xr:uid="{00000000-0005-0000-0000-000084250000}"/>
    <cellStyle name="SAPBEXaggDataEmph 2 5 7" xfId="12798" xr:uid="{00000000-0005-0000-0000-000085250000}"/>
    <cellStyle name="SAPBEXaggDataEmph 2 5 7 2" xfId="20005" xr:uid="{00000000-0005-0000-0000-000086250000}"/>
    <cellStyle name="SAPBEXaggDataEmph 2 5 7 3" xfId="24995" xr:uid="{00000000-0005-0000-0000-000087250000}"/>
    <cellStyle name="SAPBEXaggDataEmph 2 5 8" xfId="13303" xr:uid="{00000000-0005-0000-0000-000088250000}"/>
    <cellStyle name="SAPBEXaggDataEmph 2 5 9" xfId="14682" xr:uid="{00000000-0005-0000-0000-000089250000}"/>
    <cellStyle name="SAPBEXaggDataEmph 2 6" xfId="829" xr:uid="{00000000-0005-0000-0000-00008A250000}"/>
    <cellStyle name="SAPBEXaggDataEmph 2 6 2" xfId="8209" xr:uid="{00000000-0005-0000-0000-00008B250000}"/>
    <cellStyle name="SAPBEXaggDataEmph 2 6 2 2" xfId="15422" xr:uid="{00000000-0005-0000-0000-00008C250000}"/>
    <cellStyle name="SAPBEXaggDataEmph 2 6 2 3" xfId="21067" xr:uid="{00000000-0005-0000-0000-00008D250000}"/>
    <cellStyle name="SAPBEXaggDataEmph 2 6 3" xfId="9087" xr:uid="{00000000-0005-0000-0000-00008E250000}"/>
    <cellStyle name="SAPBEXaggDataEmph 2 6 3 2" xfId="16300" xr:uid="{00000000-0005-0000-0000-00008F250000}"/>
    <cellStyle name="SAPBEXaggDataEmph 2 6 3 3" xfId="21844" xr:uid="{00000000-0005-0000-0000-000090250000}"/>
    <cellStyle name="SAPBEXaggDataEmph 2 6 4" xfId="10340" xr:uid="{00000000-0005-0000-0000-000091250000}"/>
    <cellStyle name="SAPBEXaggDataEmph 2 6 4 2" xfId="17553" xr:uid="{00000000-0005-0000-0000-000092250000}"/>
    <cellStyle name="SAPBEXaggDataEmph 2 6 4 3" xfId="22949" xr:uid="{00000000-0005-0000-0000-000093250000}"/>
    <cellStyle name="SAPBEXaggDataEmph 2 6 5" xfId="11569" xr:uid="{00000000-0005-0000-0000-000094250000}"/>
    <cellStyle name="SAPBEXaggDataEmph 2 6 5 2" xfId="18776" xr:uid="{00000000-0005-0000-0000-000095250000}"/>
    <cellStyle name="SAPBEXaggDataEmph 2 6 5 3" xfId="23948" xr:uid="{00000000-0005-0000-0000-000096250000}"/>
    <cellStyle name="SAPBEXaggDataEmph 2 6 6" xfId="12436" xr:uid="{00000000-0005-0000-0000-000097250000}"/>
    <cellStyle name="SAPBEXaggDataEmph 2 6 6 2" xfId="19643" xr:uid="{00000000-0005-0000-0000-000098250000}"/>
    <cellStyle name="SAPBEXaggDataEmph 2 6 6 3" xfId="24678" xr:uid="{00000000-0005-0000-0000-000099250000}"/>
    <cellStyle name="SAPBEXaggDataEmph 2 6 7" xfId="13634" xr:uid="{00000000-0005-0000-0000-00009A250000}"/>
    <cellStyle name="SAPBEXaggDataEmph 2 6 8" xfId="14485" xr:uid="{00000000-0005-0000-0000-00009B250000}"/>
    <cellStyle name="SAPBEXaggDataEmph 2 7" xfId="7785" xr:uid="{00000000-0005-0000-0000-00009C250000}"/>
    <cellStyle name="SAPBEXaggDataEmph 2 7 2" xfId="14998" xr:uid="{00000000-0005-0000-0000-00009D250000}"/>
    <cellStyle name="SAPBEXaggDataEmph 2 7 3" xfId="20684" xr:uid="{00000000-0005-0000-0000-00009E250000}"/>
    <cellStyle name="SAPBEXaggDataEmph 2 8" xfId="9472" xr:uid="{00000000-0005-0000-0000-00009F250000}"/>
    <cellStyle name="SAPBEXaggDataEmph 2 8 2" xfId="16685" xr:uid="{00000000-0005-0000-0000-0000A0250000}"/>
    <cellStyle name="SAPBEXaggDataEmph 2 8 3" xfId="22184" xr:uid="{00000000-0005-0000-0000-0000A1250000}"/>
    <cellStyle name="SAPBEXaggDataEmph 2 9" xfId="9916" xr:uid="{00000000-0005-0000-0000-0000A2250000}"/>
    <cellStyle name="SAPBEXaggDataEmph 2 9 2" xfId="17129" xr:uid="{00000000-0005-0000-0000-0000A3250000}"/>
    <cellStyle name="SAPBEXaggDataEmph 2 9 3" xfId="22566" xr:uid="{00000000-0005-0000-0000-0000A4250000}"/>
    <cellStyle name="SAPBEXaggDataEmph 3" xfId="404" xr:uid="{00000000-0005-0000-0000-0000A5250000}"/>
    <cellStyle name="SAPBEXaggDataEmph 3 10" xfId="11187" xr:uid="{00000000-0005-0000-0000-0000A6250000}"/>
    <cellStyle name="SAPBEXaggDataEmph 3 10 2" xfId="18394" xr:uid="{00000000-0005-0000-0000-0000A7250000}"/>
    <cellStyle name="SAPBEXaggDataEmph 3 10 3" xfId="23605" xr:uid="{00000000-0005-0000-0000-0000A8250000}"/>
    <cellStyle name="SAPBEXaggDataEmph 3 11" xfId="13296" xr:uid="{00000000-0005-0000-0000-0000A9250000}"/>
    <cellStyle name="SAPBEXaggDataEmph 3 12" xfId="25422" xr:uid="{00000000-0005-0000-0000-0000AA250000}"/>
    <cellStyle name="SAPBEXaggDataEmph 3 2" xfId="494" xr:uid="{00000000-0005-0000-0000-0000AB250000}"/>
    <cellStyle name="SAPBEXaggDataEmph 3 2 2" xfId="971" xr:uid="{00000000-0005-0000-0000-0000AC250000}"/>
    <cellStyle name="SAPBEXaggDataEmph 3 2 2 2" xfId="8210" xr:uid="{00000000-0005-0000-0000-0000AD250000}"/>
    <cellStyle name="SAPBEXaggDataEmph 3 2 2 2 2" xfId="15423" xr:uid="{00000000-0005-0000-0000-0000AE250000}"/>
    <cellStyle name="SAPBEXaggDataEmph 3 2 2 2 3" xfId="21068" xr:uid="{00000000-0005-0000-0000-0000AF250000}"/>
    <cellStyle name="SAPBEXaggDataEmph 3 2 2 3" xfId="9086" xr:uid="{00000000-0005-0000-0000-0000B0250000}"/>
    <cellStyle name="SAPBEXaggDataEmph 3 2 2 3 2" xfId="16299" xr:uid="{00000000-0005-0000-0000-0000B1250000}"/>
    <cellStyle name="SAPBEXaggDataEmph 3 2 2 3 3" xfId="21843" xr:uid="{00000000-0005-0000-0000-0000B2250000}"/>
    <cellStyle name="SAPBEXaggDataEmph 3 2 2 4" xfId="10341" xr:uid="{00000000-0005-0000-0000-0000B3250000}"/>
    <cellStyle name="SAPBEXaggDataEmph 3 2 2 4 2" xfId="17554" xr:uid="{00000000-0005-0000-0000-0000B4250000}"/>
    <cellStyle name="SAPBEXaggDataEmph 3 2 2 4 3" xfId="22950" xr:uid="{00000000-0005-0000-0000-0000B5250000}"/>
    <cellStyle name="SAPBEXaggDataEmph 3 2 2 5" xfId="11711" xr:uid="{00000000-0005-0000-0000-0000B6250000}"/>
    <cellStyle name="SAPBEXaggDataEmph 3 2 2 5 2" xfId="18918" xr:uid="{00000000-0005-0000-0000-0000B7250000}"/>
    <cellStyle name="SAPBEXaggDataEmph 3 2 2 5 3" xfId="24080" xr:uid="{00000000-0005-0000-0000-0000B8250000}"/>
    <cellStyle name="SAPBEXaggDataEmph 3 2 2 6" xfId="12304" xr:uid="{00000000-0005-0000-0000-0000B9250000}"/>
    <cellStyle name="SAPBEXaggDataEmph 3 2 2 6 2" xfId="19511" xr:uid="{00000000-0005-0000-0000-0000BA250000}"/>
    <cellStyle name="SAPBEXaggDataEmph 3 2 2 6 3" xfId="24546" xr:uid="{00000000-0005-0000-0000-0000BB250000}"/>
    <cellStyle name="SAPBEXaggDataEmph 3 2 2 7" xfId="13776" xr:uid="{00000000-0005-0000-0000-0000BC250000}"/>
    <cellStyle name="SAPBEXaggDataEmph 3 2 2 8" xfId="14367" xr:uid="{00000000-0005-0000-0000-0000BD250000}"/>
    <cellStyle name="SAPBEXaggDataEmph 3 2 3" xfId="7791" xr:uid="{00000000-0005-0000-0000-0000BE250000}"/>
    <cellStyle name="SAPBEXaggDataEmph 3 2 3 2" xfId="15004" xr:uid="{00000000-0005-0000-0000-0000BF250000}"/>
    <cellStyle name="SAPBEXaggDataEmph 3 2 3 3" xfId="20690" xr:uid="{00000000-0005-0000-0000-0000C0250000}"/>
    <cellStyle name="SAPBEXaggDataEmph 3 2 4" xfId="9466" xr:uid="{00000000-0005-0000-0000-0000C1250000}"/>
    <cellStyle name="SAPBEXaggDataEmph 3 2 4 2" xfId="16679" xr:uid="{00000000-0005-0000-0000-0000C2250000}"/>
    <cellStyle name="SAPBEXaggDataEmph 3 2 4 3" xfId="22178" xr:uid="{00000000-0005-0000-0000-0000C3250000}"/>
    <cellStyle name="SAPBEXaggDataEmph 3 2 5" xfId="9922" xr:uid="{00000000-0005-0000-0000-0000C4250000}"/>
    <cellStyle name="SAPBEXaggDataEmph 3 2 5 2" xfId="17135" xr:uid="{00000000-0005-0000-0000-0000C5250000}"/>
    <cellStyle name="SAPBEXaggDataEmph 3 2 5 3" xfId="22572" xr:uid="{00000000-0005-0000-0000-0000C6250000}"/>
    <cellStyle name="SAPBEXaggDataEmph 3 2 6" xfId="11277" xr:uid="{00000000-0005-0000-0000-0000C7250000}"/>
    <cellStyle name="SAPBEXaggDataEmph 3 2 6 2" xfId="18484" xr:uid="{00000000-0005-0000-0000-0000C8250000}"/>
    <cellStyle name="SAPBEXaggDataEmph 3 2 6 3" xfId="23687" xr:uid="{00000000-0005-0000-0000-0000C9250000}"/>
    <cellStyle name="SAPBEXaggDataEmph 3 2 7" xfId="12733" xr:uid="{00000000-0005-0000-0000-0000CA250000}"/>
    <cellStyle name="SAPBEXaggDataEmph 3 2 7 2" xfId="19940" xr:uid="{00000000-0005-0000-0000-0000CB250000}"/>
    <cellStyle name="SAPBEXaggDataEmph 3 2 7 3" xfId="24931" xr:uid="{00000000-0005-0000-0000-0000CC250000}"/>
    <cellStyle name="SAPBEXaggDataEmph 3 2 8" xfId="13369" xr:uid="{00000000-0005-0000-0000-0000CD250000}"/>
    <cellStyle name="SAPBEXaggDataEmph 3 3" xfId="578" xr:uid="{00000000-0005-0000-0000-0000CE250000}"/>
    <cellStyle name="SAPBEXaggDataEmph 3 3 2" xfId="1034" xr:uid="{00000000-0005-0000-0000-0000CF250000}"/>
    <cellStyle name="SAPBEXaggDataEmph 3 3 2 2" xfId="8211" xr:uid="{00000000-0005-0000-0000-0000D0250000}"/>
    <cellStyle name="SAPBEXaggDataEmph 3 3 2 2 2" xfId="15424" xr:uid="{00000000-0005-0000-0000-0000D1250000}"/>
    <cellStyle name="SAPBEXaggDataEmph 3 3 2 2 3" xfId="21069" xr:uid="{00000000-0005-0000-0000-0000D2250000}"/>
    <cellStyle name="SAPBEXaggDataEmph 3 3 2 3" xfId="9085" xr:uid="{00000000-0005-0000-0000-0000D3250000}"/>
    <cellStyle name="SAPBEXaggDataEmph 3 3 2 3 2" xfId="16298" xr:uid="{00000000-0005-0000-0000-0000D4250000}"/>
    <cellStyle name="SAPBEXaggDataEmph 3 3 2 3 3" xfId="21842" xr:uid="{00000000-0005-0000-0000-0000D5250000}"/>
    <cellStyle name="SAPBEXaggDataEmph 3 3 2 4" xfId="10342" xr:uid="{00000000-0005-0000-0000-0000D6250000}"/>
    <cellStyle name="SAPBEXaggDataEmph 3 3 2 4 2" xfId="17555" xr:uid="{00000000-0005-0000-0000-0000D7250000}"/>
    <cellStyle name="SAPBEXaggDataEmph 3 3 2 4 3" xfId="22951" xr:uid="{00000000-0005-0000-0000-0000D8250000}"/>
    <cellStyle name="SAPBEXaggDataEmph 3 3 2 5" xfId="11774" xr:uid="{00000000-0005-0000-0000-0000D9250000}"/>
    <cellStyle name="SAPBEXaggDataEmph 3 3 2 5 2" xfId="18981" xr:uid="{00000000-0005-0000-0000-0000DA250000}"/>
    <cellStyle name="SAPBEXaggDataEmph 3 3 2 5 3" xfId="24135" xr:uid="{00000000-0005-0000-0000-0000DB250000}"/>
    <cellStyle name="SAPBEXaggDataEmph 3 3 2 6" xfId="12249" xr:uid="{00000000-0005-0000-0000-0000DC250000}"/>
    <cellStyle name="SAPBEXaggDataEmph 3 3 2 6 2" xfId="19456" xr:uid="{00000000-0005-0000-0000-0000DD250000}"/>
    <cellStyle name="SAPBEXaggDataEmph 3 3 2 6 3" xfId="24491" xr:uid="{00000000-0005-0000-0000-0000DE250000}"/>
    <cellStyle name="SAPBEXaggDataEmph 3 3 2 7" xfId="13839" xr:uid="{00000000-0005-0000-0000-0000DF250000}"/>
    <cellStyle name="SAPBEXaggDataEmph 3 3 2 8" xfId="14312" xr:uid="{00000000-0005-0000-0000-0000E0250000}"/>
    <cellStyle name="SAPBEXaggDataEmph 3 3 3" xfId="7792" xr:uid="{00000000-0005-0000-0000-0000E1250000}"/>
    <cellStyle name="SAPBEXaggDataEmph 3 3 3 2" xfId="15005" xr:uid="{00000000-0005-0000-0000-0000E2250000}"/>
    <cellStyle name="SAPBEXaggDataEmph 3 3 3 3" xfId="20691" xr:uid="{00000000-0005-0000-0000-0000E3250000}"/>
    <cellStyle name="SAPBEXaggDataEmph 3 3 4" xfId="9465" xr:uid="{00000000-0005-0000-0000-0000E4250000}"/>
    <cellStyle name="SAPBEXaggDataEmph 3 3 4 2" xfId="16678" xr:uid="{00000000-0005-0000-0000-0000E5250000}"/>
    <cellStyle name="SAPBEXaggDataEmph 3 3 4 3" xfId="22177" xr:uid="{00000000-0005-0000-0000-0000E6250000}"/>
    <cellStyle name="SAPBEXaggDataEmph 3 3 5" xfId="9923" xr:uid="{00000000-0005-0000-0000-0000E7250000}"/>
    <cellStyle name="SAPBEXaggDataEmph 3 3 5 2" xfId="17136" xr:uid="{00000000-0005-0000-0000-0000E8250000}"/>
    <cellStyle name="SAPBEXaggDataEmph 3 3 5 3" xfId="22573" xr:uid="{00000000-0005-0000-0000-0000E9250000}"/>
    <cellStyle name="SAPBEXaggDataEmph 3 3 6" xfId="11361" xr:uid="{00000000-0005-0000-0000-0000EA250000}"/>
    <cellStyle name="SAPBEXaggDataEmph 3 3 6 2" xfId="18568" xr:uid="{00000000-0005-0000-0000-0000EB250000}"/>
    <cellStyle name="SAPBEXaggDataEmph 3 3 6 3" xfId="23763" xr:uid="{00000000-0005-0000-0000-0000EC250000}"/>
    <cellStyle name="SAPBEXaggDataEmph 3 3 7" xfId="12626" xr:uid="{00000000-0005-0000-0000-0000ED250000}"/>
    <cellStyle name="SAPBEXaggDataEmph 3 3 7 2" xfId="19833" xr:uid="{00000000-0005-0000-0000-0000EE250000}"/>
    <cellStyle name="SAPBEXaggDataEmph 3 3 7 3" xfId="24856" xr:uid="{00000000-0005-0000-0000-0000EF250000}"/>
    <cellStyle name="SAPBEXaggDataEmph 3 3 8" xfId="13440" xr:uid="{00000000-0005-0000-0000-0000F0250000}"/>
    <cellStyle name="SAPBEXaggDataEmph 3 4" xfId="644" xr:uid="{00000000-0005-0000-0000-0000F1250000}"/>
    <cellStyle name="SAPBEXaggDataEmph 3 4 2" xfId="1100" xr:uid="{00000000-0005-0000-0000-0000F2250000}"/>
    <cellStyle name="SAPBEXaggDataEmph 3 4 2 2" xfId="8212" xr:uid="{00000000-0005-0000-0000-0000F3250000}"/>
    <cellStyle name="SAPBEXaggDataEmph 3 4 2 2 2" xfId="15425" xr:uid="{00000000-0005-0000-0000-0000F4250000}"/>
    <cellStyle name="SAPBEXaggDataEmph 3 4 2 2 3" xfId="21070" xr:uid="{00000000-0005-0000-0000-0000F5250000}"/>
    <cellStyle name="SAPBEXaggDataEmph 3 4 2 3" xfId="9084" xr:uid="{00000000-0005-0000-0000-0000F6250000}"/>
    <cellStyle name="SAPBEXaggDataEmph 3 4 2 3 2" xfId="16297" xr:uid="{00000000-0005-0000-0000-0000F7250000}"/>
    <cellStyle name="SAPBEXaggDataEmph 3 4 2 3 3" xfId="21841" xr:uid="{00000000-0005-0000-0000-0000F8250000}"/>
    <cellStyle name="SAPBEXaggDataEmph 3 4 2 4" xfId="10343" xr:uid="{00000000-0005-0000-0000-0000F9250000}"/>
    <cellStyle name="SAPBEXaggDataEmph 3 4 2 4 2" xfId="17556" xr:uid="{00000000-0005-0000-0000-0000FA250000}"/>
    <cellStyle name="SAPBEXaggDataEmph 3 4 2 4 3" xfId="22952" xr:uid="{00000000-0005-0000-0000-0000FB250000}"/>
    <cellStyle name="SAPBEXaggDataEmph 3 4 2 5" xfId="11840" xr:uid="{00000000-0005-0000-0000-0000FC250000}"/>
    <cellStyle name="SAPBEXaggDataEmph 3 4 2 5 2" xfId="19047" xr:uid="{00000000-0005-0000-0000-0000FD250000}"/>
    <cellStyle name="SAPBEXaggDataEmph 3 4 2 5 3" xfId="24201" xr:uid="{00000000-0005-0000-0000-0000FE250000}"/>
    <cellStyle name="SAPBEXaggDataEmph 3 4 2 6" xfId="12183" xr:uid="{00000000-0005-0000-0000-0000FF250000}"/>
    <cellStyle name="SAPBEXaggDataEmph 3 4 2 6 2" xfId="19390" xr:uid="{00000000-0005-0000-0000-000000260000}"/>
    <cellStyle name="SAPBEXaggDataEmph 3 4 2 6 3" xfId="24425" xr:uid="{00000000-0005-0000-0000-000001260000}"/>
    <cellStyle name="SAPBEXaggDataEmph 3 4 2 7" xfId="13905" xr:uid="{00000000-0005-0000-0000-000002260000}"/>
    <cellStyle name="SAPBEXaggDataEmph 3 4 2 8" xfId="14246" xr:uid="{00000000-0005-0000-0000-000003260000}"/>
    <cellStyle name="SAPBEXaggDataEmph 3 4 3" xfId="7793" xr:uid="{00000000-0005-0000-0000-000004260000}"/>
    <cellStyle name="SAPBEXaggDataEmph 3 4 3 2" xfId="15006" xr:uid="{00000000-0005-0000-0000-000005260000}"/>
    <cellStyle name="SAPBEXaggDataEmph 3 4 3 3" xfId="20692" xr:uid="{00000000-0005-0000-0000-000006260000}"/>
    <cellStyle name="SAPBEXaggDataEmph 3 4 4" xfId="9463" xr:uid="{00000000-0005-0000-0000-000007260000}"/>
    <cellStyle name="SAPBEXaggDataEmph 3 4 4 2" xfId="16676" xr:uid="{00000000-0005-0000-0000-000008260000}"/>
    <cellStyle name="SAPBEXaggDataEmph 3 4 4 3" xfId="22175" xr:uid="{00000000-0005-0000-0000-000009260000}"/>
    <cellStyle name="SAPBEXaggDataEmph 3 4 5" xfId="9924" xr:uid="{00000000-0005-0000-0000-00000A260000}"/>
    <cellStyle name="SAPBEXaggDataEmph 3 4 5 2" xfId="17137" xr:uid="{00000000-0005-0000-0000-00000B260000}"/>
    <cellStyle name="SAPBEXaggDataEmph 3 4 5 3" xfId="22574" xr:uid="{00000000-0005-0000-0000-00000C260000}"/>
    <cellStyle name="SAPBEXaggDataEmph 3 4 6" xfId="11427" xr:uid="{00000000-0005-0000-0000-00000D260000}"/>
    <cellStyle name="SAPBEXaggDataEmph 3 4 6 2" xfId="18634" xr:uid="{00000000-0005-0000-0000-00000E260000}"/>
    <cellStyle name="SAPBEXaggDataEmph 3 4 6 3" xfId="23829" xr:uid="{00000000-0005-0000-0000-00000F260000}"/>
    <cellStyle name="SAPBEXaggDataEmph 3 4 7" xfId="12558" xr:uid="{00000000-0005-0000-0000-000010260000}"/>
    <cellStyle name="SAPBEXaggDataEmph 3 4 7 2" xfId="19765" xr:uid="{00000000-0005-0000-0000-000011260000}"/>
    <cellStyle name="SAPBEXaggDataEmph 3 4 7 3" xfId="24790" xr:uid="{00000000-0005-0000-0000-000012260000}"/>
    <cellStyle name="SAPBEXaggDataEmph 3 4 8" xfId="13503" xr:uid="{00000000-0005-0000-0000-000013260000}"/>
    <cellStyle name="SAPBEXaggDataEmph 3 4 9" xfId="14593" xr:uid="{00000000-0005-0000-0000-000014260000}"/>
    <cellStyle name="SAPBEXaggDataEmph 3 5" xfId="698" xr:uid="{00000000-0005-0000-0000-000015260000}"/>
    <cellStyle name="SAPBEXaggDataEmph 3 5 2" xfId="1154" xr:uid="{00000000-0005-0000-0000-000016260000}"/>
    <cellStyle name="SAPBEXaggDataEmph 3 5 2 2" xfId="8213" xr:uid="{00000000-0005-0000-0000-000017260000}"/>
    <cellStyle name="SAPBEXaggDataEmph 3 5 2 2 2" xfId="15426" xr:uid="{00000000-0005-0000-0000-000018260000}"/>
    <cellStyle name="SAPBEXaggDataEmph 3 5 2 2 3" xfId="21071" xr:uid="{00000000-0005-0000-0000-000019260000}"/>
    <cellStyle name="SAPBEXaggDataEmph 3 5 2 3" xfId="9083" xr:uid="{00000000-0005-0000-0000-00001A260000}"/>
    <cellStyle name="SAPBEXaggDataEmph 3 5 2 3 2" xfId="16296" xr:uid="{00000000-0005-0000-0000-00001B260000}"/>
    <cellStyle name="SAPBEXaggDataEmph 3 5 2 3 3" xfId="21840" xr:uid="{00000000-0005-0000-0000-00001C260000}"/>
    <cellStyle name="SAPBEXaggDataEmph 3 5 2 4" xfId="10344" xr:uid="{00000000-0005-0000-0000-00001D260000}"/>
    <cellStyle name="SAPBEXaggDataEmph 3 5 2 4 2" xfId="17557" xr:uid="{00000000-0005-0000-0000-00001E260000}"/>
    <cellStyle name="SAPBEXaggDataEmph 3 5 2 4 3" xfId="22953" xr:uid="{00000000-0005-0000-0000-00001F260000}"/>
    <cellStyle name="SAPBEXaggDataEmph 3 5 2 5" xfId="11894" xr:uid="{00000000-0005-0000-0000-000020260000}"/>
    <cellStyle name="SAPBEXaggDataEmph 3 5 2 5 2" xfId="19101" xr:uid="{00000000-0005-0000-0000-000021260000}"/>
    <cellStyle name="SAPBEXaggDataEmph 3 5 2 5 3" xfId="24255" xr:uid="{00000000-0005-0000-0000-000022260000}"/>
    <cellStyle name="SAPBEXaggDataEmph 3 5 2 6" xfId="12129" xr:uid="{00000000-0005-0000-0000-000023260000}"/>
    <cellStyle name="SAPBEXaggDataEmph 3 5 2 6 2" xfId="19336" xr:uid="{00000000-0005-0000-0000-000024260000}"/>
    <cellStyle name="SAPBEXaggDataEmph 3 5 2 6 3" xfId="24371" xr:uid="{00000000-0005-0000-0000-000025260000}"/>
    <cellStyle name="SAPBEXaggDataEmph 3 5 2 7" xfId="13959" xr:uid="{00000000-0005-0000-0000-000026260000}"/>
    <cellStyle name="SAPBEXaggDataEmph 3 5 2 8" xfId="14192" xr:uid="{00000000-0005-0000-0000-000027260000}"/>
    <cellStyle name="SAPBEXaggDataEmph 3 5 3" xfId="7794" xr:uid="{00000000-0005-0000-0000-000028260000}"/>
    <cellStyle name="SAPBEXaggDataEmph 3 5 3 2" xfId="15007" xr:uid="{00000000-0005-0000-0000-000029260000}"/>
    <cellStyle name="SAPBEXaggDataEmph 3 5 3 3" xfId="20693" xr:uid="{00000000-0005-0000-0000-00002A260000}"/>
    <cellStyle name="SAPBEXaggDataEmph 3 5 4" xfId="9462" xr:uid="{00000000-0005-0000-0000-00002B260000}"/>
    <cellStyle name="SAPBEXaggDataEmph 3 5 4 2" xfId="16675" xr:uid="{00000000-0005-0000-0000-00002C260000}"/>
    <cellStyle name="SAPBEXaggDataEmph 3 5 4 3" xfId="22174" xr:uid="{00000000-0005-0000-0000-00002D260000}"/>
    <cellStyle name="SAPBEXaggDataEmph 3 5 5" xfId="9925" xr:uid="{00000000-0005-0000-0000-00002E260000}"/>
    <cellStyle name="SAPBEXaggDataEmph 3 5 5 2" xfId="17138" xr:uid="{00000000-0005-0000-0000-00002F260000}"/>
    <cellStyle name="SAPBEXaggDataEmph 3 5 5 3" xfId="22575" xr:uid="{00000000-0005-0000-0000-000030260000}"/>
    <cellStyle name="SAPBEXaggDataEmph 3 5 6" xfId="11481" xr:uid="{00000000-0005-0000-0000-000031260000}"/>
    <cellStyle name="SAPBEXaggDataEmph 3 5 6 2" xfId="18688" xr:uid="{00000000-0005-0000-0000-000032260000}"/>
    <cellStyle name="SAPBEXaggDataEmph 3 5 6 3" xfId="23883" xr:uid="{00000000-0005-0000-0000-000033260000}"/>
    <cellStyle name="SAPBEXaggDataEmph 3 5 7" xfId="12498" xr:uid="{00000000-0005-0000-0000-000034260000}"/>
    <cellStyle name="SAPBEXaggDataEmph 3 5 7 2" xfId="19705" xr:uid="{00000000-0005-0000-0000-000035260000}"/>
    <cellStyle name="SAPBEXaggDataEmph 3 5 7 3" xfId="24737" xr:uid="{00000000-0005-0000-0000-000036260000}"/>
    <cellStyle name="SAPBEXaggDataEmph 3 5 8" xfId="13557" xr:uid="{00000000-0005-0000-0000-000037260000}"/>
    <cellStyle name="SAPBEXaggDataEmph 3 5 9" xfId="14539" xr:uid="{00000000-0005-0000-0000-000038260000}"/>
    <cellStyle name="SAPBEXaggDataEmph 3 6" xfId="883" xr:uid="{00000000-0005-0000-0000-000039260000}"/>
    <cellStyle name="SAPBEXaggDataEmph 3 6 2" xfId="8214" xr:uid="{00000000-0005-0000-0000-00003A260000}"/>
    <cellStyle name="SAPBEXaggDataEmph 3 6 2 2" xfId="15427" xr:uid="{00000000-0005-0000-0000-00003B260000}"/>
    <cellStyle name="SAPBEXaggDataEmph 3 6 2 3" xfId="21072" xr:uid="{00000000-0005-0000-0000-00003C260000}"/>
    <cellStyle name="SAPBEXaggDataEmph 3 6 3" xfId="9082" xr:uid="{00000000-0005-0000-0000-00003D260000}"/>
    <cellStyle name="SAPBEXaggDataEmph 3 6 3 2" xfId="16295" xr:uid="{00000000-0005-0000-0000-00003E260000}"/>
    <cellStyle name="SAPBEXaggDataEmph 3 6 3 3" xfId="21839" xr:uid="{00000000-0005-0000-0000-00003F260000}"/>
    <cellStyle name="SAPBEXaggDataEmph 3 6 4" xfId="10345" xr:uid="{00000000-0005-0000-0000-000040260000}"/>
    <cellStyle name="SAPBEXaggDataEmph 3 6 4 2" xfId="17558" xr:uid="{00000000-0005-0000-0000-000041260000}"/>
    <cellStyle name="SAPBEXaggDataEmph 3 6 4 3" xfId="22954" xr:uid="{00000000-0005-0000-0000-000042260000}"/>
    <cellStyle name="SAPBEXaggDataEmph 3 6 5" xfId="11623" xr:uid="{00000000-0005-0000-0000-000043260000}"/>
    <cellStyle name="SAPBEXaggDataEmph 3 6 5 2" xfId="18830" xr:uid="{00000000-0005-0000-0000-000044260000}"/>
    <cellStyle name="SAPBEXaggDataEmph 3 6 5 3" xfId="24000" xr:uid="{00000000-0005-0000-0000-000045260000}"/>
    <cellStyle name="SAPBEXaggDataEmph 3 6 6" xfId="12384" xr:uid="{00000000-0005-0000-0000-000046260000}"/>
    <cellStyle name="SAPBEXaggDataEmph 3 6 6 2" xfId="19591" xr:uid="{00000000-0005-0000-0000-000047260000}"/>
    <cellStyle name="SAPBEXaggDataEmph 3 6 6 3" xfId="24626" xr:uid="{00000000-0005-0000-0000-000048260000}"/>
    <cellStyle name="SAPBEXaggDataEmph 3 6 7" xfId="13688" xr:uid="{00000000-0005-0000-0000-000049260000}"/>
    <cellStyle name="SAPBEXaggDataEmph 3 6 8" xfId="14444" xr:uid="{00000000-0005-0000-0000-00004A260000}"/>
    <cellStyle name="SAPBEXaggDataEmph 3 7" xfId="7790" xr:uid="{00000000-0005-0000-0000-00004B260000}"/>
    <cellStyle name="SAPBEXaggDataEmph 3 7 2" xfId="15003" xr:uid="{00000000-0005-0000-0000-00004C260000}"/>
    <cellStyle name="SAPBEXaggDataEmph 3 7 3" xfId="20689" xr:uid="{00000000-0005-0000-0000-00004D260000}"/>
    <cellStyle name="SAPBEXaggDataEmph 3 8" xfId="9467" xr:uid="{00000000-0005-0000-0000-00004E260000}"/>
    <cellStyle name="SAPBEXaggDataEmph 3 8 2" xfId="16680" xr:uid="{00000000-0005-0000-0000-00004F260000}"/>
    <cellStyle name="SAPBEXaggDataEmph 3 8 3" xfId="22179" xr:uid="{00000000-0005-0000-0000-000050260000}"/>
    <cellStyle name="SAPBEXaggDataEmph 3 9" xfId="9921" xr:uid="{00000000-0005-0000-0000-000051260000}"/>
    <cellStyle name="SAPBEXaggDataEmph 3 9 2" xfId="17134" xr:uid="{00000000-0005-0000-0000-000052260000}"/>
    <cellStyle name="SAPBEXaggDataEmph 3 9 3" xfId="22571" xr:uid="{00000000-0005-0000-0000-000053260000}"/>
    <cellStyle name="SAPBEXaggDataEmph 4" xfId="502" xr:uid="{00000000-0005-0000-0000-000054260000}"/>
    <cellStyle name="SAPBEXaggDataEmph 4 10" xfId="13375" xr:uid="{00000000-0005-0000-0000-000055260000}"/>
    <cellStyle name="SAPBEXaggDataEmph 4 2" xfId="583" xr:uid="{00000000-0005-0000-0000-000056260000}"/>
    <cellStyle name="SAPBEXaggDataEmph 4 2 2" xfId="1039" xr:uid="{00000000-0005-0000-0000-000057260000}"/>
    <cellStyle name="SAPBEXaggDataEmph 4 2 2 2" xfId="8215" xr:uid="{00000000-0005-0000-0000-000058260000}"/>
    <cellStyle name="SAPBEXaggDataEmph 4 2 2 2 2" xfId="15428" xr:uid="{00000000-0005-0000-0000-000059260000}"/>
    <cellStyle name="SAPBEXaggDataEmph 4 2 2 2 3" xfId="21073" xr:uid="{00000000-0005-0000-0000-00005A260000}"/>
    <cellStyle name="SAPBEXaggDataEmph 4 2 2 3" xfId="9081" xr:uid="{00000000-0005-0000-0000-00005B260000}"/>
    <cellStyle name="SAPBEXaggDataEmph 4 2 2 3 2" xfId="16294" xr:uid="{00000000-0005-0000-0000-00005C260000}"/>
    <cellStyle name="SAPBEXaggDataEmph 4 2 2 3 3" xfId="21838" xr:uid="{00000000-0005-0000-0000-00005D260000}"/>
    <cellStyle name="SAPBEXaggDataEmph 4 2 2 4" xfId="10346" xr:uid="{00000000-0005-0000-0000-00005E260000}"/>
    <cellStyle name="SAPBEXaggDataEmph 4 2 2 4 2" xfId="17559" xr:uid="{00000000-0005-0000-0000-00005F260000}"/>
    <cellStyle name="SAPBEXaggDataEmph 4 2 2 4 3" xfId="22955" xr:uid="{00000000-0005-0000-0000-000060260000}"/>
    <cellStyle name="SAPBEXaggDataEmph 4 2 2 5" xfId="11779" xr:uid="{00000000-0005-0000-0000-000061260000}"/>
    <cellStyle name="SAPBEXaggDataEmph 4 2 2 5 2" xfId="18986" xr:uid="{00000000-0005-0000-0000-000062260000}"/>
    <cellStyle name="SAPBEXaggDataEmph 4 2 2 5 3" xfId="24140" xr:uid="{00000000-0005-0000-0000-000063260000}"/>
    <cellStyle name="SAPBEXaggDataEmph 4 2 2 6" xfId="12244" xr:uid="{00000000-0005-0000-0000-000064260000}"/>
    <cellStyle name="SAPBEXaggDataEmph 4 2 2 6 2" xfId="19451" xr:uid="{00000000-0005-0000-0000-000065260000}"/>
    <cellStyle name="SAPBEXaggDataEmph 4 2 2 6 3" xfId="24486" xr:uid="{00000000-0005-0000-0000-000066260000}"/>
    <cellStyle name="SAPBEXaggDataEmph 4 2 2 7" xfId="13844" xr:uid="{00000000-0005-0000-0000-000067260000}"/>
    <cellStyle name="SAPBEXaggDataEmph 4 2 2 8" xfId="14307" xr:uid="{00000000-0005-0000-0000-000068260000}"/>
    <cellStyle name="SAPBEXaggDataEmph 4 2 3" xfId="7796" xr:uid="{00000000-0005-0000-0000-000069260000}"/>
    <cellStyle name="SAPBEXaggDataEmph 4 2 3 2" xfId="15009" xr:uid="{00000000-0005-0000-0000-00006A260000}"/>
    <cellStyle name="SAPBEXaggDataEmph 4 2 3 3" xfId="20695" xr:uid="{00000000-0005-0000-0000-00006B260000}"/>
    <cellStyle name="SAPBEXaggDataEmph 4 2 4" xfId="9460" xr:uid="{00000000-0005-0000-0000-00006C260000}"/>
    <cellStyle name="SAPBEXaggDataEmph 4 2 4 2" xfId="16673" xr:uid="{00000000-0005-0000-0000-00006D260000}"/>
    <cellStyle name="SAPBEXaggDataEmph 4 2 4 3" xfId="22172" xr:uid="{00000000-0005-0000-0000-00006E260000}"/>
    <cellStyle name="SAPBEXaggDataEmph 4 2 5" xfId="9927" xr:uid="{00000000-0005-0000-0000-00006F260000}"/>
    <cellStyle name="SAPBEXaggDataEmph 4 2 5 2" xfId="17140" xr:uid="{00000000-0005-0000-0000-000070260000}"/>
    <cellStyle name="SAPBEXaggDataEmph 4 2 5 3" xfId="22577" xr:uid="{00000000-0005-0000-0000-000071260000}"/>
    <cellStyle name="SAPBEXaggDataEmph 4 2 6" xfId="11366" xr:uid="{00000000-0005-0000-0000-000072260000}"/>
    <cellStyle name="SAPBEXaggDataEmph 4 2 6 2" xfId="18573" xr:uid="{00000000-0005-0000-0000-000073260000}"/>
    <cellStyle name="SAPBEXaggDataEmph 4 2 6 3" xfId="23768" xr:uid="{00000000-0005-0000-0000-000074260000}"/>
    <cellStyle name="SAPBEXaggDataEmph 4 2 7" xfId="12621" xr:uid="{00000000-0005-0000-0000-000075260000}"/>
    <cellStyle name="SAPBEXaggDataEmph 4 2 7 2" xfId="19828" xr:uid="{00000000-0005-0000-0000-000076260000}"/>
    <cellStyle name="SAPBEXaggDataEmph 4 2 7 3" xfId="24851" xr:uid="{00000000-0005-0000-0000-000077260000}"/>
    <cellStyle name="SAPBEXaggDataEmph 4 2 8" xfId="13442" xr:uid="{00000000-0005-0000-0000-000078260000}"/>
    <cellStyle name="SAPBEXaggDataEmph 4 3" xfId="648" xr:uid="{00000000-0005-0000-0000-000079260000}"/>
    <cellStyle name="SAPBEXaggDataEmph 4 3 2" xfId="1104" xr:uid="{00000000-0005-0000-0000-00007A260000}"/>
    <cellStyle name="SAPBEXaggDataEmph 4 3 2 2" xfId="8216" xr:uid="{00000000-0005-0000-0000-00007B260000}"/>
    <cellStyle name="SAPBEXaggDataEmph 4 3 2 2 2" xfId="15429" xr:uid="{00000000-0005-0000-0000-00007C260000}"/>
    <cellStyle name="SAPBEXaggDataEmph 4 3 2 2 3" xfId="21074" xr:uid="{00000000-0005-0000-0000-00007D260000}"/>
    <cellStyle name="SAPBEXaggDataEmph 4 3 2 3" xfId="9080" xr:uid="{00000000-0005-0000-0000-00007E260000}"/>
    <cellStyle name="SAPBEXaggDataEmph 4 3 2 3 2" xfId="16293" xr:uid="{00000000-0005-0000-0000-00007F260000}"/>
    <cellStyle name="SAPBEXaggDataEmph 4 3 2 3 3" xfId="21837" xr:uid="{00000000-0005-0000-0000-000080260000}"/>
    <cellStyle name="SAPBEXaggDataEmph 4 3 2 4" xfId="10347" xr:uid="{00000000-0005-0000-0000-000081260000}"/>
    <cellStyle name="SAPBEXaggDataEmph 4 3 2 4 2" xfId="17560" xr:uid="{00000000-0005-0000-0000-000082260000}"/>
    <cellStyle name="SAPBEXaggDataEmph 4 3 2 4 3" xfId="22956" xr:uid="{00000000-0005-0000-0000-000083260000}"/>
    <cellStyle name="SAPBEXaggDataEmph 4 3 2 5" xfId="11844" xr:uid="{00000000-0005-0000-0000-000084260000}"/>
    <cellStyle name="SAPBEXaggDataEmph 4 3 2 5 2" xfId="19051" xr:uid="{00000000-0005-0000-0000-000085260000}"/>
    <cellStyle name="SAPBEXaggDataEmph 4 3 2 5 3" xfId="24205" xr:uid="{00000000-0005-0000-0000-000086260000}"/>
    <cellStyle name="SAPBEXaggDataEmph 4 3 2 6" xfId="12179" xr:uid="{00000000-0005-0000-0000-000087260000}"/>
    <cellStyle name="SAPBEXaggDataEmph 4 3 2 6 2" xfId="19386" xr:uid="{00000000-0005-0000-0000-000088260000}"/>
    <cellStyle name="SAPBEXaggDataEmph 4 3 2 6 3" xfId="24421" xr:uid="{00000000-0005-0000-0000-000089260000}"/>
    <cellStyle name="SAPBEXaggDataEmph 4 3 2 7" xfId="13909" xr:uid="{00000000-0005-0000-0000-00008A260000}"/>
    <cellStyle name="SAPBEXaggDataEmph 4 3 2 8" xfId="14242" xr:uid="{00000000-0005-0000-0000-00008B260000}"/>
    <cellStyle name="SAPBEXaggDataEmph 4 3 3" xfId="7797" xr:uid="{00000000-0005-0000-0000-00008C260000}"/>
    <cellStyle name="SAPBEXaggDataEmph 4 3 3 2" xfId="15010" xr:uid="{00000000-0005-0000-0000-00008D260000}"/>
    <cellStyle name="SAPBEXaggDataEmph 4 3 3 3" xfId="20696" xr:uid="{00000000-0005-0000-0000-00008E260000}"/>
    <cellStyle name="SAPBEXaggDataEmph 4 3 4" xfId="9459" xr:uid="{00000000-0005-0000-0000-00008F260000}"/>
    <cellStyle name="SAPBEXaggDataEmph 4 3 4 2" xfId="16672" xr:uid="{00000000-0005-0000-0000-000090260000}"/>
    <cellStyle name="SAPBEXaggDataEmph 4 3 4 3" xfId="22171" xr:uid="{00000000-0005-0000-0000-000091260000}"/>
    <cellStyle name="SAPBEXaggDataEmph 4 3 5" xfId="9928" xr:uid="{00000000-0005-0000-0000-000092260000}"/>
    <cellStyle name="SAPBEXaggDataEmph 4 3 5 2" xfId="17141" xr:uid="{00000000-0005-0000-0000-000093260000}"/>
    <cellStyle name="SAPBEXaggDataEmph 4 3 5 3" xfId="22578" xr:uid="{00000000-0005-0000-0000-000094260000}"/>
    <cellStyle name="SAPBEXaggDataEmph 4 3 6" xfId="11431" xr:uid="{00000000-0005-0000-0000-000095260000}"/>
    <cellStyle name="SAPBEXaggDataEmph 4 3 6 2" xfId="18638" xr:uid="{00000000-0005-0000-0000-000096260000}"/>
    <cellStyle name="SAPBEXaggDataEmph 4 3 6 3" xfId="23833" xr:uid="{00000000-0005-0000-0000-000097260000}"/>
    <cellStyle name="SAPBEXaggDataEmph 4 3 7" xfId="12554" xr:uid="{00000000-0005-0000-0000-000098260000}"/>
    <cellStyle name="SAPBEXaggDataEmph 4 3 7 2" xfId="19761" xr:uid="{00000000-0005-0000-0000-000099260000}"/>
    <cellStyle name="SAPBEXaggDataEmph 4 3 7 3" xfId="24786" xr:uid="{00000000-0005-0000-0000-00009A260000}"/>
    <cellStyle name="SAPBEXaggDataEmph 4 3 8" xfId="13507" xr:uid="{00000000-0005-0000-0000-00009B260000}"/>
    <cellStyle name="SAPBEXaggDataEmph 4 3 9" xfId="14589" xr:uid="{00000000-0005-0000-0000-00009C260000}"/>
    <cellStyle name="SAPBEXaggDataEmph 4 4" xfId="703" xr:uid="{00000000-0005-0000-0000-00009D260000}"/>
    <cellStyle name="SAPBEXaggDataEmph 4 4 2" xfId="1159" xr:uid="{00000000-0005-0000-0000-00009E260000}"/>
    <cellStyle name="SAPBEXaggDataEmph 4 4 2 2" xfId="8217" xr:uid="{00000000-0005-0000-0000-00009F260000}"/>
    <cellStyle name="SAPBEXaggDataEmph 4 4 2 2 2" xfId="15430" xr:uid="{00000000-0005-0000-0000-0000A0260000}"/>
    <cellStyle name="SAPBEXaggDataEmph 4 4 2 2 3" xfId="21075" xr:uid="{00000000-0005-0000-0000-0000A1260000}"/>
    <cellStyle name="SAPBEXaggDataEmph 4 4 2 3" xfId="9079" xr:uid="{00000000-0005-0000-0000-0000A2260000}"/>
    <cellStyle name="SAPBEXaggDataEmph 4 4 2 3 2" xfId="16292" xr:uid="{00000000-0005-0000-0000-0000A3260000}"/>
    <cellStyle name="SAPBEXaggDataEmph 4 4 2 3 3" xfId="21836" xr:uid="{00000000-0005-0000-0000-0000A4260000}"/>
    <cellStyle name="SAPBEXaggDataEmph 4 4 2 4" xfId="10348" xr:uid="{00000000-0005-0000-0000-0000A5260000}"/>
    <cellStyle name="SAPBEXaggDataEmph 4 4 2 4 2" xfId="17561" xr:uid="{00000000-0005-0000-0000-0000A6260000}"/>
    <cellStyle name="SAPBEXaggDataEmph 4 4 2 4 3" xfId="22957" xr:uid="{00000000-0005-0000-0000-0000A7260000}"/>
    <cellStyle name="SAPBEXaggDataEmph 4 4 2 5" xfId="11899" xr:uid="{00000000-0005-0000-0000-0000A8260000}"/>
    <cellStyle name="SAPBEXaggDataEmph 4 4 2 5 2" xfId="19106" xr:uid="{00000000-0005-0000-0000-0000A9260000}"/>
    <cellStyle name="SAPBEXaggDataEmph 4 4 2 5 3" xfId="24260" xr:uid="{00000000-0005-0000-0000-0000AA260000}"/>
    <cellStyle name="SAPBEXaggDataEmph 4 4 2 6" xfId="12124" xr:uid="{00000000-0005-0000-0000-0000AB260000}"/>
    <cellStyle name="SAPBEXaggDataEmph 4 4 2 6 2" xfId="19331" xr:uid="{00000000-0005-0000-0000-0000AC260000}"/>
    <cellStyle name="SAPBEXaggDataEmph 4 4 2 6 3" xfId="24366" xr:uid="{00000000-0005-0000-0000-0000AD260000}"/>
    <cellStyle name="SAPBEXaggDataEmph 4 4 2 7" xfId="13964" xr:uid="{00000000-0005-0000-0000-0000AE260000}"/>
    <cellStyle name="SAPBEXaggDataEmph 4 4 2 8" xfId="14187" xr:uid="{00000000-0005-0000-0000-0000AF260000}"/>
    <cellStyle name="SAPBEXaggDataEmph 4 4 3" xfId="7798" xr:uid="{00000000-0005-0000-0000-0000B0260000}"/>
    <cellStyle name="SAPBEXaggDataEmph 4 4 3 2" xfId="15011" xr:uid="{00000000-0005-0000-0000-0000B1260000}"/>
    <cellStyle name="SAPBEXaggDataEmph 4 4 3 3" xfId="20697" xr:uid="{00000000-0005-0000-0000-0000B2260000}"/>
    <cellStyle name="SAPBEXaggDataEmph 4 4 4" xfId="9458" xr:uid="{00000000-0005-0000-0000-0000B3260000}"/>
    <cellStyle name="SAPBEXaggDataEmph 4 4 4 2" xfId="16671" xr:uid="{00000000-0005-0000-0000-0000B4260000}"/>
    <cellStyle name="SAPBEXaggDataEmph 4 4 4 3" xfId="22170" xr:uid="{00000000-0005-0000-0000-0000B5260000}"/>
    <cellStyle name="SAPBEXaggDataEmph 4 4 5" xfId="9929" xr:uid="{00000000-0005-0000-0000-0000B6260000}"/>
    <cellStyle name="SAPBEXaggDataEmph 4 4 5 2" xfId="17142" xr:uid="{00000000-0005-0000-0000-0000B7260000}"/>
    <cellStyle name="SAPBEXaggDataEmph 4 4 5 3" xfId="22579" xr:uid="{00000000-0005-0000-0000-0000B8260000}"/>
    <cellStyle name="SAPBEXaggDataEmph 4 4 6" xfId="11486" xr:uid="{00000000-0005-0000-0000-0000B9260000}"/>
    <cellStyle name="SAPBEXaggDataEmph 4 4 6 2" xfId="18693" xr:uid="{00000000-0005-0000-0000-0000BA260000}"/>
    <cellStyle name="SAPBEXaggDataEmph 4 4 6 3" xfId="23888" xr:uid="{00000000-0005-0000-0000-0000BB260000}"/>
    <cellStyle name="SAPBEXaggDataEmph 4 4 7" xfId="12495" xr:uid="{00000000-0005-0000-0000-0000BC260000}"/>
    <cellStyle name="SAPBEXaggDataEmph 4 4 7 2" xfId="19702" xr:uid="{00000000-0005-0000-0000-0000BD260000}"/>
    <cellStyle name="SAPBEXaggDataEmph 4 4 7 3" xfId="24734" xr:uid="{00000000-0005-0000-0000-0000BE260000}"/>
    <cellStyle name="SAPBEXaggDataEmph 4 4 8" xfId="13562" xr:uid="{00000000-0005-0000-0000-0000BF260000}"/>
    <cellStyle name="SAPBEXaggDataEmph 4 4 9" xfId="14535" xr:uid="{00000000-0005-0000-0000-0000C0260000}"/>
    <cellStyle name="SAPBEXaggDataEmph 4 5" xfId="7795" xr:uid="{00000000-0005-0000-0000-0000C1260000}"/>
    <cellStyle name="SAPBEXaggDataEmph 4 5 2" xfId="15008" xr:uid="{00000000-0005-0000-0000-0000C2260000}"/>
    <cellStyle name="SAPBEXaggDataEmph 4 5 3" xfId="20694" xr:uid="{00000000-0005-0000-0000-0000C3260000}"/>
    <cellStyle name="SAPBEXaggDataEmph 4 6" xfId="9461" xr:uid="{00000000-0005-0000-0000-0000C4260000}"/>
    <cellStyle name="SAPBEXaggDataEmph 4 6 2" xfId="16674" xr:uid="{00000000-0005-0000-0000-0000C5260000}"/>
    <cellStyle name="SAPBEXaggDataEmph 4 6 3" xfId="22173" xr:uid="{00000000-0005-0000-0000-0000C6260000}"/>
    <cellStyle name="SAPBEXaggDataEmph 4 7" xfId="9926" xr:uid="{00000000-0005-0000-0000-0000C7260000}"/>
    <cellStyle name="SAPBEXaggDataEmph 4 7 2" xfId="17139" xr:uid="{00000000-0005-0000-0000-0000C8260000}"/>
    <cellStyle name="SAPBEXaggDataEmph 4 7 3" xfId="22576" xr:uid="{00000000-0005-0000-0000-0000C9260000}"/>
    <cellStyle name="SAPBEXaggDataEmph 4 8" xfId="11285" xr:uid="{00000000-0005-0000-0000-0000CA260000}"/>
    <cellStyle name="SAPBEXaggDataEmph 4 8 2" xfId="18492" xr:uid="{00000000-0005-0000-0000-0000CB260000}"/>
    <cellStyle name="SAPBEXaggDataEmph 4 8 3" xfId="23691" xr:uid="{00000000-0005-0000-0000-0000CC260000}"/>
    <cellStyle name="SAPBEXaggDataEmph 4 9" xfId="12729" xr:uid="{00000000-0005-0000-0000-0000CD260000}"/>
    <cellStyle name="SAPBEXaggDataEmph 4 9 2" xfId="19936" xr:uid="{00000000-0005-0000-0000-0000CE260000}"/>
    <cellStyle name="SAPBEXaggDataEmph 4 9 3" xfId="24927" xr:uid="{00000000-0005-0000-0000-0000CF260000}"/>
    <cellStyle name="SAPBEXaggDataEmph 5" xfId="791" xr:uid="{00000000-0005-0000-0000-0000D0260000}"/>
    <cellStyle name="SAPBEXaggDataEmph 5 2" xfId="8218" xr:uid="{00000000-0005-0000-0000-0000D1260000}"/>
    <cellStyle name="SAPBEXaggDataEmph 5 2 2" xfId="15431" xr:uid="{00000000-0005-0000-0000-0000D2260000}"/>
    <cellStyle name="SAPBEXaggDataEmph 5 2 3" xfId="21076" xr:uid="{00000000-0005-0000-0000-0000D3260000}"/>
    <cellStyle name="SAPBEXaggDataEmph 5 3" xfId="9078" xr:uid="{00000000-0005-0000-0000-0000D4260000}"/>
    <cellStyle name="SAPBEXaggDataEmph 5 3 2" xfId="16291" xr:uid="{00000000-0005-0000-0000-0000D5260000}"/>
    <cellStyle name="SAPBEXaggDataEmph 5 3 3" xfId="21835" xr:uid="{00000000-0005-0000-0000-0000D6260000}"/>
    <cellStyle name="SAPBEXaggDataEmph 5 4" xfId="10349" xr:uid="{00000000-0005-0000-0000-0000D7260000}"/>
    <cellStyle name="SAPBEXaggDataEmph 5 4 2" xfId="17562" xr:uid="{00000000-0005-0000-0000-0000D8260000}"/>
    <cellStyle name="SAPBEXaggDataEmph 5 4 3" xfId="22958" xr:uid="{00000000-0005-0000-0000-0000D9260000}"/>
    <cellStyle name="SAPBEXaggDataEmph 5 5" xfId="11531" xr:uid="{00000000-0005-0000-0000-0000DA260000}"/>
    <cellStyle name="SAPBEXaggDataEmph 5 5 2" xfId="18738" xr:uid="{00000000-0005-0000-0000-0000DB260000}"/>
    <cellStyle name="SAPBEXaggDataEmph 5 5 3" xfId="23914" xr:uid="{00000000-0005-0000-0000-0000DC260000}"/>
    <cellStyle name="SAPBEXaggDataEmph 5 6" xfId="12471" xr:uid="{00000000-0005-0000-0000-0000DD260000}"/>
    <cellStyle name="SAPBEXaggDataEmph 5 6 2" xfId="19678" xr:uid="{00000000-0005-0000-0000-0000DE260000}"/>
    <cellStyle name="SAPBEXaggDataEmph 5 6 3" xfId="24712" xr:uid="{00000000-0005-0000-0000-0000DF260000}"/>
    <cellStyle name="SAPBEXaggDataEmph 5 7" xfId="13602" xr:uid="{00000000-0005-0000-0000-0000E0260000}"/>
    <cellStyle name="SAPBEXaggDataEmph 5 8" xfId="14506" xr:uid="{00000000-0005-0000-0000-0000E1260000}"/>
    <cellStyle name="SAPBEXaggDataEmph 6" xfId="7689" xr:uid="{00000000-0005-0000-0000-0000E2260000}"/>
    <cellStyle name="SAPBEXaggDataEmph 6 2" xfId="14913" xr:uid="{00000000-0005-0000-0000-0000E3260000}"/>
    <cellStyle name="SAPBEXaggDataEmph 6 3" xfId="20634" xr:uid="{00000000-0005-0000-0000-0000E4260000}"/>
    <cellStyle name="SAPBEXaggDataEmph 7" xfId="7784" xr:uid="{00000000-0005-0000-0000-0000E5260000}"/>
    <cellStyle name="SAPBEXaggDataEmph 7 2" xfId="14997" xr:uid="{00000000-0005-0000-0000-0000E6260000}"/>
    <cellStyle name="SAPBEXaggDataEmph 7 3" xfId="20683" xr:uid="{00000000-0005-0000-0000-0000E7260000}"/>
    <cellStyle name="SAPBEXaggDataEmph 8" xfId="9473" xr:uid="{00000000-0005-0000-0000-0000E8260000}"/>
    <cellStyle name="SAPBEXaggDataEmph 8 2" xfId="16686" xr:uid="{00000000-0005-0000-0000-0000E9260000}"/>
    <cellStyle name="SAPBEXaggDataEmph 8 3" xfId="22185" xr:uid="{00000000-0005-0000-0000-0000EA260000}"/>
    <cellStyle name="SAPBEXaggDataEmph 9" xfId="9915" xr:uid="{00000000-0005-0000-0000-0000EB260000}"/>
    <cellStyle name="SAPBEXaggDataEmph 9 2" xfId="17128" xr:uid="{00000000-0005-0000-0000-0000EC260000}"/>
    <cellStyle name="SAPBEXaggDataEmph 9 3" xfId="22565" xr:uid="{00000000-0005-0000-0000-0000ED260000}"/>
    <cellStyle name="SAPBEXaggExc1" xfId="73" xr:uid="{00000000-0005-0000-0000-0000EE260000}"/>
    <cellStyle name="SAPBEXaggExc1Emph" xfId="74" xr:uid="{00000000-0005-0000-0000-0000EF260000}"/>
    <cellStyle name="SAPBEXaggExc2" xfId="75" xr:uid="{00000000-0005-0000-0000-0000F0260000}"/>
    <cellStyle name="SAPBEXaggExc2Emph" xfId="76" xr:uid="{00000000-0005-0000-0000-0000F1260000}"/>
    <cellStyle name="SAPBEXaggItem" xfId="77" xr:uid="{00000000-0005-0000-0000-0000F2260000}"/>
    <cellStyle name="SAPBEXaggItem 10" xfId="13036" xr:uid="{00000000-0005-0000-0000-0000F3260000}"/>
    <cellStyle name="SAPBEXaggItem 10 2" xfId="20243" xr:uid="{00000000-0005-0000-0000-0000F4260000}"/>
    <cellStyle name="SAPBEXaggItem 10 3" xfId="25199" xr:uid="{00000000-0005-0000-0000-0000F5260000}"/>
    <cellStyle name="SAPBEXaggItem 2" xfId="351" xr:uid="{00000000-0005-0000-0000-0000F6260000}"/>
    <cellStyle name="SAPBEXaggItem 2 2" xfId="527" xr:uid="{00000000-0005-0000-0000-0000F7260000}"/>
    <cellStyle name="SAPBEXaggItem 2 2 2" xfId="983" xr:uid="{00000000-0005-0000-0000-0000F8260000}"/>
    <cellStyle name="SAPBEXaggItem 2 2 2 2" xfId="8219" xr:uid="{00000000-0005-0000-0000-0000F9260000}"/>
    <cellStyle name="SAPBEXaggItem 2 2 2 2 2" xfId="15432" xr:uid="{00000000-0005-0000-0000-0000FA260000}"/>
    <cellStyle name="SAPBEXaggItem 2 2 2 2 3" xfId="21077" xr:uid="{00000000-0005-0000-0000-0000FB260000}"/>
    <cellStyle name="SAPBEXaggItem 2 2 2 3" xfId="9077" xr:uid="{00000000-0005-0000-0000-0000FC260000}"/>
    <cellStyle name="SAPBEXaggItem 2 2 2 3 2" xfId="16290" xr:uid="{00000000-0005-0000-0000-0000FD260000}"/>
    <cellStyle name="SAPBEXaggItem 2 2 2 3 3" xfId="21834" xr:uid="{00000000-0005-0000-0000-0000FE260000}"/>
    <cellStyle name="SAPBEXaggItem 2 2 2 4" xfId="10350" xr:uid="{00000000-0005-0000-0000-0000FF260000}"/>
    <cellStyle name="SAPBEXaggItem 2 2 2 4 2" xfId="17563" xr:uid="{00000000-0005-0000-0000-000000270000}"/>
    <cellStyle name="SAPBEXaggItem 2 2 2 4 3" xfId="22959" xr:uid="{00000000-0005-0000-0000-000001270000}"/>
    <cellStyle name="SAPBEXaggItem 2 2 2 5" xfId="11723" xr:uid="{00000000-0005-0000-0000-000002270000}"/>
    <cellStyle name="SAPBEXaggItem 2 2 2 5 2" xfId="18930" xr:uid="{00000000-0005-0000-0000-000003270000}"/>
    <cellStyle name="SAPBEXaggItem 2 2 2 5 3" xfId="24084" xr:uid="{00000000-0005-0000-0000-000004270000}"/>
    <cellStyle name="SAPBEXaggItem 2 2 2 6" xfId="12300" xr:uid="{00000000-0005-0000-0000-000005270000}"/>
    <cellStyle name="SAPBEXaggItem 2 2 2 6 2" xfId="19507" xr:uid="{00000000-0005-0000-0000-000006270000}"/>
    <cellStyle name="SAPBEXaggItem 2 2 2 6 3" xfId="24542" xr:uid="{00000000-0005-0000-0000-000007270000}"/>
    <cellStyle name="SAPBEXaggItem 2 2 2 7" xfId="13788" xr:uid="{00000000-0005-0000-0000-000008270000}"/>
    <cellStyle name="SAPBEXaggItem 2 2 2 8" xfId="14363" xr:uid="{00000000-0005-0000-0000-000009270000}"/>
    <cellStyle name="SAPBEXaggItem 2 2 3" xfId="7801" xr:uid="{00000000-0005-0000-0000-00000A270000}"/>
    <cellStyle name="SAPBEXaggItem 2 2 3 2" xfId="15014" xr:uid="{00000000-0005-0000-0000-00000B270000}"/>
    <cellStyle name="SAPBEXaggItem 2 2 3 3" xfId="20700" xr:uid="{00000000-0005-0000-0000-00000C270000}"/>
    <cellStyle name="SAPBEXaggItem 2 2 4" xfId="9932" xr:uid="{00000000-0005-0000-0000-00000D270000}"/>
    <cellStyle name="SAPBEXaggItem 2 2 4 2" xfId="17145" xr:uid="{00000000-0005-0000-0000-00000E270000}"/>
    <cellStyle name="SAPBEXaggItem 2 2 4 3" xfId="22582" xr:uid="{00000000-0005-0000-0000-00000F270000}"/>
    <cellStyle name="SAPBEXaggItem 2 2 5" xfId="11310" xr:uid="{00000000-0005-0000-0000-000010270000}"/>
    <cellStyle name="SAPBEXaggItem 2 2 5 2" xfId="18517" xr:uid="{00000000-0005-0000-0000-000011270000}"/>
    <cellStyle name="SAPBEXaggItem 2 2 5 3" xfId="23712" xr:uid="{00000000-0005-0000-0000-000012270000}"/>
    <cellStyle name="SAPBEXaggItem 2 2 6" xfId="12708" xr:uid="{00000000-0005-0000-0000-000013270000}"/>
    <cellStyle name="SAPBEXaggItem 2 2 6 2" xfId="19915" xr:uid="{00000000-0005-0000-0000-000014270000}"/>
    <cellStyle name="SAPBEXaggItem 2 2 6 3" xfId="24906" xr:uid="{00000000-0005-0000-0000-000015270000}"/>
    <cellStyle name="SAPBEXaggItem 2 3" xfId="423" xr:uid="{00000000-0005-0000-0000-000016270000}"/>
    <cellStyle name="SAPBEXaggItem 2 3 2" xfId="900" xr:uid="{00000000-0005-0000-0000-000017270000}"/>
    <cellStyle name="SAPBEXaggItem 2 3 2 2" xfId="8220" xr:uid="{00000000-0005-0000-0000-000018270000}"/>
    <cellStyle name="SAPBEXaggItem 2 3 2 2 2" xfId="15433" xr:uid="{00000000-0005-0000-0000-000019270000}"/>
    <cellStyle name="SAPBEXaggItem 2 3 2 2 3" xfId="21078" xr:uid="{00000000-0005-0000-0000-00001A270000}"/>
    <cellStyle name="SAPBEXaggItem 2 3 2 3" xfId="9076" xr:uid="{00000000-0005-0000-0000-00001B270000}"/>
    <cellStyle name="SAPBEXaggItem 2 3 2 3 2" xfId="16289" xr:uid="{00000000-0005-0000-0000-00001C270000}"/>
    <cellStyle name="SAPBEXaggItem 2 3 2 3 3" xfId="21833" xr:uid="{00000000-0005-0000-0000-00001D270000}"/>
    <cellStyle name="SAPBEXaggItem 2 3 2 4" xfId="10351" xr:uid="{00000000-0005-0000-0000-00001E270000}"/>
    <cellStyle name="SAPBEXaggItem 2 3 2 4 2" xfId="17564" xr:uid="{00000000-0005-0000-0000-00001F270000}"/>
    <cellStyle name="SAPBEXaggItem 2 3 2 4 3" xfId="22960" xr:uid="{00000000-0005-0000-0000-000020270000}"/>
    <cellStyle name="SAPBEXaggItem 2 3 2 5" xfId="11640" xr:uid="{00000000-0005-0000-0000-000021270000}"/>
    <cellStyle name="SAPBEXaggItem 2 3 2 5 2" xfId="18847" xr:uid="{00000000-0005-0000-0000-000022270000}"/>
    <cellStyle name="SAPBEXaggItem 2 3 2 5 3" xfId="24013" xr:uid="{00000000-0005-0000-0000-000023270000}"/>
    <cellStyle name="SAPBEXaggItem 2 3 2 6" xfId="12371" xr:uid="{00000000-0005-0000-0000-000024270000}"/>
    <cellStyle name="SAPBEXaggItem 2 3 2 6 2" xfId="19578" xr:uid="{00000000-0005-0000-0000-000025270000}"/>
    <cellStyle name="SAPBEXaggItem 2 3 2 6 3" xfId="24613" xr:uid="{00000000-0005-0000-0000-000026270000}"/>
    <cellStyle name="SAPBEXaggItem 2 3 2 7" xfId="13705" xr:uid="{00000000-0005-0000-0000-000027270000}"/>
    <cellStyle name="SAPBEXaggItem 2 3 2 8" xfId="14433" xr:uid="{00000000-0005-0000-0000-000028270000}"/>
    <cellStyle name="SAPBEXaggItem 2 3 3" xfId="7802" xr:uid="{00000000-0005-0000-0000-000029270000}"/>
    <cellStyle name="SAPBEXaggItem 2 3 3 2" xfId="15015" xr:uid="{00000000-0005-0000-0000-00002A270000}"/>
    <cellStyle name="SAPBEXaggItem 2 3 3 3" xfId="20701" xr:uid="{00000000-0005-0000-0000-00002B270000}"/>
    <cellStyle name="SAPBEXaggItem 2 3 4" xfId="9933" xr:uid="{00000000-0005-0000-0000-00002C270000}"/>
    <cellStyle name="SAPBEXaggItem 2 3 4 2" xfId="17146" xr:uid="{00000000-0005-0000-0000-00002D270000}"/>
    <cellStyle name="SAPBEXaggItem 2 3 4 3" xfId="22583" xr:uid="{00000000-0005-0000-0000-00002E270000}"/>
    <cellStyle name="SAPBEXaggItem 2 3 5" xfId="11206" xr:uid="{00000000-0005-0000-0000-00002F270000}"/>
    <cellStyle name="SAPBEXaggItem 2 3 5 2" xfId="18413" xr:uid="{00000000-0005-0000-0000-000030270000}"/>
    <cellStyle name="SAPBEXaggItem 2 3 5 3" xfId="23620" xr:uid="{00000000-0005-0000-0000-000031270000}"/>
    <cellStyle name="SAPBEXaggItem 2 3 6" xfId="11114" xr:uid="{00000000-0005-0000-0000-000032270000}"/>
    <cellStyle name="SAPBEXaggItem 2 3 6 2" xfId="18321" xr:uid="{00000000-0005-0000-0000-000033270000}"/>
    <cellStyle name="SAPBEXaggItem 2 3 6 3" xfId="23538" xr:uid="{00000000-0005-0000-0000-000034270000}"/>
    <cellStyle name="SAPBEXaggItem 2 3 7" xfId="13306" xr:uid="{00000000-0005-0000-0000-000035270000}"/>
    <cellStyle name="SAPBEXaggItem 2 4" xfId="830" xr:uid="{00000000-0005-0000-0000-000036270000}"/>
    <cellStyle name="SAPBEXaggItem 2 4 2" xfId="8221" xr:uid="{00000000-0005-0000-0000-000037270000}"/>
    <cellStyle name="SAPBEXaggItem 2 4 2 2" xfId="15434" xr:uid="{00000000-0005-0000-0000-000038270000}"/>
    <cellStyle name="SAPBEXaggItem 2 4 2 3" xfId="21079" xr:uid="{00000000-0005-0000-0000-000039270000}"/>
    <cellStyle name="SAPBEXaggItem 2 4 3" xfId="9075" xr:uid="{00000000-0005-0000-0000-00003A270000}"/>
    <cellStyle name="SAPBEXaggItem 2 4 3 2" xfId="16288" xr:uid="{00000000-0005-0000-0000-00003B270000}"/>
    <cellStyle name="SAPBEXaggItem 2 4 3 3" xfId="21832" xr:uid="{00000000-0005-0000-0000-00003C270000}"/>
    <cellStyle name="SAPBEXaggItem 2 4 4" xfId="10352" xr:uid="{00000000-0005-0000-0000-00003D270000}"/>
    <cellStyle name="SAPBEXaggItem 2 4 4 2" xfId="17565" xr:uid="{00000000-0005-0000-0000-00003E270000}"/>
    <cellStyle name="SAPBEXaggItem 2 4 4 3" xfId="22961" xr:uid="{00000000-0005-0000-0000-00003F270000}"/>
    <cellStyle name="SAPBEXaggItem 2 4 5" xfId="11570" xr:uid="{00000000-0005-0000-0000-000040270000}"/>
    <cellStyle name="SAPBEXaggItem 2 4 5 2" xfId="18777" xr:uid="{00000000-0005-0000-0000-000041270000}"/>
    <cellStyle name="SAPBEXaggItem 2 4 5 3" xfId="23949" xr:uid="{00000000-0005-0000-0000-000042270000}"/>
    <cellStyle name="SAPBEXaggItem 2 4 6" xfId="12435" xr:uid="{00000000-0005-0000-0000-000043270000}"/>
    <cellStyle name="SAPBEXaggItem 2 4 6 2" xfId="19642" xr:uid="{00000000-0005-0000-0000-000044270000}"/>
    <cellStyle name="SAPBEXaggItem 2 4 6 3" xfId="24677" xr:uid="{00000000-0005-0000-0000-000045270000}"/>
    <cellStyle name="SAPBEXaggItem 2 4 7" xfId="13635" xr:uid="{00000000-0005-0000-0000-000046270000}"/>
    <cellStyle name="SAPBEXaggItem 2 5" xfId="7800" xr:uid="{00000000-0005-0000-0000-000047270000}"/>
    <cellStyle name="SAPBEXaggItem 2 5 2" xfId="15013" xr:uid="{00000000-0005-0000-0000-000048270000}"/>
    <cellStyle name="SAPBEXaggItem 2 5 3" xfId="20699" xr:uid="{00000000-0005-0000-0000-000049270000}"/>
    <cellStyle name="SAPBEXaggItem 2 6" xfId="9931" xr:uid="{00000000-0005-0000-0000-00004A270000}"/>
    <cellStyle name="SAPBEXaggItem 2 6 2" xfId="17144" xr:uid="{00000000-0005-0000-0000-00004B270000}"/>
    <cellStyle name="SAPBEXaggItem 2 6 3" xfId="22581" xr:uid="{00000000-0005-0000-0000-00004C270000}"/>
    <cellStyle name="SAPBEXaggItem 2 7" xfId="11135" xr:uid="{00000000-0005-0000-0000-00004D270000}"/>
    <cellStyle name="SAPBEXaggItem 2 7 2" xfId="18342" xr:uid="{00000000-0005-0000-0000-00004E270000}"/>
    <cellStyle name="SAPBEXaggItem 2 7 3" xfId="23555" xr:uid="{00000000-0005-0000-0000-00004F270000}"/>
    <cellStyle name="SAPBEXaggItem 2 8" xfId="12824" xr:uid="{00000000-0005-0000-0000-000050270000}"/>
    <cellStyle name="SAPBEXaggItem 2 8 2" xfId="20031" xr:uid="{00000000-0005-0000-0000-000051270000}"/>
    <cellStyle name="SAPBEXaggItem 2 8 3" xfId="25021" xr:uid="{00000000-0005-0000-0000-000052270000}"/>
    <cellStyle name="SAPBEXaggItem 3" xfId="447" xr:uid="{00000000-0005-0000-0000-000053270000}"/>
    <cellStyle name="SAPBEXaggItem 3 2" xfId="924" xr:uid="{00000000-0005-0000-0000-000054270000}"/>
    <cellStyle name="SAPBEXaggItem 3 2 2" xfId="8222" xr:uid="{00000000-0005-0000-0000-000055270000}"/>
    <cellStyle name="SAPBEXaggItem 3 2 2 2" xfId="15435" xr:uid="{00000000-0005-0000-0000-000056270000}"/>
    <cellStyle name="SAPBEXaggItem 3 2 2 3" xfId="21080" xr:uid="{00000000-0005-0000-0000-000057270000}"/>
    <cellStyle name="SAPBEXaggItem 3 2 3" xfId="9074" xr:uid="{00000000-0005-0000-0000-000058270000}"/>
    <cellStyle name="SAPBEXaggItem 3 2 3 2" xfId="16287" xr:uid="{00000000-0005-0000-0000-000059270000}"/>
    <cellStyle name="SAPBEXaggItem 3 2 3 3" xfId="21831" xr:uid="{00000000-0005-0000-0000-00005A270000}"/>
    <cellStyle name="SAPBEXaggItem 3 2 4" xfId="10353" xr:uid="{00000000-0005-0000-0000-00005B270000}"/>
    <cellStyle name="SAPBEXaggItem 3 2 4 2" xfId="17566" xr:uid="{00000000-0005-0000-0000-00005C270000}"/>
    <cellStyle name="SAPBEXaggItem 3 2 4 3" xfId="22962" xr:uid="{00000000-0005-0000-0000-00005D270000}"/>
    <cellStyle name="SAPBEXaggItem 3 2 5" xfId="11664" xr:uid="{00000000-0005-0000-0000-00005E270000}"/>
    <cellStyle name="SAPBEXaggItem 3 2 5 2" xfId="18871" xr:uid="{00000000-0005-0000-0000-00005F270000}"/>
    <cellStyle name="SAPBEXaggItem 3 2 5 3" xfId="24037" xr:uid="{00000000-0005-0000-0000-000060270000}"/>
    <cellStyle name="SAPBEXaggItem 3 2 6" xfId="12347" xr:uid="{00000000-0005-0000-0000-000061270000}"/>
    <cellStyle name="SAPBEXaggItem 3 2 6 2" xfId="19554" xr:uid="{00000000-0005-0000-0000-000062270000}"/>
    <cellStyle name="SAPBEXaggItem 3 2 6 3" xfId="24589" xr:uid="{00000000-0005-0000-0000-000063270000}"/>
    <cellStyle name="SAPBEXaggItem 3 2 7" xfId="13729" xr:uid="{00000000-0005-0000-0000-000064270000}"/>
    <cellStyle name="SAPBEXaggItem 3 2 8" xfId="14410" xr:uid="{00000000-0005-0000-0000-000065270000}"/>
    <cellStyle name="SAPBEXaggItem 3 3" xfId="7803" xr:uid="{00000000-0005-0000-0000-000066270000}"/>
    <cellStyle name="SAPBEXaggItem 3 3 2" xfId="15016" xr:uid="{00000000-0005-0000-0000-000067270000}"/>
    <cellStyle name="SAPBEXaggItem 3 3 3" xfId="20702" xr:uid="{00000000-0005-0000-0000-000068270000}"/>
    <cellStyle name="SAPBEXaggItem 3 4" xfId="9934" xr:uid="{00000000-0005-0000-0000-000069270000}"/>
    <cellStyle name="SAPBEXaggItem 3 4 2" xfId="17147" xr:uid="{00000000-0005-0000-0000-00006A270000}"/>
    <cellStyle name="SAPBEXaggItem 3 4 3" xfId="22584" xr:uid="{00000000-0005-0000-0000-00006B270000}"/>
    <cellStyle name="SAPBEXaggItem 3 5" xfId="11230" xr:uid="{00000000-0005-0000-0000-00006C270000}"/>
    <cellStyle name="SAPBEXaggItem 3 5 2" xfId="18437" xr:uid="{00000000-0005-0000-0000-00006D270000}"/>
    <cellStyle name="SAPBEXaggItem 3 5 3" xfId="23644" xr:uid="{00000000-0005-0000-0000-00006E270000}"/>
    <cellStyle name="SAPBEXaggItem 3 6" xfId="12773" xr:uid="{00000000-0005-0000-0000-00006F270000}"/>
    <cellStyle name="SAPBEXaggItem 3 6 2" xfId="19980" xr:uid="{00000000-0005-0000-0000-000070270000}"/>
    <cellStyle name="SAPBEXaggItem 3 6 3" xfId="24970" xr:uid="{00000000-0005-0000-0000-000071270000}"/>
    <cellStyle name="SAPBEXaggItem 3 7" xfId="25501" xr:uid="{00000000-0005-0000-0000-000072270000}"/>
    <cellStyle name="SAPBEXaggItem 4" xfId="792" xr:uid="{00000000-0005-0000-0000-000073270000}"/>
    <cellStyle name="SAPBEXaggItem 4 2" xfId="8223" xr:uid="{00000000-0005-0000-0000-000074270000}"/>
    <cellStyle name="SAPBEXaggItem 4 2 2" xfId="15436" xr:uid="{00000000-0005-0000-0000-000075270000}"/>
    <cellStyle name="SAPBEXaggItem 4 2 3" xfId="21081" xr:uid="{00000000-0005-0000-0000-000076270000}"/>
    <cellStyle name="SAPBEXaggItem 4 3" xfId="9073" xr:uid="{00000000-0005-0000-0000-000077270000}"/>
    <cellStyle name="SAPBEXaggItem 4 3 2" xfId="16286" xr:uid="{00000000-0005-0000-0000-000078270000}"/>
    <cellStyle name="SAPBEXaggItem 4 3 3" xfId="21830" xr:uid="{00000000-0005-0000-0000-000079270000}"/>
    <cellStyle name="SAPBEXaggItem 4 4" xfId="10354" xr:uid="{00000000-0005-0000-0000-00007A270000}"/>
    <cellStyle name="SAPBEXaggItem 4 4 2" xfId="17567" xr:uid="{00000000-0005-0000-0000-00007B270000}"/>
    <cellStyle name="SAPBEXaggItem 4 4 3" xfId="22963" xr:uid="{00000000-0005-0000-0000-00007C270000}"/>
    <cellStyle name="SAPBEXaggItem 4 5" xfId="11532" xr:uid="{00000000-0005-0000-0000-00007D270000}"/>
    <cellStyle name="SAPBEXaggItem 4 5 2" xfId="18739" xr:uid="{00000000-0005-0000-0000-00007E270000}"/>
    <cellStyle name="SAPBEXaggItem 4 5 3" xfId="23915" xr:uid="{00000000-0005-0000-0000-00007F270000}"/>
    <cellStyle name="SAPBEXaggItem 4 6" xfId="12470" xr:uid="{00000000-0005-0000-0000-000080270000}"/>
    <cellStyle name="SAPBEXaggItem 4 6 2" xfId="19677" xr:uid="{00000000-0005-0000-0000-000081270000}"/>
    <cellStyle name="SAPBEXaggItem 4 6 3" xfId="24711" xr:uid="{00000000-0005-0000-0000-000082270000}"/>
    <cellStyle name="SAPBEXaggItem 4 7" xfId="13603" xr:uid="{00000000-0005-0000-0000-000083270000}"/>
    <cellStyle name="SAPBEXaggItem 5" xfId="7244" xr:uid="{00000000-0005-0000-0000-000084270000}"/>
    <cellStyle name="SAPBEXaggItem 5 2" xfId="9526" xr:uid="{00000000-0005-0000-0000-000085270000}"/>
    <cellStyle name="SAPBEXaggItem 5 2 2" xfId="16739" xr:uid="{00000000-0005-0000-0000-000086270000}"/>
    <cellStyle name="SAPBEXaggItem 5 2 3" xfId="22205" xr:uid="{00000000-0005-0000-0000-000087270000}"/>
    <cellStyle name="SAPBEXaggItem 5 3" xfId="9724" xr:uid="{00000000-0005-0000-0000-000088270000}"/>
    <cellStyle name="SAPBEXaggItem 5 3 2" xfId="16937" xr:uid="{00000000-0005-0000-0000-000089270000}"/>
    <cellStyle name="SAPBEXaggItem 5 3 3" xfId="22403" xr:uid="{00000000-0005-0000-0000-00008A270000}"/>
    <cellStyle name="SAPBEXaggItem 5 4" xfId="10928" xr:uid="{00000000-0005-0000-0000-00008B270000}"/>
    <cellStyle name="SAPBEXaggItem 5 4 2" xfId="18141" xr:uid="{00000000-0005-0000-0000-00008C270000}"/>
    <cellStyle name="SAPBEXaggItem 5 4 3" xfId="23358" xr:uid="{00000000-0005-0000-0000-00008D270000}"/>
    <cellStyle name="SAPBEXaggItem 5 5" xfId="12875" xr:uid="{00000000-0005-0000-0000-00008E270000}"/>
    <cellStyle name="SAPBEXaggItem 5 5 2" xfId="20082" xr:uid="{00000000-0005-0000-0000-00008F270000}"/>
    <cellStyle name="SAPBEXaggItem 5 5 3" xfId="25038" xr:uid="{00000000-0005-0000-0000-000090270000}"/>
    <cellStyle name="SAPBEXaggItem 5 6" xfId="13064" xr:uid="{00000000-0005-0000-0000-000091270000}"/>
    <cellStyle name="SAPBEXaggItem 5 6 2" xfId="20271" xr:uid="{00000000-0005-0000-0000-000092270000}"/>
    <cellStyle name="SAPBEXaggItem 5 6 3" xfId="25227" xr:uid="{00000000-0005-0000-0000-000093270000}"/>
    <cellStyle name="SAPBEXaggItem 5 7" xfId="14736" xr:uid="{00000000-0005-0000-0000-000094270000}"/>
    <cellStyle name="SAPBEXaggItem 5 8" xfId="20449" xr:uid="{00000000-0005-0000-0000-000095270000}"/>
    <cellStyle name="SAPBEXaggItem 6" xfId="7690" xr:uid="{00000000-0005-0000-0000-000096270000}"/>
    <cellStyle name="SAPBEXaggItem 6 2" xfId="14914" xr:uid="{00000000-0005-0000-0000-000097270000}"/>
    <cellStyle name="SAPBEXaggItem 6 3" xfId="20635" xr:uid="{00000000-0005-0000-0000-000098270000}"/>
    <cellStyle name="SAPBEXaggItem 7" xfId="7799" xr:uid="{00000000-0005-0000-0000-000099270000}"/>
    <cellStyle name="SAPBEXaggItem 7 2" xfId="15012" xr:uid="{00000000-0005-0000-0000-00009A270000}"/>
    <cellStyle name="SAPBEXaggItem 7 3" xfId="20698" xr:uid="{00000000-0005-0000-0000-00009B270000}"/>
    <cellStyle name="SAPBEXaggItem 8" xfId="9930" xr:uid="{00000000-0005-0000-0000-00009C270000}"/>
    <cellStyle name="SAPBEXaggItem 8 2" xfId="17143" xr:uid="{00000000-0005-0000-0000-00009D270000}"/>
    <cellStyle name="SAPBEXaggItem 8 3" xfId="22580" xr:uid="{00000000-0005-0000-0000-00009E270000}"/>
    <cellStyle name="SAPBEXaggItem 9" xfId="11117" xr:uid="{00000000-0005-0000-0000-00009F270000}"/>
    <cellStyle name="SAPBEXaggItem 9 2" xfId="18324" xr:uid="{00000000-0005-0000-0000-0000A0270000}"/>
    <cellStyle name="SAPBEXaggItem 9 3" xfId="23541" xr:uid="{00000000-0005-0000-0000-0000A1270000}"/>
    <cellStyle name="SAPBEXaggItemX" xfId="78" xr:uid="{00000000-0005-0000-0000-0000A2270000}"/>
    <cellStyle name="SAPBEXaggItemX 10" xfId="9935" xr:uid="{00000000-0005-0000-0000-0000A3270000}"/>
    <cellStyle name="SAPBEXaggItemX 10 2" xfId="17148" xr:uid="{00000000-0005-0000-0000-0000A4270000}"/>
    <cellStyle name="SAPBEXaggItemX 10 3" xfId="22585" xr:uid="{00000000-0005-0000-0000-0000A5270000}"/>
    <cellStyle name="SAPBEXaggItemX 11" xfId="13223" xr:uid="{00000000-0005-0000-0000-0000A6270000}"/>
    <cellStyle name="SAPBEXaggItemX 12" xfId="14900" xr:uid="{00000000-0005-0000-0000-0000A7270000}"/>
    <cellStyle name="SAPBEXaggItemX 13" xfId="25423" xr:uid="{00000000-0005-0000-0000-0000A8270000}"/>
    <cellStyle name="SAPBEXaggItemX 2" xfId="352" xr:uid="{00000000-0005-0000-0000-0000A9270000}"/>
    <cellStyle name="SAPBEXaggItemX 2 10" xfId="11136" xr:uid="{00000000-0005-0000-0000-0000AA270000}"/>
    <cellStyle name="SAPBEXaggItemX 2 10 2" xfId="18343" xr:uid="{00000000-0005-0000-0000-0000AB270000}"/>
    <cellStyle name="SAPBEXaggItemX 2 10 3" xfId="23556" xr:uid="{00000000-0005-0000-0000-0000AC270000}"/>
    <cellStyle name="SAPBEXaggItemX 2 11" xfId="13254" xr:uid="{00000000-0005-0000-0000-0000AD270000}"/>
    <cellStyle name="SAPBEXaggItemX 2 12" xfId="25424" xr:uid="{00000000-0005-0000-0000-0000AE270000}"/>
    <cellStyle name="SAPBEXaggItemX 2 2" xfId="452" xr:uid="{00000000-0005-0000-0000-0000AF270000}"/>
    <cellStyle name="SAPBEXaggItemX 2 2 2" xfId="929" xr:uid="{00000000-0005-0000-0000-0000B0270000}"/>
    <cellStyle name="SAPBEXaggItemX 2 2 2 2" xfId="8224" xr:uid="{00000000-0005-0000-0000-0000B1270000}"/>
    <cellStyle name="SAPBEXaggItemX 2 2 2 2 2" xfId="15437" xr:uid="{00000000-0005-0000-0000-0000B2270000}"/>
    <cellStyle name="SAPBEXaggItemX 2 2 2 2 3" xfId="21082" xr:uid="{00000000-0005-0000-0000-0000B3270000}"/>
    <cellStyle name="SAPBEXaggItemX 2 2 2 3" xfId="9072" xr:uid="{00000000-0005-0000-0000-0000B4270000}"/>
    <cellStyle name="SAPBEXaggItemX 2 2 2 3 2" xfId="16285" xr:uid="{00000000-0005-0000-0000-0000B5270000}"/>
    <cellStyle name="SAPBEXaggItemX 2 2 2 3 3" xfId="21829" xr:uid="{00000000-0005-0000-0000-0000B6270000}"/>
    <cellStyle name="SAPBEXaggItemX 2 2 2 4" xfId="10355" xr:uid="{00000000-0005-0000-0000-0000B7270000}"/>
    <cellStyle name="SAPBEXaggItemX 2 2 2 4 2" xfId="17568" xr:uid="{00000000-0005-0000-0000-0000B8270000}"/>
    <cellStyle name="SAPBEXaggItemX 2 2 2 4 3" xfId="22964" xr:uid="{00000000-0005-0000-0000-0000B9270000}"/>
    <cellStyle name="SAPBEXaggItemX 2 2 2 5" xfId="11669" xr:uid="{00000000-0005-0000-0000-0000BA270000}"/>
    <cellStyle name="SAPBEXaggItemX 2 2 2 5 2" xfId="18876" xr:uid="{00000000-0005-0000-0000-0000BB270000}"/>
    <cellStyle name="SAPBEXaggItemX 2 2 2 5 3" xfId="24040" xr:uid="{00000000-0005-0000-0000-0000BC270000}"/>
    <cellStyle name="SAPBEXaggItemX 2 2 2 6" xfId="12344" xr:uid="{00000000-0005-0000-0000-0000BD270000}"/>
    <cellStyle name="SAPBEXaggItemX 2 2 2 6 2" xfId="19551" xr:uid="{00000000-0005-0000-0000-0000BE270000}"/>
    <cellStyle name="SAPBEXaggItemX 2 2 2 6 3" xfId="24586" xr:uid="{00000000-0005-0000-0000-0000BF270000}"/>
    <cellStyle name="SAPBEXaggItemX 2 2 2 7" xfId="13734" xr:uid="{00000000-0005-0000-0000-0000C0270000}"/>
    <cellStyle name="SAPBEXaggItemX 2 2 2 8" xfId="14407" xr:uid="{00000000-0005-0000-0000-0000C1270000}"/>
    <cellStyle name="SAPBEXaggItemX 2 2 3" xfId="7806" xr:uid="{00000000-0005-0000-0000-0000C2270000}"/>
    <cellStyle name="SAPBEXaggItemX 2 2 3 2" xfId="15019" xr:uid="{00000000-0005-0000-0000-0000C3270000}"/>
    <cellStyle name="SAPBEXaggItemX 2 2 3 3" xfId="20705" xr:uid="{00000000-0005-0000-0000-0000C4270000}"/>
    <cellStyle name="SAPBEXaggItemX 2 2 4" xfId="9456" xr:uid="{00000000-0005-0000-0000-0000C5270000}"/>
    <cellStyle name="SAPBEXaggItemX 2 2 4 2" xfId="16669" xr:uid="{00000000-0005-0000-0000-0000C6270000}"/>
    <cellStyle name="SAPBEXaggItemX 2 2 4 3" xfId="22168" xr:uid="{00000000-0005-0000-0000-0000C7270000}"/>
    <cellStyle name="SAPBEXaggItemX 2 2 5" xfId="9937" xr:uid="{00000000-0005-0000-0000-0000C8270000}"/>
    <cellStyle name="SAPBEXaggItemX 2 2 5 2" xfId="17150" xr:uid="{00000000-0005-0000-0000-0000C9270000}"/>
    <cellStyle name="SAPBEXaggItemX 2 2 5 3" xfId="22587" xr:uid="{00000000-0005-0000-0000-0000CA270000}"/>
    <cellStyle name="SAPBEXaggItemX 2 2 6" xfId="11235" xr:uid="{00000000-0005-0000-0000-0000CB270000}"/>
    <cellStyle name="SAPBEXaggItemX 2 2 6 2" xfId="18442" xr:uid="{00000000-0005-0000-0000-0000CC270000}"/>
    <cellStyle name="SAPBEXaggItemX 2 2 6 3" xfId="23647" xr:uid="{00000000-0005-0000-0000-0000CD270000}"/>
    <cellStyle name="SAPBEXaggItemX 2 2 7" xfId="12769" xr:uid="{00000000-0005-0000-0000-0000CE270000}"/>
    <cellStyle name="SAPBEXaggItemX 2 2 7 2" xfId="19976" xr:uid="{00000000-0005-0000-0000-0000CF270000}"/>
    <cellStyle name="SAPBEXaggItemX 2 2 7 3" xfId="24966" xr:uid="{00000000-0005-0000-0000-0000D0270000}"/>
    <cellStyle name="SAPBEXaggItemX 2 2 8" xfId="13327" xr:uid="{00000000-0005-0000-0000-0000D1270000}"/>
    <cellStyle name="SAPBEXaggItemX 2 3" xfId="528" xr:uid="{00000000-0005-0000-0000-0000D2270000}"/>
    <cellStyle name="SAPBEXaggItemX 2 3 2" xfId="984" xr:uid="{00000000-0005-0000-0000-0000D3270000}"/>
    <cellStyle name="SAPBEXaggItemX 2 3 2 2" xfId="8225" xr:uid="{00000000-0005-0000-0000-0000D4270000}"/>
    <cellStyle name="SAPBEXaggItemX 2 3 2 2 2" xfId="15438" xr:uid="{00000000-0005-0000-0000-0000D5270000}"/>
    <cellStyle name="SAPBEXaggItemX 2 3 2 2 3" xfId="21083" xr:uid="{00000000-0005-0000-0000-0000D6270000}"/>
    <cellStyle name="SAPBEXaggItemX 2 3 2 3" xfId="9071" xr:uid="{00000000-0005-0000-0000-0000D7270000}"/>
    <cellStyle name="SAPBEXaggItemX 2 3 2 3 2" xfId="16284" xr:uid="{00000000-0005-0000-0000-0000D8270000}"/>
    <cellStyle name="SAPBEXaggItemX 2 3 2 3 3" xfId="21828" xr:uid="{00000000-0005-0000-0000-0000D9270000}"/>
    <cellStyle name="SAPBEXaggItemX 2 3 2 4" xfId="10356" xr:uid="{00000000-0005-0000-0000-0000DA270000}"/>
    <cellStyle name="SAPBEXaggItemX 2 3 2 4 2" xfId="17569" xr:uid="{00000000-0005-0000-0000-0000DB270000}"/>
    <cellStyle name="SAPBEXaggItemX 2 3 2 4 3" xfId="22965" xr:uid="{00000000-0005-0000-0000-0000DC270000}"/>
    <cellStyle name="SAPBEXaggItemX 2 3 2 5" xfId="11724" xr:uid="{00000000-0005-0000-0000-0000DD270000}"/>
    <cellStyle name="SAPBEXaggItemX 2 3 2 5 2" xfId="18931" xr:uid="{00000000-0005-0000-0000-0000DE270000}"/>
    <cellStyle name="SAPBEXaggItemX 2 3 2 5 3" xfId="24085" xr:uid="{00000000-0005-0000-0000-0000DF270000}"/>
    <cellStyle name="SAPBEXaggItemX 2 3 2 6" xfId="12299" xr:uid="{00000000-0005-0000-0000-0000E0270000}"/>
    <cellStyle name="SAPBEXaggItemX 2 3 2 6 2" xfId="19506" xr:uid="{00000000-0005-0000-0000-0000E1270000}"/>
    <cellStyle name="SAPBEXaggItemX 2 3 2 6 3" xfId="24541" xr:uid="{00000000-0005-0000-0000-0000E2270000}"/>
    <cellStyle name="SAPBEXaggItemX 2 3 2 7" xfId="13789" xr:uid="{00000000-0005-0000-0000-0000E3270000}"/>
    <cellStyle name="SAPBEXaggItemX 2 3 2 8" xfId="14362" xr:uid="{00000000-0005-0000-0000-0000E4270000}"/>
    <cellStyle name="SAPBEXaggItemX 2 3 3" xfId="7807" xr:uid="{00000000-0005-0000-0000-0000E5270000}"/>
    <cellStyle name="SAPBEXaggItemX 2 3 3 2" xfId="15020" xr:uid="{00000000-0005-0000-0000-0000E6270000}"/>
    <cellStyle name="SAPBEXaggItemX 2 3 3 3" xfId="20706" xr:uid="{00000000-0005-0000-0000-0000E7270000}"/>
    <cellStyle name="SAPBEXaggItemX 2 3 4" xfId="9455" xr:uid="{00000000-0005-0000-0000-0000E8270000}"/>
    <cellStyle name="SAPBEXaggItemX 2 3 4 2" xfId="16668" xr:uid="{00000000-0005-0000-0000-0000E9270000}"/>
    <cellStyle name="SAPBEXaggItemX 2 3 4 3" xfId="22167" xr:uid="{00000000-0005-0000-0000-0000EA270000}"/>
    <cellStyle name="SAPBEXaggItemX 2 3 5" xfId="9938" xr:uid="{00000000-0005-0000-0000-0000EB270000}"/>
    <cellStyle name="SAPBEXaggItemX 2 3 5 2" xfId="17151" xr:uid="{00000000-0005-0000-0000-0000EC270000}"/>
    <cellStyle name="SAPBEXaggItemX 2 3 5 3" xfId="22588" xr:uid="{00000000-0005-0000-0000-0000ED270000}"/>
    <cellStyle name="SAPBEXaggItemX 2 3 6" xfId="11311" xr:uid="{00000000-0005-0000-0000-0000EE270000}"/>
    <cellStyle name="SAPBEXaggItemX 2 3 6 2" xfId="18518" xr:uid="{00000000-0005-0000-0000-0000EF270000}"/>
    <cellStyle name="SAPBEXaggItemX 2 3 6 3" xfId="23713" xr:uid="{00000000-0005-0000-0000-0000F0270000}"/>
    <cellStyle name="SAPBEXaggItemX 2 3 7" xfId="12707" xr:uid="{00000000-0005-0000-0000-0000F1270000}"/>
    <cellStyle name="SAPBEXaggItemX 2 3 7 2" xfId="19914" xr:uid="{00000000-0005-0000-0000-0000F2270000}"/>
    <cellStyle name="SAPBEXaggItemX 2 3 7 3" xfId="24905" xr:uid="{00000000-0005-0000-0000-0000F3270000}"/>
    <cellStyle name="SAPBEXaggItemX 2 3 8" xfId="13400" xr:uid="{00000000-0005-0000-0000-0000F4270000}"/>
    <cellStyle name="SAPBEXaggItemX 2 4" xfId="604" xr:uid="{00000000-0005-0000-0000-0000F5270000}"/>
    <cellStyle name="SAPBEXaggItemX 2 4 2" xfId="1060" xr:uid="{00000000-0005-0000-0000-0000F6270000}"/>
    <cellStyle name="SAPBEXaggItemX 2 4 2 2" xfId="8226" xr:uid="{00000000-0005-0000-0000-0000F7270000}"/>
    <cellStyle name="SAPBEXaggItemX 2 4 2 2 2" xfId="15439" xr:uid="{00000000-0005-0000-0000-0000F8270000}"/>
    <cellStyle name="SAPBEXaggItemX 2 4 2 2 3" xfId="21084" xr:uid="{00000000-0005-0000-0000-0000F9270000}"/>
    <cellStyle name="SAPBEXaggItemX 2 4 2 3" xfId="9070" xr:uid="{00000000-0005-0000-0000-0000FA270000}"/>
    <cellStyle name="SAPBEXaggItemX 2 4 2 3 2" xfId="16283" xr:uid="{00000000-0005-0000-0000-0000FB270000}"/>
    <cellStyle name="SAPBEXaggItemX 2 4 2 3 3" xfId="21827" xr:uid="{00000000-0005-0000-0000-0000FC270000}"/>
    <cellStyle name="SAPBEXaggItemX 2 4 2 4" xfId="10357" xr:uid="{00000000-0005-0000-0000-0000FD270000}"/>
    <cellStyle name="SAPBEXaggItemX 2 4 2 4 2" xfId="17570" xr:uid="{00000000-0005-0000-0000-0000FE270000}"/>
    <cellStyle name="SAPBEXaggItemX 2 4 2 4 3" xfId="22966" xr:uid="{00000000-0005-0000-0000-0000FF270000}"/>
    <cellStyle name="SAPBEXaggItemX 2 4 2 5" xfId="11800" xr:uid="{00000000-0005-0000-0000-000000280000}"/>
    <cellStyle name="SAPBEXaggItemX 2 4 2 5 2" xfId="19007" xr:uid="{00000000-0005-0000-0000-000001280000}"/>
    <cellStyle name="SAPBEXaggItemX 2 4 2 5 3" xfId="24161" xr:uid="{00000000-0005-0000-0000-000002280000}"/>
    <cellStyle name="SAPBEXaggItemX 2 4 2 6" xfId="12223" xr:uid="{00000000-0005-0000-0000-000003280000}"/>
    <cellStyle name="SAPBEXaggItemX 2 4 2 6 2" xfId="19430" xr:uid="{00000000-0005-0000-0000-000004280000}"/>
    <cellStyle name="SAPBEXaggItemX 2 4 2 6 3" xfId="24465" xr:uid="{00000000-0005-0000-0000-000005280000}"/>
    <cellStyle name="SAPBEXaggItemX 2 4 2 7" xfId="13865" xr:uid="{00000000-0005-0000-0000-000006280000}"/>
    <cellStyle name="SAPBEXaggItemX 2 4 2 8" xfId="14286" xr:uid="{00000000-0005-0000-0000-000007280000}"/>
    <cellStyle name="SAPBEXaggItemX 2 4 3" xfId="7808" xr:uid="{00000000-0005-0000-0000-000008280000}"/>
    <cellStyle name="SAPBEXaggItemX 2 4 3 2" xfId="15021" xr:uid="{00000000-0005-0000-0000-000009280000}"/>
    <cellStyle name="SAPBEXaggItemX 2 4 3 3" xfId="20707" xr:uid="{00000000-0005-0000-0000-00000A280000}"/>
    <cellStyle name="SAPBEXaggItemX 2 4 4" xfId="9454" xr:uid="{00000000-0005-0000-0000-00000B280000}"/>
    <cellStyle name="SAPBEXaggItemX 2 4 4 2" xfId="16667" xr:uid="{00000000-0005-0000-0000-00000C280000}"/>
    <cellStyle name="SAPBEXaggItemX 2 4 4 3" xfId="22166" xr:uid="{00000000-0005-0000-0000-00000D280000}"/>
    <cellStyle name="SAPBEXaggItemX 2 4 5" xfId="9939" xr:uid="{00000000-0005-0000-0000-00000E280000}"/>
    <cellStyle name="SAPBEXaggItemX 2 4 5 2" xfId="17152" xr:uid="{00000000-0005-0000-0000-00000F280000}"/>
    <cellStyle name="SAPBEXaggItemX 2 4 5 3" xfId="22589" xr:uid="{00000000-0005-0000-0000-000010280000}"/>
    <cellStyle name="SAPBEXaggItemX 2 4 6" xfId="11387" xr:uid="{00000000-0005-0000-0000-000011280000}"/>
    <cellStyle name="SAPBEXaggItemX 2 4 6 2" xfId="18594" xr:uid="{00000000-0005-0000-0000-000012280000}"/>
    <cellStyle name="SAPBEXaggItemX 2 4 6 3" xfId="23789" xr:uid="{00000000-0005-0000-0000-000013280000}"/>
    <cellStyle name="SAPBEXaggItemX 2 4 7" xfId="12598" xr:uid="{00000000-0005-0000-0000-000014280000}"/>
    <cellStyle name="SAPBEXaggItemX 2 4 7 2" xfId="19805" xr:uid="{00000000-0005-0000-0000-000015280000}"/>
    <cellStyle name="SAPBEXaggItemX 2 4 7 3" xfId="24830" xr:uid="{00000000-0005-0000-0000-000016280000}"/>
    <cellStyle name="SAPBEXaggItemX 2 4 8" xfId="13463" xr:uid="{00000000-0005-0000-0000-000017280000}"/>
    <cellStyle name="SAPBEXaggItemX 2 4 9" xfId="14664" xr:uid="{00000000-0005-0000-0000-000018280000}"/>
    <cellStyle name="SAPBEXaggItemX 2 5" xfId="418" xr:uid="{00000000-0005-0000-0000-000019280000}"/>
    <cellStyle name="SAPBEXaggItemX 2 5 2" xfId="895" xr:uid="{00000000-0005-0000-0000-00001A280000}"/>
    <cellStyle name="SAPBEXaggItemX 2 5 2 2" xfId="8227" xr:uid="{00000000-0005-0000-0000-00001B280000}"/>
    <cellStyle name="SAPBEXaggItemX 2 5 2 2 2" xfId="15440" xr:uid="{00000000-0005-0000-0000-00001C280000}"/>
    <cellStyle name="SAPBEXaggItemX 2 5 2 2 3" xfId="21085" xr:uid="{00000000-0005-0000-0000-00001D280000}"/>
    <cellStyle name="SAPBEXaggItemX 2 5 2 3" xfId="9069" xr:uid="{00000000-0005-0000-0000-00001E280000}"/>
    <cellStyle name="SAPBEXaggItemX 2 5 2 3 2" xfId="16282" xr:uid="{00000000-0005-0000-0000-00001F280000}"/>
    <cellStyle name="SAPBEXaggItemX 2 5 2 3 3" xfId="21826" xr:uid="{00000000-0005-0000-0000-000020280000}"/>
    <cellStyle name="SAPBEXaggItemX 2 5 2 4" xfId="10358" xr:uid="{00000000-0005-0000-0000-000021280000}"/>
    <cellStyle name="SAPBEXaggItemX 2 5 2 4 2" xfId="17571" xr:uid="{00000000-0005-0000-0000-000022280000}"/>
    <cellStyle name="SAPBEXaggItemX 2 5 2 4 3" xfId="22967" xr:uid="{00000000-0005-0000-0000-000023280000}"/>
    <cellStyle name="SAPBEXaggItemX 2 5 2 5" xfId="11635" xr:uid="{00000000-0005-0000-0000-000024280000}"/>
    <cellStyle name="SAPBEXaggItemX 2 5 2 5 2" xfId="18842" xr:uid="{00000000-0005-0000-0000-000025280000}"/>
    <cellStyle name="SAPBEXaggItemX 2 5 2 5 3" xfId="24010" xr:uid="{00000000-0005-0000-0000-000026280000}"/>
    <cellStyle name="SAPBEXaggItemX 2 5 2 6" xfId="12374" xr:uid="{00000000-0005-0000-0000-000027280000}"/>
    <cellStyle name="SAPBEXaggItemX 2 5 2 6 2" xfId="19581" xr:uid="{00000000-0005-0000-0000-000028280000}"/>
    <cellStyle name="SAPBEXaggItemX 2 5 2 6 3" xfId="24616" xr:uid="{00000000-0005-0000-0000-000029280000}"/>
    <cellStyle name="SAPBEXaggItemX 2 5 2 7" xfId="13700" xr:uid="{00000000-0005-0000-0000-00002A280000}"/>
    <cellStyle name="SAPBEXaggItemX 2 5 2 8" xfId="14436" xr:uid="{00000000-0005-0000-0000-00002B280000}"/>
    <cellStyle name="SAPBEXaggItemX 2 5 3" xfId="7809" xr:uid="{00000000-0005-0000-0000-00002C280000}"/>
    <cellStyle name="SAPBEXaggItemX 2 5 3 2" xfId="15022" xr:uid="{00000000-0005-0000-0000-00002D280000}"/>
    <cellStyle name="SAPBEXaggItemX 2 5 3 3" xfId="20708" xr:uid="{00000000-0005-0000-0000-00002E280000}"/>
    <cellStyle name="SAPBEXaggItemX 2 5 4" xfId="9453" xr:uid="{00000000-0005-0000-0000-00002F280000}"/>
    <cellStyle name="SAPBEXaggItemX 2 5 4 2" xfId="16666" xr:uid="{00000000-0005-0000-0000-000030280000}"/>
    <cellStyle name="SAPBEXaggItemX 2 5 4 3" xfId="22165" xr:uid="{00000000-0005-0000-0000-000031280000}"/>
    <cellStyle name="SAPBEXaggItemX 2 5 5" xfId="9940" xr:uid="{00000000-0005-0000-0000-000032280000}"/>
    <cellStyle name="SAPBEXaggItemX 2 5 5 2" xfId="17153" xr:uid="{00000000-0005-0000-0000-000033280000}"/>
    <cellStyle name="SAPBEXaggItemX 2 5 5 3" xfId="22590" xr:uid="{00000000-0005-0000-0000-000034280000}"/>
    <cellStyle name="SAPBEXaggItemX 2 5 6" xfId="11201" xr:uid="{00000000-0005-0000-0000-000035280000}"/>
    <cellStyle name="SAPBEXaggItemX 2 5 6 2" xfId="18408" xr:uid="{00000000-0005-0000-0000-000036280000}"/>
    <cellStyle name="SAPBEXaggItemX 2 5 6 3" xfId="23617" xr:uid="{00000000-0005-0000-0000-000037280000}"/>
    <cellStyle name="SAPBEXaggItemX 2 5 7" xfId="12799" xr:uid="{00000000-0005-0000-0000-000038280000}"/>
    <cellStyle name="SAPBEXaggItemX 2 5 7 2" xfId="20006" xr:uid="{00000000-0005-0000-0000-000039280000}"/>
    <cellStyle name="SAPBEXaggItemX 2 5 7 3" xfId="24996" xr:uid="{00000000-0005-0000-0000-00003A280000}"/>
    <cellStyle name="SAPBEXaggItemX 2 5 8" xfId="13302" xr:uid="{00000000-0005-0000-0000-00003B280000}"/>
    <cellStyle name="SAPBEXaggItemX 2 5 9" xfId="14684" xr:uid="{00000000-0005-0000-0000-00003C280000}"/>
    <cellStyle name="SAPBEXaggItemX 2 6" xfId="831" xr:uid="{00000000-0005-0000-0000-00003D280000}"/>
    <cellStyle name="SAPBEXaggItemX 2 6 2" xfId="8228" xr:uid="{00000000-0005-0000-0000-00003E280000}"/>
    <cellStyle name="SAPBEXaggItemX 2 6 2 2" xfId="15441" xr:uid="{00000000-0005-0000-0000-00003F280000}"/>
    <cellStyle name="SAPBEXaggItemX 2 6 2 3" xfId="21086" xr:uid="{00000000-0005-0000-0000-000040280000}"/>
    <cellStyle name="SAPBEXaggItemX 2 6 3" xfId="9068" xr:uid="{00000000-0005-0000-0000-000041280000}"/>
    <cellStyle name="SAPBEXaggItemX 2 6 3 2" xfId="16281" xr:uid="{00000000-0005-0000-0000-000042280000}"/>
    <cellStyle name="SAPBEXaggItemX 2 6 3 3" xfId="21825" xr:uid="{00000000-0005-0000-0000-000043280000}"/>
    <cellStyle name="SAPBEXaggItemX 2 6 4" xfId="10359" xr:uid="{00000000-0005-0000-0000-000044280000}"/>
    <cellStyle name="SAPBEXaggItemX 2 6 4 2" xfId="17572" xr:uid="{00000000-0005-0000-0000-000045280000}"/>
    <cellStyle name="SAPBEXaggItemX 2 6 4 3" xfId="22968" xr:uid="{00000000-0005-0000-0000-000046280000}"/>
    <cellStyle name="SAPBEXaggItemX 2 6 5" xfId="11571" xr:uid="{00000000-0005-0000-0000-000047280000}"/>
    <cellStyle name="SAPBEXaggItemX 2 6 5 2" xfId="18778" xr:uid="{00000000-0005-0000-0000-000048280000}"/>
    <cellStyle name="SAPBEXaggItemX 2 6 5 3" xfId="23950" xr:uid="{00000000-0005-0000-0000-000049280000}"/>
    <cellStyle name="SAPBEXaggItemX 2 6 6" xfId="12434" xr:uid="{00000000-0005-0000-0000-00004A280000}"/>
    <cellStyle name="SAPBEXaggItemX 2 6 6 2" xfId="19641" xr:uid="{00000000-0005-0000-0000-00004B280000}"/>
    <cellStyle name="SAPBEXaggItemX 2 6 6 3" xfId="24676" xr:uid="{00000000-0005-0000-0000-00004C280000}"/>
    <cellStyle name="SAPBEXaggItemX 2 6 7" xfId="13636" xr:uid="{00000000-0005-0000-0000-00004D280000}"/>
    <cellStyle name="SAPBEXaggItemX 2 6 8" xfId="14484" xr:uid="{00000000-0005-0000-0000-00004E280000}"/>
    <cellStyle name="SAPBEXaggItemX 2 7" xfId="7805" xr:uid="{00000000-0005-0000-0000-00004F280000}"/>
    <cellStyle name="SAPBEXaggItemX 2 7 2" xfId="15018" xr:uid="{00000000-0005-0000-0000-000050280000}"/>
    <cellStyle name="SAPBEXaggItemX 2 7 3" xfId="20704" xr:uid="{00000000-0005-0000-0000-000051280000}"/>
    <cellStyle name="SAPBEXaggItemX 2 8" xfId="9457" xr:uid="{00000000-0005-0000-0000-000052280000}"/>
    <cellStyle name="SAPBEXaggItemX 2 8 2" xfId="16670" xr:uid="{00000000-0005-0000-0000-000053280000}"/>
    <cellStyle name="SAPBEXaggItemX 2 8 3" xfId="22169" xr:uid="{00000000-0005-0000-0000-000054280000}"/>
    <cellStyle name="SAPBEXaggItemX 2 9" xfId="9936" xr:uid="{00000000-0005-0000-0000-000055280000}"/>
    <cellStyle name="SAPBEXaggItemX 2 9 2" xfId="17149" xr:uid="{00000000-0005-0000-0000-000056280000}"/>
    <cellStyle name="SAPBEXaggItemX 2 9 3" xfId="22586" xr:uid="{00000000-0005-0000-0000-000057280000}"/>
    <cellStyle name="SAPBEXaggItemX 3" xfId="403" xr:uid="{00000000-0005-0000-0000-000058280000}"/>
    <cellStyle name="SAPBEXaggItemX 3 10" xfId="11186" xr:uid="{00000000-0005-0000-0000-000059280000}"/>
    <cellStyle name="SAPBEXaggItemX 3 10 2" xfId="18393" xr:uid="{00000000-0005-0000-0000-00005A280000}"/>
    <cellStyle name="SAPBEXaggItemX 3 10 3" xfId="23604" xr:uid="{00000000-0005-0000-0000-00005B280000}"/>
    <cellStyle name="SAPBEXaggItemX 3 11" xfId="13295" xr:uid="{00000000-0005-0000-0000-00005C280000}"/>
    <cellStyle name="SAPBEXaggItemX 3 12" xfId="25425" xr:uid="{00000000-0005-0000-0000-00005D280000}"/>
    <cellStyle name="SAPBEXaggItemX 3 2" xfId="493" xr:uid="{00000000-0005-0000-0000-00005E280000}"/>
    <cellStyle name="SAPBEXaggItemX 3 2 2" xfId="970" xr:uid="{00000000-0005-0000-0000-00005F280000}"/>
    <cellStyle name="SAPBEXaggItemX 3 2 2 2" xfId="8229" xr:uid="{00000000-0005-0000-0000-000060280000}"/>
    <cellStyle name="SAPBEXaggItemX 3 2 2 2 2" xfId="15442" xr:uid="{00000000-0005-0000-0000-000061280000}"/>
    <cellStyle name="SAPBEXaggItemX 3 2 2 2 3" xfId="21087" xr:uid="{00000000-0005-0000-0000-000062280000}"/>
    <cellStyle name="SAPBEXaggItemX 3 2 2 3" xfId="9067" xr:uid="{00000000-0005-0000-0000-000063280000}"/>
    <cellStyle name="SAPBEXaggItemX 3 2 2 3 2" xfId="16280" xr:uid="{00000000-0005-0000-0000-000064280000}"/>
    <cellStyle name="SAPBEXaggItemX 3 2 2 3 3" xfId="21824" xr:uid="{00000000-0005-0000-0000-000065280000}"/>
    <cellStyle name="SAPBEXaggItemX 3 2 2 4" xfId="10360" xr:uid="{00000000-0005-0000-0000-000066280000}"/>
    <cellStyle name="SAPBEXaggItemX 3 2 2 4 2" xfId="17573" xr:uid="{00000000-0005-0000-0000-000067280000}"/>
    <cellStyle name="SAPBEXaggItemX 3 2 2 4 3" xfId="22969" xr:uid="{00000000-0005-0000-0000-000068280000}"/>
    <cellStyle name="SAPBEXaggItemX 3 2 2 5" xfId="11710" xr:uid="{00000000-0005-0000-0000-000069280000}"/>
    <cellStyle name="SAPBEXaggItemX 3 2 2 5 2" xfId="18917" xr:uid="{00000000-0005-0000-0000-00006A280000}"/>
    <cellStyle name="SAPBEXaggItemX 3 2 2 5 3" xfId="24079" xr:uid="{00000000-0005-0000-0000-00006B280000}"/>
    <cellStyle name="SAPBEXaggItemX 3 2 2 6" xfId="12305" xr:uid="{00000000-0005-0000-0000-00006C280000}"/>
    <cellStyle name="SAPBEXaggItemX 3 2 2 6 2" xfId="19512" xr:uid="{00000000-0005-0000-0000-00006D280000}"/>
    <cellStyle name="SAPBEXaggItemX 3 2 2 6 3" xfId="24547" xr:uid="{00000000-0005-0000-0000-00006E280000}"/>
    <cellStyle name="SAPBEXaggItemX 3 2 2 7" xfId="13775" xr:uid="{00000000-0005-0000-0000-00006F280000}"/>
    <cellStyle name="SAPBEXaggItemX 3 2 2 8" xfId="14368" xr:uid="{00000000-0005-0000-0000-000070280000}"/>
    <cellStyle name="SAPBEXaggItemX 3 2 3" xfId="7811" xr:uid="{00000000-0005-0000-0000-000071280000}"/>
    <cellStyle name="SAPBEXaggItemX 3 2 3 2" xfId="15024" xr:uid="{00000000-0005-0000-0000-000072280000}"/>
    <cellStyle name="SAPBEXaggItemX 3 2 3 3" xfId="20710" xr:uid="{00000000-0005-0000-0000-000073280000}"/>
    <cellStyle name="SAPBEXaggItemX 3 2 4" xfId="9450" xr:uid="{00000000-0005-0000-0000-000074280000}"/>
    <cellStyle name="SAPBEXaggItemX 3 2 4 2" xfId="16663" xr:uid="{00000000-0005-0000-0000-000075280000}"/>
    <cellStyle name="SAPBEXaggItemX 3 2 4 3" xfId="22162" xr:uid="{00000000-0005-0000-0000-000076280000}"/>
    <cellStyle name="SAPBEXaggItemX 3 2 5" xfId="9942" xr:uid="{00000000-0005-0000-0000-000077280000}"/>
    <cellStyle name="SAPBEXaggItemX 3 2 5 2" xfId="17155" xr:uid="{00000000-0005-0000-0000-000078280000}"/>
    <cellStyle name="SAPBEXaggItemX 3 2 5 3" xfId="22592" xr:uid="{00000000-0005-0000-0000-000079280000}"/>
    <cellStyle name="SAPBEXaggItemX 3 2 6" xfId="11276" xr:uid="{00000000-0005-0000-0000-00007A280000}"/>
    <cellStyle name="SAPBEXaggItemX 3 2 6 2" xfId="18483" xr:uid="{00000000-0005-0000-0000-00007B280000}"/>
    <cellStyle name="SAPBEXaggItemX 3 2 6 3" xfId="23686" xr:uid="{00000000-0005-0000-0000-00007C280000}"/>
    <cellStyle name="SAPBEXaggItemX 3 2 7" xfId="12734" xr:uid="{00000000-0005-0000-0000-00007D280000}"/>
    <cellStyle name="SAPBEXaggItemX 3 2 7 2" xfId="19941" xr:uid="{00000000-0005-0000-0000-00007E280000}"/>
    <cellStyle name="SAPBEXaggItemX 3 2 7 3" xfId="24932" xr:uid="{00000000-0005-0000-0000-00007F280000}"/>
    <cellStyle name="SAPBEXaggItemX 3 2 8" xfId="13368" xr:uid="{00000000-0005-0000-0000-000080280000}"/>
    <cellStyle name="SAPBEXaggItemX 3 3" xfId="577" xr:uid="{00000000-0005-0000-0000-000081280000}"/>
    <cellStyle name="SAPBEXaggItemX 3 3 2" xfId="1033" xr:uid="{00000000-0005-0000-0000-000082280000}"/>
    <cellStyle name="SAPBEXaggItemX 3 3 2 2" xfId="8230" xr:uid="{00000000-0005-0000-0000-000083280000}"/>
    <cellStyle name="SAPBEXaggItemX 3 3 2 2 2" xfId="15443" xr:uid="{00000000-0005-0000-0000-000084280000}"/>
    <cellStyle name="SAPBEXaggItemX 3 3 2 2 3" xfId="21088" xr:uid="{00000000-0005-0000-0000-000085280000}"/>
    <cellStyle name="SAPBEXaggItemX 3 3 2 3" xfId="9066" xr:uid="{00000000-0005-0000-0000-000086280000}"/>
    <cellStyle name="SAPBEXaggItemX 3 3 2 3 2" xfId="16279" xr:uid="{00000000-0005-0000-0000-000087280000}"/>
    <cellStyle name="SAPBEXaggItemX 3 3 2 3 3" xfId="21823" xr:uid="{00000000-0005-0000-0000-000088280000}"/>
    <cellStyle name="SAPBEXaggItemX 3 3 2 4" xfId="10361" xr:uid="{00000000-0005-0000-0000-000089280000}"/>
    <cellStyle name="SAPBEXaggItemX 3 3 2 4 2" xfId="17574" xr:uid="{00000000-0005-0000-0000-00008A280000}"/>
    <cellStyle name="SAPBEXaggItemX 3 3 2 4 3" xfId="22970" xr:uid="{00000000-0005-0000-0000-00008B280000}"/>
    <cellStyle name="SAPBEXaggItemX 3 3 2 5" xfId="11773" xr:uid="{00000000-0005-0000-0000-00008C280000}"/>
    <cellStyle name="SAPBEXaggItemX 3 3 2 5 2" xfId="18980" xr:uid="{00000000-0005-0000-0000-00008D280000}"/>
    <cellStyle name="SAPBEXaggItemX 3 3 2 5 3" xfId="24134" xr:uid="{00000000-0005-0000-0000-00008E280000}"/>
    <cellStyle name="SAPBEXaggItemX 3 3 2 6" xfId="12250" xr:uid="{00000000-0005-0000-0000-00008F280000}"/>
    <cellStyle name="SAPBEXaggItemX 3 3 2 6 2" xfId="19457" xr:uid="{00000000-0005-0000-0000-000090280000}"/>
    <cellStyle name="SAPBEXaggItemX 3 3 2 6 3" xfId="24492" xr:uid="{00000000-0005-0000-0000-000091280000}"/>
    <cellStyle name="SAPBEXaggItemX 3 3 2 7" xfId="13838" xr:uid="{00000000-0005-0000-0000-000092280000}"/>
    <cellStyle name="SAPBEXaggItemX 3 3 2 8" xfId="14313" xr:uid="{00000000-0005-0000-0000-000093280000}"/>
    <cellStyle name="SAPBEXaggItemX 3 3 3" xfId="7812" xr:uid="{00000000-0005-0000-0000-000094280000}"/>
    <cellStyle name="SAPBEXaggItemX 3 3 3 2" xfId="15025" xr:uid="{00000000-0005-0000-0000-000095280000}"/>
    <cellStyle name="SAPBEXaggItemX 3 3 3 3" xfId="20711" xr:uid="{00000000-0005-0000-0000-000096280000}"/>
    <cellStyle name="SAPBEXaggItemX 3 3 4" xfId="9449" xr:uid="{00000000-0005-0000-0000-000097280000}"/>
    <cellStyle name="SAPBEXaggItemX 3 3 4 2" xfId="16662" xr:uid="{00000000-0005-0000-0000-000098280000}"/>
    <cellStyle name="SAPBEXaggItemX 3 3 4 3" xfId="22161" xr:uid="{00000000-0005-0000-0000-000099280000}"/>
    <cellStyle name="SAPBEXaggItemX 3 3 5" xfId="9943" xr:uid="{00000000-0005-0000-0000-00009A280000}"/>
    <cellStyle name="SAPBEXaggItemX 3 3 5 2" xfId="17156" xr:uid="{00000000-0005-0000-0000-00009B280000}"/>
    <cellStyle name="SAPBEXaggItemX 3 3 5 3" xfId="22593" xr:uid="{00000000-0005-0000-0000-00009C280000}"/>
    <cellStyle name="SAPBEXaggItemX 3 3 6" xfId="11360" xr:uid="{00000000-0005-0000-0000-00009D280000}"/>
    <cellStyle name="SAPBEXaggItemX 3 3 6 2" xfId="18567" xr:uid="{00000000-0005-0000-0000-00009E280000}"/>
    <cellStyle name="SAPBEXaggItemX 3 3 6 3" xfId="23762" xr:uid="{00000000-0005-0000-0000-00009F280000}"/>
    <cellStyle name="SAPBEXaggItemX 3 3 7" xfId="12627" xr:uid="{00000000-0005-0000-0000-0000A0280000}"/>
    <cellStyle name="SAPBEXaggItemX 3 3 7 2" xfId="19834" xr:uid="{00000000-0005-0000-0000-0000A1280000}"/>
    <cellStyle name="SAPBEXaggItemX 3 3 7 3" xfId="24857" xr:uid="{00000000-0005-0000-0000-0000A2280000}"/>
    <cellStyle name="SAPBEXaggItemX 3 3 8" xfId="13439" xr:uid="{00000000-0005-0000-0000-0000A3280000}"/>
    <cellStyle name="SAPBEXaggItemX 3 4" xfId="643" xr:uid="{00000000-0005-0000-0000-0000A4280000}"/>
    <cellStyle name="SAPBEXaggItemX 3 4 2" xfId="1099" xr:uid="{00000000-0005-0000-0000-0000A5280000}"/>
    <cellStyle name="SAPBEXaggItemX 3 4 2 2" xfId="8231" xr:uid="{00000000-0005-0000-0000-0000A6280000}"/>
    <cellStyle name="SAPBEXaggItemX 3 4 2 2 2" xfId="15444" xr:uid="{00000000-0005-0000-0000-0000A7280000}"/>
    <cellStyle name="SAPBEXaggItemX 3 4 2 2 3" xfId="21089" xr:uid="{00000000-0005-0000-0000-0000A8280000}"/>
    <cellStyle name="SAPBEXaggItemX 3 4 2 3" xfId="9065" xr:uid="{00000000-0005-0000-0000-0000A9280000}"/>
    <cellStyle name="SAPBEXaggItemX 3 4 2 3 2" xfId="16278" xr:uid="{00000000-0005-0000-0000-0000AA280000}"/>
    <cellStyle name="SAPBEXaggItemX 3 4 2 3 3" xfId="21822" xr:uid="{00000000-0005-0000-0000-0000AB280000}"/>
    <cellStyle name="SAPBEXaggItemX 3 4 2 4" xfId="10362" xr:uid="{00000000-0005-0000-0000-0000AC280000}"/>
    <cellStyle name="SAPBEXaggItemX 3 4 2 4 2" xfId="17575" xr:uid="{00000000-0005-0000-0000-0000AD280000}"/>
    <cellStyle name="SAPBEXaggItemX 3 4 2 4 3" xfId="22971" xr:uid="{00000000-0005-0000-0000-0000AE280000}"/>
    <cellStyle name="SAPBEXaggItemX 3 4 2 5" xfId="11839" xr:uid="{00000000-0005-0000-0000-0000AF280000}"/>
    <cellStyle name="SAPBEXaggItemX 3 4 2 5 2" xfId="19046" xr:uid="{00000000-0005-0000-0000-0000B0280000}"/>
    <cellStyle name="SAPBEXaggItemX 3 4 2 5 3" xfId="24200" xr:uid="{00000000-0005-0000-0000-0000B1280000}"/>
    <cellStyle name="SAPBEXaggItemX 3 4 2 6" xfId="12184" xr:uid="{00000000-0005-0000-0000-0000B2280000}"/>
    <cellStyle name="SAPBEXaggItemX 3 4 2 6 2" xfId="19391" xr:uid="{00000000-0005-0000-0000-0000B3280000}"/>
    <cellStyle name="SAPBEXaggItemX 3 4 2 6 3" xfId="24426" xr:uid="{00000000-0005-0000-0000-0000B4280000}"/>
    <cellStyle name="SAPBEXaggItemX 3 4 2 7" xfId="13904" xr:uid="{00000000-0005-0000-0000-0000B5280000}"/>
    <cellStyle name="SAPBEXaggItemX 3 4 2 8" xfId="14247" xr:uid="{00000000-0005-0000-0000-0000B6280000}"/>
    <cellStyle name="SAPBEXaggItemX 3 4 3" xfId="7813" xr:uid="{00000000-0005-0000-0000-0000B7280000}"/>
    <cellStyle name="SAPBEXaggItemX 3 4 3 2" xfId="15026" xr:uid="{00000000-0005-0000-0000-0000B8280000}"/>
    <cellStyle name="SAPBEXaggItemX 3 4 3 3" xfId="20712" xr:uid="{00000000-0005-0000-0000-0000B9280000}"/>
    <cellStyle name="SAPBEXaggItemX 3 4 4" xfId="9448" xr:uid="{00000000-0005-0000-0000-0000BA280000}"/>
    <cellStyle name="SAPBEXaggItemX 3 4 4 2" xfId="16661" xr:uid="{00000000-0005-0000-0000-0000BB280000}"/>
    <cellStyle name="SAPBEXaggItemX 3 4 4 3" xfId="22160" xr:uid="{00000000-0005-0000-0000-0000BC280000}"/>
    <cellStyle name="SAPBEXaggItemX 3 4 5" xfId="9944" xr:uid="{00000000-0005-0000-0000-0000BD280000}"/>
    <cellStyle name="SAPBEXaggItemX 3 4 5 2" xfId="17157" xr:uid="{00000000-0005-0000-0000-0000BE280000}"/>
    <cellStyle name="SAPBEXaggItemX 3 4 5 3" xfId="22594" xr:uid="{00000000-0005-0000-0000-0000BF280000}"/>
    <cellStyle name="SAPBEXaggItemX 3 4 6" xfId="11426" xr:uid="{00000000-0005-0000-0000-0000C0280000}"/>
    <cellStyle name="SAPBEXaggItemX 3 4 6 2" xfId="18633" xr:uid="{00000000-0005-0000-0000-0000C1280000}"/>
    <cellStyle name="SAPBEXaggItemX 3 4 6 3" xfId="23828" xr:uid="{00000000-0005-0000-0000-0000C2280000}"/>
    <cellStyle name="SAPBEXaggItemX 3 4 7" xfId="12559" xr:uid="{00000000-0005-0000-0000-0000C3280000}"/>
    <cellStyle name="SAPBEXaggItemX 3 4 7 2" xfId="19766" xr:uid="{00000000-0005-0000-0000-0000C4280000}"/>
    <cellStyle name="SAPBEXaggItemX 3 4 7 3" xfId="24791" xr:uid="{00000000-0005-0000-0000-0000C5280000}"/>
    <cellStyle name="SAPBEXaggItemX 3 4 8" xfId="13502" xr:uid="{00000000-0005-0000-0000-0000C6280000}"/>
    <cellStyle name="SAPBEXaggItemX 3 4 9" xfId="14594" xr:uid="{00000000-0005-0000-0000-0000C7280000}"/>
    <cellStyle name="SAPBEXaggItemX 3 5" xfId="697" xr:uid="{00000000-0005-0000-0000-0000C8280000}"/>
    <cellStyle name="SAPBEXaggItemX 3 5 2" xfId="1153" xr:uid="{00000000-0005-0000-0000-0000C9280000}"/>
    <cellStyle name="SAPBEXaggItemX 3 5 2 2" xfId="8232" xr:uid="{00000000-0005-0000-0000-0000CA280000}"/>
    <cellStyle name="SAPBEXaggItemX 3 5 2 2 2" xfId="15445" xr:uid="{00000000-0005-0000-0000-0000CB280000}"/>
    <cellStyle name="SAPBEXaggItemX 3 5 2 2 3" xfId="21090" xr:uid="{00000000-0005-0000-0000-0000CC280000}"/>
    <cellStyle name="SAPBEXaggItemX 3 5 2 3" xfId="9064" xr:uid="{00000000-0005-0000-0000-0000CD280000}"/>
    <cellStyle name="SAPBEXaggItemX 3 5 2 3 2" xfId="16277" xr:uid="{00000000-0005-0000-0000-0000CE280000}"/>
    <cellStyle name="SAPBEXaggItemX 3 5 2 3 3" xfId="21821" xr:uid="{00000000-0005-0000-0000-0000CF280000}"/>
    <cellStyle name="SAPBEXaggItemX 3 5 2 4" xfId="10363" xr:uid="{00000000-0005-0000-0000-0000D0280000}"/>
    <cellStyle name="SAPBEXaggItemX 3 5 2 4 2" xfId="17576" xr:uid="{00000000-0005-0000-0000-0000D1280000}"/>
    <cellStyle name="SAPBEXaggItemX 3 5 2 4 3" xfId="22972" xr:uid="{00000000-0005-0000-0000-0000D2280000}"/>
    <cellStyle name="SAPBEXaggItemX 3 5 2 5" xfId="11893" xr:uid="{00000000-0005-0000-0000-0000D3280000}"/>
    <cellStyle name="SAPBEXaggItemX 3 5 2 5 2" xfId="19100" xr:uid="{00000000-0005-0000-0000-0000D4280000}"/>
    <cellStyle name="SAPBEXaggItemX 3 5 2 5 3" xfId="24254" xr:uid="{00000000-0005-0000-0000-0000D5280000}"/>
    <cellStyle name="SAPBEXaggItemX 3 5 2 6" xfId="12130" xr:uid="{00000000-0005-0000-0000-0000D6280000}"/>
    <cellStyle name="SAPBEXaggItemX 3 5 2 6 2" xfId="19337" xr:uid="{00000000-0005-0000-0000-0000D7280000}"/>
    <cellStyle name="SAPBEXaggItemX 3 5 2 6 3" xfId="24372" xr:uid="{00000000-0005-0000-0000-0000D8280000}"/>
    <cellStyle name="SAPBEXaggItemX 3 5 2 7" xfId="13958" xr:uid="{00000000-0005-0000-0000-0000D9280000}"/>
    <cellStyle name="SAPBEXaggItemX 3 5 2 8" xfId="14193" xr:uid="{00000000-0005-0000-0000-0000DA280000}"/>
    <cellStyle name="SAPBEXaggItemX 3 5 3" xfId="7814" xr:uid="{00000000-0005-0000-0000-0000DB280000}"/>
    <cellStyle name="SAPBEXaggItemX 3 5 3 2" xfId="15027" xr:uid="{00000000-0005-0000-0000-0000DC280000}"/>
    <cellStyle name="SAPBEXaggItemX 3 5 3 3" xfId="20713" xr:uid="{00000000-0005-0000-0000-0000DD280000}"/>
    <cellStyle name="SAPBEXaggItemX 3 5 4" xfId="9447" xr:uid="{00000000-0005-0000-0000-0000DE280000}"/>
    <cellStyle name="SAPBEXaggItemX 3 5 4 2" xfId="16660" xr:uid="{00000000-0005-0000-0000-0000DF280000}"/>
    <cellStyle name="SAPBEXaggItemX 3 5 4 3" xfId="22159" xr:uid="{00000000-0005-0000-0000-0000E0280000}"/>
    <cellStyle name="SAPBEXaggItemX 3 5 5" xfId="9945" xr:uid="{00000000-0005-0000-0000-0000E1280000}"/>
    <cellStyle name="SAPBEXaggItemX 3 5 5 2" xfId="17158" xr:uid="{00000000-0005-0000-0000-0000E2280000}"/>
    <cellStyle name="SAPBEXaggItemX 3 5 5 3" xfId="22595" xr:uid="{00000000-0005-0000-0000-0000E3280000}"/>
    <cellStyle name="SAPBEXaggItemX 3 5 6" xfId="11480" xr:uid="{00000000-0005-0000-0000-0000E4280000}"/>
    <cellStyle name="SAPBEXaggItemX 3 5 6 2" xfId="18687" xr:uid="{00000000-0005-0000-0000-0000E5280000}"/>
    <cellStyle name="SAPBEXaggItemX 3 5 6 3" xfId="23882" xr:uid="{00000000-0005-0000-0000-0000E6280000}"/>
    <cellStyle name="SAPBEXaggItemX 3 5 7" xfId="12500" xr:uid="{00000000-0005-0000-0000-0000E7280000}"/>
    <cellStyle name="SAPBEXaggItemX 3 5 7 2" xfId="19707" xr:uid="{00000000-0005-0000-0000-0000E8280000}"/>
    <cellStyle name="SAPBEXaggItemX 3 5 7 3" xfId="24738" xr:uid="{00000000-0005-0000-0000-0000E9280000}"/>
    <cellStyle name="SAPBEXaggItemX 3 5 8" xfId="13556" xr:uid="{00000000-0005-0000-0000-0000EA280000}"/>
    <cellStyle name="SAPBEXaggItemX 3 5 9" xfId="14540" xr:uid="{00000000-0005-0000-0000-0000EB280000}"/>
    <cellStyle name="SAPBEXaggItemX 3 6" xfId="882" xr:uid="{00000000-0005-0000-0000-0000EC280000}"/>
    <cellStyle name="SAPBEXaggItemX 3 6 2" xfId="8233" xr:uid="{00000000-0005-0000-0000-0000ED280000}"/>
    <cellStyle name="SAPBEXaggItemX 3 6 2 2" xfId="15446" xr:uid="{00000000-0005-0000-0000-0000EE280000}"/>
    <cellStyle name="SAPBEXaggItemX 3 6 2 3" xfId="21091" xr:uid="{00000000-0005-0000-0000-0000EF280000}"/>
    <cellStyle name="SAPBEXaggItemX 3 6 3" xfId="9063" xr:uid="{00000000-0005-0000-0000-0000F0280000}"/>
    <cellStyle name="SAPBEXaggItemX 3 6 3 2" xfId="16276" xr:uid="{00000000-0005-0000-0000-0000F1280000}"/>
    <cellStyle name="SAPBEXaggItemX 3 6 3 3" xfId="21820" xr:uid="{00000000-0005-0000-0000-0000F2280000}"/>
    <cellStyle name="SAPBEXaggItemX 3 6 4" xfId="10364" xr:uid="{00000000-0005-0000-0000-0000F3280000}"/>
    <cellStyle name="SAPBEXaggItemX 3 6 4 2" xfId="17577" xr:uid="{00000000-0005-0000-0000-0000F4280000}"/>
    <cellStyle name="SAPBEXaggItemX 3 6 4 3" xfId="22973" xr:uid="{00000000-0005-0000-0000-0000F5280000}"/>
    <cellStyle name="SAPBEXaggItemX 3 6 5" xfId="11622" xr:uid="{00000000-0005-0000-0000-0000F6280000}"/>
    <cellStyle name="SAPBEXaggItemX 3 6 5 2" xfId="18829" xr:uid="{00000000-0005-0000-0000-0000F7280000}"/>
    <cellStyle name="SAPBEXaggItemX 3 6 5 3" xfId="23999" xr:uid="{00000000-0005-0000-0000-0000F8280000}"/>
    <cellStyle name="SAPBEXaggItemX 3 6 6" xfId="12385" xr:uid="{00000000-0005-0000-0000-0000F9280000}"/>
    <cellStyle name="SAPBEXaggItemX 3 6 6 2" xfId="19592" xr:uid="{00000000-0005-0000-0000-0000FA280000}"/>
    <cellStyle name="SAPBEXaggItemX 3 6 6 3" xfId="24627" xr:uid="{00000000-0005-0000-0000-0000FB280000}"/>
    <cellStyle name="SAPBEXaggItemX 3 6 7" xfId="13687" xr:uid="{00000000-0005-0000-0000-0000FC280000}"/>
    <cellStyle name="SAPBEXaggItemX 3 6 8" xfId="14445" xr:uid="{00000000-0005-0000-0000-0000FD280000}"/>
    <cellStyle name="SAPBEXaggItemX 3 7" xfId="7810" xr:uid="{00000000-0005-0000-0000-0000FE280000}"/>
    <cellStyle name="SAPBEXaggItemX 3 7 2" xfId="15023" xr:uid="{00000000-0005-0000-0000-0000FF280000}"/>
    <cellStyle name="SAPBEXaggItemX 3 7 3" xfId="20709" xr:uid="{00000000-0005-0000-0000-000000290000}"/>
    <cellStyle name="SAPBEXaggItemX 3 8" xfId="9452" xr:uid="{00000000-0005-0000-0000-000001290000}"/>
    <cellStyle name="SAPBEXaggItemX 3 8 2" xfId="16665" xr:uid="{00000000-0005-0000-0000-000002290000}"/>
    <cellStyle name="SAPBEXaggItemX 3 8 3" xfId="22164" xr:uid="{00000000-0005-0000-0000-000003290000}"/>
    <cellStyle name="SAPBEXaggItemX 3 9" xfId="9941" xr:uid="{00000000-0005-0000-0000-000004290000}"/>
    <cellStyle name="SAPBEXaggItemX 3 9 2" xfId="17154" xr:uid="{00000000-0005-0000-0000-000005290000}"/>
    <cellStyle name="SAPBEXaggItemX 3 9 3" xfId="22591" xr:uid="{00000000-0005-0000-0000-000006290000}"/>
    <cellStyle name="SAPBEXaggItemX 4" xfId="520" xr:uid="{00000000-0005-0000-0000-000007290000}"/>
    <cellStyle name="SAPBEXaggItemX 4 10" xfId="13393" xr:uid="{00000000-0005-0000-0000-000008290000}"/>
    <cellStyle name="SAPBEXaggItemX 4 2" xfId="599" xr:uid="{00000000-0005-0000-0000-000009290000}"/>
    <cellStyle name="SAPBEXaggItemX 4 2 2" xfId="1055" xr:uid="{00000000-0005-0000-0000-00000A290000}"/>
    <cellStyle name="SAPBEXaggItemX 4 2 2 2" xfId="8234" xr:uid="{00000000-0005-0000-0000-00000B290000}"/>
    <cellStyle name="SAPBEXaggItemX 4 2 2 2 2" xfId="15447" xr:uid="{00000000-0005-0000-0000-00000C290000}"/>
    <cellStyle name="SAPBEXaggItemX 4 2 2 2 3" xfId="21092" xr:uid="{00000000-0005-0000-0000-00000D290000}"/>
    <cellStyle name="SAPBEXaggItemX 4 2 2 3" xfId="9062" xr:uid="{00000000-0005-0000-0000-00000E290000}"/>
    <cellStyle name="SAPBEXaggItemX 4 2 2 3 2" xfId="16275" xr:uid="{00000000-0005-0000-0000-00000F290000}"/>
    <cellStyle name="SAPBEXaggItemX 4 2 2 3 3" xfId="21819" xr:uid="{00000000-0005-0000-0000-000010290000}"/>
    <cellStyle name="SAPBEXaggItemX 4 2 2 4" xfId="10365" xr:uid="{00000000-0005-0000-0000-000011290000}"/>
    <cellStyle name="SAPBEXaggItemX 4 2 2 4 2" xfId="17578" xr:uid="{00000000-0005-0000-0000-000012290000}"/>
    <cellStyle name="SAPBEXaggItemX 4 2 2 4 3" xfId="22974" xr:uid="{00000000-0005-0000-0000-000013290000}"/>
    <cellStyle name="SAPBEXaggItemX 4 2 2 5" xfId="11795" xr:uid="{00000000-0005-0000-0000-000014290000}"/>
    <cellStyle name="SAPBEXaggItemX 4 2 2 5 2" xfId="19002" xr:uid="{00000000-0005-0000-0000-000015290000}"/>
    <cellStyle name="SAPBEXaggItemX 4 2 2 5 3" xfId="24156" xr:uid="{00000000-0005-0000-0000-000016290000}"/>
    <cellStyle name="SAPBEXaggItemX 4 2 2 6" xfId="12228" xr:uid="{00000000-0005-0000-0000-000017290000}"/>
    <cellStyle name="SAPBEXaggItemX 4 2 2 6 2" xfId="19435" xr:uid="{00000000-0005-0000-0000-000018290000}"/>
    <cellStyle name="SAPBEXaggItemX 4 2 2 6 3" xfId="24470" xr:uid="{00000000-0005-0000-0000-000019290000}"/>
    <cellStyle name="SAPBEXaggItemX 4 2 2 7" xfId="13860" xr:uid="{00000000-0005-0000-0000-00001A290000}"/>
    <cellStyle name="SAPBEXaggItemX 4 2 2 8" xfId="14291" xr:uid="{00000000-0005-0000-0000-00001B290000}"/>
    <cellStyle name="SAPBEXaggItemX 4 2 3" xfId="7816" xr:uid="{00000000-0005-0000-0000-00001C290000}"/>
    <cellStyle name="SAPBEXaggItemX 4 2 3 2" xfId="15029" xr:uid="{00000000-0005-0000-0000-00001D290000}"/>
    <cellStyle name="SAPBEXaggItemX 4 2 3 3" xfId="20715" xr:uid="{00000000-0005-0000-0000-00001E290000}"/>
    <cellStyle name="SAPBEXaggItemX 4 2 4" xfId="9445" xr:uid="{00000000-0005-0000-0000-00001F290000}"/>
    <cellStyle name="SAPBEXaggItemX 4 2 4 2" xfId="16658" xr:uid="{00000000-0005-0000-0000-000020290000}"/>
    <cellStyle name="SAPBEXaggItemX 4 2 4 3" xfId="22157" xr:uid="{00000000-0005-0000-0000-000021290000}"/>
    <cellStyle name="SAPBEXaggItemX 4 2 5" xfId="9947" xr:uid="{00000000-0005-0000-0000-000022290000}"/>
    <cellStyle name="SAPBEXaggItemX 4 2 5 2" xfId="17160" xr:uid="{00000000-0005-0000-0000-000023290000}"/>
    <cellStyle name="SAPBEXaggItemX 4 2 5 3" xfId="22597" xr:uid="{00000000-0005-0000-0000-000024290000}"/>
    <cellStyle name="SAPBEXaggItemX 4 2 6" xfId="11382" xr:uid="{00000000-0005-0000-0000-000025290000}"/>
    <cellStyle name="SAPBEXaggItemX 4 2 6 2" xfId="18589" xr:uid="{00000000-0005-0000-0000-000026290000}"/>
    <cellStyle name="SAPBEXaggItemX 4 2 6 3" xfId="23784" xr:uid="{00000000-0005-0000-0000-000027290000}"/>
    <cellStyle name="SAPBEXaggItemX 4 2 7" xfId="12605" xr:uid="{00000000-0005-0000-0000-000028290000}"/>
    <cellStyle name="SAPBEXaggItemX 4 2 7 2" xfId="19812" xr:uid="{00000000-0005-0000-0000-000029290000}"/>
    <cellStyle name="SAPBEXaggItemX 4 2 7 3" xfId="24835" xr:uid="{00000000-0005-0000-0000-00002A290000}"/>
    <cellStyle name="SAPBEXaggItemX 4 2 8" xfId="13458" xr:uid="{00000000-0005-0000-0000-00002B290000}"/>
    <cellStyle name="SAPBEXaggItemX 4 3" xfId="664" xr:uid="{00000000-0005-0000-0000-00002C290000}"/>
    <cellStyle name="SAPBEXaggItemX 4 3 2" xfId="1120" xr:uid="{00000000-0005-0000-0000-00002D290000}"/>
    <cellStyle name="SAPBEXaggItemX 4 3 2 2" xfId="8235" xr:uid="{00000000-0005-0000-0000-00002E290000}"/>
    <cellStyle name="SAPBEXaggItemX 4 3 2 2 2" xfId="15448" xr:uid="{00000000-0005-0000-0000-00002F290000}"/>
    <cellStyle name="SAPBEXaggItemX 4 3 2 2 3" xfId="21093" xr:uid="{00000000-0005-0000-0000-000030290000}"/>
    <cellStyle name="SAPBEXaggItemX 4 3 2 3" xfId="9061" xr:uid="{00000000-0005-0000-0000-000031290000}"/>
    <cellStyle name="SAPBEXaggItemX 4 3 2 3 2" xfId="16274" xr:uid="{00000000-0005-0000-0000-000032290000}"/>
    <cellStyle name="SAPBEXaggItemX 4 3 2 3 3" xfId="21818" xr:uid="{00000000-0005-0000-0000-000033290000}"/>
    <cellStyle name="SAPBEXaggItemX 4 3 2 4" xfId="10366" xr:uid="{00000000-0005-0000-0000-000034290000}"/>
    <cellStyle name="SAPBEXaggItemX 4 3 2 4 2" xfId="17579" xr:uid="{00000000-0005-0000-0000-000035290000}"/>
    <cellStyle name="SAPBEXaggItemX 4 3 2 4 3" xfId="22975" xr:uid="{00000000-0005-0000-0000-000036290000}"/>
    <cellStyle name="SAPBEXaggItemX 4 3 2 5" xfId="11860" xr:uid="{00000000-0005-0000-0000-000037290000}"/>
    <cellStyle name="SAPBEXaggItemX 4 3 2 5 2" xfId="19067" xr:uid="{00000000-0005-0000-0000-000038290000}"/>
    <cellStyle name="SAPBEXaggItemX 4 3 2 5 3" xfId="24221" xr:uid="{00000000-0005-0000-0000-000039290000}"/>
    <cellStyle name="SAPBEXaggItemX 4 3 2 6" xfId="12163" xr:uid="{00000000-0005-0000-0000-00003A290000}"/>
    <cellStyle name="SAPBEXaggItemX 4 3 2 6 2" xfId="19370" xr:uid="{00000000-0005-0000-0000-00003B290000}"/>
    <cellStyle name="SAPBEXaggItemX 4 3 2 6 3" xfId="24405" xr:uid="{00000000-0005-0000-0000-00003C290000}"/>
    <cellStyle name="SAPBEXaggItemX 4 3 2 7" xfId="13925" xr:uid="{00000000-0005-0000-0000-00003D290000}"/>
    <cellStyle name="SAPBEXaggItemX 4 3 2 8" xfId="14226" xr:uid="{00000000-0005-0000-0000-00003E290000}"/>
    <cellStyle name="SAPBEXaggItemX 4 3 3" xfId="7817" xr:uid="{00000000-0005-0000-0000-00003F290000}"/>
    <cellStyle name="SAPBEXaggItemX 4 3 3 2" xfId="15030" xr:uid="{00000000-0005-0000-0000-000040290000}"/>
    <cellStyle name="SAPBEXaggItemX 4 3 3 3" xfId="20716" xr:uid="{00000000-0005-0000-0000-000041290000}"/>
    <cellStyle name="SAPBEXaggItemX 4 3 4" xfId="9444" xr:uid="{00000000-0005-0000-0000-000042290000}"/>
    <cellStyle name="SAPBEXaggItemX 4 3 4 2" xfId="16657" xr:uid="{00000000-0005-0000-0000-000043290000}"/>
    <cellStyle name="SAPBEXaggItemX 4 3 4 3" xfId="22156" xr:uid="{00000000-0005-0000-0000-000044290000}"/>
    <cellStyle name="SAPBEXaggItemX 4 3 5" xfId="9948" xr:uid="{00000000-0005-0000-0000-000045290000}"/>
    <cellStyle name="SAPBEXaggItemX 4 3 5 2" xfId="17161" xr:uid="{00000000-0005-0000-0000-000046290000}"/>
    <cellStyle name="SAPBEXaggItemX 4 3 5 3" xfId="22598" xr:uid="{00000000-0005-0000-0000-000047290000}"/>
    <cellStyle name="SAPBEXaggItemX 4 3 6" xfId="11447" xr:uid="{00000000-0005-0000-0000-000048290000}"/>
    <cellStyle name="SAPBEXaggItemX 4 3 6 2" xfId="18654" xr:uid="{00000000-0005-0000-0000-000049290000}"/>
    <cellStyle name="SAPBEXaggItemX 4 3 6 3" xfId="23849" xr:uid="{00000000-0005-0000-0000-00004A290000}"/>
    <cellStyle name="SAPBEXaggItemX 4 3 7" xfId="12538" xr:uid="{00000000-0005-0000-0000-00004B290000}"/>
    <cellStyle name="SAPBEXaggItemX 4 3 7 2" xfId="19745" xr:uid="{00000000-0005-0000-0000-00004C290000}"/>
    <cellStyle name="SAPBEXaggItemX 4 3 7 3" xfId="24770" xr:uid="{00000000-0005-0000-0000-00004D290000}"/>
    <cellStyle name="SAPBEXaggItemX 4 3 8" xfId="13523" xr:uid="{00000000-0005-0000-0000-00004E290000}"/>
    <cellStyle name="SAPBEXaggItemX 4 3 9" xfId="14571" xr:uid="{00000000-0005-0000-0000-00004F290000}"/>
    <cellStyle name="SAPBEXaggItemX 4 4" xfId="719" xr:uid="{00000000-0005-0000-0000-000050290000}"/>
    <cellStyle name="SAPBEXaggItemX 4 4 2" xfId="1175" xr:uid="{00000000-0005-0000-0000-000051290000}"/>
    <cellStyle name="SAPBEXaggItemX 4 4 2 2" xfId="8236" xr:uid="{00000000-0005-0000-0000-000052290000}"/>
    <cellStyle name="SAPBEXaggItemX 4 4 2 2 2" xfId="15449" xr:uid="{00000000-0005-0000-0000-000053290000}"/>
    <cellStyle name="SAPBEXaggItemX 4 4 2 2 3" xfId="21094" xr:uid="{00000000-0005-0000-0000-000054290000}"/>
    <cellStyle name="SAPBEXaggItemX 4 4 2 3" xfId="9060" xr:uid="{00000000-0005-0000-0000-000055290000}"/>
    <cellStyle name="SAPBEXaggItemX 4 4 2 3 2" xfId="16273" xr:uid="{00000000-0005-0000-0000-000056290000}"/>
    <cellStyle name="SAPBEXaggItemX 4 4 2 3 3" xfId="21817" xr:uid="{00000000-0005-0000-0000-000057290000}"/>
    <cellStyle name="SAPBEXaggItemX 4 4 2 4" xfId="10367" xr:uid="{00000000-0005-0000-0000-000058290000}"/>
    <cellStyle name="SAPBEXaggItemX 4 4 2 4 2" xfId="17580" xr:uid="{00000000-0005-0000-0000-000059290000}"/>
    <cellStyle name="SAPBEXaggItemX 4 4 2 4 3" xfId="22976" xr:uid="{00000000-0005-0000-0000-00005A290000}"/>
    <cellStyle name="SAPBEXaggItemX 4 4 2 5" xfId="11915" xr:uid="{00000000-0005-0000-0000-00005B290000}"/>
    <cellStyle name="SAPBEXaggItemX 4 4 2 5 2" xfId="19122" xr:uid="{00000000-0005-0000-0000-00005C290000}"/>
    <cellStyle name="SAPBEXaggItemX 4 4 2 5 3" xfId="24276" xr:uid="{00000000-0005-0000-0000-00005D290000}"/>
    <cellStyle name="SAPBEXaggItemX 4 4 2 6" xfId="12108" xr:uid="{00000000-0005-0000-0000-00005E290000}"/>
    <cellStyle name="SAPBEXaggItemX 4 4 2 6 2" xfId="19315" xr:uid="{00000000-0005-0000-0000-00005F290000}"/>
    <cellStyle name="SAPBEXaggItemX 4 4 2 6 3" xfId="24350" xr:uid="{00000000-0005-0000-0000-000060290000}"/>
    <cellStyle name="SAPBEXaggItemX 4 4 2 7" xfId="13980" xr:uid="{00000000-0005-0000-0000-000061290000}"/>
    <cellStyle name="SAPBEXaggItemX 4 4 2 8" xfId="14171" xr:uid="{00000000-0005-0000-0000-000062290000}"/>
    <cellStyle name="SAPBEXaggItemX 4 4 3" xfId="7818" xr:uid="{00000000-0005-0000-0000-000063290000}"/>
    <cellStyle name="SAPBEXaggItemX 4 4 3 2" xfId="15031" xr:uid="{00000000-0005-0000-0000-000064290000}"/>
    <cellStyle name="SAPBEXaggItemX 4 4 3 3" xfId="20717" xr:uid="{00000000-0005-0000-0000-000065290000}"/>
    <cellStyle name="SAPBEXaggItemX 4 4 4" xfId="9443" xr:uid="{00000000-0005-0000-0000-000066290000}"/>
    <cellStyle name="SAPBEXaggItemX 4 4 4 2" xfId="16656" xr:uid="{00000000-0005-0000-0000-000067290000}"/>
    <cellStyle name="SAPBEXaggItemX 4 4 4 3" xfId="22155" xr:uid="{00000000-0005-0000-0000-000068290000}"/>
    <cellStyle name="SAPBEXaggItemX 4 4 5" xfId="9949" xr:uid="{00000000-0005-0000-0000-000069290000}"/>
    <cellStyle name="SAPBEXaggItemX 4 4 5 2" xfId="17162" xr:uid="{00000000-0005-0000-0000-00006A290000}"/>
    <cellStyle name="SAPBEXaggItemX 4 4 5 3" xfId="22599" xr:uid="{00000000-0005-0000-0000-00006B290000}"/>
    <cellStyle name="SAPBEXaggItemX 4 4 6" xfId="11502" xr:uid="{00000000-0005-0000-0000-00006C290000}"/>
    <cellStyle name="SAPBEXaggItemX 4 4 6 2" xfId="18709" xr:uid="{00000000-0005-0000-0000-00006D290000}"/>
    <cellStyle name="SAPBEXaggItemX 4 4 6 3" xfId="23904" xr:uid="{00000000-0005-0000-0000-00006E290000}"/>
    <cellStyle name="SAPBEXaggItemX 4 4 7" xfId="12478" xr:uid="{00000000-0005-0000-0000-00006F290000}"/>
    <cellStyle name="SAPBEXaggItemX 4 4 7 2" xfId="19685" xr:uid="{00000000-0005-0000-0000-000070290000}"/>
    <cellStyle name="SAPBEXaggItemX 4 4 7 3" xfId="24718" xr:uid="{00000000-0005-0000-0000-000071290000}"/>
    <cellStyle name="SAPBEXaggItemX 4 4 8" xfId="13578" xr:uid="{00000000-0005-0000-0000-000072290000}"/>
    <cellStyle name="SAPBEXaggItemX 4 4 9" xfId="14519" xr:uid="{00000000-0005-0000-0000-000073290000}"/>
    <cellStyle name="SAPBEXaggItemX 4 5" xfId="7815" xr:uid="{00000000-0005-0000-0000-000074290000}"/>
    <cellStyle name="SAPBEXaggItemX 4 5 2" xfId="15028" xr:uid="{00000000-0005-0000-0000-000075290000}"/>
    <cellStyle name="SAPBEXaggItemX 4 5 3" xfId="20714" xr:uid="{00000000-0005-0000-0000-000076290000}"/>
    <cellStyle name="SAPBEXaggItemX 4 6" xfId="9446" xr:uid="{00000000-0005-0000-0000-000077290000}"/>
    <cellStyle name="SAPBEXaggItemX 4 6 2" xfId="16659" xr:uid="{00000000-0005-0000-0000-000078290000}"/>
    <cellStyle name="SAPBEXaggItemX 4 6 3" xfId="22158" xr:uid="{00000000-0005-0000-0000-000079290000}"/>
    <cellStyle name="SAPBEXaggItemX 4 7" xfId="9946" xr:uid="{00000000-0005-0000-0000-00007A290000}"/>
    <cellStyle name="SAPBEXaggItemX 4 7 2" xfId="17159" xr:uid="{00000000-0005-0000-0000-00007B290000}"/>
    <cellStyle name="SAPBEXaggItemX 4 7 3" xfId="22596" xr:uid="{00000000-0005-0000-0000-00007C290000}"/>
    <cellStyle name="SAPBEXaggItemX 4 8" xfId="11303" xr:uid="{00000000-0005-0000-0000-00007D290000}"/>
    <cellStyle name="SAPBEXaggItemX 4 8 2" xfId="18510" xr:uid="{00000000-0005-0000-0000-00007E290000}"/>
    <cellStyle name="SAPBEXaggItemX 4 8 3" xfId="23707" xr:uid="{00000000-0005-0000-0000-00007F290000}"/>
    <cellStyle name="SAPBEXaggItemX 4 9" xfId="12713" xr:uid="{00000000-0005-0000-0000-000080290000}"/>
    <cellStyle name="SAPBEXaggItemX 4 9 2" xfId="19920" xr:uid="{00000000-0005-0000-0000-000081290000}"/>
    <cellStyle name="SAPBEXaggItemX 4 9 3" xfId="24911" xr:uid="{00000000-0005-0000-0000-000082290000}"/>
    <cellStyle name="SAPBEXaggItemX 5" xfId="793" xr:uid="{00000000-0005-0000-0000-000083290000}"/>
    <cellStyle name="SAPBEXaggItemX 5 2" xfId="8237" xr:uid="{00000000-0005-0000-0000-000084290000}"/>
    <cellStyle name="SAPBEXaggItemX 5 2 2" xfId="15450" xr:uid="{00000000-0005-0000-0000-000085290000}"/>
    <cellStyle name="SAPBEXaggItemX 5 2 3" xfId="21095" xr:uid="{00000000-0005-0000-0000-000086290000}"/>
    <cellStyle name="SAPBEXaggItemX 5 3" xfId="9059" xr:uid="{00000000-0005-0000-0000-000087290000}"/>
    <cellStyle name="SAPBEXaggItemX 5 3 2" xfId="16272" xr:uid="{00000000-0005-0000-0000-000088290000}"/>
    <cellStyle name="SAPBEXaggItemX 5 3 3" xfId="21816" xr:uid="{00000000-0005-0000-0000-000089290000}"/>
    <cellStyle name="SAPBEXaggItemX 5 4" xfId="10368" xr:uid="{00000000-0005-0000-0000-00008A290000}"/>
    <cellStyle name="SAPBEXaggItemX 5 4 2" xfId="17581" xr:uid="{00000000-0005-0000-0000-00008B290000}"/>
    <cellStyle name="SAPBEXaggItemX 5 4 3" xfId="22977" xr:uid="{00000000-0005-0000-0000-00008C290000}"/>
    <cellStyle name="SAPBEXaggItemX 5 5" xfId="11533" xr:uid="{00000000-0005-0000-0000-00008D290000}"/>
    <cellStyle name="SAPBEXaggItemX 5 5 2" xfId="18740" xr:uid="{00000000-0005-0000-0000-00008E290000}"/>
    <cellStyle name="SAPBEXaggItemX 5 5 3" xfId="23916" xr:uid="{00000000-0005-0000-0000-00008F290000}"/>
    <cellStyle name="SAPBEXaggItemX 5 6" xfId="12469" xr:uid="{00000000-0005-0000-0000-000090290000}"/>
    <cellStyle name="SAPBEXaggItemX 5 6 2" xfId="19676" xr:uid="{00000000-0005-0000-0000-000091290000}"/>
    <cellStyle name="SAPBEXaggItemX 5 6 3" xfId="24710" xr:uid="{00000000-0005-0000-0000-000092290000}"/>
    <cellStyle name="SAPBEXaggItemX 5 7" xfId="13604" xr:uid="{00000000-0005-0000-0000-000093290000}"/>
    <cellStyle name="SAPBEXaggItemX 5 8" xfId="14505" xr:uid="{00000000-0005-0000-0000-000094290000}"/>
    <cellStyle name="SAPBEXaggItemX 6" xfId="7245" xr:uid="{00000000-0005-0000-0000-000095290000}"/>
    <cellStyle name="SAPBEXaggItemX 6 2" xfId="9527" xr:uid="{00000000-0005-0000-0000-000096290000}"/>
    <cellStyle name="SAPBEXaggItemX 6 2 2" xfId="16740" xr:uid="{00000000-0005-0000-0000-000097290000}"/>
    <cellStyle name="SAPBEXaggItemX 6 2 3" xfId="22206" xr:uid="{00000000-0005-0000-0000-000098290000}"/>
    <cellStyle name="SAPBEXaggItemX 6 3" xfId="9725" xr:uid="{00000000-0005-0000-0000-000099290000}"/>
    <cellStyle name="SAPBEXaggItemX 6 3 2" xfId="16938" xr:uid="{00000000-0005-0000-0000-00009A290000}"/>
    <cellStyle name="SAPBEXaggItemX 6 3 3" xfId="22404" xr:uid="{00000000-0005-0000-0000-00009B290000}"/>
    <cellStyle name="SAPBEXaggItemX 6 4" xfId="10929" xr:uid="{00000000-0005-0000-0000-00009C290000}"/>
    <cellStyle name="SAPBEXaggItemX 6 4 2" xfId="18142" xr:uid="{00000000-0005-0000-0000-00009D290000}"/>
    <cellStyle name="SAPBEXaggItemX 6 4 3" xfId="23359" xr:uid="{00000000-0005-0000-0000-00009E290000}"/>
    <cellStyle name="SAPBEXaggItemX 6 5" xfId="12876" xr:uid="{00000000-0005-0000-0000-00009F290000}"/>
    <cellStyle name="SAPBEXaggItemX 6 5 2" xfId="20083" xr:uid="{00000000-0005-0000-0000-0000A0290000}"/>
    <cellStyle name="SAPBEXaggItemX 6 5 3" xfId="25039" xr:uid="{00000000-0005-0000-0000-0000A1290000}"/>
    <cellStyle name="SAPBEXaggItemX 6 6" xfId="13065" xr:uid="{00000000-0005-0000-0000-0000A2290000}"/>
    <cellStyle name="SAPBEXaggItemX 6 6 2" xfId="20272" xr:uid="{00000000-0005-0000-0000-0000A3290000}"/>
    <cellStyle name="SAPBEXaggItemX 6 6 3" xfId="25228" xr:uid="{00000000-0005-0000-0000-0000A4290000}"/>
    <cellStyle name="SAPBEXaggItemX 6 7" xfId="14737" xr:uid="{00000000-0005-0000-0000-0000A5290000}"/>
    <cellStyle name="SAPBEXaggItemX 6 8" xfId="20450" xr:uid="{00000000-0005-0000-0000-0000A6290000}"/>
    <cellStyle name="SAPBEXaggItemX 7" xfId="7691" xr:uid="{00000000-0005-0000-0000-0000A7290000}"/>
    <cellStyle name="SAPBEXaggItemX 7 2" xfId="14915" xr:uid="{00000000-0005-0000-0000-0000A8290000}"/>
    <cellStyle name="SAPBEXaggItemX 7 3" xfId="20636" xr:uid="{00000000-0005-0000-0000-0000A9290000}"/>
    <cellStyle name="SAPBEXaggItemX 8" xfId="7804" xr:uid="{00000000-0005-0000-0000-0000AA290000}"/>
    <cellStyle name="SAPBEXaggItemX 8 2" xfId="15017" xr:uid="{00000000-0005-0000-0000-0000AB290000}"/>
    <cellStyle name="SAPBEXaggItemX 8 3" xfId="20703" xr:uid="{00000000-0005-0000-0000-0000AC290000}"/>
    <cellStyle name="SAPBEXaggItemX 9" xfId="7778" xr:uid="{00000000-0005-0000-0000-0000AD290000}"/>
    <cellStyle name="SAPBEXaggItemX 9 2" xfId="14991" xr:uid="{00000000-0005-0000-0000-0000AE290000}"/>
    <cellStyle name="SAPBEXaggItemX 9 3" xfId="20678" xr:uid="{00000000-0005-0000-0000-0000AF290000}"/>
    <cellStyle name="SAPBEXchaText" xfId="79" xr:uid="{00000000-0005-0000-0000-0000B0290000}"/>
    <cellStyle name="SAPBEXchaText 2" xfId="353" xr:uid="{00000000-0005-0000-0000-0000B1290000}"/>
    <cellStyle name="SAPBEXchaText 2 2" xfId="529" xr:uid="{00000000-0005-0000-0000-0000B2290000}"/>
    <cellStyle name="SAPBEXchaText 2 2 2" xfId="985" xr:uid="{00000000-0005-0000-0000-0000B3290000}"/>
    <cellStyle name="SAPBEXchaText 2 2 2 2" xfId="8238" xr:uid="{00000000-0005-0000-0000-0000B4290000}"/>
    <cellStyle name="SAPBEXchaText 2 2 2 2 2" xfId="15451" xr:uid="{00000000-0005-0000-0000-0000B5290000}"/>
    <cellStyle name="SAPBEXchaText 2 2 2 2 3" xfId="21096" xr:uid="{00000000-0005-0000-0000-0000B6290000}"/>
    <cellStyle name="SAPBEXchaText 2 2 2 3" xfId="9058" xr:uid="{00000000-0005-0000-0000-0000B7290000}"/>
    <cellStyle name="SAPBEXchaText 2 2 2 3 2" xfId="16271" xr:uid="{00000000-0005-0000-0000-0000B8290000}"/>
    <cellStyle name="SAPBEXchaText 2 2 2 3 3" xfId="21815" xr:uid="{00000000-0005-0000-0000-0000B9290000}"/>
    <cellStyle name="SAPBEXchaText 2 2 2 4" xfId="10369" xr:uid="{00000000-0005-0000-0000-0000BA290000}"/>
    <cellStyle name="SAPBEXchaText 2 2 2 4 2" xfId="17582" xr:uid="{00000000-0005-0000-0000-0000BB290000}"/>
    <cellStyle name="SAPBEXchaText 2 2 2 4 3" xfId="22978" xr:uid="{00000000-0005-0000-0000-0000BC290000}"/>
    <cellStyle name="SAPBEXchaText 2 2 2 5" xfId="11725" xr:uid="{00000000-0005-0000-0000-0000BD290000}"/>
    <cellStyle name="SAPBEXchaText 2 2 2 5 2" xfId="18932" xr:uid="{00000000-0005-0000-0000-0000BE290000}"/>
    <cellStyle name="SAPBEXchaText 2 2 2 5 3" xfId="24086" xr:uid="{00000000-0005-0000-0000-0000BF290000}"/>
    <cellStyle name="SAPBEXchaText 2 2 2 6" xfId="12298" xr:uid="{00000000-0005-0000-0000-0000C0290000}"/>
    <cellStyle name="SAPBEXchaText 2 2 2 6 2" xfId="19505" xr:uid="{00000000-0005-0000-0000-0000C1290000}"/>
    <cellStyle name="SAPBEXchaText 2 2 2 6 3" xfId="24540" xr:uid="{00000000-0005-0000-0000-0000C2290000}"/>
    <cellStyle name="SAPBEXchaText 2 2 2 7" xfId="13790" xr:uid="{00000000-0005-0000-0000-0000C3290000}"/>
    <cellStyle name="SAPBEXchaText 2 2 2 8" xfId="14361" xr:uid="{00000000-0005-0000-0000-0000C4290000}"/>
    <cellStyle name="SAPBEXchaText 2 2 3" xfId="7821" xr:uid="{00000000-0005-0000-0000-0000C5290000}"/>
    <cellStyle name="SAPBEXchaText 2 2 3 2" xfId="15034" xr:uid="{00000000-0005-0000-0000-0000C6290000}"/>
    <cellStyle name="SAPBEXchaText 2 2 3 3" xfId="20720" xr:uid="{00000000-0005-0000-0000-0000C7290000}"/>
    <cellStyle name="SAPBEXchaText 2 2 4" xfId="9951" xr:uid="{00000000-0005-0000-0000-0000C8290000}"/>
    <cellStyle name="SAPBEXchaText 2 2 4 2" xfId="17164" xr:uid="{00000000-0005-0000-0000-0000C9290000}"/>
    <cellStyle name="SAPBEXchaText 2 2 4 3" xfId="22601" xr:uid="{00000000-0005-0000-0000-0000CA290000}"/>
    <cellStyle name="SAPBEXchaText 2 2 5" xfId="11312" xr:uid="{00000000-0005-0000-0000-0000CB290000}"/>
    <cellStyle name="SAPBEXchaText 2 2 5 2" xfId="18519" xr:uid="{00000000-0005-0000-0000-0000CC290000}"/>
    <cellStyle name="SAPBEXchaText 2 2 5 3" xfId="23714" xr:uid="{00000000-0005-0000-0000-0000CD290000}"/>
    <cellStyle name="SAPBEXchaText 2 2 6" xfId="12706" xr:uid="{00000000-0005-0000-0000-0000CE290000}"/>
    <cellStyle name="SAPBEXchaText 2 2 6 2" xfId="19913" xr:uid="{00000000-0005-0000-0000-0000CF290000}"/>
    <cellStyle name="SAPBEXchaText 2 2 6 3" xfId="24904" xr:uid="{00000000-0005-0000-0000-0000D0290000}"/>
    <cellStyle name="SAPBEXchaText 2 3" xfId="410" xr:uid="{00000000-0005-0000-0000-0000D1290000}"/>
    <cellStyle name="SAPBEXchaText 2 3 2" xfId="887" xr:uid="{00000000-0005-0000-0000-0000D2290000}"/>
    <cellStyle name="SAPBEXchaText 2 3 2 2" xfId="8239" xr:uid="{00000000-0005-0000-0000-0000D3290000}"/>
    <cellStyle name="SAPBEXchaText 2 3 2 2 2" xfId="15452" xr:uid="{00000000-0005-0000-0000-0000D4290000}"/>
    <cellStyle name="SAPBEXchaText 2 3 2 2 3" xfId="21097" xr:uid="{00000000-0005-0000-0000-0000D5290000}"/>
    <cellStyle name="SAPBEXchaText 2 3 2 3" xfId="9057" xr:uid="{00000000-0005-0000-0000-0000D6290000}"/>
    <cellStyle name="SAPBEXchaText 2 3 2 3 2" xfId="16270" xr:uid="{00000000-0005-0000-0000-0000D7290000}"/>
    <cellStyle name="SAPBEXchaText 2 3 2 3 3" xfId="21814" xr:uid="{00000000-0005-0000-0000-0000D8290000}"/>
    <cellStyle name="SAPBEXchaText 2 3 2 4" xfId="10370" xr:uid="{00000000-0005-0000-0000-0000D9290000}"/>
    <cellStyle name="SAPBEXchaText 2 3 2 4 2" xfId="17583" xr:uid="{00000000-0005-0000-0000-0000DA290000}"/>
    <cellStyle name="SAPBEXchaText 2 3 2 4 3" xfId="22979" xr:uid="{00000000-0005-0000-0000-0000DB290000}"/>
    <cellStyle name="SAPBEXchaText 2 3 2 5" xfId="11627" xr:uid="{00000000-0005-0000-0000-0000DC290000}"/>
    <cellStyle name="SAPBEXchaText 2 3 2 5 2" xfId="18834" xr:uid="{00000000-0005-0000-0000-0000DD290000}"/>
    <cellStyle name="SAPBEXchaText 2 3 2 5 3" xfId="24002" xr:uid="{00000000-0005-0000-0000-0000DE290000}"/>
    <cellStyle name="SAPBEXchaText 2 3 2 6" xfId="12382" xr:uid="{00000000-0005-0000-0000-0000DF290000}"/>
    <cellStyle name="SAPBEXchaText 2 3 2 6 2" xfId="19589" xr:uid="{00000000-0005-0000-0000-0000E0290000}"/>
    <cellStyle name="SAPBEXchaText 2 3 2 6 3" xfId="24624" xr:uid="{00000000-0005-0000-0000-0000E1290000}"/>
    <cellStyle name="SAPBEXchaText 2 3 2 7" xfId="13692" xr:uid="{00000000-0005-0000-0000-0000E2290000}"/>
    <cellStyle name="SAPBEXchaText 2 3 2 8" xfId="14442" xr:uid="{00000000-0005-0000-0000-0000E3290000}"/>
    <cellStyle name="SAPBEXchaText 2 3 3" xfId="7822" xr:uid="{00000000-0005-0000-0000-0000E4290000}"/>
    <cellStyle name="SAPBEXchaText 2 3 3 2" xfId="15035" xr:uid="{00000000-0005-0000-0000-0000E5290000}"/>
    <cellStyle name="SAPBEXchaText 2 3 3 3" xfId="20721" xr:uid="{00000000-0005-0000-0000-0000E6290000}"/>
    <cellStyle name="SAPBEXchaText 2 3 4" xfId="9952" xr:uid="{00000000-0005-0000-0000-0000E7290000}"/>
    <cellStyle name="SAPBEXchaText 2 3 4 2" xfId="17165" xr:uid="{00000000-0005-0000-0000-0000E8290000}"/>
    <cellStyle name="SAPBEXchaText 2 3 4 3" xfId="22602" xr:uid="{00000000-0005-0000-0000-0000E9290000}"/>
    <cellStyle name="SAPBEXchaText 2 3 5" xfId="11193" xr:uid="{00000000-0005-0000-0000-0000EA290000}"/>
    <cellStyle name="SAPBEXchaText 2 3 5 2" xfId="18400" xr:uid="{00000000-0005-0000-0000-0000EB290000}"/>
    <cellStyle name="SAPBEXchaText 2 3 5 3" xfId="23609" xr:uid="{00000000-0005-0000-0000-0000EC290000}"/>
    <cellStyle name="SAPBEXchaText 2 3 6" xfId="12807" xr:uid="{00000000-0005-0000-0000-0000ED290000}"/>
    <cellStyle name="SAPBEXchaText 2 3 6 2" xfId="20014" xr:uid="{00000000-0005-0000-0000-0000EE290000}"/>
    <cellStyle name="SAPBEXchaText 2 3 6 3" xfId="25004" xr:uid="{00000000-0005-0000-0000-0000EF290000}"/>
    <cellStyle name="SAPBEXchaText 2 3 7" xfId="13299" xr:uid="{00000000-0005-0000-0000-0000F0290000}"/>
    <cellStyle name="SAPBEXchaText 2 4" xfId="832" xr:uid="{00000000-0005-0000-0000-0000F1290000}"/>
    <cellStyle name="SAPBEXchaText 2 4 2" xfId="8240" xr:uid="{00000000-0005-0000-0000-0000F2290000}"/>
    <cellStyle name="SAPBEXchaText 2 4 2 2" xfId="15453" xr:uid="{00000000-0005-0000-0000-0000F3290000}"/>
    <cellStyle name="SAPBEXchaText 2 4 2 3" xfId="21098" xr:uid="{00000000-0005-0000-0000-0000F4290000}"/>
    <cellStyle name="SAPBEXchaText 2 4 3" xfId="9056" xr:uid="{00000000-0005-0000-0000-0000F5290000}"/>
    <cellStyle name="SAPBEXchaText 2 4 3 2" xfId="16269" xr:uid="{00000000-0005-0000-0000-0000F6290000}"/>
    <cellStyle name="SAPBEXchaText 2 4 3 3" xfId="21813" xr:uid="{00000000-0005-0000-0000-0000F7290000}"/>
    <cellStyle name="SAPBEXchaText 2 4 4" xfId="10371" xr:uid="{00000000-0005-0000-0000-0000F8290000}"/>
    <cellStyle name="SAPBEXchaText 2 4 4 2" xfId="17584" xr:uid="{00000000-0005-0000-0000-0000F9290000}"/>
    <cellStyle name="SAPBEXchaText 2 4 4 3" xfId="22980" xr:uid="{00000000-0005-0000-0000-0000FA290000}"/>
    <cellStyle name="SAPBEXchaText 2 4 5" xfId="11572" xr:uid="{00000000-0005-0000-0000-0000FB290000}"/>
    <cellStyle name="SAPBEXchaText 2 4 5 2" xfId="18779" xr:uid="{00000000-0005-0000-0000-0000FC290000}"/>
    <cellStyle name="SAPBEXchaText 2 4 5 3" xfId="23951" xr:uid="{00000000-0005-0000-0000-0000FD290000}"/>
    <cellStyle name="SAPBEXchaText 2 4 6" xfId="12433" xr:uid="{00000000-0005-0000-0000-0000FE290000}"/>
    <cellStyle name="SAPBEXchaText 2 4 6 2" xfId="19640" xr:uid="{00000000-0005-0000-0000-0000FF290000}"/>
    <cellStyle name="SAPBEXchaText 2 4 6 3" xfId="24675" xr:uid="{00000000-0005-0000-0000-0000002A0000}"/>
    <cellStyle name="SAPBEXchaText 2 4 7" xfId="13637" xr:uid="{00000000-0005-0000-0000-0000012A0000}"/>
    <cellStyle name="SAPBEXchaText 2 5" xfId="7820" xr:uid="{00000000-0005-0000-0000-0000022A0000}"/>
    <cellStyle name="SAPBEXchaText 2 5 2" xfId="15033" xr:uid="{00000000-0005-0000-0000-0000032A0000}"/>
    <cellStyle name="SAPBEXchaText 2 5 3" xfId="20719" xr:uid="{00000000-0005-0000-0000-0000042A0000}"/>
    <cellStyle name="SAPBEXchaText 2 6" xfId="9950" xr:uid="{00000000-0005-0000-0000-0000052A0000}"/>
    <cellStyle name="SAPBEXchaText 2 6 2" xfId="17163" xr:uid="{00000000-0005-0000-0000-0000062A0000}"/>
    <cellStyle name="SAPBEXchaText 2 6 3" xfId="22600" xr:uid="{00000000-0005-0000-0000-0000072A0000}"/>
    <cellStyle name="SAPBEXchaText 2 7" xfId="11137" xr:uid="{00000000-0005-0000-0000-0000082A0000}"/>
    <cellStyle name="SAPBEXchaText 2 7 2" xfId="18344" xr:uid="{00000000-0005-0000-0000-0000092A0000}"/>
    <cellStyle name="SAPBEXchaText 2 7 3" xfId="23557" xr:uid="{00000000-0005-0000-0000-00000A2A0000}"/>
    <cellStyle name="SAPBEXchaText 2 8" xfId="12822" xr:uid="{00000000-0005-0000-0000-00000B2A0000}"/>
    <cellStyle name="SAPBEXchaText 2 8 2" xfId="20029" xr:uid="{00000000-0005-0000-0000-00000C2A0000}"/>
    <cellStyle name="SAPBEXchaText 2 8 3" xfId="25019" xr:uid="{00000000-0005-0000-0000-00000D2A0000}"/>
    <cellStyle name="SAPBEXchaText 3" xfId="416" xr:uid="{00000000-0005-0000-0000-00000E2A0000}"/>
    <cellStyle name="SAPBEXchaText 3 2" xfId="893" xr:uid="{00000000-0005-0000-0000-00000F2A0000}"/>
    <cellStyle name="SAPBEXchaText 3 2 2" xfId="8241" xr:uid="{00000000-0005-0000-0000-0000102A0000}"/>
    <cellStyle name="SAPBEXchaText 3 2 2 2" xfId="15454" xr:uid="{00000000-0005-0000-0000-0000112A0000}"/>
    <cellStyle name="SAPBEXchaText 3 2 2 3" xfId="21099" xr:uid="{00000000-0005-0000-0000-0000122A0000}"/>
    <cellStyle name="SAPBEXchaText 3 2 3" xfId="9055" xr:uid="{00000000-0005-0000-0000-0000132A0000}"/>
    <cellStyle name="SAPBEXchaText 3 2 3 2" xfId="16268" xr:uid="{00000000-0005-0000-0000-0000142A0000}"/>
    <cellStyle name="SAPBEXchaText 3 2 3 3" xfId="21812" xr:uid="{00000000-0005-0000-0000-0000152A0000}"/>
    <cellStyle name="SAPBEXchaText 3 2 4" xfId="10372" xr:uid="{00000000-0005-0000-0000-0000162A0000}"/>
    <cellStyle name="SAPBEXchaText 3 2 4 2" xfId="17585" xr:uid="{00000000-0005-0000-0000-0000172A0000}"/>
    <cellStyle name="SAPBEXchaText 3 2 4 3" xfId="22981" xr:uid="{00000000-0005-0000-0000-0000182A0000}"/>
    <cellStyle name="SAPBEXchaText 3 2 5" xfId="11633" xr:uid="{00000000-0005-0000-0000-0000192A0000}"/>
    <cellStyle name="SAPBEXchaText 3 2 5 2" xfId="18840" xr:uid="{00000000-0005-0000-0000-00001A2A0000}"/>
    <cellStyle name="SAPBEXchaText 3 2 5 3" xfId="24008" xr:uid="{00000000-0005-0000-0000-00001B2A0000}"/>
    <cellStyle name="SAPBEXchaText 3 2 6" xfId="12376" xr:uid="{00000000-0005-0000-0000-00001C2A0000}"/>
    <cellStyle name="SAPBEXchaText 3 2 6 2" xfId="19583" xr:uid="{00000000-0005-0000-0000-00001D2A0000}"/>
    <cellStyle name="SAPBEXchaText 3 2 6 3" xfId="24618" xr:uid="{00000000-0005-0000-0000-00001E2A0000}"/>
    <cellStyle name="SAPBEXchaText 3 2 7" xfId="13698" xr:uid="{00000000-0005-0000-0000-00001F2A0000}"/>
    <cellStyle name="SAPBEXchaText 3 2 8" xfId="14437" xr:uid="{00000000-0005-0000-0000-0000202A0000}"/>
    <cellStyle name="SAPBEXchaText 3 3" xfId="7823" xr:uid="{00000000-0005-0000-0000-0000212A0000}"/>
    <cellStyle name="SAPBEXchaText 3 3 2" xfId="15036" xr:uid="{00000000-0005-0000-0000-0000222A0000}"/>
    <cellStyle name="SAPBEXchaText 3 3 3" xfId="20722" xr:uid="{00000000-0005-0000-0000-0000232A0000}"/>
    <cellStyle name="SAPBEXchaText 3 4" xfId="9953" xr:uid="{00000000-0005-0000-0000-0000242A0000}"/>
    <cellStyle name="SAPBEXchaText 3 4 2" xfId="17166" xr:uid="{00000000-0005-0000-0000-0000252A0000}"/>
    <cellStyle name="SAPBEXchaText 3 4 3" xfId="22603" xr:uid="{00000000-0005-0000-0000-0000262A0000}"/>
    <cellStyle name="SAPBEXchaText 3 5" xfId="11199" xr:uid="{00000000-0005-0000-0000-0000272A0000}"/>
    <cellStyle name="SAPBEXchaText 3 5 2" xfId="18406" xr:uid="{00000000-0005-0000-0000-0000282A0000}"/>
    <cellStyle name="SAPBEXchaText 3 5 3" xfId="23615" xr:uid="{00000000-0005-0000-0000-0000292A0000}"/>
    <cellStyle name="SAPBEXchaText 3 6" xfId="12801" xr:uid="{00000000-0005-0000-0000-00002A2A0000}"/>
    <cellStyle name="SAPBEXchaText 3 6 2" xfId="20008" xr:uid="{00000000-0005-0000-0000-00002B2A0000}"/>
    <cellStyle name="SAPBEXchaText 3 6 3" xfId="24998" xr:uid="{00000000-0005-0000-0000-00002C2A0000}"/>
    <cellStyle name="SAPBEXchaText 4" xfId="794" xr:uid="{00000000-0005-0000-0000-00002D2A0000}"/>
    <cellStyle name="SAPBEXchaText 4 2" xfId="7246" xr:uid="{00000000-0005-0000-0000-00002E2A0000}"/>
    <cellStyle name="SAPBEXchaText 4 2 2" xfId="9528" xr:uid="{00000000-0005-0000-0000-00002F2A0000}"/>
    <cellStyle name="SAPBEXchaText 4 2 2 2" xfId="16741" xr:uid="{00000000-0005-0000-0000-0000302A0000}"/>
    <cellStyle name="SAPBEXchaText 4 2 2 3" xfId="22207" xr:uid="{00000000-0005-0000-0000-0000312A0000}"/>
    <cellStyle name="SAPBEXchaText 4 2 3" xfId="9726" xr:uid="{00000000-0005-0000-0000-0000322A0000}"/>
    <cellStyle name="SAPBEXchaText 4 2 3 2" xfId="16939" xr:uid="{00000000-0005-0000-0000-0000332A0000}"/>
    <cellStyle name="SAPBEXchaText 4 2 3 3" xfId="22405" xr:uid="{00000000-0005-0000-0000-0000342A0000}"/>
    <cellStyle name="SAPBEXchaText 4 2 4" xfId="10930" xr:uid="{00000000-0005-0000-0000-0000352A0000}"/>
    <cellStyle name="SAPBEXchaText 4 2 4 2" xfId="18143" xr:uid="{00000000-0005-0000-0000-0000362A0000}"/>
    <cellStyle name="SAPBEXchaText 4 2 4 3" xfId="23360" xr:uid="{00000000-0005-0000-0000-0000372A0000}"/>
    <cellStyle name="SAPBEXchaText 4 2 5" xfId="12877" xr:uid="{00000000-0005-0000-0000-0000382A0000}"/>
    <cellStyle name="SAPBEXchaText 4 2 5 2" xfId="20084" xr:uid="{00000000-0005-0000-0000-0000392A0000}"/>
    <cellStyle name="SAPBEXchaText 4 2 5 3" xfId="25040" xr:uid="{00000000-0005-0000-0000-00003A2A0000}"/>
    <cellStyle name="SAPBEXchaText 4 2 6" xfId="13066" xr:uid="{00000000-0005-0000-0000-00003B2A0000}"/>
    <cellStyle name="SAPBEXchaText 4 2 6 2" xfId="20273" xr:uid="{00000000-0005-0000-0000-00003C2A0000}"/>
    <cellStyle name="SAPBEXchaText 4 2 6 3" xfId="25229" xr:uid="{00000000-0005-0000-0000-00003D2A0000}"/>
    <cellStyle name="SAPBEXchaText 4 2 7" xfId="14738" xr:uid="{00000000-0005-0000-0000-00003E2A0000}"/>
    <cellStyle name="SAPBEXchaText 4 2 8" xfId="20451" xr:uid="{00000000-0005-0000-0000-00003F2A0000}"/>
    <cellStyle name="SAPBEXchaText 4 3" xfId="8242" xr:uid="{00000000-0005-0000-0000-0000402A0000}"/>
    <cellStyle name="SAPBEXchaText 4 3 2" xfId="15455" xr:uid="{00000000-0005-0000-0000-0000412A0000}"/>
    <cellStyle name="SAPBEXchaText 4 3 3" xfId="21100" xr:uid="{00000000-0005-0000-0000-0000422A0000}"/>
    <cellStyle name="SAPBEXchaText 4 4" xfId="9054" xr:uid="{00000000-0005-0000-0000-0000432A0000}"/>
    <cellStyle name="SAPBEXchaText 4 4 2" xfId="16267" xr:uid="{00000000-0005-0000-0000-0000442A0000}"/>
    <cellStyle name="SAPBEXchaText 4 4 3" xfId="21811" xr:uid="{00000000-0005-0000-0000-0000452A0000}"/>
    <cellStyle name="SAPBEXchaText 4 5" xfId="10373" xr:uid="{00000000-0005-0000-0000-0000462A0000}"/>
    <cellStyle name="SAPBEXchaText 4 5 2" xfId="17586" xr:uid="{00000000-0005-0000-0000-0000472A0000}"/>
    <cellStyle name="SAPBEXchaText 4 5 3" xfId="22982" xr:uid="{00000000-0005-0000-0000-0000482A0000}"/>
    <cellStyle name="SAPBEXchaText 4 6" xfId="11534" xr:uid="{00000000-0005-0000-0000-0000492A0000}"/>
    <cellStyle name="SAPBEXchaText 4 6 2" xfId="18741" xr:uid="{00000000-0005-0000-0000-00004A2A0000}"/>
    <cellStyle name="SAPBEXchaText 4 6 3" xfId="23917" xr:uid="{00000000-0005-0000-0000-00004B2A0000}"/>
    <cellStyle name="SAPBEXchaText 4 7" xfId="12468" xr:uid="{00000000-0005-0000-0000-00004C2A0000}"/>
    <cellStyle name="SAPBEXchaText 4 7 2" xfId="19675" xr:uid="{00000000-0005-0000-0000-00004D2A0000}"/>
    <cellStyle name="SAPBEXchaText 4 7 3" xfId="24709" xr:uid="{00000000-0005-0000-0000-00004E2A0000}"/>
    <cellStyle name="SAPBEXchaText 5" xfId="7247" xr:uid="{00000000-0005-0000-0000-00004F2A0000}"/>
    <cellStyle name="SAPBEXchaText 5 2" xfId="9529" xr:uid="{00000000-0005-0000-0000-0000502A0000}"/>
    <cellStyle name="SAPBEXchaText 5 2 2" xfId="16742" xr:uid="{00000000-0005-0000-0000-0000512A0000}"/>
    <cellStyle name="SAPBEXchaText 5 2 3" xfId="22208" xr:uid="{00000000-0005-0000-0000-0000522A0000}"/>
    <cellStyle name="SAPBEXchaText 5 3" xfId="9727" xr:uid="{00000000-0005-0000-0000-0000532A0000}"/>
    <cellStyle name="SAPBEXchaText 5 3 2" xfId="16940" xr:uid="{00000000-0005-0000-0000-0000542A0000}"/>
    <cellStyle name="SAPBEXchaText 5 3 3" xfId="22406" xr:uid="{00000000-0005-0000-0000-0000552A0000}"/>
    <cellStyle name="SAPBEXchaText 5 4" xfId="10931" xr:uid="{00000000-0005-0000-0000-0000562A0000}"/>
    <cellStyle name="SAPBEXchaText 5 4 2" xfId="18144" xr:uid="{00000000-0005-0000-0000-0000572A0000}"/>
    <cellStyle name="SAPBEXchaText 5 4 3" xfId="23361" xr:uid="{00000000-0005-0000-0000-0000582A0000}"/>
    <cellStyle name="SAPBEXchaText 5 5" xfId="12878" xr:uid="{00000000-0005-0000-0000-0000592A0000}"/>
    <cellStyle name="SAPBEXchaText 5 5 2" xfId="20085" xr:uid="{00000000-0005-0000-0000-00005A2A0000}"/>
    <cellStyle name="SAPBEXchaText 5 5 3" xfId="25041" xr:uid="{00000000-0005-0000-0000-00005B2A0000}"/>
    <cellStyle name="SAPBEXchaText 5 6" xfId="13067" xr:uid="{00000000-0005-0000-0000-00005C2A0000}"/>
    <cellStyle name="SAPBEXchaText 5 6 2" xfId="20274" xr:uid="{00000000-0005-0000-0000-00005D2A0000}"/>
    <cellStyle name="SAPBEXchaText 5 6 3" xfId="25230" xr:uid="{00000000-0005-0000-0000-00005E2A0000}"/>
    <cellStyle name="SAPBEXchaText 5 7" xfId="14739" xr:uid="{00000000-0005-0000-0000-00005F2A0000}"/>
    <cellStyle name="SAPBEXchaText 5 8" xfId="20452" xr:uid="{00000000-0005-0000-0000-0000602A0000}"/>
    <cellStyle name="SAPBEXchaText 6" xfId="7692" xr:uid="{00000000-0005-0000-0000-0000612A0000}"/>
    <cellStyle name="SAPBEXchaText 7" xfId="7819" xr:uid="{00000000-0005-0000-0000-0000622A0000}"/>
    <cellStyle name="SAPBEXchaText 7 2" xfId="15032" xr:uid="{00000000-0005-0000-0000-0000632A0000}"/>
    <cellStyle name="SAPBEXchaText 7 3" xfId="20718" xr:uid="{00000000-0005-0000-0000-0000642A0000}"/>
    <cellStyle name="SAPBEXchaText 8" xfId="13035" xr:uid="{00000000-0005-0000-0000-0000652A0000}"/>
    <cellStyle name="SAPBEXchaText 8 2" xfId="20242" xr:uid="{00000000-0005-0000-0000-0000662A0000}"/>
    <cellStyle name="SAPBEXchaText 8 3" xfId="25198" xr:uid="{00000000-0005-0000-0000-0000672A0000}"/>
    <cellStyle name="SAPBEXchaText_Budget Consolidation by Balancing Acct v1" xfId="7248" xr:uid="{00000000-0005-0000-0000-0000682A0000}"/>
    <cellStyle name="SAPBEXColoum_Header_SA" xfId="80" xr:uid="{00000000-0005-0000-0000-0000692A0000}"/>
    <cellStyle name="SAPBEXexcBad7" xfId="81" xr:uid="{00000000-0005-0000-0000-00006A2A0000}"/>
    <cellStyle name="SAPBEXexcBad7 10" xfId="13224" xr:uid="{00000000-0005-0000-0000-00006B2A0000}"/>
    <cellStyle name="SAPBEXexcBad7 11" xfId="14899" xr:uid="{00000000-0005-0000-0000-00006C2A0000}"/>
    <cellStyle name="SAPBEXexcBad7 12" xfId="25426" xr:uid="{00000000-0005-0000-0000-00006D2A0000}"/>
    <cellStyle name="SAPBEXexcBad7 2" xfId="354" xr:uid="{00000000-0005-0000-0000-00006E2A0000}"/>
    <cellStyle name="SAPBEXexcBad7 2 10" xfId="11138" xr:uid="{00000000-0005-0000-0000-00006F2A0000}"/>
    <cellStyle name="SAPBEXexcBad7 2 10 2" xfId="18345" xr:uid="{00000000-0005-0000-0000-0000702A0000}"/>
    <cellStyle name="SAPBEXexcBad7 2 10 3" xfId="23558" xr:uid="{00000000-0005-0000-0000-0000712A0000}"/>
    <cellStyle name="SAPBEXexcBad7 2 11" xfId="13255" xr:uid="{00000000-0005-0000-0000-0000722A0000}"/>
    <cellStyle name="SAPBEXexcBad7 2 12" xfId="25427" xr:uid="{00000000-0005-0000-0000-0000732A0000}"/>
    <cellStyle name="SAPBEXexcBad7 2 2" xfId="453" xr:uid="{00000000-0005-0000-0000-0000742A0000}"/>
    <cellStyle name="SAPBEXexcBad7 2 2 2" xfId="930" xr:uid="{00000000-0005-0000-0000-0000752A0000}"/>
    <cellStyle name="SAPBEXexcBad7 2 2 2 2" xfId="8243" xr:uid="{00000000-0005-0000-0000-0000762A0000}"/>
    <cellStyle name="SAPBEXexcBad7 2 2 2 2 2" xfId="15456" xr:uid="{00000000-0005-0000-0000-0000772A0000}"/>
    <cellStyle name="SAPBEXexcBad7 2 2 2 2 3" xfId="21101" xr:uid="{00000000-0005-0000-0000-0000782A0000}"/>
    <cellStyle name="SAPBEXexcBad7 2 2 2 3" xfId="9053" xr:uid="{00000000-0005-0000-0000-0000792A0000}"/>
    <cellStyle name="SAPBEXexcBad7 2 2 2 3 2" xfId="16266" xr:uid="{00000000-0005-0000-0000-00007A2A0000}"/>
    <cellStyle name="SAPBEXexcBad7 2 2 2 3 3" xfId="21810" xr:uid="{00000000-0005-0000-0000-00007B2A0000}"/>
    <cellStyle name="SAPBEXexcBad7 2 2 2 4" xfId="10374" xr:uid="{00000000-0005-0000-0000-00007C2A0000}"/>
    <cellStyle name="SAPBEXexcBad7 2 2 2 4 2" xfId="17587" xr:uid="{00000000-0005-0000-0000-00007D2A0000}"/>
    <cellStyle name="SAPBEXexcBad7 2 2 2 4 3" xfId="22983" xr:uid="{00000000-0005-0000-0000-00007E2A0000}"/>
    <cellStyle name="SAPBEXexcBad7 2 2 2 5" xfId="11670" xr:uid="{00000000-0005-0000-0000-00007F2A0000}"/>
    <cellStyle name="SAPBEXexcBad7 2 2 2 5 2" xfId="18877" xr:uid="{00000000-0005-0000-0000-0000802A0000}"/>
    <cellStyle name="SAPBEXexcBad7 2 2 2 5 3" xfId="24041" xr:uid="{00000000-0005-0000-0000-0000812A0000}"/>
    <cellStyle name="SAPBEXexcBad7 2 2 2 6" xfId="12343" xr:uid="{00000000-0005-0000-0000-0000822A0000}"/>
    <cellStyle name="SAPBEXexcBad7 2 2 2 6 2" xfId="19550" xr:uid="{00000000-0005-0000-0000-0000832A0000}"/>
    <cellStyle name="SAPBEXexcBad7 2 2 2 6 3" xfId="24585" xr:uid="{00000000-0005-0000-0000-0000842A0000}"/>
    <cellStyle name="SAPBEXexcBad7 2 2 2 7" xfId="13735" xr:uid="{00000000-0005-0000-0000-0000852A0000}"/>
    <cellStyle name="SAPBEXexcBad7 2 2 2 8" xfId="14406" xr:uid="{00000000-0005-0000-0000-0000862A0000}"/>
    <cellStyle name="SAPBEXexcBad7 2 2 3" xfId="7825" xr:uid="{00000000-0005-0000-0000-0000872A0000}"/>
    <cellStyle name="SAPBEXexcBad7 2 2 3 2" xfId="15038" xr:uid="{00000000-0005-0000-0000-0000882A0000}"/>
    <cellStyle name="SAPBEXexcBad7 2 2 3 3" xfId="20724" xr:uid="{00000000-0005-0000-0000-0000892A0000}"/>
    <cellStyle name="SAPBEXexcBad7 2 2 4" xfId="9441" xr:uid="{00000000-0005-0000-0000-00008A2A0000}"/>
    <cellStyle name="SAPBEXexcBad7 2 2 4 2" xfId="16654" xr:uid="{00000000-0005-0000-0000-00008B2A0000}"/>
    <cellStyle name="SAPBEXexcBad7 2 2 4 3" xfId="22153" xr:uid="{00000000-0005-0000-0000-00008C2A0000}"/>
    <cellStyle name="SAPBEXexcBad7 2 2 5" xfId="9956" xr:uid="{00000000-0005-0000-0000-00008D2A0000}"/>
    <cellStyle name="SAPBEXexcBad7 2 2 5 2" xfId="17169" xr:uid="{00000000-0005-0000-0000-00008E2A0000}"/>
    <cellStyle name="SAPBEXexcBad7 2 2 5 3" xfId="22606" xr:uid="{00000000-0005-0000-0000-00008F2A0000}"/>
    <cellStyle name="SAPBEXexcBad7 2 2 6" xfId="11236" xr:uid="{00000000-0005-0000-0000-0000902A0000}"/>
    <cellStyle name="SAPBEXexcBad7 2 2 6 2" xfId="18443" xr:uid="{00000000-0005-0000-0000-0000912A0000}"/>
    <cellStyle name="SAPBEXexcBad7 2 2 6 3" xfId="23648" xr:uid="{00000000-0005-0000-0000-0000922A0000}"/>
    <cellStyle name="SAPBEXexcBad7 2 2 7" xfId="12768" xr:uid="{00000000-0005-0000-0000-0000932A0000}"/>
    <cellStyle name="SAPBEXexcBad7 2 2 7 2" xfId="19975" xr:uid="{00000000-0005-0000-0000-0000942A0000}"/>
    <cellStyle name="SAPBEXexcBad7 2 2 7 3" xfId="24965" xr:uid="{00000000-0005-0000-0000-0000952A0000}"/>
    <cellStyle name="SAPBEXexcBad7 2 2 8" xfId="13328" xr:uid="{00000000-0005-0000-0000-0000962A0000}"/>
    <cellStyle name="SAPBEXexcBad7 2 3" xfId="530" xr:uid="{00000000-0005-0000-0000-0000972A0000}"/>
    <cellStyle name="SAPBEXexcBad7 2 3 2" xfId="986" xr:uid="{00000000-0005-0000-0000-0000982A0000}"/>
    <cellStyle name="SAPBEXexcBad7 2 3 2 2" xfId="8244" xr:uid="{00000000-0005-0000-0000-0000992A0000}"/>
    <cellStyle name="SAPBEXexcBad7 2 3 2 2 2" xfId="15457" xr:uid="{00000000-0005-0000-0000-00009A2A0000}"/>
    <cellStyle name="SAPBEXexcBad7 2 3 2 2 3" xfId="21102" xr:uid="{00000000-0005-0000-0000-00009B2A0000}"/>
    <cellStyle name="SAPBEXexcBad7 2 3 2 3" xfId="9052" xr:uid="{00000000-0005-0000-0000-00009C2A0000}"/>
    <cellStyle name="SAPBEXexcBad7 2 3 2 3 2" xfId="16265" xr:uid="{00000000-0005-0000-0000-00009D2A0000}"/>
    <cellStyle name="SAPBEXexcBad7 2 3 2 3 3" xfId="21809" xr:uid="{00000000-0005-0000-0000-00009E2A0000}"/>
    <cellStyle name="SAPBEXexcBad7 2 3 2 4" xfId="10375" xr:uid="{00000000-0005-0000-0000-00009F2A0000}"/>
    <cellStyle name="SAPBEXexcBad7 2 3 2 4 2" xfId="17588" xr:uid="{00000000-0005-0000-0000-0000A02A0000}"/>
    <cellStyle name="SAPBEXexcBad7 2 3 2 4 3" xfId="22984" xr:uid="{00000000-0005-0000-0000-0000A12A0000}"/>
    <cellStyle name="SAPBEXexcBad7 2 3 2 5" xfId="11726" xr:uid="{00000000-0005-0000-0000-0000A22A0000}"/>
    <cellStyle name="SAPBEXexcBad7 2 3 2 5 2" xfId="18933" xr:uid="{00000000-0005-0000-0000-0000A32A0000}"/>
    <cellStyle name="SAPBEXexcBad7 2 3 2 5 3" xfId="24087" xr:uid="{00000000-0005-0000-0000-0000A42A0000}"/>
    <cellStyle name="SAPBEXexcBad7 2 3 2 6" xfId="12297" xr:uid="{00000000-0005-0000-0000-0000A52A0000}"/>
    <cellStyle name="SAPBEXexcBad7 2 3 2 6 2" xfId="19504" xr:uid="{00000000-0005-0000-0000-0000A62A0000}"/>
    <cellStyle name="SAPBEXexcBad7 2 3 2 6 3" xfId="24539" xr:uid="{00000000-0005-0000-0000-0000A72A0000}"/>
    <cellStyle name="SAPBEXexcBad7 2 3 2 7" xfId="13791" xr:uid="{00000000-0005-0000-0000-0000A82A0000}"/>
    <cellStyle name="SAPBEXexcBad7 2 3 2 8" xfId="14360" xr:uid="{00000000-0005-0000-0000-0000A92A0000}"/>
    <cellStyle name="SAPBEXexcBad7 2 3 3" xfId="7826" xr:uid="{00000000-0005-0000-0000-0000AA2A0000}"/>
    <cellStyle name="SAPBEXexcBad7 2 3 3 2" xfId="15039" xr:uid="{00000000-0005-0000-0000-0000AB2A0000}"/>
    <cellStyle name="SAPBEXexcBad7 2 3 3 3" xfId="20725" xr:uid="{00000000-0005-0000-0000-0000AC2A0000}"/>
    <cellStyle name="SAPBEXexcBad7 2 3 4" xfId="9440" xr:uid="{00000000-0005-0000-0000-0000AD2A0000}"/>
    <cellStyle name="SAPBEXexcBad7 2 3 4 2" xfId="16653" xr:uid="{00000000-0005-0000-0000-0000AE2A0000}"/>
    <cellStyle name="SAPBEXexcBad7 2 3 4 3" xfId="22152" xr:uid="{00000000-0005-0000-0000-0000AF2A0000}"/>
    <cellStyle name="SAPBEXexcBad7 2 3 5" xfId="9957" xr:uid="{00000000-0005-0000-0000-0000B02A0000}"/>
    <cellStyle name="SAPBEXexcBad7 2 3 5 2" xfId="17170" xr:uid="{00000000-0005-0000-0000-0000B12A0000}"/>
    <cellStyle name="SAPBEXexcBad7 2 3 5 3" xfId="22607" xr:uid="{00000000-0005-0000-0000-0000B22A0000}"/>
    <cellStyle name="SAPBEXexcBad7 2 3 6" xfId="11313" xr:uid="{00000000-0005-0000-0000-0000B32A0000}"/>
    <cellStyle name="SAPBEXexcBad7 2 3 6 2" xfId="18520" xr:uid="{00000000-0005-0000-0000-0000B42A0000}"/>
    <cellStyle name="SAPBEXexcBad7 2 3 6 3" xfId="23715" xr:uid="{00000000-0005-0000-0000-0000B52A0000}"/>
    <cellStyle name="SAPBEXexcBad7 2 3 7" xfId="12705" xr:uid="{00000000-0005-0000-0000-0000B62A0000}"/>
    <cellStyle name="SAPBEXexcBad7 2 3 7 2" xfId="19912" xr:uid="{00000000-0005-0000-0000-0000B72A0000}"/>
    <cellStyle name="SAPBEXexcBad7 2 3 7 3" xfId="24903" xr:uid="{00000000-0005-0000-0000-0000B82A0000}"/>
    <cellStyle name="SAPBEXexcBad7 2 3 8" xfId="13401" xr:uid="{00000000-0005-0000-0000-0000B92A0000}"/>
    <cellStyle name="SAPBEXexcBad7 2 4" xfId="605" xr:uid="{00000000-0005-0000-0000-0000BA2A0000}"/>
    <cellStyle name="SAPBEXexcBad7 2 4 2" xfId="1061" xr:uid="{00000000-0005-0000-0000-0000BB2A0000}"/>
    <cellStyle name="SAPBEXexcBad7 2 4 2 2" xfId="8245" xr:uid="{00000000-0005-0000-0000-0000BC2A0000}"/>
    <cellStyle name="SAPBEXexcBad7 2 4 2 2 2" xfId="15458" xr:uid="{00000000-0005-0000-0000-0000BD2A0000}"/>
    <cellStyle name="SAPBEXexcBad7 2 4 2 2 3" xfId="21103" xr:uid="{00000000-0005-0000-0000-0000BE2A0000}"/>
    <cellStyle name="SAPBEXexcBad7 2 4 2 3" xfId="9051" xr:uid="{00000000-0005-0000-0000-0000BF2A0000}"/>
    <cellStyle name="SAPBEXexcBad7 2 4 2 3 2" xfId="16264" xr:uid="{00000000-0005-0000-0000-0000C02A0000}"/>
    <cellStyle name="SAPBEXexcBad7 2 4 2 3 3" xfId="21808" xr:uid="{00000000-0005-0000-0000-0000C12A0000}"/>
    <cellStyle name="SAPBEXexcBad7 2 4 2 4" xfId="10376" xr:uid="{00000000-0005-0000-0000-0000C22A0000}"/>
    <cellStyle name="SAPBEXexcBad7 2 4 2 4 2" xfId="17589" xr:uid="{00000000-0005-0000-0000-0000C32A0000}"/>
    <cellStyle name="SAPBEXexcBad7 2 4 2 4 3" xfId="22985" xr:uid="{00000000-0005-0000-0000-0000C42A0000}"/>
    <cellStyle name="SAPBEXexcBad7 2 4 2 5" xfId="11801" xr:uid="{00000000-0005-0000-0000-0000C52A0000}"/>
    <cellStyle name="SAPBEXexcBad7 2 4 2 5 2" xfId="19008" xr:uid="{00000000-0005-0000-0000-0000C62A0000}"/>
    <cellStyle name="SAPBEXexcBad7 2 4 2 5 3" xfId="24162" xr:uid="{00000000-0005-0000-0000-0000C72A0000}"/>
    <cellStyle name="SAPBEXexcBad7 2 4 2 6" xfId="12222" xr:uid="{00000000-0005-0000-0000-0000C82A0000}"/>
    <cellStyle name="SAPBEXexcBad7 2 4 2 6 2" xfId="19429" xr:uid="{00000000-0005-0000-0000-0000C92A0000}"/>
    <cellStyle name="SAPBEXexcBad7 2 4 2 6 3" xfId="24464" xr:uid="{00000000-0005-0000-0000-0000CA2A0000}"/>
    <cellStyle name="SAPBEXexcBad7 2 4 2 7" xfId="13866" xr:uid="{00000000-0005-0000-0000-0000CB2A0000}"/>
    <cellStyle name="SAPBEXexcBad7 2 4 2 8" xfId="14285" xr:uid="{00000000-0005-0000-0000-0000CC2A0000}"/>
    <cellStyle name="SAPBEXexcBad7 2 4 3" xfId="7827" xr:uid="{00000000-0005-0000-0000-0000CD2A0000}"/>
    <cellStyle name="SAPBEXexcBad7 2 4 3 2" xfId="15040" xr:uid="{00000000-0005-0000-0000-0000CE2A0000}"/>
    <cellStyle name="SAPBEXexcBad7 2 4 3 3" xfId="20726" xr:uid="{00000000-0005-0000-0000-0000CF2A0000}"/>
    <cellStyle name="SAPBEXexcBad7 2 4 4" xfId="9439" xr:uid="{00000000-0005-0000-0000-0000D02A0000}"/>
    <cellStyle name="SAPBEXexcBad7 2 4 4 2" xfId="16652" xr:uid="{00000000-0005-0000-0000-0000D12A0000}"/>
    <cellStyle name="SAPBEXexcBad7 2 4 4 3" xfId="22151" xr:uid="{00000000-0005-0000-0000-0000D22A0000}"/>
    <cellStyle name="SAPBEXexcBad7 2 4 5" xfId="9958" xr:uid="{00000000-0005-0000-0000-0000D32A0000}"/>
    <cellStyle name="SAPBEXexcBad7 2 4 5 2" xfId="17171" xr:uid="{00000000-0005-0000-0000-0000D42A0000}"/>
    <cellStyle name="SAPBEXexcBad7 2 4 5 3" xfId="22608" xr:uid="{00000000-0005-0000-0000-0000D52A0000}"/>
    <cellStyle name="SAPBEXexcBad7 2 4 6" xfId="11388" xr:uid="{00000000-0005-0000-0000-0000D62A0000}"/>
    <cellStyle name="SAPBEXexcBad7 2 4 6 2" xfId="18595" xr:uid="{00000000-0005-0000-0000-0000D72A0000}"/>
    <cellStyle name="SAPBEXexcBad7 2 4 6 3" xfId="23790" xr:uid="{00000000-0005-0000-0000-0000D82A0000}"/>
    <cellStyle name="SAPBEXexcBad7 2 4 7" xfId="12597" xr:uid="{00000000-0005-0000-0000-0000D92A0000}"/>
    <cellStyle name="SAPBEXexcBad7 2 4 7 2" xfId="19804" xr:uid="{00000000-0005-0000-0000-0000DA2A0000}"/>
    <cellStyle name="SAPBEXexcBad7 2 4 7 3" xfId="24829" xr:uid="{00000000-0005-0000-0000-0000DB2A0000}"/>
    <cellStyle name="SAPBEXexcBad7 2 4 8" xfId="13464" xr:uid="{00000000-0005-0000-0000-0000DC2A0000}"/>
    <cellStyle name="SAPBEXexcBad7 2 4 9" xfId="14663" xr:uid="{00000000-0005-0000-0000-0000DD2A0000}"/>
    <cellStyle name="SAPBEXexcBad7 2 5" xfId="442" xr:uid="{00000000-0005-0000-0000-0000DE2A0000}"/>
    <cellStyle name="SAPBEXexcBad7 2 5 2" xfId="919" xr:uid="{00000000-0005-0000-0000-0000DF2A0000}"/>
    <cellStyle name="SAPBEXexcBad7 2 5 2 2" xfId="8246" xr:uid="{00000000-0005-0000-0000-0000E02A0000}"/>
    <cellStyle name="SAPBEXexcBad7 2 5 2 2 2" xfId="15459" xr:uid="{00000000-0005-0000-0000-0000E12A0000}"/>
    <cellStyle name="SAPBEXexcBad7 2 5 2 2 3" xfId="21104" xr:uid="{00000000-0005-0000-0000-0000E22A0000}"/>
    <cellStyle name="SAPBEXexcBad7 2 5 2 3" xfId="9050" xr:uid="{00000000-0005-0000-0000-0000E32A0000}"/>
    <cellStyle name="SAPBEXexcBad7 2 5 2 3 2" xfId="16263" xr:uid="{00000000-0005-0000-0000-0000E42A0000}"/>
    <cellStyle name="SAPBEXexcBad7 2 5 2 3 3" xfId="21807" xr:uid="{00000000-0005-0000-0000-0000E52A0000}"/>
    <cellStyle name="SAPBEXexcBad7 2 5 2 4" xfId="10377" xr:uid="{00000000-0005-0000-0000-0000E62A0000}"/>
    <cellStyle name="SAPBEXexcBad7 2 5 2 4 2" xfId="17590" xr:uid="{00000000-0005-0000-0000-0000E72A0000}"/>
    <cellStyle name="SAPBEXexcBad7 2 5 2 4 3" xfId="22986" xr:uid="{00000000-0005-0000-0000-0000E82A0000}"/>
    <cellStyle name="SAPBEXexcBad7 2 5 2 5" xfId="11659" xr:uid="{00000000-0005-0000-0000-0000E92A0000}"/>
    <cellStyle name="SAPBEXexcBad7 2 5 2 5 2" xfId="18866" xr:uid="{00000000-0005-0000-0000-0000EA2A0000}"/>
    <cellStyle name="SAPBEXexcBad7 2 5 2 5 3" xfId="24032" xr:uid="{00000000-0005-0000-0000-0000EB2A0000}"/>
    <cellStyle name="SAPBEXexcBad7 2 5 2 6" xfId="12352" xr:uid="{00000000-0005-0000-0000-0000EC2A0000}"/>
    <cellStyle name="SAPBEXexcBad7 2 5 2 6 2" xfId="19559" xr:uid="{00000000-0005-0000-0000-0000ED2A0000}"/>
    <cellStyle name="SAPBEXexcBad7 2 5 2 6 3" xfId="24594" xr:uid="{00000000-0005-0000-0000-0000EE2A0000}"/>
    <cellStyle name="SAPBEXexcBad7 2 5 2 7" xfId="13724" xr:uid="{00000000-0005-0000-0000-0000EF2A0000}"/>
    <cellStyle name="SAPBEXexcBad7 2 5 2 8" xfId="14414" xr:uid="{00000000-0005-0000-0000-0000F02A0000}"/>
    <cellStyle name="SAPBEXexcBad7 2 5 3" xfId="7828" xr:uid="{00000000-0005-0000-0000-0000F12A0000}"/>
    <cellStyle name="SAPBEXexcBad7 2 5 3 2" xfId="15041" xr:uid="{00000000-0005-0000-0000-0000F22A0000}"/>
    <cellStyle name="SAPBEXexcBad7 2 5 3 3" xfId="20727" xr:uid="{00000000-0005-0000-0000-0000F32A0000}"/>
    <cellStyle name="SAPBEXexcBad7 2 5 4" xfId="9438" xr:uid="{00000000-0005-0000-0000-0000F42A0000}"/>
    <cellStyle name="SAPBEXexcBad7 2 5 4 2" xfId="16651" xr:uid="{00000000-0005-0000-0000-0000F52A0000}"/>
    <cellStyle name="SAPBEXexcBad7 2 5 4 3" xfId="22150" xr:uid="{00000000-0005-0000-0000-0000F62A0000}"/>
    <cellStyle name="SAPBEXexcBad7 2 5 5" xfId="9959" xr:uid="{00000000-0005-0000-0000-0000F72A0000}"/>
    <cellStyle name="SAPBEXexcBad7 2 5 5 2" xfId="17172" xr:uid="{00000000-0005-0000-0000-0000F82A0000}"/>
    <cellStyle name="SAPBEXexcBad7 2 5 5 3" xfId="22609" xr:uid="{00000000-0005-0000-0000-0000F92A0000}"/>
    <cellStyle name="SAPBEXexcBad7 2 5 6" xfId="11225" xr:uid="{00000000-0005-0000-0000-0000FA2A0000}"/>
    <cellStyle name="SAPBEXexcBad7 2 5 6 2" xfId="18432" xr:uid="{00000000-0005-0000-0000-0000FB2A0000}"/>
    <cellStyle name="SAPBEXexcBad7 2 5 6 3" xfId="23639" xr:uid="{00000000-0005-0000-0000-0000FC2A0000}"/>
    <cellStyle name="SAPBEXexcBad7 2 5 7" xfId="12777" xr:uid="{00000000-0005-0000-0000-0000FD2A0000}"/>
    <cellStyle name="SAPBEXexcBad7 2 5 7 2" xfId="19984" xr:uid="{00000000-0005-0000-0000-0000FE2A0000}"/>
    <cellStyle name="SAPBEXexcBad7 2 5 7 3" xfId="24974" xr:uid="{00000000-0005-0000-0000-0000FF2A0000}"/>
    <cellStyle name="SAPBEXexcBad7 2 5 8" xfId="13322" xr:uid="{00000000-0005-0000-0000-0000002B0000}"/>
    <cellStyle name="SAPBEXexcBad7 2 5 9" xfId="14670" xr:uid="{00000000-0005-0000-0000-0000012B0000}"/>
    <cellStyle name="SAPBEXexcBad7 2 6" xfId="833" xr:uid="{00000000-0005-0000-0000-0000022B0000}"/>
    <cellStyle name="SAPBEXexcBad7 2 6 2" xfId="8247" xr:uid="{00000000-0005-0000-0000-0000032B0000}"/>
    <cellStyle name="SAPBEXexcBad7 2 6 2 2" xfId="15460" xr:uid="{00000000-0005-0000-0000-0000042B0000}"/>
    <cellStyle name="SAPBEXexcBad7 2 6 2 3" xfId="21105" xr:uid="{00000000-0005-0000-0000-0000052B0000}"/>
    <cellStyle name="SAPBEXexcBad7 2 6 3" xfId="9049" xr:uid="{00000000-0005-0000-0000-0000062B0000}"/>
    <cellStyle name="SAPBEXexcBad7 2 6 3 2" xfId="16262" xr:uid="{00000000-0005-0000-0000-0000072B0000}"/>
    <cellStyle name="SAPBEXexcBad7 2 6 3 3" xfId="21806" xr:uid="{00000000-0005-0000-0000-0000082B0000}"/>
    <cellStyle name="SAPBEXexcBad7 2 6 4" xfId="10378" xr:uid="{00000000-0005-0000-0000-0000092B0000}"/>
    <cellStyle name="SAPBEXexcBad7 2 6 4 2" xfId="17591" xr:uid="{00000000-0005-0000-0000-00000A2B0000}"/>
    <cellStyle name="SAPBEXexcBad7 2 6 4 3" xfId="22987" xr:uid="{00000000-0005-0000-0000-00000B2B0000}"/>
    <cellStyle name="SAPBEXexcBad7 2 6 5" xfId="11573" xr:uid="{00000000-0005-0000-0000-00000C2B0000}"/>
    <cellStyle name="SAPBEXexcBad7 2 6 5 2" xfId="18780" xr:uid="{00000000-0005-0000-0000-00000D2B0000}"/>
    <cellStyle name="SAPBEXexcBad7 2 6 5 3" xfId="23952" xr:uid="{00000000-0005-0000-0000-00000E2B0000}"/>
    <cellStyle name="SAPBEXexcBad7 2 6 6" xfId="12432" xr:uid="{00000000-0005-0000-0000-00000F2B0000}"/>
    <cellStyle name="SAPBEXexcBad7 2 6 6 2" xfId="19639" xr:uid="{00000000-0005-0000-0000-0000102B0000}"/>
    <cellStyle name="SAPBEXexcBad7 2 6 6 3" xfId="24674" xr:uid="{00000000-0005-0000-0000-0000112B0000}"/>
    <cellStyle name="SAPBEXexcBad7 2 6 7" xfId="13638" xr:uid="{00000000-0005-0000-0000-0000122B0000}"/>
    <cellStyle name="SAPBEXexcBad7 2 6 8" xfId="14483" xr:uid="{00000000-0005-0000-0000-0000132B0000}"/>
    <cellStyle name="SAPBEXexcBad7 2 7" xfId="7824" xr:uid="{00000000-0005-0000-0000-0000142B0000}"/>
    <cellStyle name="SAPBEXexcBad7 2 7 2" xfId="15037" xr:uid="{00000000-0005-0000-0000-0000152B0000}"/>
    <cellStyle name="SAPBEXexcBad7 2 7 3" xfId="20723" xr:uid="{00000000-0005-0000-0000-0000162B0000}"/>
    <cellStyle name="SAPBEXexcBad7 2 8" xfId="7777" xr:uid="{00000000-0005-0000-0000-0000172B0000}"/>
    <cellStyle name="SAPBEXexcBad7 2 8 2" xfId="14990" xr:uid="{00000000-0005-0000-0000-0000182B0000}"/>
    <cellStyle name="SAPBEXexcBad7 2 8 3" xfId="20677" xr:uid="{00000000-0005-0000-0000-0000192B0000}"/>
    <cellStyle name="SAPBEXexcBad7 2 9" xfId="9955" xr:uid="{00000000-0005-0000-0000-00001A2B0000}"/>
    <cellStyle name="SAPBEXexcBad7 2 9 2" xfId="17168" xr:uid="{00000000-0005-0000-0000-00001B2B0000}"/>
    <cellStyle name="SAPBEXexcBad7 2 9 3" xfId="22605" xr:uid="{00000000-0005-0000-0000-00001C2B0000}"/>
    <cellStyle name="SAPBEXexcBad7 3" xfId="402" xr:uid="{00000000-0005-0000-0000-00001D2B0000}"/>
    <cellStyle name="SAPBEXexcBad7 3 10" xfId="11185" xr:uid="{00000000-0005-0000-0000-00001E2B0000}"/>
    <cellStyle name="SAPBEXexcBad7 3 10 2" xfId="18392" xr:uid="{00000000-0005-0000-0000-00001F2B0000}"/>
    <cellStyle name="SAPBEXexcBad7 3 10 3" xfId="23603" xr:uid="{00000000-0005-0000-0000-0000202B0000}"/>
    <cellStyle name="SAPBEXexcBad7 3 11" xfId="13294" xr:uid="{00000000-0005-0000-0000-0000212B0000}"/>
    <cellStyle name="SAPBEXexcBad7 3 12" xfId="25428" xr:uid="{00000000-0005-0000-0000-0000222B0000}"/>
    <cellStyle name="SAPBEXexcBad7 3 2" xfId="492" xr:uid="{00000000-0005-0000-0000-0000232B0000}"/>
    <cellStyle name="SAPBEXexcBad7 3 2 2" xfId="969" xr:uid="{00000000-0005-0000-0000-0000242B0000}"/>
    <cellStyle name="SAPBEXexcBad7 3 2 2 2" xfId="8248" xr:uid="{00000000-0005-0000-0000-0000252B0000}"/>
    <cellStyle name="SAPBEXexcBad7 3 2 2 2 2" xfId="15461" xr:uid="{00000000-0005-0000-0000-0000262B0000}"/>
    <cellStyle name="SAPBEXexcBad7 3 2 2 2 3" xfId="21106" xr:uid="{00000000-0005-0000-0000-0000272B0000}"/>
    <cellStyle name="SAPBEXexcBad7 3 2 2 3" xfId="9048" xr:uid="{00000000-0005-0000-0000-0000282B0000}"/>
    <cellStyle name="SAPBEXexcBad7 3 2 2 3 2" xfId="16261" xr:uid="{00000000-0005-0000-0000-0000292B0000}"/>
    <cellStyle name="SAPBEXexcBad7 3 2 2 3 3" xfId="21805" xr:uid="{00000000-0005-0000-0000-00002A2B0000}"/>
    <cellStyle name="SAPBEXexcBad7 3 2 2 4" xfId="10379" xr:uid="{00000000-0005-0000-0000-00002B2B0000}"/>
    <cellStyle name="SAPBEXexcBad7 3 2 2 4 2" xfId="17592" xr:uid="{00000000-0005-0000-0000-00002C2B0000}"/>
    <cellStyle name="SAPBEXexcBad7 3 2 2 4 3" xfId="22988" xr:uid="{00000000-0005-0000-0000-00002D2B0000}"/>
    <cellStyle name="SAPBEXexcBad7 3 2 2 5" xfId="11709" xr:uid="{00000000-0005-0000-0000-00002E2B0000}"/>
    <cellStyle name="SAPBEXexcBad7 3 2 2 5 2" xfId="18916" xr:uid="{00000000-0005-0000-0000-00002F2B0000}"/>
    <cellStyle name="SAPBEXexcBad7 3 2 2 5 3" xfId="24078" xr:uid="{00000000-0005-0000-0000-0000302B0000}"/>
    <cellStyle name="SAPBEXexcBad7 3 2 2 6" xfId="12306" xr:uid="{00000000-0005-0000-0000-0000312B0000}"/>
    <cellStyle name="SAPBEXexcBad7 3 2 2 6 2" xfId="19513" xr:uid="{00000000-0005-0000-0000-0000322B0000}"/>
    <cellStyle name="SAPBEXexcBad7 3 2 2 6 3" xfId="24548" xr:uid="{00000000-0005-0000-0000-0000332B0000}"/>
    <cellStyle name="SAPBEXexcBad7 3 2 2 7" xfId="13774" xr:uid="{00000000-0005-0000-0000-0000342B0000}"/>
    <cellStyle name="SAPBEXexcBad7 3 2 2 8" xfId="14369" xr:uid="{00000000-0005-0000-0000-0000352B0000}"/>
    <cellStyle name="SAPBEXexcBad7 3 2 3" xfId="7830" xr:uid="{00000000-0005-0000-0000-0000362B0000}"/>
    <cellStyle name="SAPBEXexcBad7 3 2 3 2" xfId="15043" xr:uid="{00000000-0005-0000-0000-0000372B0000}"/>
    <cellStyle name="SAPBEXexcBad7 3 2 3 3" xfId="20729" xr:uid="{00000000-0005-0000-0000-0000382B0000}"/>
    <cellStyle name="SAPBEXexcBad7 3 2 4" xfId="9436" xr:uid="{00000000-0005-0000-0000-0000392B0000}"/>
    <cellStyle name="SAPBEXexcBad7 3 2 4 2" xfId="16649" xr:uid="{00000000-0005-0000-0000-00003A2B0000}"/>
    <cellStyle name="SAPBEXexcBad7 3 2 4 3" xfId="22148" xr:uid="{00000000-0005-0000-0000-00003B2B0000}"/>
    <cellStyle name="SAPBEXexcBad7 3 2 5" xfId="9961" xr:uid="{00000000-0005-0000-0000-00003C2B0000}"/>
    <cellStyle name="SAPBEXexcBad7 3 2 5 2" xfId="17174" xr:uid="{00000000-0005-0000-0000-00003D2B0000}"/>
    <cellStyle name="SAPBEXexcBad7 3 2 5 3" xfId="22611" xr:uid="{00000000-0005-0000-0000-00003E2B0000}"/>
    <cellStyle name="SAPBEXexcBad7 3 2 6" xfId="11275" xr:uid="{00000000-0005-0000-0000-00003F2B0000}"/>
    <cellStyle name="SAPBEXexcBad7 3 2 6 2" xfId="18482" xr:uid="{00000000-0005-0000-0000-0000402B0000}"/>
    <cellStyle name="SAPBEXexcBad7 3 2 6 3" xfId="23685" xr:uid="{00000000-0005-0000-0000-0000412B0000}"/>
    <cellStyle name="SAPBEXexcBad7 3 2 7" xfId="12735" xr:uid="{00000000-0005-0000-0000-0000422B0000}"/>
    <cellStyle name="SAPBEXexcBad7 3 2 7 2" xfId="19942" xr:uid="{00000000-0005-0000-0000-0000432B0000}"/>
    <cellStyle name="SAPBEXexcBad7 3 2 7 3" xfId="24933" xr:uid="{00000000-0005-0000-0000-0000442B0000}"/>
    <cellStyle name="SAPBEXexcBad7 3 2 8" xfId="13367" xr:uid="{00000000-0005-0000-0000-0000452B0000}"/>
    <cellStyle name="SAPBEXexcBad7 3 3" xfId="576" xr:uid="{00000000-0005-0000-0000-0000462B0000}"/>
    <cellStyle name="SAPBEXexcBad7 3 3 2" xfId="1032" xr:uid="{00000000-0005-0000-0000-0000472B0000}"/>
    <cellStyle name="SAPBEXexcBad7 3 3 2 2" xfId="8249" xr:uid="{00000000-0005-0000-0000-0000482B0000}"/>
    <cellStyle name="SAPBEXexcBad7 3 3 2 2 2" xfId="15462" xr:uid="{00000000-0005-0000-0000-0000492B0000}"/>
    <cellStyle name="SAPBEXexcBad7 3 3 2 2 3" xfId="21107" xr:uid="{00000000-0005-0000-0000-00004A2B0000}"/>
    <cellStyle name="SAPBEXexcBad7 3 3 2 3" xfId="9047" xr:uid="{00000000-0005-0000-0000-00004B2B0000}"/>
    <cellStyle name="SAPBEXexcBad7 3 3 2 3 2" xfId="16260" xr:uid="{00000000-0005-0000-0000-00004C2B0000}"/>
    <cellStyle name="SAPBEXexcBad7 3 3 2 3 3" xfId="21804" xr:uid="{00000000-0005-0000-0000-00004D2B0000}"/>
    <cellStyle name="SAPBEXexcBad7 3 3 2 4" xfId="10380" xr:uid="{00000000-0005-0000-0000-00004E2B0000}"/>
    <cellStyle name="SAPBEXexcBad7 3 3 2 4 2" xfId="17593" xr:uid="{00000000-0005-0000-0000-00004F2B0000}"/>
    <cellStyle name="SAPBEXexcBad7 3 3 2 4 3" xfId="22989" xr:uid="{00000000-0005-0000-0000-0000502B0000}"/>
    <cellStyle name="SAPBEXexcBad7 3 3 2 5" xfId="11772" xr:uid="{00000000-0005-0000-0000-0000512B0000}"/>
    <cellStyle name="SAPBEXexcBad7 3 3 2 5 2" xfId="18979" xr:uid="{00000000-0005-0000-0000-0000522B0000}"/>
    <cellStyle name="SAPBEXexcBad7 3 3 2 5 3" xfId="24133" xr:uid="{00000000-0005-0000-0000-0000532B0000}"/>
    <cellStyle name="SAPBEXexcBad7 3 3 2 6" xfId="12251" xr:uid="{00000000-0005-0000-0000-0000542B0000}"/>
    <cellStyle name="SAPBEXexcBad7 3 3 2 6 2" xfId="19458" xr:uid="{00000000-0005-0000-0000-0000552B0000}"/>
    <cellStyle name="SAPBEXexcBad7 3 3 2 6 3" xfId="24493" xr:uid="{00000000-0005-0000-0000-0000562B0000}"/>
    <cellStyle name="SAPBEXexcBad7 3 3 2 7" xfId="13837" xr:uid="{00000000-0005-0000-0000-0000572B0000}"/>
    <cellStyle name="SAPBEXexcBad7 3 3 2 8" xfId="14314" xr:uid="{00000000-0005-0000-0000-0000582B0000}"/>
    <cellStyle name="SAPBEXexcBad7 3 3 3" xfId="7831" xr:uid="{00000000-0005-0000-0000-0000592B0000}"/>
    <cellStyle name="SAPBEXexcBad7 3 3 3 2" xfId="15044" xr:uid="{00000000-0005-0000-0000-00005A2B0000}"/>
    <cellStyle name="SAPBEXexcBad7 3 3 3 3" xfId="20730" xr:uid="{00000000-0005-0000-0000-00005B2B0000}"/>
    <cellStyle name="SAPBEXexcBad7 3 3 4" xfId="9434" xr:uid="{00000000-0005-0000-0000-00005C2B0000}"/>
    <cellStyle name="SAPBEXexcBad7 3 3 4 2" xfId="16647" xr:uid="{00000000-0005-0000-0000-00005D2B0000}"/>
    <cellStyle name="SAPBEXexcBad7 3 3 4 3" xfId="22146" xr:uid="{00000000-0005-0000-0000-00005E2B0000}"/>
    <cellStyle name="SAPBEXexcBad7 3 3 5" xfId="9962" xr:uid="{00000000-0005-0000-0000-00005F2B0000}"/>
    <cellStyle name="SAPBEXexcBad7 3 3 5 2" xfId="17175" xr:uid="{00000000-0005-0000-0000-0000602B0000}"/>
    <cellStyle name="SAPBEXexcBad7 3 3 5 3" xfId="22612" xr:uid="{00000000-0005-0000-0000-0000612B0000}"/>
    <cellStyle name="SAPBEXexcBad7 3 3 6" xfId="11359" xr:uid="{00000000-0005-0000-0000-0000622B0000}"/>
    <cellStyle name="SAPBEXexcBad7 3 3 6 2" xfId="18566" xr:uid="{00000000-0005-0000-0000-0000632B0000}"/>
    <cellStyle name="SAPBEXexcBad7 3 3 6 3" xfId="23761" xr:uid="{00000000-0005-0000-0000-0000642B0000}"/>
    <cellStyle name="SAPBEXexcBad7 3 3 7" xfId="12628" xr:uid="{00000000-0005-0000-0000-0000652B0000}"/>
    <cellStyle name="SAPBEXexcBad7 3 3 7 2" xfId="19835" xr:uid="{00000000-0005-0000-0000-0000662B0000}"/>
    <cellStyle name="SAPBEXexcBad7 3 3 7 3" xfId="24858" xr:uid="{00000000-0005-0000-0000-0000672B0000}"/>
    <cellStyle name="SAPBEXexcBad7 3 3 8" xfId="13438" xr:uid="{00000000-0005-0000-0000-0000682B0000}"/>
    <cellStyle name="SAPBEXexcBad7 3 4" xfId="642" xr:uid="{00000000-0005-0000-0000-0000692B0000}"/>
    <cellStyle name="SAPBEXexcBad7 3 4 2" xfId="1098" xr:uid="{00000000-0005-0000-0000-00006A2B0000}"/>
    <cellStyle name="SAPBEXexcBad7 3 4 2 2" xfId="8250" xr:uid="{00000000-0005-0000-0000-00006B2B0000}"/>
    <cellStyle name="SAPBEXexcBad7 3 4 2 2 2" xfId="15463" xr:uid="{00000000-0005-0000-0000-00006C2B0000}"/>
    <cellStyle name="SAPBEXexcBad7 3 4 2 2 3" xfId="21108" xr:uid="{00000000-0005-0000-0000-00006D2B0000}"/>
    <cellStyle name="SAPBEXexcBad7 3 4 2 3" xfId="9046" xr:uid="{00000000-0005-0000-0000-00006E2B0000}"/>
    <cellStyle name="SAPBEXexcBad7 3 4 2 3 2" xfId="16259" xr:uid="{00000000-0005-0000-0000-00006F2B0000}"/>
    <cellStyle name="SAPBEXexcBad7 3 4 2 3 3" xfId="21803" xr:uid="{00000000-0005-0000-0000-0000702B0000}"/>
    <cellStyle name="SAPBEXexcBad7 3 4 2 4" xfId="10381" xr:uid="{00000000-0005-0000-0000-0000712B0000}"/>
    <cellStyle name="SAPBEXexcBad7 3 4 2 4 2" xfId="17594" xr:uid="{00000000-0005-0000-0000-0000722B0000}"/>
    <cellStyle name="SAPBEXexcBad7 3 4 2 4 3" xfId="22990" xr:uid="{00000000-0005-0000-0000-0000732B0000}"/>
    <cellStyle name="SAPBEXexcBad7 3 4 2 5" xfId="11838" xr:uid="{00000000-0005-0000-0000-0000742B0000}"/>
    <cellStyle name="SAPBEXexcBad7 3 4 2 5 2" xfId="19045" xr:uid="{00000000-0005-0000-0000-0000752B0000}"/>
    <cellStyle name="SAPBEXexcBad7 3 4 2 5 3" xfId="24199" xr:uid="{00000000-0005-0000-0000-0000762B0000}"/>
    <cellStyle name="SAPBEXexcBad7 3 4 2 6" xfId="12185" xr:uid="{00000000-0005-0000-0000-0000772B0000}"/>
    <cellStyle name="SAPBEXexcBad7 3 4 2 6 2" xfId="19392" xr:uid="{00000000-0005-0000-0000-0000782B0000}"/>
    <cellStyle name="SAPBEXexcBad7 3 4 2 6 3" xfId="24427" xr:uid="{00000000-0005-0000-0000-0000792B0000}"/>
    <cellStyle name="SAPBEXexcBad7 3 4 2 7" xfId="13903" xr:uid="{00000000-0005-0000-0000-00007A2B0000}"/>
    <cellStyle name="SAPBEXexcBad7 3 4 2 8" xfId="14248" xr:uid="{00000000-0005-0000-0000-00007B2B0000}"/>
    <cellStyle name="SAPBEXexcBad7 3 4 3" xfId="7832" xr:uid="{00000000-0005-0000-0000-00007C2B0000}"/>
    <cellStyle name="SAPBEXexcBad7 3 4 3 2" xfId="15045" xr:uid="{00000000-0005-0000-0000-00007D2B0000}"/>
    <cellStyle name="SAPBEXexcBad7 3 4 3 3" xfId="20731" xr:uid="{00000000-0005-0000-0000-00007E2B0000}"/>
    <cellStyle name="SAPBEXexcBad7 3 4 4" xfId="9433" xr:uid="{00000000-0005-0000-0000-00007F2B0000}"/>
    <cellStyle name="SAPBEXexcBad7 3 4 4 2" xfId="16646" xr:uid="{00000000-0005-0000-0000-0000802B0000}"/>
    <cellStyle name="SAPBEXexcBad7 3 4 4 3" xfId="22145" xr:uid="{00000000-0005-0000-0000-0000812B0000}"/>
    <cellStyle name="SAPBEXexcBad7 3 4 5" xfId="9963" xr:uid="{00000000-0005-0000-0000-0000822B0000}"/>
    <cellStyle name="SAPBEXexcBad7 3 4 5 2" xfId="17176" xr:uid="{00000000-0005-0000-0000-0000832B0000}"/>
    <cellStyle name="SAPBEXexcBad7 3 4 5 3" xfId="22613" xr:uid="{00000000-0005-0000-0000-0000842B0000}"/>
    <cellStyle name="SAPBEXexcBad7 3 4 6" xfId="11425" xr:uid="{00000000-0005-0000-0000-0000852B0000}"/>
    <cellStyle name="SAPBEXexcBad7 3 4 6 2" xfId="18632" xr:uid="{00000000-0005-0000-0000-0000862B0000}"/>
    <cellStyle name="SAPBEXexcBad7 3 4 6 3" xfId="23827" xr:uid="{00000000-0005-0000-0000-0000872B0000}"/>
    <cellStyle name="SAPBEXexcBad7 3 4 7" xfId="12560" xr:uid="{00000000-0005-0000-0000-0000882B0000}"/>
    <cellStyle name="SAPBEXexcBad7 3 4 7 2" xfId="19767" xr:uid="{00000000-0005-0000-0000-0000892B0000}"/>
    <cellStyle name="SAPBEXexcBad7 3 4 7 3" xfId="24792" xr:uid="{00000000-0005-0000-0000-00008A2B0000}"/>
    <cellStyle name="SAPBEXexcBad7 3 4 8" xfId="13501" xr:uid="{00000000-0005-0000-0000-00008B2B0000}"/>
    <cellStyle name="SAPBEXexcBad7 3 4 9" xfId="14595" xr:uid="{00000000-0005-0000-0000-00008C2B0000}"/>
    <cellStyle name="SAPBEXexcBad7 3 5" xfId="696" xr:uid="{00000000-0005-0000-0000-00008D2B0000}"/>
    <cellStyle name="SAPBEXexcBad7 3 5 2" xfId="1152" xr:uid="{00000000-0005-0000-0000-00008E2B0000}"/>
    <cellStyle name="SAPBEXexcBad7 3 5 2 2" xfId="8251" xr:uid="{00000000-0005-0000-0000-00008F2B0000}"/>
    <cellStyle name="SAPBEXexcBad7 3 5 2 2 2" xfId="15464" xr:uid="{00000000-0005-0000-0000-0000902B0000}"/>
    <cellStyle name="SAPBEXexcBad7 3 5 2 2 3" xfId="21109" xr:uid="{00000000-0005-0000-0000-0000912B0000}"/>
    <cellStyle name="SAPBEXexcBad7 3 5 2 3" xfId="9045" xr:uid="{00000000-0005-0000-0000-0000922B0000}"/>
    <cellStyle name="SAPBEXexcBad7 3 5 2 3 2" xfId="16258" xr:uid="{00000000-0005-0000-0000-0000932B0000}"/>
    <cellStyle name="SAPBEXexcBad7 3 5 2 3 3" xfId="21802" xr:uid="{00000000-0005-0000-0000-0000942B0000}"/>
    <cellStyle name="SAPBEXexcBad7 3 5 2 4" xfId="10382" xr:uid="{00000000-0005-0000-0000-0000952B0000}"/>
    <cellStyle name="SAPBEXexcBad7 3 5 2 4 2" xfId="17595" xr:uid="{00000000-0005-0000-0000-0000962B0000}"/>
    <cellStyle name="SAPBEXexcBad7 3 5 2 4 3" xfId="22991" xr:uid="{00000000-0005-0000-0000-0000972B0000}"/>
    <cellStyle name="SAPBEXexcBad7 3 5 2 5" xfId="11892" xr:uid="{00000000-0005-0000-0000-0000982B0000}"/>
    <cellStyle name="SAPBEXexcBad7 3 5 2 5 2" xfId="19099" xr:uid="{00000000-0005-0000-0000-0000992B0000}"/>
    <cellStyle name="SAPBEXexcBad7 3 5 2 5 3" xfId="24253" xr:uid="{00000000-0005-0000-0000-00009A2B0000}"/>
    <cellStyle name="SAPBEXexcBad7 3 5 2 6" xfId="12131" xr:uid="{00000000-0005-0000-0000-00009B2B0000}"/>
    <cellStyle name="SAPBEXexcBad7 3 5 2 6 2" xfId="19338" xr:uid="{00000000-0005-0000-0000-00009C2B0000}"/>
    <cellStyle name="SAPBEXexcBad7 3 5 2 6 3" xfId="24373" xr:uid="{00000000-0005-0000-0000-00009D2B0000}"/>
    <cellStyle name="SAPBEXexcBad7 3 5 2 7" xfId="13957" xr:uid="{00000000-0005-0000-0000-00009E2B0000}"/>
    <cellStyle name="SAPBEXexcBad7 3 5 2 8" xfId="14194" xr:uid="{00000000-0005-0000-0000-00009F2B0000}"/>
    <cellStyle name="SAPBEXexcBad7 3 5 3" xfId="7833" xr:uid="{00000000-0005-0000-0000-0000A02B0000}"/>
    <cellStyle name="SAPBEXexcBad7 3 5 3 2" xfId="15046" xr:uid="{00000000-0005-0000-0000-0000A12B0000}"/>
    <cellStyle name="SAPBEXexcBad7 3 5 3 3" xfId="20732" xr:uid="{00000000-0005-0000-0000-0000A22B0000}"/>
    <cellStyle name="SAPBEXexcBad7 3 5 4" xfId="9432" xr:uid="{00000000-0005-0000-0000-0000A32B0000}"/>
    <cellStyle name="SAPBEXexcBad7 3 5 4 2" xfId="16645" xr:uid="{00000000-0005-0000-0000-0000A42B0000}"/>
    <cellStyle name="SAPBEXexcBad7 3 5 4 3" xfId="22144" xr:uid="{00000000-0005-0000-0000-0000A52B0000}"/>
    <cellStyle name="SAPBEXexcBad7 3 5 5" xfId="9964" xr:uid="{00000000-0005-0000-0000-0000A62B0000}"/>
    <cellStyle name="SAPBEXexcBad7 3 5 5 2" xfId="17177" xr:uid="{00000000-0005-0000-0000-0000A72B0000}"/>
    <cellStyle name="SAPBEXexcBad7 3 5 5 3" xfId="22614" xr:uid="{00000000-0005-0000-0000-0000A82B0000}"/>
    <cellStyle name="SAPBEXexcBad7 3 5 6" xfId="11479" xr:uid="{00000000-0005-0000-0000-0000A92B0000}"/>
    <cellStyle name="SAPBEXexcBad7 3 5 6 2" xfId="18686" xr:uid="{00000000-0005-0000-0000-0000AA2B0000}"/>
    <cellStyle name="SAPBEXexcBad7 3 5 6 3" xfId="23881" xr:uid="{00000000-0005-0000-0000-0000AB2B0000}"/>
    <cellStyle name="SAPBEXexcBad7 3 5 7" xfId="12501" xr:uid="{00000000-0005-0000-0000-0000AC2B0000}"/>
    <cellStyle name="SAPBEXexcBad7 3 5 7 2" xfId="19708" xr:uid="{00000000-0005-0000-0000-0000AD2B0000}"/>
    <cellStyle name="SAPBEXexcBad7 3 5 7 3" xfId="24739" xr:uid="{00000000-0005-0000-0000-0000AE2B0000}"/>
    <cellStyle name="SAPBEXexcBad7 3 5 8" xfId="13555" xr:uid="{00000000-0005-0000-0000-0000AF2B0000}"/>
    <cellStyle name="SAPBEXexcBad7 3 5 9" xfId="14541" xr:uid="{00000000-0005-0000-0000-0000B02B0000}"/>
    <cellStyle name="SAPBEXexcBad7 3 6" xfId="881" xr:uid="{00000000-0005-0000-0000-0000B12B0000}"/>
    <cellStyle name="SAPBEXexcBad7 3 6 2" xfId="8252" xr:uid="{00000000-0005-0000-0000-0000B22B0000}"/>
    <cellStyle name="SAPBEXexcBad7 3 6 2 2" xfId="15465" xr:uid="{00000000-0005-0000-0000-0000B32B0000}"/>
    <cellStyle name="SAPBEXexcBad7 3 6 2 3" xfId="21110" xr:uid="{00000000-0005-0000-0000-0000B42B0000}"/>
    <cellStyle name="SAPBEXexcBad7 3 6 3" xfId="9044" xr:uid="{00000000-0005-0000-0000-0000B52B0000}"/>
    <cellStyle name="SAPBEXexcBad7 3 6 3 2" xfId="16257" xr:uid="{00000000-0005-0000-0000-0000B62B0000}"/>
    <cellStyle name="SAPBEXexcBad7 3 6 3 3" xfId="21801" xr:uid="{00000000-0005-0000-0000-0000B72B0000}"/>
    <cellStyle name="SAPBEXexcBad7 3 6 4" xfId="10383" xr:uid="{00000000-0005-0000-0000-0000B82B0000}"/>
    <cellStyle name="SAPBEXexcBad7 3 6 4 2" xfId="17596" xr:uid="{00000000-0005-0000-0000-0000B92B0000}"/>
    <cellStyle name="SAPBEXexcBad7 3 6 4 3" xfId="22992" xr:uid="{00000000-0005-0000-0000-0000BA2B0000}"/>
    <cellStyle name="SAPBEXexcBad7 3 6 5" xfId="11621" xr:uid="{00000000-0005-0000-0000-0000BB2B0000}"/>
    <cellStyle name="SAPBEXexcBad7 3 6 5 2" xfId="18828" xr:uid="{00000000-0005-0000-0000-0000BC2B0000}"/>
    <cellStyle name="SAPBEXexcBad7 3 6 5 3" xfId="23998" xr:uid="{00000000-0005-0000-0000-0000BD2B0000}"/>
    <cellStyle name="SAPBEXexcBad7 3 6 6" xfId="12386" xr:uid="{00000000-0005-0000-0000-0000BE2B0000}"/>
    <cellStyle name="SAPBEXexcBad7 3 6 6 2" xfId="19593" xr:uid="{00000000-0005-0000-0000-0000BF2B0000}"/>
    <cellStyle name="SAPBEXexcBad7 3 6 6 3" xfId="24628" xr:uid="{00000000-0005-0000-0000-0000C02B0000}"/>
    <cellStyle name="SAPBEXexcBad7 3 6 7" xfId="13686" xr:uid="{00000000-0005-0000-0000-0000C12B0000}"/>
    <cellStyle name="SAPBEXexcBad7 3 6 8" xfId="14446" xr:uid="{00000000-0005-0000-0000-0000C22B0000}"/>
    <cellStyle name="SAPBEXexcBad7 3 7" xfId="7829" xr:uid="{00000000-0005-0000-0000-0000C32B0000}"/>
    <cellStyle name="SAPBEXexcBad7 3 7 2" xfId="15042" xr:uid="{00000000-0005-0000-0000-0000C42B0000}"/>
    <cellStyle name="SAPBEXexcBad7 3 7 3" xfId="20728" xr:uid="{00000000-0005-0000-0000-0000C52B0000}"/>
    <cellStyle name="SAPBEXexcBad7 3 8" xfId="9437" xr:uid="{00000000-0005-0000-0000-0000C62B0000}"/>
    <cellStyle name="SAPBEXexcBad7 3 8 2" xfId="16650" xr:uid="{00000000-0005-0000-0000-0000C72B0000}"/>
    <cellStyle name="SAPBEXexcBad7 3 8 3" xfId="22149" xr:uid="{00000000-0005-0000-0000-0000C82B0000}"/>
    <cellStyle name="SAPBEXexcBad7 3 9" xfId="9960" xr:uid="{00000000-0005-0000-0000-0000C92B0000}"/>
    <cellStyle name="SAPBEXexcBad7 3 9 2" xfId="17173" xr:uid="{00000000-0005-0000-0000-0000CA2B0000}"/>
    <cellStyle name="SAPBEXexcBad7 3 9 3" xfId="22610" xr:uid="{00000000-0005-0000-0000-0000CB2B0000}"/>
    <cellStyle name="SAPBEXexcBad7 4" xfId="501" xr:uid="{00000000-0005-0000-0000-0000CC2B0000}"/>
    <cellStyle name="SAPBEXexcBad7 4 10" xfId="13374" xr:uid="{00000000-0005-0000-0000-0000CD2B0000}"/>
    <cellStyle name="SAPBEXexcBad7 4 11" xfId="25502" xr:uid="{00000000-0005-0000-0000-0000CE2B0000}"/>
    <cellStyle name="SAPBEXexcBad7 4 2" xfId="582" xr:uid="{00000000-0005-0000-0000-0000CF2B0000}"/>
    <cellStyle name="SAPBEXexcBad7 4 2 2" xfId="1038" xr:uid="{00000000-0005-0000-0000-0000D02B0000}"/>
    <cellStyle name="SAPBEXexcBad7 4 2 2 2" xfId="8253" xr:uid="{00000000-0005-0000-0000-0000D12B0000}"/>
    <cellStyle name="SAPBEXexcBad7 4 2 2 2 2" xfId="15466" xr:uid="{00000000-0005-0000-0000-0000D22B0000}"/>
    <cellStyle name="SAPBEXexcBad7 4 2 2 2 3" xfId="21111" xr:uid="{00000000-0005-0000-0000-0000D32B0000}"/>
    <cellStyle name="SAPBEXexcBad7 4 2 2 3" xfId="9043" xr:uid="{00000000-0005-0000-0000-0000D42B0000}"/>
    <cellStyle name="SAPBEXexcBad7 4 2 2 3 2" xfId="16256" xr:uid="{00000000-0005-0000-0000-0000D52B0000}"/>
    <cellStyle name="SAPBEXexcBad7 4 2 2 3 3" xfId="21800" xr:uid="{00000000-0005-0000-0000-0000D62B0000}"/>
    <cellStyle name="SAPBEXexcBad7 4 2 2 4" xfId="10384" xr:uid="{00000000-0005-0000-0000-0000D72B0000}"/>
    <cellStyle name="SAPBEXexcBad7 4 2 2 4 2" xfId="17597" xr:uid="{00000000-0005-0000-0000-0000D82B0000}"/>
    <cellStyle name="SAPBEXexcBad7 4 2 2 4 3" xfId="22993" xr:uid="{00000000-0005-0000-0000-0000D92B0000}"/>
    <cellStyle name="SAPBEXexcBad7 4 2 2 5" xfId="11778" xr:uid="{00000000-0005-0000-0000-0000DA2B0000}"/>
    <cellStyle name="SAPBEXexcBad7 4 2 2 5 2" xfId="18985" xr:uid="{00000000-0005-0000-0000-0000DB2B0000}"/>
    <cellStyle name="SAPBEXexcBad7 4 2 2 5 3" xfId="24139" xr:uid="{00000000-0005-0000-0000-0000DC2B0000}"/>
    <cellStyle name="SAPBEXexcBad7 4 2 2 6" xfId="12245" xr:uid="{00000000-0005-0000-0000-0000DD2B0000}"/>
    <cellStyle name="SAPBEXexcBad7 4 2 2 6 2" xfId="19452" xr:uid="{00000000-0005-0000-0000-0000DE2B0000}"/>
    <cellStyle name="SAPBEXexcBad7 4 2 2 6 3" xfId="24487" xr:uid="{00000000-0005-0000-0000-0000DF2B0000}"/>
    <cellStyle name="SAPBEXexcBad7 4 2 2 7" xfId="13843" xr:uid="{00000000-0005-0000-0000-0000E02B0000}"/>
    <cellStyle name="SAPBEXexcBad7 4 2 2 8" xfId="14308" xr:uid="{00000000-0005-0000-0000-0000E12B0000}"/>
    <cellStyle name="SAPBEXexcBad7 4 2 3" xfId="7835" xr:uid="{00000000-0005-0000-0000-0000E22B0000}"/>
    <cellStyle name="SAPBEXexcBad7 4 2 3 2" xfId="15048" xr:uid="{00000000-0005-0000-0000-0000E32B0000}"/>
    <cellStyle name="SAPBEXexcBad7 4 2 3 3" xfId="20734" xr:uid="{00000000-0005-0000-0000-0000E42B0000}"/>
    <cellStyle name="SAPBEXexcBad7 4 2 4" xfId="9430" xr:uid="{00000000-0005-0000-0000-0000E52B0000}"/>
    <cellStyle name="SAPBEXexcBad7 4 2 4 2" xfId="16643" xr:uid="{00000000-0005-0000-0000-0000E62B0000}"/>
    <cellStyle name="SAPBEXexcBad7 4 2 4 3" xfId="22142" xr:uid="{00000000-0005-0000-0000-0000E72B0000}"/>
    <cellStyle name="SAPBEXexcBad7 4 2 5" xfId="9966" xr:uid="{00000000-0005-0000-0000-0000E82B0000}"/>
    <cellStyle name="SAPBEXexcBad7 4 2 5 2" xfId="17179" xr:uid="{00000000-0005-0000-0000-0000E92B0000}"/>
    <cellStyle name="SAPBEXexcBad7 4 2 5 3" xfId="22616" xr:uid="{00000000-0005-0000-0000-0000EA2B0000}"/>
    <cellStyle name="SAPBEXexcBad7 4 2 6" xfId="11365" xr:uid="{00000000-0005-0000-0000-0000EB2B0000}"/>
    <cellStyle name="SAPBEXexcBad7 4 2 6 2" xfId="18572" xr:uid="{00000000-0005-0000-0000-0000EC2B0000}"/>
    <cellStyle name="SAPBEXexcBad7 4 2 6 3" xfId="23767" xr:uid="{00000000-0005-0000-0000-0000ED2B0000}"/>
    <cellStyle name="SAPBEXexcBad7 4 2 7" xfId="12622" xr:uid="{00000000-0005-0000-0000-0000EE2B0000}"/>
    <cellStyle name="SAPBEXexcBad7 4 2 7 2" xfId="19829" xr:uid="{00000000-0005-0000-0000-0000EF2B0000}"/>
    <cellStyle name="SAPBEXexcBad7 4 2 7 3" xfId="24852" xr:uid="{00000000-0005-0000-0000-0000F02B0000}"/>
    <cellStyle name="SAPBEXexcBad7 4 2 8" xfId="13441" xr:uid="{00000000-0005-0000-0000-0000F12B0000}"/>
    <cellStyle name="SAPBEXexcBad7 4 3" xfId="647" xr:uid="{00000000-0005-0000-0000-0000F22B0000}"/>
    <cellStyle name="SAPBEXexcBad7 4 3 2" xfId="1103" xr:uid="{00000000-0005-0000-0000-0000F32B0000}"/>
    <cellStyle name="SAPBEXexcBad7 4 3 2 2" xfId="8254" xr:uid="{00000000-0005-0000-0000-0000F42B0000}"/>
    <cellStyle name="SAPBEXexcBad7 4 3 2 2 2" xfId="15467" xr:uid="{00000000-0005-0000-0000-0000F52B0000}"/>
    <cellStyle name="SAPBEXexcBad7 4 3 2 2 3" xfId="21112" xr:uid="{00000000-0005-0000-0000-0000F62B0000}"/>
    <cellStyle name="SAPBEXexcBad7 4 3 2 3" xfId="9042" xr:uid="{00000000-0005-0000-0000-0000F72B0000}"/>
    <cellStyle name="SAPBEXexcBad7 4 3 2 3 2" xfId="16255" xr:uid="{00000000-0005-0000-0000-0000F82B0000}"/>
    <cellStyle name="SAPBEXexcBad7 4 3 2 3 3" xfId="21799" xr:uid="{00000000-0005-0000-0000-0000F92B0000}"/>
    <cellStyle name="SAPBEXexcBad7 4 3 2 4" xfId="10385" xr:uid="{00000000-0005-0000-0000-0000FA2B0000}"/>
    <cellStyle name="SAPBEXexcBad7 4 3 2 4 2" xfId="17598" xr:uid="{00000000-0005-0000-0000-0000FB2B0000}"/>
    <cellStyle name="SAPBEXexcBad7 4 3 2 4 3" xfId="22994" xr:uid="{00000000-0005-0000-0000-0000FC2B0000}"/>
    <cellStyle name="SAPBEXexcBad7 4 3 2 5" xfId="11843" xr:uid="{00000000-0005-0000-0000-0000FD2B0000}"/>
    <cellStyle name="SAPBEXexcBad7 4 3 2 5 2" xfId="19050" xr:uid="{00000000-0005-0000-0000-0000FE2B0000}"/>
    <cellStyle name="SAPBEXexcBad7 4 3 2 5 3" xfId="24204" xr:uid="{00000000-0005-0000-0000-0000FF2B0000}"/>
    <cellStyle name="SAPBEXexcBad7 4 3 2 6" xfId="12180" xr:uid="{00000000-0005-0000-0000-0000002C0000}"/>
    <cellStyle name="SAPBEXexcBad7 4 3 2 6 2" xfId="19387" xr:uid="{00000000-0005-0000-0000-0000012C0000}"/>
    <cellStyle name="SAPBEXexcBad7 4 3 2 6 3" xfId="24422" xr:uid="{00000000-0005-0000-0000-0000022C0000}"/>
    <cellStyle name="SAPBEXexcBad7 4 3 2 7" xfId="13908" xr:uid="{00000000-0005-0000-0000-0000032C0000}"/>
    <cellStyle name="SAPBEXexcBad7 4 3 2 8" xfId="14243" xr:uid="{00000000-0005-0000-0000-0000042C0000}"/>
    <cellStyle name="SAPBEXexcBad7 4 3 3" xfId="7836" xr:uid="{00000000-0005-0000-0000-0000052C0000}"/>
    <cellStyle name="SAPBEXexcBad7 4 3 3 2" xfId="15049" xr:uid="{00000000-0005-0000-0000-0000062C0000}"/>
    <cellStyle name="SAPBEXexcBad7 4 3 3 3" xfId="20735" xr:uid="{00000000-0005-0000-0000-0000072C0000}"/>
    <cellStyle name="SAPBEXexcBad7 4 3 4" xfId="9429" xr:uid="{00000000-0005-0000-0000-0000082C0000}"/>
    <cellStyle name="SAPBEXexcBad7 4 3 4 2" xfId="16642" xr:uid="{00000000-0005-0000-0000-0000092C0000}"/>
    <cellStyle name="SAPBEXexcBad7 4 3 4 3" xfId="22141" xr:uid="{00000000-0005-0000-0000-00000A2C0000}"/>
    <cellStyle name="SAPBEXexcBad7 4 3 5" xfId="9967" xr:uid="{00000000-0005-0000-0000-00000B2C0000}"/>
    <cellStyle name="SAPBEXexcBad7 4 3 5 2" xfId="17180" xr:uid="{00000000-0005-0000-0000-00000C2C0000}"/>
    <cellStyle name="SAPBEXexcBad7 4 3 5 3" xfId="22617" xr:uid="{00000000-0005-0000-0000-00000D2C0000}"/>
    <cellStyle name="SAPBEXexcBad7 4 3 6" xfId="11430" xr:uid="{00000000-0005-0000-0000-00000E2C0000}"/>
    <cellStyle name="SAPBEXexcBad7 4 3 6 2" xfId="18637" xr:uid="{00000000-0005-0000-0000-00000F2C0000}"/>
    <cellStyle name="SAPBEXexcBad7 4 3 6 3" xfId="23832" xr:uid="{00000000-0005-0000-0000-0000102C0000}"/>
    <cellStyle name="SAPBEXexcBad7 4 3 7" xfId="12555" xr:uid="{00000000-0005-0000-0000-0000112C0000}"/>
    <cellStyle name="SAPBEXexcBad7 4 3 7 2" xfId="19762" xr:uid="{00000000-0005-0000-0000-0000122C0000}"/>
    <cellStyle name="SAPBEXexcBad7 4 3 7 3" xfId="24787" xr:uid="{00000000-0005-0000-0000-0000132C0000}"/>
    <cellStyle name="SAPBEXexcBad7 4 3 8" xfId="13506" xr:uid="{00000000-0005-0000-0000-0000142C0000}"/>
    <cellStyle name="SAPBEXexcBad7 4 3 9" xfId="14590" xr:uid="{00000000-0005-0000-0000-0000152C0000}"/>
    <cellStyle name="SAPBEXexcBad7 4 4" xfId="702" xr:uid="{00000000-0005-0000-0000-0000162C0000}"/>
    <cellStyle name="SAPBEXexcBad7 4 4 2" xfId="1158" xr:uid="{00000000-0005-0000-0000-0000172C0000}"/>
    <cellStyle name="SAPBEXexcBad7 4 4 2 2" xfId="8255" xr:uid="{00000000-0005-0000-0000-0000182C0000}"/>
    <cellStyle name="SAPBEXexcBad7 4 4 2 2 2" xfId="15468" xr:uid="{00000000-0005-0000-0000-0000192C0000}"/>
    <cellStyle name="SAPBEXexcBad7 4 4 2 2 3" xfId="21113" xr:uid="{00000000-0005-0000-0000-00001A2C0000}"/>
    <cellStyle name="SAPBEXexcBad7 4 4 2 3" xfId="9041" xr:uid="{00000000-0005-0000-0000-00001B2C0000}"/>
    <cellStyle name="SAPBEXexcBad7 4 4 2 3 2" xfId="16254" xr:uid="{00000000-0005-0000-0000-00001C2C0000}"/>
    <cellStyle name="SAPBEXexcBad7 4 4 2 3 3" xfId="21798" xr:uid="{00000000-0005-0000-0000-00001D2C0000}"/>
    <cellStyle name="SAPBEXexcBad7 4 4 2 4" xfId="10386" xr:uid="{00000000-0005-0000-0000-00001E2C0000}"/>
    <cellStyle name="SAPBEXexcBad7 4 4 2 4 2" xfId="17599" xr:uid="{00000000-0005-0000-0000-00001F2C0000}"/>
    <cellStyle name="SAPBEXexcBad7 4 4 2 4 3" xfId="22995" xr:uid="{00000000-0005-0000-0000-0000202C0000}"/>
    <cellStyle name="SAPBEXexcBad7 4 4 2 5" xfId="11898" xr:uid="{00000000-0005-0000-0000-0000212C0000}"/>
    <cellStyle name="SAPBEXexcBad7 4 4 2 5 2" xfId="19105" xr:uid="{00000000-0005-0000-0000-0000222C0000}"/>
    <cellStyle name="SAPBEXexcBad7 4 4 2 5 3" xfId="24259" xr:uid="{00000000-0005-0000-0000-0000232C0000}"/>
    <cellStyle name="SAPBEXexcBad7 4 4 2 6" xfId="12125" xr:uid="{00000000-0005-0000-0000-0000242C0000}"/>
    <cellStyle name="SAPBEXexcBad7 4 4 2 6 2" xfId="19332" xr:uid="{00000000-0005-0000-0000-0000252C0000}"/>
    <cellStyle name="SAPBEXexcBad7 4 4 2 6 3" xfId="24367" xr:uid="{00000000-0005-0000-0000-0000262C0000}"/>
    <cellStyle name="SAPBEXexcBad7 4 4 2 7" xfId="13963" xr:uid="{00000000-0005-0000-0000-0000272C0000}"/>
    <cellStyle name="SAPBEXexcBad7 4 4 2 8" xfId="14188" xr:uid="{00000000-0005-0000-0000-0000282C0000}"/>
    <cellStyle name="SAPBEXexcBad7 4 4 3" xfId="7837" xr:uid="{00000000-0005-0000-0000-0000292C0000}"/>
    <cellStyle name="SAPBEXexcBad7 4 4 3 2" xfId="15050" xr:uid="{00000000-0005-0000-0000-00002A2C0000}"/>
    <cellStyle name="SAPBEXexcBad7 4 4 3 3" xfId="20736" xr:uid="{00000000-0005-0000-0000-00002B2C0000}"/>
    <cellStyle name="SAPBEXexcBad7 4 4 4" xfId="9428" xr:uid="{00000000-0005-0000-0000-00002C2C0000}"/>
    <cellStyle name="SAPBEXexcBad7 4 4 4 2" xfId="16641" xr:uid="{00000000-0005-0000-0000-00002D2C0000}"/>
    <cellStyle name="SAPBEXexcBad7 4 4 4 3" xfId="22140" xr:uid="{00000000-0005-0000-0000-00002E2C0000}"/>
    <cellStyle name="SAPBEXexcBad7 4 4 5" xfId="9968" xr:uid="{00000000-0005-0000-0000-00002F2C0000}"/>
    <cellStyle name="SAPBEXexcBad7 4 4 5 2" xfId="17181" xr:uid="{00000000-0005-0000-0000-0000302C0000}"/>
    <cellStyle name="SAPBEXexcBad7 4 4 5 3" xfId="22618" xr:uid="{00000000-0005-0000-0000-0000312C0000}"/>
    <cellStyle name="SAPBEXexcBad7 4 4 6" xfId="11485" xr:uid="{00000000-0005-0000-0000-0000322C0000}"/>
    <cellStyle name="SAPBEXexcBad7 4 4 6 2" xfId="18692" xr:uid="{00000000-0005-0000-0000-0000332C0000}"/>
    <cellStyle name="SAPBEXexcBad7 4 4 6 3" xfId="23887" xr:uid="{00000000-0005-0000-0000-0000342C0000}"/>
    <cellStyle name="SAPBEXexcBad7 4 4 7" xfId="11130" xr:uid="{00000000-0005-0000-0000-0000352C0000}"/>
    <cellStyle name="SAPBEXexcBad7 4 4 7 2" xfId="18337" xr:uid="{00000000-0005-0000-0000-0000362C0000}"/>
    <cellStyle name="SAPBEXexcBad7 4 4 7 3" xfId="23552" xr:uid="{00000000-0005-0000-0000-0000372C0000}"/>
    <cellStyle name="SAPBEXexcBad7 4 4 8" xfId="13561" xr:uid="{00000000-0005-0000-0000-0000382C0000}"/>
    <cellStyle name="SAPBEXexcBad7 4 4 9" xfId="14536" xr:uid="{00000000-0005-0000-0000-0000392C0000}"/>
    <cellStyle name="SAPBEXexcBad7 4 5" xfId="7834" xr:uid="{00000000-0005-0000-0000-00003A2C0000}"/>
    <cellStyle name="SAPBEXexcBad7 4 5 2" xfId="15047" xr:uid="{00000000-0005-0000-0000-00003B2C0000}"/>
    <cellStyle name="SAPBEXexcBad7 4 5 3" xfId="20733" xr:uid="{00000000-0005-0000-0000-00003C2C0000}"/>
    <cellStyle name="SAPBEXexcBad7 4 6" xfId="9431" xr:uid="{00000000-0005-0000-0000-00003D2C0000}"/>
    <cellStyle name="SAPBEXexcBad7 4 6 2" xfId="16644" xr:uid="{00000000-0005-0000-0000-00003E2C0000}"/>
    <cellStyle name="SAPBEXexcBad7 4 6 3" xfId="22143" xr:uid="{00000000-0005-0000-0000-00003F2C0000}"/>
    <cellStyle name="SAPBEXexcBad7 4 7" xfId="9965" xr:uid="{00000000-0005-0000-0000-0000402C0000}"/>
    <cellStyle name="SAPBEXexcBad7 4 7 2" xfId="17178" xr:uid="{00000000-0005-0000-0000-0000412C0000}"/>
    <cellStyle name="SAPBEXexcBad7 4 7 3" xfId="22615" xr:uid="{00000000-0005-0000-0000-0000422C0000}"/>
    <cellStyle name="SAPBEXexcBad7 4 8" xfId="11284" xr:uid="{00000000-0005-0000-0000-0000432C0000}"/>
    <cellStyle name="SAPBEXexcBad7 4 8 2" xfId="18491" xr:uid="{00000000-0005-0000-0000-0000442C0000}"/>
    <cellStyle name="SAPBEXexcBad7 4 8 3" xfId="23690" xr:uid="{00000000-0005-0000-0000-0000452C0000}"/>
    <cellStyle name="SAPBEXexcBad7 4 9" xfId="12730" xr:uid="{00000000-0005-0000-0000-0000462C0000}"/>
    <cellStyle name="SAPBEXexcBad7 4 9 2" xfId="19937" xr:uid="{00000000-0005-0000-0000-0000472C0000}"/>
    <cellStyle name="SAPBEXexcBad7 4 9 3" xfId="24928" xr:uid="{00000000-0005-0000-0000-0000482C0000}"/>
    <cellStyle name="SAPBEXexcBad7 5" xfId="795" xr:uid="{00000000-0005-0000-0000-0000492C0000}"/>
    <cellStyle name="SAPBEXexcBad7 5 2" xfId="8256" xr:uid="{00000000-0005-0000-0000-00004A2C0000}"/>
    <cellStyle name="SAPBEXexcBad7 5 2 2" xfId="15469" xr:uid="{00000000-0005-0000-0000-00004B2C0000}"/>
    <cellStyle name="SAPBEXexcBad7 5 2 3" xfId="21114" xr:uid="{00000000-0005-0000-0000-00004C2C0000}"/>
    <cellStyle name="SAPBEXexcBad7 5 3" xfId="9040" xr:uid="{00000000-0005-0000-0000-00004D2C0000}"/>
    <cellStyle name="SAPBEXexcBad7 5 3 2" xfId="16253" xr:uid="{00000000-0005-0000-0000-00004E2C0000}"/>
    <cellStyle name="SAPBEXexcBad7 5 3 3" xfId="21797" xr:uid="{00000000-0005-0000-0000-00004F2C0000}"/>
    <cellStyle name="SAPBEXexcBad7 5 4" xfId="10387" xr:uid="{00000000-0005-0000-0000-0000502C0000}"/>
    <cellStyle name="SAPBEXexcBad7 5 4 2" xfId="17600" xr:uid="{00000000-0005-0000-0000-0000512C0000}"/>
    <cellStyle name="SAPBEXexcBad7 5 4 3" xfId="22996" xr:uid="{00000000-0005-0000-0000-0000522C0000}"/>
    <cellStyle name="SAPBEXexcBad7 5 5" xfId="11535" xr:uid="{00000000-0005-0000-0000-0000532C0000}"/>
    <cellStyle name="SAPBEXexcBad7 5 5 2" xfId="18742" xr:uid="{00000000-0005-0000-0000-0000542C0000}"/>
    <cellStyle name="SAPBEXexcBad7 5 5 3" xfId="23918" xr:uid="{00000000-0005-0000-0000-0000552C0000}"/>
    <cellStyle name="SAPBEXexcBad7 5 6" xfId="12467" xr:uid="{00000000-0005-0000-0000-0000562C0000}"/>
    <cellStyle name="SAPBEXexcBad7 5 6 2" xfId="19674" xr:uid="{00000000-0005-0000-0000-0000572C0000}"/>
    <cellStyle name="SAPBEXexcBad7 5 6 3" xfId="24708" xr:uid="{00000000-0005-0000-0000-0000582C0000}"/>
    <cellStyle name="SAPBEXexcBad7 5 7" xfId="13605" xr:uid="{00000000-0005-0000-0000-0000592C0000}"/>
    <cellStyle name="SAPBEXexcBad7 5 8" xfId="14504" xr:uid="{00000000-0005-0000-0000-00005A2C0000}"/>
    <cellStyle name="SAPBEXexcBad7 6" xfId="7249" xr:uid="{00000000-0005-0000-0000-00005B2C0000}"/>
    <cellStyle name="SAPBEXexcBad7 6 2" xfId="9530" xr:uid="{00000000-0005-0000-0000-00005C2C0000}"/>
    <cellStyle name="SAPBEXexcBad7 6 2 2" xfId="16743" xr:uid="{00000000-0005-0000-0000-00005D2C0000}"/>
    <cellStyle name="SAPBEXexcBad7 6 2 3" xfId="22209" xr:uid="{00000000-0005-0000-0000-00005E2C0000}"/>
    <cellStyle name="SAPBEXexcBad7 6 3" xfId="9728" xr:uid="{00000000-0005-0000-0000-00005F2C0000}"/>
    <cellStyle name="SAPBEXexcBad7 6 3 2" xfId="16941" xr:uid="{00000000-0005-0000-0000-0000602C0000}"/>
    <cellStyle name="SAPBEXexcBad7 6 3 3" xfId="22407" xr:uid="{00000000-0005-0000-0000-0000612C0000}"/>
    <cellStyle name="SAPBEXexcBad7 6 4" xfId="10932" xr:uid="{00000000-0005-0000-0000-0000622C0000}"/>
    <cellStyle name="SAPBEXexcBad7 6 4 2" xfId="18145" xr:uid="{00000000-0005-0000-0000-0000632C0000}"/>
    <cellStyle name="SAPBEXexcBad7 6 4 3" xfId="23362" xr:uid="{00000000-0005-0000-0000-0000642C0000}"/>
    <cellStyle name="SAPBEXexcBad7 6 5" xfId="12879" xr:uid="{00000000-0005-0000-0000-0000652C0000}"/>
    <cellStyle name="SAPBEXexcBad7 6 5 2" xfId="20086" xr:uid="{00000000-0005-0000-0000-0000662C0000}"/>
    <cellStyle name="SAPBEXexcBad7 6 5 3" xfId="25042" xr:uid="{00000000-0005-0000-0000-0000672C0000}"/>
    <cellStyle name="SAPBEXexcBad7 6 6" xfId="13068" xr:uid="{00000000-0005-0000-0000-0000682C0000}"/>
    <cellStyle name="SAPBEXexcBad7 6 6 2" xfId="20275" xr:uid="{00000000-0005-0000-0000-0000692C0000}"/>
    <cellStyle name="SAPBEXexcBad7 6 6 3" xfId="25231" xr:uid="{00000000-0005-0000-0000-00006A2C0000}"/>
    <cellStyle name="SAPBEXexcBad7 6 7" xfId="14740" xr:uid="{00000000-0005-0000-0000-00006B2C0000}"/>
    <cellStyle name="SAPBEXexcBad7 6 8" xfId="20453" xr:uid="{00000000-0005-0000-0000-00006C2C0000}"/>
    <cellStyle name="SAPBEXexcBad7 7" xfId="7693" xr:uid="{00000000-0005-0000-0000-00006D2C0000}"/>
    <cellStyle name="SAPBEXexcBad7 7 2" xfId="14916" xr:uid="{00000000-0005-0000-0000-00006E2C0000}"/>
    <cellStyle name="SAPBEXexcBad7 7 3" xfId="20637" xr:uid="{00000000-0005-0000-0000-00006F2C0000}"/>
    <cellStyle name="SAPBEXexcBad7 8" xfId="9442" xr:uid="{00000000-0005-0000-0000-0000702C0000}"/>
    <cellStyle name="SAPBEXexcBad7 8 2" xfId="16655" xr:uid="{00000000-0005-0000-0000-0000712C0000}"/>
    <cellStyle name="SAPBEXexcBad7 8 3" xfId="22154" xr:uid="{00000000-0005-0000-0000-0000722C0000}"/>
    <cellStyle name="SAPBEXexcBad7 9" xfId="9954" xr:uid="{00000000-0005-0000-0000-0000732C0000}"/>
    <cellStyle name="SAPBEXexcBad7 9 2" xfId="17167" xr:uid="{00000000-0005-0000-0000-0000742C0000}"/>
    <cellStyle name="SAPBEXexcBad7 9 3" xfId="22604" xr:uid="{00000000-0005-0000-0000-0000752C0000}"/>
    <cellStyle name="SAPBEXexcBad8" xfId="82" xr:uid="{00000000-0005-0000-0000-0000762C0000}"/>
    <cellStyle name="SAPBEXexcBad8 10" xfId="13225" xr:uid="{00000000-0005-0000-0000-0000772C0000}"/>
    <cellStyle name="SAPBEXexcBad8 11" xfId="14898" xr:uid="{00000000-0005-0000-0000-0000782C0000}"/>
    <cellStyle name="SAPBEXexcBad8 12" xfId="25429" xr:uid="{00000000-0005-0000-0000-0000792C0000}"/>
    <cellStyle name="SAPBEXexcBad8 2" xfId="355" xr:uid="{00000000-0005-0000-0000-00007A2C0000}"/>
    <cellStyle name="SAPBEXexcBad8 2 10" xfId="11139" xr:uid="{00000000-0005-0000-0000-00007B2C0000}"/>
    <cellStyle name="SAPBEXexcBad8 2 10 2" xfId="18346" xr:uid="{00000000-0005-0000-0000-00007C2C0000}"/>
    <cellStyle name="SAPBEXexcBad8 2 10 3" xfId="23559" xr:uid="{00000000-0005-0000-0000-00007D2C0000}"/>
    <cellStyle name="SAPBEXexcBad8 2 11" xfId="13256" xr:uid="{00000000-0005-0000-0000-00007E2C0000}"/>
    <cellStyle name="SAPBEXexcBad8 2 12" xfId="25430" xr:uid="{00000000-0005-0000-0000-00007F2C0000}"/>
    <cellStyle name="SAPBEXexcBad8 2 2" xfId="454" xr:uid="{00000000-0005-0000-0000-0000802C0000}"/>
    <cellStyle name="SAPBEXexcBad8 2 2 2" xfId="931" xr:uid="{00000000-0005-0000-0000-0000812C0000}"/>
    <cellStyle name="SAPBEXexcBad8 2 2 2 2" xfId="8257" xr:uid="{00000000-0005-0000-0000-0000822C0000}"/>
    <cellStyle name="SAPBEXexcBad8 2 2 2 2 2" xfId="15470" xr:uid="{00000000-0005-0000-0000-0000832C0000}"/>
    <cellStyle name="SAPBEXexcBad8 2 2 2 2 3" xfId="21115" xr:uid="{00000000-0005-0000-0000-0000842C0000}"/>
    <cellStyle name="SAPBEXexcBad8 2 2 2 3" xfId="9039" xr:uid="{00000000-0005-0000-0000-0000852C0000}"/>
    <cellStyle name="SAPBEXexcBad8 2 2 2 3 2" xfId="16252" xr:uid="{00000000-0005-0000-0000-0000862C0000}"/>
    <cellStyle name="SAPBEXexcBad8 2 2 2 3 3" xfId="21796" xr:uid="{00000000-0005-0000-0000-0000872C0000}"/>
    <cellStyle name="SAPBEXexcBad8 2 2 2 4" xfId="10388" xr:uid="{00000000-0005-0000-0000-0000882C0000}"/>
    <cellStyle name="SAPBEXexcBad8 2 2 2 4 2" xfId="17601" xr:uid="{00000000-0005-0000-0000-0000892C0000}"/>
    <cellStyle name="SAPBEXexcBad8 2 2 2 4 3" xfId="22997" xr:uid="{00000000-0005-0000-0000-00008A2C0000}"/>
    <cellStyle name="SAPBEXexcBad8 2 2 2 5" xfId="11671" xr:uid="{00000000-0005-0000-0000-00008B2C0000}"/>
    <cellStyle name="SAPBEXexcBad8 2 2 2 5 2" xfId="18878" xr:uid="{00000000-0005-0000-0000-00008C2C0000}"/>
    <cellStyle name="SAPBEXexcBad8 2 2 2 5 3" xfId="24042" xr:uid="{00000000-0005-0000-0000-00008D2C0000}"/>
    <cellStyle name="SAPBEXexcBad8 2 2 2 6" xfId="12342" xr:uid="{00000000-0005-0000-0000-00008E2C0000}"/>
    <cellStyle name="SAPBEXexcBad8 2 2 2 6 2" xfId="19549" xr:uid="{00000000-0005-0000-0000-00008F2C0000}"/>
    <cellStyle name="SAPBEXexcBad8 2 2 2 6 3" xfId="24584" xr:uid="{00000000-0005-0000-0000-0000902C0000}"/>
    <cellStyle name="SAPBEXexcBad8 2 2 2 7" xfId="13736" xr:uid="{00000000-0005-0000-0000-0000912C0000}"/>
    <cellStyle name="SAPBEXexcBad8 2 2 2 8" xfId="14405" xr:uid="{00000000-0005-0000-0000-0000922C0000}"/>
    <cellStyle name="SAPBEXexcBad8 2 2 3" xfId="7839" xr:uid="{00000000-0005-0000-0000-0000932C0000}"/>
    <cellStyle name="SAPBEXexcBad8 2 2 3 2" xfId="15052" xr:uid="{00000000-0005-0000-0000-0000942C0000}"/>
    <cellStyle name="SAPBEXexcBad8 2 2 3 3" xfId="20738" xr:uid="{00000000-0005-0000-0000-0000952C0000}"/>
    <cellStyle name="SAPBEXexcBad8 2 2 4" xfId="9425" xr:uid="{00000000-0005-0000-0000-0000962C0000}"/>
    <cellStyle name="SAPBEXexcBad8 2 2 4 2" xfId="16638" xr:uid="{00000000-0005-0000-0000-0000972C0000}"/>
    <cellStyle name="SAPBEXexcBad8 2 2 4 3" xfId="22137" xr:uid="{00000000-0005-0000-0000-0000982C0000}"/>
    <cellStyle name="SAPBEXexcBad8 2 2 5" xfId="9971" xr:uid="{00000000-0005-0000-0000-0000992C0000}"/>
    <cellStyle name="SAPBEXexcBad8 2 2 5 2" xfId="17184" xr:uid="{00000000-0005-0000-0000-00009A2C0000}"/>
    <cellStyle name="SAPBEXexcBad8 2 2 5 3" xfId="22621" xr:uid="{00000000-0005-0000-0000-00009B2C0000}"/>
    <cellStyle name="SAPBEXexcBad8 2 2 6" xfId="11237" xr:uid="{00000000-0005-0000-0000-00009C2C0000}"/>
    <cellStyle name="SAPBEXexcBad8 2 2 6 2" xfId="18444" xr:uid="{00000000-0005-0000-0000-00009D2C0000}"/>
    <cellStyle name="SAPBEXexcBad8 2 2 6 3" xfId="23649" xr:uid="{00000000-0005-0000-0000-00009E2C0000}"/>
    <cellStyle name="SAPBEXexcBad8 2 2 7" xfId="12767" xr:uid="{00000000-0005-0000-0000-00009F2C0000}"/>
    <cellStyle name="SAPBEXexcBad8 2 2 7 2" xfId="19974" xr:uid="{00000000-0005-0000-0000-0000A02C0000}"/>
    <cellStyle name="SAPBEXexcBad8 2 2 7 3" xfId="24964" xr:uid="{00000000-0005-0000-0000-0000A12C0000}"/>
    <cellStyle name="SAPBEXexcBad8 2 2 8" xfId="13329" xr:uid="{00000000-0005-0000-0000-0000A22C0000}"/>
    <cellStyle name="SAPBEXexcBad8 2 3" xfId="531" xr:uid="{00000000-0005-0000-0000-0000A32C0000}"/>
    <cellStyle name="SAPBEXexcBad8 2 3 2" xfId="987" xr:uid="{00000000-0005-0000-0000-0000A42C0000}"/>
    <cellStyle name="SAPBEXexcBad8 2 3 2 2" xfId="8258" xr:uid="{00000000-0005-0000-0000-0000A52C0000}"/>
    <cellStyle name="SAPBEXexcBad8 2 3 2 2 2" xfId="15471" xr:uid="{00000000-0005-0000-0000-0000A62C0000}"/>
    <cellStyle name="SAPBEXexcBad8 2 3 2 2 3" xfId="21116" xr:uid="{00000000-0005-0000-0000-0000A72C0000}"/>
    <cellStyle name="SAPBEXexcBad8 2 3 2 3" xfId="9038" xr:uid="{00000000-0005-0000-0000-0000A82C0000}"/>
    <cellStyle name="SAPBEXexcBad8 2 3 2 3 2" xfId="16251" xr:uid="{00000000-0005-0000-0000-0000A92C0000}"/>
    <cellStyle name="SAPBEXexcBad8 2 3 2 3 3" xfId="21795" xr:uid="{00000000-0005-0000-0000-0000AA2C0000}"/>
    <cellStyle name="SAPBEXexcBad8 2 3 2 4" xfId="10389" xr:uid="{00000000-0005-0000-0000-0000AB2C0000}"/>
    <cellStyle name="SAPBEXexcBad8 2 3 2 4 2" xfId="17602" xr:uid="{00000000-0005-0000-0000-0000AC2C0000}"/>
    <cellStyle name="SAPBEXexcBad8 2 3 2 4 3" xfId="22998" xr:uid="{00000000-0005-0000-0000-0000AD2C0000}"/>
    <cellStyle name="SAPBEXexcBad8 2 3 2 5" xfId="11727" xr:uid="{00000000-0005-0000-0000-0000AE2C0000}"/>
    <cellStyle name="SAPBEXexcBad8 2 3 2 5 2" xfId="18934" xr:uid="{00000000-0005-0000-0000-0000AF2C0000}"/>
    <cellStyle name="SAPBEXexcBad8 2 3 2 5 3" xfId="24088" xr:uid="{00000000-0005-0000-0000-0000B02C0000}"/>
    <cellStyle name="SAPBEXexcBad8 2 3 2 6" xfId="12296" xr:uid="{00000000-0005-0000-0000-0000B12C0000}"/>
    <cellStyle name="SAPBEXexcBad8 2 3 2 6 2" xfId="19503" xr:uid="{00000000-0005-0000-0000-0000B22C0000}"/>
    <cellStyle name="SAPBEXexcBad8 2 3 2 6 3" xfId="24538" xr:uid="{00000000-0005-0000-0000-0000B32C0000}"/>
    <cellStyle name="SAPBEXexcBad8 2 3 2 7" xfId="13792" xr:uid="{00000000-0005-0000-0000-0000B42C0000}"/>
    <cellStyle name="SAPBEXexcBad8 2 3 2 8" xfId="14359" xr:uid="{00000000-0005-0000-0000-0000B52C0000}"/>
    <cellStyle name="SAPBEXexcBad8 2 3 3" xfId="7840" xr:uid="{00000000-0005-0000-0000-0000B62C0000}"/>
    <cellStyle name="SAPBEXexcBad8 2 3 3 2" xfId="15053" xr:uid="{00000000-0005-0000-0000-0000B72C0000}"/>
    <cellStyle name="SAPBEXexcBad8 2 3 3 3" xfId="20739" xr:uid="{00000000-0005-0000-0000-0000B82C0000}"/>
    <cellStyle name="SAPBEXexcBad8 2 3 4" xfId="9424" xr:uid="{00000000-0005-0000-0000-0000B92C0000}"/>
    <cellStyle name="SAPBEXexcBad8 2 3 4 2" xfId="16637" xr:uid="{00000000-0005-0000-0000-0000BA2C0000}"/>
    <cellStyle name="SAPBEXexcBad8 2 3 4 3" xfId="22136" xr:uid="{00000000-0005-0000-0000-0000BB2C0000}"/>
    <cellStyle name="SAPBEXexcBad8 2 3 5" xfId="9972" xr:uid="{00000000-0005-0000-0000-0000BC2C0000}"/>
    <cellStyle name="SAPBEXexcBad8 2 3 5 2" xfId="17185" xr:uid="{00000000-0005-0000-0000-0000BD2C0000}"/>
    <cellStyle name="SAPBEXexcBad8 2 3 5 3" xfId="22622" xr:uid="{00000000-0005-0000-0000-0000BE2C0000}"/>
    <cellStyle name="SAPBEXexcBad8 2 3 6" xfId="11314" xr:uid="{00000000-0005-0000-0000-0000BF2C0000}"/>
    <cellStyle name="SAPBEXexcBad8 2 3 6 2" xfId="18521" xr:uid="{00000000-0005-0000-0000-0000C02C0000}"/>
    <cellStyle name="SAPBEXexcBad8 2 3 6 3" xfId="23716" xr:uid="{00000000-0005-0000-0000-0000C12C0000}"/>
    <cellStyle name="SAPBEXexcBad8 2 3 7" xfId="12704" xr:uid="{00000000-0005-0000-0000-0000C22C0000}"/>
    <cellStyle name="SAPBEXexcBad8 2 3 7 2" xfId="19911" xr:uid="{00000000-0005-0000-0000-0000C32C0000}"/>
    <cellStyle name="SAPBEXexcBad8 2 3 7 3" xfId="24902" xr:uid="{00000000-0005-0000-0000-0000C42C0000}"/>
    <cellStyle name="SAPBEXexcBad8 2 3 8" xfId="13402" xr:uid="{00000000-0005-0000-0000-0000C52C0000}"/>
    <cellStyle name="SAPBEXexcBad8 2 4" xfId="606" xr:uid="{00000000-0005-0000-0000-0000C62C0000}"/>
    <cellStyle name="SAPBEXexcBad8 2 4 2" xfId="1062" xr:uid="{00000000-0005-0000-0000-0000C72C0000}"/>
    <cellStyle name="SAPBEXexcBad8 2 4 2 2" xfId="8259" xr:uid="{00000000-0005-0000-0000-0000C82C0000}"/>
    <cellStyle name="SAPBEXexcBad8 2 4 2 2 2" xfId="15472" xr:uid="{00000000-0005-0000-0000-0000C92C0000}"/>
    <cellStyle name="SAPBEXexcBad8 2 4 2 2 3" xfId="21117" xr:uid="{00000000-0005-0000-0000-0000CA2C0000}"/>
    <cellStyle name="SAPBEXexcBad8 2 4 2 3" xfId="9037" xr:uid="{00000000-0005-0000-0000-0000CB2C0000}"/>
    <cellStyle name="SAPBEXexcBad8 2 4 2 3 2" xfId="16250" xr:uid="{00000000-0005-0000-0000-0000CC2C0000}"/>
    <cellStyle name="SAPBEXexcBad8 2 4 2 3 3" xfId="21794" xr:uid="{00000000-0005-0000-0000-0000CD2C0000}"/>
    <cellStyle name="SAPBEXexcBad8 2 4 2 4" xfId="10390" xr:uid="{00000000-0005-0000-0000-0000CE2C0000}"/>
    <cellStyle name="SAPBEXexcBad8 2 4 2 4 2" xfId="17603" xr:uid="{00000000-0005-0000-0000-0000CF2C0000}"/>
    <cellStyle name="SAPBEXexcBad8 2 4 2 4 3" xfId="22999" xr:uid="{00000000-0005-0000-0000-0000D02C0000}"/>
    <cellStyle name="SAPBEXexcBad8 2 4 2 5" xfId="11802" xr:uid="{00000000-0005-0000-0000-0000D12C0000}"/>
    <cellStyle name="SAPBEXexcBad8 2 4 2 5 2" xfId="19009" xr:uid="{00000000-0005-0000-0000-0000D22C0000}"/>
    <cellStyle name="SAPBEXexcBad8 2 4 2 5 3" xfId="24163" xr:uid="{00000000-0005-0000-0000-0000D32C0000}"/>
    <cellStyle name="SAPBEXexcBad8 2 4 2 6" xfId="12221" xr:uid="{00000000-0005-0000-0000-0000D42C0000}"/>
    <cellStyle name="SAPBEXexcBad8 2 4 2 6 2" xfId="19428" xr:uid="{00000000-0005-0000-0000-0000D52C0000}"/>
    <cellStyle name="SAPBEXexcBad8 2 4 2 6 3" xfId="24463" xr:uid="{00000000-0005-0000-0000-0000D62C0000}"/>
    <cellStyle name="SAPBEXexcBad8 2 4 2 7" xfId="13867" xr:uid="{00000000-0005-0000-0000-0000D72C0000}"/>
    <cellStyle name="SAPBEXexcBad8 2 4 2 8" xfId="14284" xr:uid="{00000000-0005-0000-0000-0000D82C0000}"/>
    <cellStyle name="SAPBEXexcBad8 2 4 3" xfId="7841" xr:uid="{00000000-0005-0000-0000-0000D92C0000}"/>
    <cellStyle name="SAPBEXexcBad8 2 4 3 2" xfId="15054" xr:uid="{00000000-0005-0000-0000-0000DA2C0000}"/>
    <cellStyle name="SAPBEXexcBad8 2 4 3 3" xfId="20740" xr:uid="{00000000-0005-0000-0000-0000DB2C0000}"/>
    <cellStyle name="SAPBEXexcBad8 2 4 4" xfId="9423" xr:uid="{00000000-0005-0000-0000-0000DC2C0000}"/>
    <cellStyle name="SAPBEXexcBad8 2 4 4 2" xfId="16636" xr:uid="{00000000-0005-0000-0000-0000DD2C0000}"/>
    <cellStyle name="SAPBEXexcBad8 2 4 4 3" xfId="22135" xr:uid="{00000000-0005-0000-0000-0000DE2C0000}"/>
    <cellStyle name="SAPBEXexcBad8 2 4 5" xfId="9973" xr:uid="{00000000-0005-0000-0000-0000DF2C0000}"/>
    <cellStyle name="SAPBEXexcBad8 2 4 5 2" xfId="17186" xr:uid="{00000000-0005-0000-0000-0000E02C0000}"/>
    <cellStyle name="SAPBEXexcBad8 2 4 5 3" xfId="22623" xr:uid="{00000000-0005-0000-0000-0000E12C0000}"/>
    <cellStyle name="SAPBEXexcBad8 2 4 6" xfId="11389" xr:uid="{00000000-0005-0000-0000-0000E22C0000}"/>
    <cellStyle name="SAPBEXexcBad8 2 4 6 2" xfId="18596" xr:uid="{00000000-0005-0000-0000-0000E32C0000}"/>
    <cellStyle name="SAPBEXexcBad8 2 4 6 3" xfId="23791" xr:uid="{00000000-0005-0000-0000-0000E42C0000}"/>
    <cellStyle name="SAPBEXexcBad8 2 4 7" xfId="12596" xr:uid="{00000000-0005-0000-0000-0000E52C0000}"/>
    <cellStyle name="SAPBEXexcBad8 2 4 7 2" xfId="19803" xr:uid="{00000000-0005-0000-0000-0000E62C0000}"/>
    <cellStyle name="SAPBEXexcBad8 2 4 7 3" xfId="24828" xr:uid="{00000000-0005-0000-0000-0000E72C0000}"/>
    <cellStyle name="SAPBEXexcBad8 2 4 8" xfId="13465" xr:uid="{00000000-0005-0000-0000-0000E82C0000}"/>
    <cellStyle name="SAPBEXexcBad8 2 4 9" xfId="14662" xr:uid="{00000000-0005-0000-0000-0000E92C0000}"/>
    <cellStyle name="SAPBEXexcBad8 2 5" xfId="440" xr:uid="{00000000-0005-0000-0000-0000EA2C0000}"/>
    <cellStyle name="SAPBEXexcBad8 2 5 2" xfId="917" xr:uid="{00000000-0005-0000-0000-0000EB2C0000}"/>
    <cellStyle name="SAPBEXexcBad8 2 5 2 2" xfId="8260" xr:uid="{00000000-0005-0000-0000-0000EC2C0000}"/>
    <cellStyle name="SAPBEXexcBad8 2 5 2 2 2" xfId="15473" xr:uid="{00000000-0005-0000-0000-0000ED2C0000}"/>
    <cellStyle name="SAPBEXexcBad8 2 5 2 2 3" xfId="21118" xr:uid="{00000000-0005-0000-0000-0000EE2C0000}"/>
    <cellStyle name="SAPBEXexcBad8 2 5 2 3" xfId="9036" xr:uid="{00000000-0005-0000-0000-0000EF2C0000}"/>
    <cellStyle name="SAPBEXexcBad8 2 5 2 3 2" xfId="16249" xr:uid="{00000000-0005-0000-0000-0000F02C0000}"/>
    <cellStyle name="SAPBEXexcBad8 2 5 2 3 3" xfId="21793" xr:uid="{00000000-0005-0000-0000-0000F12C0000}"/>
    <cellStyle name="SAPBEXexcBad8 2 5 2 4" xfId="10391" xr:uid="{00000000-0005-0000-0000-0000F22C0000}"/>
    <cellStyle name="SAPBEXexcBad8 2 5 2 4 2" xfId="17604" xr:uid="{00000000-0005-0000-0000-0000F32C0000}"/>
    <cellStyle name="SAPBEXexcBad8 2 5 2 4 3" xfId="23000" xr:uid="{00000000-0005-0000-0000-0000F42C0000}"/>
    <cellStyle name="SAPBEXexcBad8 2 5 2 5" xfId="11657" xr:uid="{00000000-0005-0000-0000-0000F52C0000}"/>
    <cellStyle name="SAPBEXexcBad8 2 5 2 5 2" xfId="18864" xr:uid="{00000000-0005-0000-0000-0000F62C0000}"/>
    <cellStyle name="SAPBEXexcBad8 2 5 2 5 3" xfId="24030" xr:uid="{00000000-0005-0000-0000-0000F72C0000}"/>
    <cellStyle name="SAPBEXexcBad8 2 5 2 6" xfId="12354" xr:uid="{00000000-0005-0000-0000-0000F82C0000}"/>
    <cellStyle name="SAPBEXexcBad8 2 5 2 6 2" xfId="19561" xr:uid="{00000000-0005-0000-0000-0000F92C0000}"/>
    <cellStyle name="SAPBEXexcBad8 2 5 2 6 3" xfId="24596" xr:uid="{00000000-0005-0000-0000-0000FA2C0000}"/>
    <cellStyle name="SAPBEXexcBad8 2 5 2 7" xfId="13722" xr:uid="{00000000-0005-0000-0000-0000FB2C0000}"/>
    <cellStyle name="SAPBEXexcBad8 2 5 2 8" xfId="14416" xr:uid="{00000000-0005-0000-0000-0000FC2C0000}"/>
    <cellStyle name="SAPBEXexcBad8 2 5 3" xfId="7842" xr:uid="{00000000-0005-0000-0000-0000FD2C0000}"/>
    <cellStyle name="SAPBEXexcBad8 2 5 3 2" xfId="15055" xr:uid="{00000000-0005-0000-0000-0000FE2C0000}"/>
    <cellStyle name="SAPBEXexcBad8 2 5 3 3" xfId="20741" xr:uid="{00000000-0005-0000-0000-0000FF2C0000}"/>
    <cellStyle name="SAPBEXexcBad8 2 5 4" xfId="9422" xr:uid="{00000000-0005-0000-0000-0000002D0000}"/>
    <cellStyle name="SAPBEXexcBad8 2 5 4 2" xfId="16635" xr:uid="{00000000-0005-0000-0000-0000012D0000}"/>
    <cellStyle name="SAPBEXexcBad8 2 5 4 3" xfId="22134" xr:uid="{00000000-0005-0000-0000-0000022D0000}"/>
    <cellStyle name="SAPBEXexcBad8 2 5 5" xfId="9974" xr:uid="{00000000-0005-0000-0000-0000032D0000}"/>
    <cellStyle name="SAPBEXexcBad8 2 5 5 2" xfId="17187" xr:uid="{00000000-0005-0000-0000-0000042D0000}"/>
    <cellStyle name="SAPBEXexcBad8 2 5 5 3" xfId="22624" xr:uid="{00000000-0005-0000-0000-0000052D0000}"/>
    <cellStyle name="SAPBEXexcBad8 2 5 6" xfId="11223" xr:uid="{00000000-0005-0000-0000-0000062D0000}"/>
    <cellStyle name="SAPBEXexcBad8 2 5 6 2" xfId="18430" xr:uid="{00000000-0005-0000-0000-0000072D0000}"/>
    <cellStyle name="SAPBEXexcBad8 2 5 6 3" xfId="23637" xr:uid="{00000000-0005-0000-0000-0000082D0000}"/>
    <cellStyle name="SAPBEXexcBad8 2 5 7" xfId="12779" xr:uid="{00000000-0005-0000-0000-0000092D0000}"/>
    <cellStyle name="SAPBEXexcBad8 2 5 7 2" xfId="19986" xr:uid="{00000000-0005-0000-0000-00000A2D0000}"/>
    <cellStyle name="SAPBEXexcBad8 2 5 7 3" xfId="24976" xr:uid="{00000000-0005-0000-0000-00000B2D0000}"/>
    <cellStyle name="SAPBEXexcBad8 2 5 8" xfId="13321" xr:uid="{00000000-0005-0000-0000-00000C2D0000}"/>
    <cellStyle name="SAPBEXexcBad8 2 5 9" xfId="14672" xr:uid="{00000000-0005-0000-0000-00000D2D0000}"/>
    <cellStyle name="SAPBEXexcBad8 2 6" xfId="834" xr:uid="{00000000-0005-0000-0000-00000E2D0000}"/>
    <cellStyle name="SAPBEXexcBad8 2 6 2" xfId="8261" xr:uid="{00000000-0005-0000-0000-00000F2D0000}"/>
    <cellStyle name="SAPBEXexcBad8 2 6 2 2" xfId="15474" xr:uid="{00000000-0005-0000-0000-0000102D0000}"/>
    <cellStyle name="SAPBEXexcBad8 2 6 2 3" xfId="21119" xr:uid="{00000000-0005-0000-0000-0000112D0000}"/>
    <cellStyle name="SAPBEXexcBad8 2 6 3" xfId="9035" xr:uid="{00000000-0005-0000-0000-0000122D0000}"/>
    <cellStyle name="SAPBEXexcBad8 2 6 3 2" xfId="16248" xr:uid="{00000000-0005-0000-0000-0000132D0000}"/>
    <cellStyle name="SAPBEXexcBad8 2 6 3 3" xfId="21792" xr:uid="{00000000-0005-0000-0000-0000142D0000}"/>
    <cellStyle name="SAPBEXexcBad8 2 6 4" xfId="10392" xr:uid="{00000000-0005-0000-0000-0000152D0000}"/>
    <cellStyle name="SAPBEXexcBad8 2 6 4 2" xfId="17605" xr:uid="{00000000-0005-0000-0000-0000162D0000}"/>
    <cellStyle name="SAPBEXexcBad8 2 6 4 3" xfId="23001" xr:uid="{00000000-0005-0000-0000-0000172D0000}"/>
    <cellStyle name="SAPBEXexcBad8 2 6 5" xfId="11574" xr:uid="{00000000-0005-0000-0000-0000182D0000}"/>
    <cellStyle name="SAPBEXexcBad8 2 6 5 2" xfId="18781" xr:uid="{00000000-0005-0000-0000-0000192D0000}"/>
    <cellStyle name="SAPBEXexcBad8 2 6 5 3" xfId="23953" xr:uid="{00000000-0005-0000-0000-00001A2D0000}"/>
    <cellStyle name="SAPBEXexcBad8 2 6 6" xfId="12431" xr:uid="{00000000-0005-0000-0000-00001B2D0000}"/>
    <cellStyle name="SAPBEXexcBad8 2 6 6 2" xfId="19638" xr:uid="{00000000-0005-0000-0000-00001C2D0000}"/>
    <cellStyle name="SAPBEXexcBad8 2 6 6 3" xfId="24673" xr:uid="{00000000-0005-0000-0000-00001D2D0000}"/>
    <cellStyle name="SAPBEXexcBad8 2 6 7" xfId="13639" xr:uid="{00000000-0005-0000-0000-00001E2D0000}"/>
    <cellStyle name="SAPBEXexcBad8 2 6 8" xfId="14482" xr:uid="{00000000-0005-0000-0000-00001F2D0000}"/>
    <cellStyle name="SAPBEXexcBad8 2 7" xfId="7838" xr:uid="{00000000-0005-0000-0000-0000202D0000}"/>
    <cellStyle name="SAPBEXexcBad8 2 7 2" xfId="15051" xr:uid="{00000000-0005-0000-0000-0000212D0000}"/>
    <cellStyle name="SAPBEXexcBad8 2 7 3" xfId="20737" xr:uid="{00000000-0005-0000-0000-0000222D0000}"/>
    <cellStyle name="SAPBEXexcBad8 2 8" xfId="9426" xr:uid="{00000000-0005-0000-0000-0000232D0000}"/>
    <cellStyle name="SAPBEXexcBad8 2 8 2" xfId="16639" xr:uid="{00000000-0005-0000-0000-0000242D0000}"/>
    <cellStyle name="SAPBEXexcBad8 2 8 3" xfId="22138" xr:uid="{00000000-0005-0000-0000-0000252D0000}"/>
    <cellStyle name="SAPBEXexcBad8 2 9" xfId="9970" xr:uid="{00000000-0005-0000-0000-0000262D0000}"/>
    <cellStyle name="SAPBEXexcBad8 2 9 2" xfId="17183" xr:uid="{00000000-0005-0000-0000-0000272D0000}"/>
    <cellStyle name="SAPBEXexcBad8 2 9 3" xfId="22620" xr:uid="{00000000-0005-0000-0000-0000282D0000}"/>
    <cellStyle name="SAPBEXexcBad8 3" xfId="401" xr:uid="{00000000-0005-0000-0000-0000292D0000}"/>
    <cellStyle name="SAPBEXexcBad8 3 10" xfId="11184" xr:uid="{00000000-0005-0000-0000-00002A2D0000}"/>
    <cellStyle name="SAPBEXexcBad8 3 10 2" xfId="18391" xr:uid="{00000000-0005-0000-0000-00002B2D0000}"/>
    <cellStyle name="SAPBEXexcBad8 3 10 3" xfId="23602" xr:uid="{00000000-0005-0000-0000-00002C2D0000}"/>
    <cellStyle name="SAPBEXexcBad8 3 11" xfId="13293" xr:uid="{00000000-0005-0000-0000-00002D2D0000}"/>
    <cellStyle name="SAPBEXexcBad8 3 12" xfId="25431" xr:uid="{00000000-0005-0000-0000-00002E2D0000}"/>
    <cellStyle name="SAPBEXexcBad8 3 2" xfId="491" xr:uid="{00000000-0005-0000-0000-00002F2D0000}"/>
    <cellStyle name="SAPBEXexcBad8 3 2 2" xfId="968" xr:uid="{00000000-0005-0000-0000-0000302D0000}"/>
    <cellStyle name="SAPBEXexcBad8 3 2 2 2" xfId="8262" xr:uid="{00000000-0005-0000-0000-0000312D0000}"/>
    <cellStyle name="SAPBEXexcBad8 3 2 2 2 2" xfId="15475" xr:uid="{00000000-0005-0000-0000-0000322D0000}"/>
    <cellStyle name="SAPBEXexcBad8 3 2 2 2 3" xfId="21120" xr:uid="{00000000-0005-0000-0000-0000332D0000}"/>
    <cellStyle name="SAPBEXexcBad8 3 2 2 3" xfId="9034" xr:uid="{00000000-0005-0000-0000-0000342D0000}"/>
    <cellStyle name="SAPBEXexcBad8 3 2 2 3 2" xfId="16247" xr:uid="{00000000-0005-0000-0000-0000352D0000}"/>
    <cellStyle name="SAPBEXexcBad8 3 2 2 3 3" xfId="21791" xr:uid="{00000000-0005-0000-0000-0000362D0000}"/>
    <cellStyle name="SAPBEXexcBad8 3 2 2 4" xfId="10393" xr:uid="{00000000-0005-0000-0000-0000372D0000}"/>
    <cellStyle name="SAPBEXexcBad8 3 2 2 4 2" xfId="17606" xr:uid="{00000000-0005-0000-0000-0000382D0000}"/>
    <cellStyle name="SAPBEXexcBad8 3 2 2 4 3" xfId="23002" xr:uid="{00000000-0005-0000-0000-0000392D0000}"/>
    <cellStyle name="SAPBEXexcBad8 3 2 2 5" xfId="11708" xr:uid="{00000000-0005-0000-0000-00003A2D0000}"/>
    <cellStyle name="SAPBEXexcBad8 3 2 2 5 2" xfId="18915" xr:uid="{00000000-0005-0000-0000-00003B2D0000}"/>
    <cellStyle name="SAPBEXexcBad8 3 2 2 5 3" xfId="24077" xr:uid="{00000000-0005-0000-0000-00003C2D0000}"/>
    <cellStyle name="SAPBEXexcBad8 3 2 2 6" xfId="12307" xr:uid="{00000000-0005-0000-0000-00003D2D0000}"/>
    <cellStyle name="SAPBEXexcBad8 3 2 2 6 2" xfId="19514" xr:uid="{00000000-0005-0000-0000-00003E2D0000}"/>
    <cellStyle name="SAPBEXexcBad8 3 2 2 6 3" xfId="24549" xr:uid="{00000000-0005-0000-0000-00003F2D0000}"/>
    <cellStyle name="SAPBEXexcBad8 3 2 2 7" xfId="13773" xr:uid="{00000000-0005-0000-0000-0000402D0000}"/>
    <cellStyle name="SAPBEXexcBad8 3 2 2 8" xfId="14370" xr:uid="{00000000-0005-0000-0000-0000412D0000}"/>
    <cellStyle name="SAPBEXexcBad8 3 2 3" xfId="7844" xr:uid="{00000000-0005-0000-0000-0000422D0000}"/>
    <cellStyle name="SAPBEXexcBad8 3 2 3 2" xfId="15057" xr:uid="{00000000-0005-0000-0000-0000432D0000}"/>
    <cellStyle name="SAPBEXexcBad8 3 2 3 3" xfId="20743" xr:uid="{00000000-0005-0000-0000-0000442D0000}"/>
    <cellStyle name="SAPBEXexcBad8 3 2 4" xfId="9420" xr:uid="{00000000-0005-0000-0000-0000452D0000}"/>
    <cellStyle name="SAPBEXexcBad8 3 2 4 2" xfId="16633" xr:uid="{00000000-0005-0000-0000-0000462D0000}"/>
    <cellStyle name="SAPBEXexcBad8 3 2 4 3" xfId="22132" xr:uid="{00000000-0005-0000-0000-0000472D0000}"/>
    <cellStyle name="SAPBEXexcBad8 3 2 5" xfId="9976" xr:uid="{00000000-0005-0000-0000-0000482D0000}"/>
    <cellStyle name="SAPBEXexcBad8 3 2 5 2" xfId="17189" xr:uid="{00000000-0005-0000-0000-0000492D0000}"/>
    <cellStyle name="SAPBEXexcBad8 3 2 5 3" xfId="22626" xr:uid="{00000000-0005-0000-0000-00004A2D0000}"/>
    <cellStyle name="SAPBEXexcBad8 3 2 6" xfId="11274" xr:uid="{00000000-0005-0000-0000-00004B2D0000}"/>
    <cellStyle name="SAPBEXexcBad8 3 2 6 2" xfId="18481" xr:uid="{00000000-0005-0000-0000-00004C2D0000}"/>
    <cellStyle name="SAPBEXexcBad8 3 2 6 3" xfId="23684" xr:uid="{00000000-0005-0000-0000-00004D2D0000}"/>
    <cellStyle name="SAPBEXexcBad8 3 2 7" xfId="12736" xr:uid="{00000000-0005-0000-0000-00004E2D0000}"/>
    <cellStyle name="SAPBEXexcBad8 3 2 7 2" xfId="19943" xr:uid="{00000000-0005-0000-0000-00004F2D0000}"/>
    <cellStyle name="SAPBEXexcBad8 3 2 7 3" xfId="24934" xr:uid="{00000000-0005-0000-0000-0000502D0000}"/>
    <cellStyle name="SAPBEXexcBad8 3 2 8" xfId="13366" xr:uid="{00000000-0005-0000-0000-0000512D0000}"/>
    <cellStyle name="SAPBEXexcBad8 3 3" xfId="575" xr:uid="{00000000-0005-0000-0000-0000522D0000}"/>
    <cellStyle name="SAPBEXexcBad8 3 3 2" xfId="1031" xr:uid="{00000000-0005-0000-0000-0000532D0000}"/>
    <cellStyle name="SAPBEXexcBad8 3 3 2 2" xfId="8263" xr:uid="{00000000-0005-0000-0000-0000542D0000}"/>
    <cellStyle name="SAPBEXexcBad8 3 3 2 2 2" xfId="15476" xr:uid="{00000000-0005-0000-0000-0000552D0000}"/>
    <cellStyle name="SAPBEXexcBad8 3 3 2 2 3" xfId="21121" xr:uid="{00000000-0005-0000-0000-0000562D0000}"/>
    <cellStyle name="SAPBEXexcBad8 3 3 2 3" xfId="9033" xr:uid="{00000000-0005-0000-0000-0000572D0000}"/>
    <cellStyle name="SAPBEXexcBad8 3 3 2 3 2" xfId="16246" xr:uid="{00000000-0005-0000-0000-0000582D0000}"/>
    <cellStyle name="SAPBEXexcBad8 3 3 2 3 3" xfId="21790" xr:uid="{00000000-0005-0000-0000-0000592D0000}"/>
    <cellStyle name="SAPBEXexcBad8 3 3 2 4" xfId="10394" xr:uid="{00000000-0005-0000-0000-00005A2D0000}"/>
    <cellStyle name="SAPBEXexcBad8 3 3 2 4 2" xfId="17607" xr:uid="{00000000-0005-0000-0000-00005B2D0000}"/>
    <cellStyle name="SAPBEXexcBad8 3 3 2 4 3" xfId="23003" xr:uid="{00000000-0005-0000-0000-00005C2D0000}"/>
    <cellStyle name="SAPBEXexcBad8 3 3 2 5" xfId="11771" xr:uid="{00000000-0005-0000-0000-00005D2D0000}"/>
    <cellStyle name="SAPBEXexcBad8 3 3 2 5 2" xfId="18978" xr:uid="{00000000-0005-0000-0000-00005E2D0000}"/>
    <cellStyle name="SAPBEXexcBad8 3 3 2 5 3" xfId="24132" xr:uid="{00000000-0005-0000-0000-00005F2D0000}"/>
    <cellStyle name="SAPBEXexcBad8 3 3 2 6" xfId="12252" xr:uid="{00000000-0005-0000-0000-0000602D0000}"/>
    <cellStyle name="SAPBEXexcBad8 3 3 2 6 2" xfId="19459" xr:uid="{00000000-0005-0000-0000-0000612D0000}"/>
    <cellStyle name="SAPBEXexcBad8 3 3 2 6 3" xfId="24494" xr:uid="{00000000-0005-0000-0000-0000622D0000}"/>
    <cellStyle name="SAPBEXexcBad8 3 3 2 7" xfId="13836" xr:uid="{00000000-0005-0000-0000-0000632D0000}"/>
    <cellStyle name="SAPBEXexcBad8 3 3 2 8" xfId="14315" xr:uid="{00000000-0005-0000-0000-0000642D0000}"/>
    <cellStyle name="SAPBEXexcBad8 3 3 3" xfId="7845" xr:uid="{00000000-0005-0000-0000-0000652D0000}"/>
    <cellStyle name="SAPBEXexcBad8 3 3 3 2" xfId="15058" xr:uid="{00000000-0005-0000-0000-0000662D0000}"/>
    <cellStyle name="SAPBEXexcBad8 3 3 3 3" xfId="20744" xr:uid="{00000000-0005-0000-0000-0000672D0000}"/>
    <cellStyle name="SAPBEXexcBad8 3 3 4" xfId="7776" xr:uid="{00000000-0005-0000-0000-0000682D0000}"/>
    <cellStyle name="SAPBEXexcBad8 3 3 4 2" xfId="14989" xr:uid="{00000000-0005-0000-0000-0000692D0000}"/>
    <cellStyle name="SAPBEXexcBad8 3 3 4 3" xfId="20676" xr:uid="{00000000-0005-0000-0000-00006A2D0000}"/>
    <cellStyle name="SAPBEXexcBad8 3 3 5" xfId="9977" xr:uid="{00000000-0005-0000-0000-00006B2D0000}"/>
    <cellStyle name="SAPBEXexcBad8 3 3 5 2" xfId="17190" xr:uid="{00000000-0005-0000-0000-00006C2D0000}"/>
    <cellStyle name="SAPBEXexcBad8 3 3 5 3" xfId="22627" xr:uid="{00000000-0005-0000-0000-00006D2D0000}"/>
    <cellStyle name="SAPBEXexcBad8 3 3 6" xfId="11358" xr:uid="{00000000-0005-0000-0000-00006E2D0000}"/>
    <cellStyle name="SAPBEXexcBad8 3 3 6 2" xfId="18565" xr:uid="{00000000-0005-0000-0000-00006F2D0000}"/>
    <cellStyle name="SAPBEXexcBad8 3 3 6 3" xfId="23760" xr:uid="{00000000-0005-0000-0000-0000702D0000}"/>
    <cellStyle name="SAPBEXexcBad8 3 3 7" xfId="12629" xr:uid="{00000000-0005-0000-0000-0000712D0000}"/>
    <cellStyle name="SAPBEXexcBad8 3 3 7 2" xfId="19836" xr:uid="{00000000-0005-0000-0000-0000722D0000}"/>
    <cellStyle name="SAPBEXexcBad8 3 3 7 3" xfId="24859" xr:uid="{00000000-0005-0000-0000-0000732D0000}"/>
    <cellStyle name="SAPBEXexcBad8 3 3 8" xfId="13437" xr:uid="{00000000-0005-0000-0000-0000742D0000}"/>
    <cellStyle name="SAPBEXexcBad8 3 4" xfId="641" xr:uid="{00000000-0005-0000-0000-0000752D0000}"/>
    <cellStyle name="SAPBEXexcBad8 3 4 2" xfId="1097" xr:uid="{00000000-0005-0000-0000-0000762D0000}"/>
    <cellStyle name="SAPBEXexcBad8 3 4 2 2" xfId="8264" xr:uid="{00000000-0005-0000-0000-0000772D0000}"/>
    <cellStyle name="SAPBEXexcBad8 3 4 2 2 2" xfId="15477" xr:uid="{00000000-0005-0000-0000-0000782D0000}"/>
    <cellStyle name="SAPBEXexcBad8 3 4 2 2 3" xfId="21122" xr:uid="{00000000-0005-0000-0000-0000792D0000}"/>
    <cellStyle name="SAPBEXexcBad8 3 4 2 3" xfId="9032" xr:uid="{00000000-0005-0000-0000-00007A2D0000}"/>
    <cellStyle name="SAPBEXexcBad8 3 4 2 3 2" xfId="16245" xr:uid="{00000000-0005-0000-0000-00007B2D0000}"/>
    <cellStyle name="SAPBEXexcBad8 3 4 2 3 3" xfId="21789" xr:uid="{00000000-0005-0000-0000-00007C2D0000}"/>
    <cellStyle name="SAPBEXexcBad8 3 4 2 4" xfId="10395" xr:uid="{00000000-0005-0000-0000-00007D2D0000}"/>
    <cellStyle name="SAPBEXexcBad8 3 4 2 4 2" xfId="17608" xr:uid="{00000000-0005-0000-0000-00007E2D0000}"/>
    <cellStyle name="SAPBEXexcBad8 3 4 2 4 3" xfId="23004" xr:uid="{00000000-0005-0000-0000-00007F2D0000}"/>
    <cellStyle name="SAPBEXexcBad8 3 4 2 5" xfId="11837" xr:uid="{00000000-0005-0000-0000-0000802D0000}"/>
    <cellStyle name="SAPBEXexcBad8 3 4 2 5 2" xfId="19044" xr:uid="{00000000-0005-0000-0000-0000812D0000}"/>
    <cellStyle name="SAPBEXexcBad8 3 4 2 5 3" xfId="24198" xr:uid="{00000000-0005-0000-0000-0000822D0000}"/>
    <cellStyle name="SAPBEXexcBad8 3 4 2 6" xfId="12186" xr:uid="{00000000-0005-0000-0000-0000832D0000}"/>
    <cellStyle name="SAPBEXexcBad8 3 4 2 6 2" xfId="19393" xr:uid="{00000000-0005-0000-0000-0000842D0000}"/>
    <cellStyle name="SAPBEXexcBad8 3 4 2 6 3" xfId="24428" xr:uid="{00000000-0005-0000-0000-0000852D0000}"/>
    <cellStyle name="SAPBEXexcBad8 3 4 2 7" xfId="13902" xr:uid="{00000000-0005-0000-0000-0000862D0000}"/>
    <cellStyle name="SAPBEXexcBad8 3 4 2 8" xfId="14249" xr:uid="{00000000-0005-0000-0000-0000872D0000}"/>
    <cellStyle name="SAPBEXexcBad8 3 4 3" xfId="7846" xr:uid="{00000000-0005-0000-0000-0000882D0000}"/>
    <cellStyle name="SAPBEXexcBad8 3 4 3 2" xfId="15059" xr:uid="{00000000-0005-0000-0000-0000892D0000}"/>
    <cellStyle name="SAPBEXexcBad8 3 4 3 3" xfId="20745" xr:uid="{00000000-0005-0000-0000-00008A2D0000}"/>
    <cellStyle name="SAPBEXexcBad8 3 4 4" xfId="9419" xr:uid="{00000000-0005-0000-0000-00008B2D0000}"/>
    <cellStyle name="SAPBEXexcBad8 3 4 4 2" xfId="16632" xr:uid="{00000000-0005-0000-0000-00008C2D0000}"/>
    <cellStyle name="SAPBEXexcBad8 3 4 4 3" xfId="22131" xr:uid="{00000000-0005-0000-0000-00008D2D0000}"/>
    <cellStyle name="SAPBEXexcBad8 3 4 5" xfId="9978" xr:uid="{00000000-0005-0000-0000-00008E2D0000}"/>
    <cellStyle name="SAPBEXexcBad8 3 4 5 2" xfId="17191" xr:uid="{00000000-0005-0000-0000-00008F2D0000}"/>
    <cellStyle name="SAPBEXexcBad8 3 4 5 3" xfId="22628" xr:uid="{00000000-0005-0000-0000-0000902D0000}"/>
    <cellStyle name="SAPBEXexcBad8 3 4 6" xfId="11424" xr:uid="{00000000-0005-0000-0000-0000912D0000}"/>
    <cellStyle name="SAPBEXexcBad8 3 4 6 2" xfId="18631" xr:uid="{00000000-0005-0000-0000-0000922D0000}"/>
    <cellStyle name="SAPBEXexcBad8 3 4 6 3" xfId="23826" xr:uid="{00000000-0005-0000-0000-0000932D0000}"/>
    <cellStyle name="SAPBEXexcBad8 3 4 7" xfId="12561" xr:uid="{00000000-0005-0000-0000-0000942D0000}"/>
    <cellStyle name="SAPBEXexcBad8 3 4 7 2" xfId="19768" xr:uid="{00000000-0005-0000-0000-0000952D0000}"/>
    <cellStyle name="SAPBEXexcBad8 3 4 7 3" xfId="24793" xr:uid="{00000000-0005-0000-0000-0000962D0000}"/>
    <cellStyle name="SAPBEXexcBad8 3 4 8" xfId="13500" xr:uid="{00000000-0005-0000-0000-0000972D0000}"/>
    <cellStyle name="SAPBEXexcBad8 3 4 9" xfId="14596" xr:uid="{00000000-0005-0000-0000-0000982D0000}"/>
    <cellStyle name="SAPBEXexcBad8 3 5" xfId="695" xr:uid="{00000000-0005-0000-0000-0000992D0000}"/>
    <cellStyle name="SAPBEXexcBad8 3 5 2" xfId="1151" xr:uid="{00000000-0005-0000-0000-00009A2D0000}"/>
    <cellStyle name="SAPBEXexcBad8 3 5 2 2" xfId="8265" xr:uid="{00000000-0005-0000-0000-00009B2D0000}"/>
    <cellStyle name="SAPBEXexcBad8 3 5 2 2 2" xfId="15478" xr:uid="{00000000-0005-0000-0000-00009C2D0000}"/>
    <cellStyle name="SAPBEXexcBad8 3 5 2 2 3" xfId="21123" xr:uid="{00000000-0005-0000-0000-00009D2D0000}"/>
    <cellStyle name="SAPBEXexcBad8 3 5 2 3" xfId="9031" xr:uid="{00000000-0005-0000-0000-00009E2D0000}"/>
    <cellStyle name="SAPBEXexcBad8 3 5 2 3 2" xfId="16244" xr:uid="{00000000-0005-0000-0000-00009F2D0000}"/>
    <cellStyle name="SAPBEXexcBad8 3 5 2 3 3" xfId="21788" xr:uid="{00000000-0005-0000-0000-0000A02D0000}"/>
    <cellStyle name="SAPBEXexcBad8 3 5 2 4" xfId="10396" xr:uid="{00000000-0005-0000-0000-0000A12D0000}"/>
    <cellStyle name="SAPBEXexcBad8 3 5 2 4 2" xfId="17609" xr:uid="{00000000-0005-0000-0000-0000A22D0000}"/>
    <cellStyle name="SAPBEXexcBad8 3 5 2 4 3" xfId="23005" xr:uid="{00000000-0005-0000-0000-0000A32D0000}"/>
    <cellStyle name="SAPBEXexcBad8 3 5 2 5" xfId="11891" xr:uid="{00000000-0005-0000-0000-0000A42D0000}"/>
    <cellStyle name="SAPBEXexcBad8 3 5 2 5 2" xfId="19098" xr:uid="{00000000-0005-0000-0000-0000A52D0000}"/>
    <cellStyle name="SAPBEXexcBad8 3 5 2 5 3" xfId="24252" xr:uid="{00000000-0005-0000-0000-0000A62D0000}"/>
    <cellStyle name="SAPBEXexcBad8 3 5 2 6" xfId="12132" xr:uid="{00000000-0005-0000-0000-0000A72D0000}"/>
    <cellStyle name="SAPBEXexcBad8 3 5 2 6 2" xfId="19339" xr:uid="{00000000-0005-0000-0000-0000A82D0000}"/>
    <cellStyle name="SAPBEXexcBad8 3 5 2 6 3" xfId="24374" xr:uid="{00000000-0005-0000-0000-0000A92D0000}"/>
    <cellStyle name="SAPBEXexcBad8 3 5 2 7" xfId="13956" xr:uid="{00000000-0005-0000-0000-0000AA2D0000}"/>
    <cellStyle name="SAPBEXexcBad8 3 5 2 8" xfId="14195" xr:uid="{00000000-0005-0000-0000-0000AB2D0000}"/>
    <cellStyle name="SAPBEXexcBad8 3 5 3" xfId="7847" xr:uid="{00000000-0005-0000-0000-0000AC2D0000}"/>
    <cellStyle name="SAPBEXexcBad8 3 5 3 2" xfId="15060" xr:uid="{00000000-0005-0000-0000-0000AD2D0000}"/>
    <cellStyle name="SAPBEXexcBad8 3 5 3 3" xfId="20746" xr:uid="{00000000-0005-0000-0000-0000AE2D0000}"/>
    <cellStyle name="SAPBEXexcBad8 3 5 4" xfId="9418" xr:uid="{00000000-0005-0000-0000-0000AF2D0000}"/>
    <cellStyle name="SAPBEXexcBad8 3 5 4 2" xfId="16631" xr:uid="{00000000-0005-0000-0000-0000B02D0000}"/>
    <cellStyle name="SAPBEXexcBad8 3 5 4 3" xfId="22130" xr:uid="{00000000-0005-0000-0000-0000B12D0000}"/>
    <cellStyle name="SAPBEXexcBad8 3 5 5" xfId="9979" xr:uid="{00000000-0005-0000-0000-0000B22D0000}"/>
    <cellStyle name="SAPBEXexcBad8 3 5 5 2" xfId="17192" xr:uid="{00000000-0005-0000-0000-0000B32D0000}"/>
    <cellStyle name="SAPBEXexcBad8 3 5 5 3" xfId="22629" xr:uid="{00000000-0005-0000-0000-0000B42D0000}"/>
    <cellStyle name="SAPBEXexcBad8 3 5 6" xfId="11478" xr:uid="{00000000-0005-0000-0000-0000B52D0000}"/>
    <cellStyle name="SAPBEXexcBad8 3 5 6 2" xfId="18685" xr:uid="{00000000-0005-0000-0000-0000B62D0000}"/>
    <cellStyle name="SAPBEXexcBad8 3 5 6 3" xfId="23880" xr:uid="{00000000-0005-0000-0000-0000B72D0000}"/>
    <cellStyle name="SAPBEXexcBad8 3 5 7" xfId="12502" xr:uid="{00000000-0005-0000-0000-0000B82D0000}"/>
    <cellStyle name="SAPBEXexcBad8 3 5 7 2" xfId="19709" xr:uid="{00000000-0005-0000-0000-0000B92D0000}"/>
    <cellStyle name="SAPBEXexcBad8 3 5 7 3" xfId="24740" xr:uid="{00000000-0005-0000-0000-0000BA2D0000}"/>
    <cellStyle name="SAPBEXexcBad8 3 5 8" xfId="13554" xr:uid="{00000000-0005-0000-0000-0000BB2D0000}"/>
    <cellStyle name="SAPBEXexcBad8 3 5 9" xfId="14542" xr:uid="{00000000-0005-0000-0000-0000BC2D0000}"/>
    <cellStyle name="SAPBEXexcBad8 3 6" xfId="880" xr:uid="{00000000-0005-0000-0000-0000BD2D0000}"/>
    <cellStyle name="SAPBEXexcBad8 3 6 2" xfId="8266" xr:uid="{00000000-0005-0000-0000-0000BE2D0000}"/>
    <cellStyle name="SAPBEXexcBad8 3 6 2 2" xfId="15479" xr:uid="{00000000-0005-0000-0000-0000BF2D0000}"/>
    <cellStyle name="SAPBEXexcBad8 3 6 2 3" xfId="21124" xr:uid="{00000000-0005-0000-0000-0000C02D0000}"/>
    <cellStyle name="SAPBEXexcBad8 3 6 3" xfId="9030" xr:uid="{00000000-0005-0000-0000-0000C12D0000}"/>
    <cellStyle name="SAPBEXexcBad8 3 6 3 2" xfId="16243" xr:uid="{00000000-0005-0000-0000-0000C22D0000}"/>
    <cellStyle name="SAPBEXexcBad8 3 6 3 3" xfId="21787" xr:uid="{00000000-0005-0000-0000-0000C32D0000}"/>
    <cellStyle name="SAPBEXexcBad8 3 6 4" xfId="10397" xr:uid="{00000000-0005-0000-0000-0000C42D0000}"/>
    <cellStyle name="SAPBEXexcBad8 3 6 4 2" xfId="17610" xr:uid="{00000000-0005-0000-0000-0000C52D0000}"/>
    <cellStyle name="SAPBEXexcBad8 3 6 4 3" xfId="23006" xr:uid="{00000000-0005-0000-0000-0000C62D0000}"/>
    <cellStyle name="SAPBEXexcBad8 3 6 5" xfId="11620" xr:uid="{00000000-0005-0000-0000-0000C72D0000}"/>
    <cellStyle name="SAPBEXexcBad8 3 6 5 2" xfId="18827" xr:uid="{00000000-0005-0000-0000-0000C82D0000}"/>
    <cellStyle name="SAPBEXexcBad8 3 6 5 3" xfId="23997" xr:uid="{00000000-0005-0000-0000-0000C92D0000}"/>
    <cellStyle name="SAPBEXexcBad8 3 6 6" xfId="12387" xr:uid="{00000000-0005-0000-0000-0000CA2D0000}"/>
    <cellStyle name="SAPBEXexcBad8 3 6 6 2" xfId="19594" xr:uid="{00000000-0005-0000-0000-0000CB2D0000}"/>
    <cellStyle name="SAPBEXexcBad8 3 6 6 3" xfId="24629" xr:uid="{00000000-0005-0000-0000-0000CC2D0000}"/>
    <cellStyle name="SAPBEXexcBad8 3 6 7" xfId="13685" xr:uid="{00000000-0005-0000-0000-0000CD2D0000}"/>
    <cellStyle name="SAPBEXexcBad8 3 6 8" xfId="14447" xr:uid="{00000000-0005-0000-0000-0000CE2D0000}"/>
    <cellStyle name="SAPBEXexcBad8 3 7" xfId="7843" xr:uid="{00000000-0005-0000-0000-0000CF2D0000}"/>
    <cellStyle name="SAPBEXexcBad8 3 7 2" xfId="15056" xr:uid="{00000000-0005-0000-0000-0000D02D0000}"/>
    <cellStyle name="SAPBEXexcBad8 3 7 3" xfId="20742" xr:uid="{00000000-0005-0000-0000-0000D12D0000}"/>
    <cellStyle name="SAPBEXexcBad8 3 8" xfId="9421" xr:uid="{00000000-0005-0000-0000-0000D22D0000}"/>
    <cellStyle name="SAPBEXexcBad8 3 8 2" xfId="16634" xr:uid="{00000000-0005-0000-0000-0000D32D0000}"/>
    <cellStyle name="SAPBEXexcBad8 3 8 3" xfId="22133" xr:uid="{00000000-0005-0000-0000-0000D42D0000}"/>
    <cellStyle name="SAPBEXexcBad8 3 9" xfId="9975" xr:uid="{00000000-0005-0000-0000-0000D52D0000}"/>
    <cellStyle name="SAPBEXexcBad8 3 9 2" xfId="17188" xr:uid="{00000000-0005-0000-0000-0000D62D0000}"/>
    <cellStyle name="SAPBEXexcBad8 3 9 3" xfId="22625" xr:uid="{00000000-0005-0000-0000-0000D72D0000}"/>
    <cellStyle name="SAPBEXexcBad8 4" xfId="518" xr:uid="{00000000-0005-0000-0000-0000D82D0000}"/>
    <cellStyle name="SAPBEXexcBad8 4 10" xfId="13391" xr:uid="{00000000-0005-0000-0000-0000D92D0000}"/>
    <cellStyle name="SAPBEXexcBad8 4 2" xfId="597" xr:uid="{00000000-0005-0000-0000-0000DA2D0000}"/>
    <cellStyle name="SAPBEXexcBad8 4 2 2" xfId="1053" xr:uid="{00000000-0005-0000-0000-0000DB2D0000}"/>
    <cellStyle name="SAPBEXexcBad8 4 2 2 2" xfId="8267" xr:uid="{00000000-0005-0000-0000-0000DC2D0000}"/>
    <cellStyle name="SAPBEXexcBad8 4 2 2 2 2" xfId="15480" xr:uid="{00000000-0005-0000-0000-0000DD2D0000}"/>
    <cellStyle name="SAPBEXexcBad8 4 2 2 2 3" xfId="21125" xr:uid="{00000000-0005-0000-0000-0000DE2D0000}"/>
    <cellStyle name="SAPBEXexcBad8 4 2 2 3" xfId="9029" xr:uid="{00000000-0005-0000-0000-0000DF2D0000}"/>
    <cellStyle name="SAPBEXexcBad8 4 2 2 3 2" xfId="16242" xr:uid="{00000000-0005-0000-0000-0000E02D0000}"/>
    <cellStyle name="SAPBEXexcBad8 4 2 2 3 3" xfId="21786" xr:uid="{00000000-0005-0000-0000-0000E12D0000}"/>
    <cellStyle name="SAPBEXexcBad8 4 2 2 4" xfId="10398" xr:uid="{00000000-0005-0000-0000-0000E22D0000}"/>
    <cellStyle name="SAPBEXexcBad8 4 2 2 4 2" xfId="17611" xr:uid="{00000000-0005-0000-0000-0000E32D0000}"/>
    <cellStyle name="SAPBEXexcBad8 4 2 2 4 3" xfId="23007" xr:uid="{00000000-0005-0000-0000-0000E42D0000}"/>
    <cellStyle name="SAPBEXexcBad8 4 2 2 5" xfId="11793" xr:uid="{00000000-0005-0000-0000-0000E52D0000}"/>
    <cellStyle name="SAPBEXexcBad8 4 2 2 5 2" xfId="19000" xr:uid="{00000000-0005-0000-0000-0000E62D0000}"/>
    <cellStyle name="SAPBEXexcBad8 4 2 2 5 3" xfId="24154" xr:uid="{00000000-0005-0000-0000-0000E72D0000}"/>
    <cellStyle name="SAPBEXexcBad8 4 2 2 6" xfId="12230" xr:uid="{00000000-0005-0000-0000-0000E82D0000}"/>
    <cellStyle name="SAPBEXexcBad8 4 2 2 6 2" xfId="19437" xr:uid="{00000000-0005-0000-0000-0000E92D0000}"/>
    <cellStyle name="SAPBEXexcBad8 4 2 2 6 3" xfId="24472" xr:uid="{00000000-0005-0000-0000-0000EA2D0000}"/>
    <cellStyle name="SAPBEXexcBad8 4 2 2 7" xfId="13858" xr:uid="{00000000-0005-0000-0000-0000EB2D0000}"/>
    <cellStyle name="SAPBEXexcBad8 4 2 2 8" xfId="14293" xr:uid="{00000000-0005-0000-0000-0000EC2D0000}"/>
    <cellStyle name="SAPBEXexcBad8 4 2 3" xfId="7849" xr:uid="{00000000-0005-0000-0000-0000ED2D0000}"/>
    <cellStyle name="SAPBEXexcBad8 4 2 3 2" xfId="15062" xr:uid="{00000000-0005-0000-0000-0000EE2D0000}"/>
    <cellStyle name="SAPBEXexcBad8 4 2 3 3" xfId="20748" xr:uid="{00000000-0005-0000-0000-0000EF2D0000}"/>
    <cellStyle name="SAPBEXexcBad8 4 2 4" xfId="9416" xr:uid="{00000000-0005-0000-0000-0000F02D0000}"/>
    <cellStyle name="SAPBEXexcBad8 4 2 4 2" xfId="16629" xr:uid="{00000000-0005-0000-0000-0000F12D0000}"/>
    <cellStyle name="SAPBEXexcBad8 4 2 4 3" xfId="22128" xr:uid="{00000000-0005-0000-0000-0000F22D0000}"/>
    <cellStyle name="SAPBEXexcBad8 4 2 5" xfId="9981" xr:uid="{00000000-0005-0000-0000-0000F32D0000}"/>
    <cellStyle name="SAPBEXexcBad8 4 2 5 2" xfId="17194" xr:uid="{00000000-0005-0000-0000-0000F42D0000}"/>
    <cellStyle name="SAPBEXexcBad8 4 2 5 3" xfId="22631" xr:uid="{00000000-0005-0000-0000-0000F52D0000}"/>
    <cellStyle name="SAPBEXexcBad8 4 2 6" xfId="11380" xr:uid="{00000000-0005-0000-0000-0000F62D0000}"/>
    <cellStyle name="SAPBEXexcBad8 4 2 6 2" xfId="18587" xr:uid="{00000000-0005-0000-0000-0000F72D0000}"/>
    <cellStyle name="SAPBEXexcBad8 4 2 6 3" xfId="23782" xr:uid="{00000000-0005-0000-0000-0000F82D0000}"/>
    <cellStyle name="SAPBEXexcBad8 4 2 7" xfId="12607" xr:uid="{00000000-0005-0000-0000-0000F92D0000}"/>
    <cellStyle name="SAPBEXexcBad8 4 2 7 2" xfId="19814" xr:uid="{00000000-0005-0000-0000-0000FA2D0000}"/>
    <cellStyle name="SAPBEXexcBad8 4 2 7 3" xfId="24837" xr:uid="{00000000-0005-0000-0000-0000FB2D0000}"/>
    <cellStyle name="SAPBEXexcBad8 4 2 8" xfId="13456" xr:uid="{00000000-0005-0000-0000-0000FC2D0000}"/>
    <cellStyle name="SAPBEXexcBad8 4 3" xfId="662" xr:uid="{00000000-0005-0000-0000-0000FD2D0000}"/>
    <cellStyle name="SAPBEXexcBad8 4 3 2" xfId="1118" xr:uid="{00000000-0005-0000-0000-0000FE2D0000}"/>
    <cellStyle name="SAPBEXexcBad8 4 3 2 2" xfId="8268" xr:uid="{00000000-0005-0000-0000-0000FF2D0000}"/>
    <cellStyle name="SAPBEXexcBad8 4 3 2 2 2" xfId="15481" xr:uid="{00000000-0005-0000-0000-0000002E0000}"/>
    <cellStyle name="SAPBEXexcBad8 4 3 2 2 3" xfId="21126" xr:uid="{00000000-0005-0000-0000-0000012E0000}"/>
    <cellStyle name="SAPBEXexcBad8 4 3 2 3" xfId="9028" xr:uid="{00000000-0005-0000-0000-0000022E0000}"/>
    <cellStyle name="SAPBEXexcBad8 4 3 2 3 2" xfId="16241" xr:uid="{00000000-0005-0000-0000-0000032E0000}"/>
    <cellStyle name="SAPBEXexcBad8 4 3 2 3 3" xfId="21785" xr:uid="{00000000-0005-0000-0000-0000042E0000}"/>
    <cellStyle name="SAPBEXexcBad8 4 3 2 4" xfId="10399" xr:uid="{00000000-0005-0000-0000-0000052E0000}"/>
    <cellStyle name="SAPBEXexcBad8 4 3 2 4 2" xfId="17612" xr:uid="{00000000-0005-0000-0000-0000062E0000}"/>
    <cellStyle name="SAPBEXexcBad8 4 3 2 4 3" xfId="23008" xr:uid="{00000000-0005-0000-0000-0000072E0000}"/>
    <cellStyle name="SAPBEXexcBad8 4 3 2 5" xfId="11858" xr:uid="{00000000-0005-0000-0000-0000082E0000}"/>
    <cellStyle name="SAPBEXexcBad8 4 3 2 5 2" xfId="19065" xr:uid="{00000000-0005-0000-0000-0000092E0000}"/>
    <cellStyle name="SAPBEXexcBad8 4 3 2 5 3" xfId="24219" xr:uid="{00000000-0005-0000-0000-00000A2E0000}"/>
    <cellStyle name="SAPBEXexcBad8 4 3 2 6" xfId="12165" xr:uid="{00000000-0005-0000-0000-00000B2E0000}"/>
    <cellStyle name="SAPBEXexcBad8 4 3 2 6 2" xfId="19372" xr:uid="{00000000-0005-0000-0000-00000C2E0000}"/>
    <cellStyle name="SAPBEXexcBad8 4 3 2 6 3" xfId="24407" xr:uid="{00000000-0005-0000-0000-00000D2E0000}"/>
    <cellStyle name="SAPBEXexcBad8 4 3 2 7" xfId="13923" xr:uid="{00000000-0005-0000-0000-00000E2E0000}"/>
    <cellStyle name="SAPBEXexcBad8 4 3 2 8" xfId="14228" xr:uid="{00000000-0005-0000-0000-00000F2E0000}"/>
    <cellStyle name="SAPBEXexcBad8 4 3 3" xfId="7850" xr:uid="{00000000-0005-0000-0000-0000102E0000}"/>
    <cellStyle name="SAPBEXexcBad8 4 3 3 2" xfId="15063" xr:uid="{00000000-0005-0000-0000-0000112E0000}"/>
    <cellStyle name="SAPBEXexcBad8 4 3 3 3" xfId="20749" xr:uid="{00000000-0005-0000-0000-0000122E0000}"/>
    <cellStyle name="SAPBEXexcBad8 4 3 4" xfId="9415" xr:uid="{00000000-0005-0000-0000-0000132E0000}"/>
    <cellStyle name="SAPBEXexcBad8 4 3 4 2" xfId="16628" xr:uid="{00000000-0005-0000-0000-0000142E0000}"/>
    <cellStyle name="SAPBEXexcBad8 4 3 4 3" xfId="22127" xr:uid="{00000000-0005-0000-0000-0000152E0000}"/>
    <cellStyle name="SAPBEXexcBad8 4 3 5" xfId="9982" xr:uid="{00000000-0005-0000-0000-0000162E0000}"/>
    <cellStyle name="SAPBEXexcBad8 4 3 5 2" xfId="17195" xr:uid="{00000000-0005-0000-0000-0000172E0000}"/>
    <cellStyle name="SAPBEXexcBad8 4 3 5 3" xfId="22632" xr:uid="{00000000-0005-0000-0000-0000182E0000}"/>
    <cellStyle name="SAPBEXexcBad8 4 3 6" xfId="11445" xr:uid="{00000000-0005-0000-0000-0000192E0000}"/>
    <cellStyle name="SAPBEXexcBad8 4 3 6 2" xfId="18652" xr:uid="{00000000-0005-0000-0000-00001A2E0000}"/>
    <cellStyle name="SAPBEXexcBad8 4 3 6 3" xfId="23847" xr:uid="{00000000-0005-0000-0000-00001B2E0000}"/>
    <cellStyle name="SAPBEXexcBad8 4 3 7" xfId="12540" xr:uid="{00000000-0005-0000-0000-00001C2E0000}"/>
    <cellStyle name="SAPBEXexcBad8 4 3 7 2" xfId="19747" xr:uid="{00000000-0005-0000-0000-00001D2E0000}"/>
    <cellStyle name="SAPBEXexcBad8 4 3 7 3" xfId="24772" xr:uid="{00000000-0005-0000-0000-00001E2E0000}"/>
    <cellStyle name="SAPBEXexcBad8 4 3 8" xfId="13521" xr:uid="{00000000-0005-0000-0000-00001F2E0000}"/>
    <cellStyle name="SAPBEXexcBad8 4 3 9" xfId="14575" xr:uid="{00000000-0005-0000-0000-0000202E0000}"/>
    <cellStyle name="SAPBEXexcBad8 4 4" xfId="717" xr:uid="{00000000-0005-0000-0000-0000212E0000}"/>
    <cellStyle name="SAPBEXexcBad8 4 4 2" xfId="1173" xr:uid="{00000000-0005-0000-0000-0000222E0000}"/>
    <cellStyle name="SAPBEXexcBad8 4 4 2 2" xfId="8269" xr:uid="{00000000-0005-0000-0000-0000232E0000}"/>
    <cellStyle name="SAPBEXexcBad8 4 4 2 2 2" xfId="15482" xr:uid="{00000000-0005-0000-0000-0000242E0000}"/>
    <cellStyle name="SAPBEXexcBad8 4 4 2 2 3" xfId="21127" xr:uid="{00000000-0005-0000-0000-0000252E0000}"/>
    <cellStyle name="SAPBEXexcBad8 4 4 2 3" xfId="9027" xr:uid="{00000000-0005-0000-0000-0000262E0000}"/>
    <cellStyle name="SAPBEXexcBad8 4 4 2 3 2" xfId="16240" xr:uid="{00000000-0005-0000-0000-0000272E0000}"/>
    <cellStyle name="SAPBEXexcBad8 4 4 2 3 3" xfId="21784" xr:uid="{00000000-0005-0000-0000-0000282E0000}"/>
    <cellStyle name="SAPBEXexcBad8 4 4 2 4" xfId="10400" xr:uid="{00000000-0005-0000-0000-0000292E0000}"/>
    <cellStyle name="SAPBEXexcBad8 4 4 2 4 2" xfId="17613" xr:uid="{00000000-0005-0000-0000-00002A2E0000}"/>
    <cellStyle name="SAPBEXexcBad8 4 4 2 4 3" xfId="23009" xr:uid="{00000000-0005-0000-0000-00002B2E0000}"/>
    <cellStyle name="SAPBEXexcBad8 4 4 2 5" xfId="11913" xr:uid="{00000000-0005-0000-0000-00002C2E0000}"/>
    <cellStyle name="SAPBEXexcBad8 4 4 2 5 2" xfId="19120" xr:uid="{00000000-0005-0000-0000-00002D2E0000}"/>
    <cellStyle name="SAPBEXexcBad8 4 4 2 5 3" xfId="24274" xr:uid="{00000000-0005-0000-0000-00002E2E0000}"/>
    <cellStyle name="SAPBEXexcBad8 4 4 2 6" xfId="12110" xr:uid="{00000000-0005-0000-0000-00002F2E0000}"/>
    <cellStyle name="SAPBEXexcBad8 4 4 2 6 2" xfId="19317" xr:uid="{00000000-0005-0000-0000-0000302E0000}"/>
    <cellStyle name="SAPBEXexcBad8 4 4 2 6 3" xfId="24352" xr:uid="{00000000-0005-0000-0000-0000312E0000}"/>
    <cellStyle name="SAPBEXexcBad8 4 4 2 7" xfId="13978" xr:uid="{00000000-0005-0000-0000-0000322E0000}"/>
    <cellStyle name="SAPBEXexcBad8 4 4 2 8" xfId="14173" xr:uid="{00000000-0005-0000-0000-0000332E0000}"/>
    <cellStyle name="SAPBEXexcBad8 4 4 3" xfId="7851" xr:uid="{00000000-0005-0000-0000-0000342E0000}"/>
    <cellStyle name="SAPBEXexcBad8 4 4 3 2" xfId="15064" xr:uid="{00000000-0005-0000-0000-0000352E0000}"/>
    <cellStyle name="SAPBEXexcBad8 4 4 3 3" xfId="20750" xr:uid="{00000000-0005-0000-0000-0000362E0000}"/>
    <cellStyle name="SAPBEXexcBad8 4 4 4" xfId="9414" xr:uid="{00000000-0005-0000-0000-0000372E0000}"/>
    <cellStyle name="SAPBEXexcBad8 4 4 4 2" xfId="16627" xr:uid="{00000000-0005-0000-0000-0000382E0000}"/>
    <cellStyle name="SAPBEXexcBad8 4 4 4 3" xfId="22126" xr:uid="{00000000-0005-0000-0000-0000392E0000}"/>
    <cellStyle name="SAPBEXexcBad8 4 4 5" xfId="9983" xr:uid="{00000000-0005-0000-0000-00003A2E0000}"/>
    <cellStyle name="SAPBEXexcBad8 4 4 5 2" xfId="17196" xr:uid="{00000000-0005-0000-0000-00003B2E0000}"/>
    <cellStyle name="SAPBEXexcBad8 4 4 5 3" xfId="22633" xr:uid="{00000000-0005-0000-0000-00003C2E0000}"/>
    <cellStyle name="SAPBEXexcBad8 4 4 6" xfId="11500" xr:uid="{00000000-0005-0000-0000-00003D2E0000}"/>
    <cellStyle name="SAPBEXexcBad8 4 4 6 2" xfId="18707" xr:uid="{00000000-0005-0000-0000-00003E2E0000}"/>
    <cellStyle name="SAPBEXexcBad8 4 4 6 3" xfId="23902" xr:uid="{00000000-0005-0000-0000-00003F2E0000}"/>
    <cellStyle name="SAPBEXexcBad8 4 4 7" xfId="12480" xr:uid="{00000000-0005-0000-0000-0000402E0000}"/>
    <cellStyle name="SAPBEXexcBad8 4 4 7 2" xfId="19687" xr:uid="{00000000-0005-0000-0000-0000412E0000}"/>
    <cellStyle name="SAPBEXexcBad8 4 4 7 3" xfId="24720" xr:uid="{00000000-0005-0000-0000-0000422E0000}"/>
    <cellStyle name="SAPBEXexcBad8 4 4 8" xfId="13576" xr:uid="{00000000-0005-0000-0000-0000432E0000}"/>
    <cellStyle name="SAPBEXexcBad8 4 4 9" xfId="14521" xr:uid="{00000000-0005-0000-0000-0000442E0000}"/>
    <cellStyle name="SAPBEXexcBad8 4 5" xfId="7848" xr:uid="{00000000-0005-0000-0000-0000452E0000}"/>
    <cellStyle name="SAPBEXexcBad8 4 5 2" xfId="15061" xr:uid="{00000000-0005-0000-0000-0000462E0000}"/>
    <cellStyle name="SAPBEXexcBad8 4 5 3" xfId="20747" xr:uid="{00000000-0005-0000-0000-0000472E0000}"/>
    <cellStyle name="SAPBEXexcBad8 4 6" xfId="9417" xr:uid="{00000000-0005-0000-0000-0000482E0000}"/>
    <cellStyle name="SAPBEXexcBad8 4 6 2" xfId="16630" xr:uid="{00000000-0005-0000-0000-0000492E0000}"/>
    <cellStyle name="SAPBEXexcBad8 4 6 3" xfId="22129" xr:uid="{00000000-0005-0000-0000-00004A2E0000}"/>
    <cellStyle name="SAPBEXexcBad8 4 7" xfId="9980" xr:uid="{00000000-0005-0000-0000-00004B2E0000}"/>
    <cellStyle name="SAPBEXexcBad8 4 7 2" xfId="17193" xr:uid="{00000000-0005-0000-0000-00004C2E0000}"/>
    <cellStyle name="SAPBEXexcBad8 4 7 3" xfId="22630" xr:uid="{00000000-0005-0000-0000-00004D2E0000}"/>
    <cellStyle name="SAPBEXexcBad8 4 8" xfId="11301" xr:uid="{00000000-0005-0000-0000-00004E2E0000}"/>
    <cellStyle name="SAPBEXexcBad8 4 8 2" xfId="18508" xr:uid="{00000000-0005-0000-0000-00004F2E0000}"/>
    <cellStyle name="SAPBEXexcBad8 4 8 3" xfId="23705" xr:uid="{00000000-0005-0000-0000-0000502E0000}"/>
    <cellStyle name="SAPBEXexcBad8 4 9" xfId="12715" xr:uid="{00000000-0005-0000-0000-0000512E0000}"/>
    <cellStyle name="SAPBEXexcBad8 4 9 2" xfId="19922" xr:uid="{00000000-0005-0000-0000-0000522E0000}"/>
    <cellStyle name="SAPBEXexcBad8 4 9 3" xfId="24913" xr:uid="{00000000-0005-0000-0000-0000532E0000}"/>
    <cellStyle name="SAPBEXexcBad8 5" xfId="796" xr:uid="{00000000-0005-0000-0000-0000542E0000}"/>
    <cellStyle name="SAPBEXexcBad8 5 2" xfId="8270" xr:uid="{00000000-0005-0000-0000-0000552E0000}"/>
    <cellStyle name="SAPBEXexcBad8 5 2 2" xfId="15483" xr:uid="{00000000-0005-0000-0000-0000562E0000}"/>
    <cellStyle name="SAPBEXexcBad8 5 2 3" xfId="21128" xr:uid="{00000000-0005-0000-0000-0000572E0000}"/>
    <cellStyle name="SAPBEXexcBad8 5 3" xfId="9026" xr:uid="{00000000-0005-0000-0000-0000582E0000}"/>
    <cellStyle name="SAPBEXexcBad8 5 3 2" xfId="16239" xr:uid="{00000000-0005-0000-0000-0000592E0000}"/>
    <cellStyle name="SAPBEXexcBad8 5 3 3" xfId="21783" xr:uid="{00000000-0005-0000-0000-00005A2E0000}"/>
    <cellStyle name="SAPBEXexcBad8 5 4" xfId="10401" xr:uid="{00000000-0005-0000-0000-00005B2E0000}"/>
    <cellStyle name="SAPBEXexcBad8 5 4 2" xfId="17614" xr:uid="{00000000-0005-0000-0000-00005C2E0000}"/>
    <cellStyle name="SAPBEXexcBad8 5 4 3" xfId="23010" xr:uid="{00000000-0005-0000-0000-00005D2E0000}"/>
    <cellStyle name="SAPBEXexcBad8 5 5" xfId="11536" xr:uid="{00000000-0005-0000-0000-00005E2E0000}"/>
    <cellStyle name="SAPBEXexcBad8 5 5 2" xfId="18743" xr:uid="{00000000-0005-0000-0000-00005F2E0000}"/>
    <cellStyle name="SAPBEXexcBad8 5 5 3" xfId="23919" xr:uid="{00000000-0005-0000-0000-0000602E0000}"/>
    <cellStyle name="SAPBEXexcBad8 5 6" xfId="12466" xr:uid="{00000000-0005-0000-0000-0000612E0000}"/>
    <cellStyle name="SAPBEXexcBad8 5 6 2" xfId="19673" xr:uid="{00000000-0005-0000-0000-0000622E0000}"/>
    <cellStyle name="SAPBEXexcBad8 5 6 3" xfId="24707" xr:uid="{00000000-0005-0000-0000-0000632E0000}"/>
    <cellStyle name="SAPBEXexcBad8 5 7" xfId="13606" xr:uid="{00000000-0005-0000-0000-0000642E0000}"/>
    <cellStyle name="SAPBEXexcBad8 5 8" xfId="14503" xr:uid="{00000000-0005-0000-0000-0000652E0000}"/>
    <cellStyle name="SAPBEXexcBad8 6" xfId="7250" xr:uid="{00000000-0005-0000-0000-0000662E0000}"/>
    <cellStyle name="SAPBEXexcBad8 6 2" xfId="9531" xr:uid="{00000000-0005-0000-0000-0000672E0000}"/>
    <cellStyle name="SAPBEXexcBad8 6 2 2" xfId="16744" xr:uid="{00000000-0005-0000-0000-0000682E0000}"/>
    <cellStyle name="SAPBEXexcBad8 6 2 3" xfId="22210" xr:uid="{00000000-0005-0000-0000-0000692E0000}"/>
    <cellStyle name="SAPBEXexcBad8 6 3" xfId="9729" xr:uid="{00000000-0005-0000-0000-00006A2E0000}"/>
    <cellStyle name="SAPBEXexcBad8 6 3 2" xfId="16942" xr:uid="{00000000-0005-0000-0000-00006B2E0000}"/>
    <cellStyle name="SAPBEXexcBad8 6 3 3" xfId="22408" xr:uid="{00000000-0005-0000-0000-00006C2E0000}"/>
    <cellStyle name="SAPBEXexcBad8 6 4" xfId="10933" xr:uid="{00000000-0005-0000-0000-00006D2E0000}"/>
    <cellStyle name="SAPBEXexcBad8 6 4 2" xfId="18146" xr:uid="{00000000-0005-0000-0000-00006E2E0000}"/>
    <cellStyle name="SAPBEXexcBad8 6 4 3" xfId="23363" xr:uid="{00000000-0005-0000-0000-00006F2E0000}"/>
    <cellStyle name="SAPBEXexcBad8 6 5" xfId="12880" xr:uid="{00000000-0005-0000-0000-0000702E0000}"/>
    <cellStyle name="SAPBEXexcBad8 6 5 2" xfId="20087" xr:uid="{00000000-0005-0000-0000-0000712E0000}"/>
    <cellStyle name="SAPBEXexcBad8 6 5 3" xfId="25043" xr:uid="{00000000-0005-0000-0000-0000722E0000}"/>
    <cellStyle name="SAPBEXexcBad8 6 6" xfId="13069" xr:uid="{00000000-0005-0000-0000-0000732E0000}"/>
    <cellStyle name="SAPBEXexcBad8 6 6 2" xfId="20276" xr:uid="{00000000-0005-0000-0000-0000742E0000}"/>
    <cellStyle name="SAPBEXexcBad8 6 6 3" xfId="25232" xr:uid="{00000000-0005-0000-0000-0000752E0000}"/>
    <cellStyle name="SAPBEXexcBad8 6 7" xfId="14741" xr:uid="{00000000-0005-0000-0000-0000762E0000}"/>
    <cellStyle name="SAPBEXexcBad8 6 8" xfId="20454" xr:uid="{00000000-0005-0000-0000-0000772E0000}"/>
    <cellStyle name="SAPBEXexcBad8 7" xfId="7694" xr:uid="{00000000-0005-0000-0000-0000782E0000}"/>
    <cellStyle name="SAPBEXexcBad8 7 2" xfId="14917" xr:uid="{00000000-0005-0000-0000-0000792E0000}"/>
    <cellStyle name="SAPBEXexcBad8 7 3" xfId="20638" xr:uid="{00000000-0005-0000-0000-00007A2E0000}"/>
    <cellStyle name="SAPBEXexcBad8 8" xfId="9427" xr:uid="{00000000-0005-0000-0000-00007B2E0000}"/>
    <cellStyle name="SAPBEXexcBad8 8 2" xfId="16640" xr:uid="{00000000-0005-0000-0000-00007C2E0000}"/>
    <cellStyle name="SAPBEXexcBad8 8 3" xfId="22139" xr:uid="{00000000-0005-0000-0000-00007D2E0000}"/>
    <cellStyle name="SAPBEXexcBad8 9" xfId="9969" xr:uid="{00000000-0005-0000-0000-00007E2E0000}"/>
    <cellStyle name="SAPBEXexcBad8 9 2" xfId="17182" xr:uid="{00000000-0005-0000-0000-00007F2E0000}"/>
    <cellStyle name="SAPBEXexcBad8 9 3" xfId="22619" xr:uid="{00000000-0005-0000-0000-0000802E0000}"/>
    <cellStyle name="SAPBEXexcBad9" xfId="83" xr:uid="{00000000-0005-0000-0000-0000812E0000}"/>
    <cellStyle name="SAPBEXexcBad9 10" xfId="13226" xr:uid="{00000000-0005-0000-0000-0000822E0000}"/>
    <cellStyle name="SAPBEXexcBad9 11" xfId="14897" xr:uid="{00000000-0005-0000-0000-0000832E0000}"/>
    <cellStyle name="SAPBEXexcBad9 12" xfId="25432" xr:uid="{00000000-0005-0000-0000-0000842E0000}"/>
    <cellStyle name="SAPBEXexcBad9 2" xfId="356" xr:uid="{00000000-0005-0000-0000-0000852E0000}"/>
    <cellStyle name="SAPBEXexcBad9 2 10" xfId="11140" xr:uid="{00000000-0005-0000-0000-0000862E0000}"/>
    <cellStyle name="SAPBEXexcBad9 2 10 2" xfId="18347" xr:uid="{00000000-0005-0000-0000-0000872E0000}"/>
    <cellStyle name="SAPBEXexcBad9 2 10 3" xfId="23560" xr:uid="{00000000-0005-0000-0000-0000882E0000}"/>
    <cellStyle name="SAPBEXexcBad9 2 11" xfId="13257" xr:uid="{00000000-0005-0000-0000-0000892E0000}"/>
    <cellStyle name="SAPBEXexcBad9 2 12" xfId="25433" xr:uid="{00000000-0005-0000-0000-00008A2E0000}"/>
    <cellStyle name="SAPBEXexcBad9 2 2" xfId="455" xr:uid="{00000000-0005-0000-0000-00008B2E0000}"/>
    <cellStyle name="SAPBEXexcBad9 2 2 2" xfId="932" xr:uid="{00000000-0005-0000-0000-00008C2E0000}"/>
    <cellStyle name="SAPBEXexcBad9 2 2 2 2" xfId="8271" xr:uid="{00000000-0005-0000-0000-00008D2E0000}"/>
    <cellStyle name="SAPBEXexcBad9 2 2 2 2 2" xfId="15484" xr:uid="{00000000-0005-0000-0000-00008E2E0000}"/>
    <cellStyle name="SAPBEXexcBad9 2 2 2 2 3" xfId="21129" xr:uid="{00000000-0005-0000-0000-00008F2E0000}"/>
    <cellStyle name="SAPBEXexcBad9 2 2 2 3" xfId="9025" xr:uid="{00000000-0005-0000-0000-0000902E0000}"/>
    <cellStyle name="SAPBEXexcBad9 2 2 2 3 2" xfId="16238" xr:uid="{00000000-0005-0000-0000-0000912E0000}"/>
    <cellStyle name="SAPBEXexcBad9 2 2 2 3 3" xfId="21782" xr:uid="{00000000-0005-0000-0000-0000922E0000}"/>
    <cellStyle name="SAPBEXexcBad9 2 2 2 4" xfId="10402" xr:uid="{00000000-0005-0000-0000-0000932E0000}"/>
    <cellStyle name="SAPBEXexcBad9 2 2 2 4 2" xfId="17615" xr:uid="{00000000-0005-0000-0000-0000942E0000}"/>
    <cellStyle name="SAPBEXexcBad9 2 2 2 4 3" xfId="23011" xr:uid="{00000000-0005-0000-0000-0000952E0000}"/>
    <cellStyle name="SAPBEXexcBad9 2 2 2 5" xfId="11672" xr:uid="{00000000-0005-0000-0000-0000962E0000}"/>
    <cellStyle name="SAPBEXexcBad9 2 2 2 5 2" xfId="18879" xr:uid="{00000000-0005-0000-0000-0000972E0000}"/>
    <cellStyle name="SAPBEXexcBad9 2 2 2 5 3" xfId="24043" xr:uid="{00000000-0005-0000-0000-0000982E0000}"/>
    <cellStyle name="SAPBEXexcBad9 2 2 2 6" xfId="12341" xr:uid="{00000000-0005-0000-0000-0000992E0000}"/>
    <cellStyle name="SAPBEXexcBad9 2 2 2 6 2" xfId="19548" xr:uid="{00000000-0005-0000-0000-00009A2E0000}"/>
    <cellStyle name="SAPBEXexcBad9 2 2 2 6 3" xfId="24583" xr:uid="{00000000-0005-0000-0000-00009B2E0000}"/>
    <cellStyle name="SAPBEXexcBad9 2 2 2 7" xfId="13737" xr:uid="{00000000-0005-0000-0000-00009C2E0000}"/>
    <cellStyle name="SAPBEXexcBad9 2 2 2 8" xfId="14404" xr:uid="{00000000-0005-0000-0000-00009D2E0000}"/>
    <cellStyle name="SAPBEXexcBad9 2 2 3" xfId="7853" xr:uid="{00000000-0005-0000-0000-00009E2E0000}"/>
    <cellStyle name="SAPBEXexcBad9 2 2 3 2" xfId="15066" xr:uid="{00000000-0005-0000-0000-00009F2E0000}"/>
    <cellStyle name="SAPBEXexcBad9 2 2 3 3" xfId="20752" xr:uid="{00000000-0005-0000-0000-0000A02E0000}"/>
    <cellStyle name="SAPBEXexcBad9 2 2 4" xfId="9410" xr:uid="{00000000-0005-0000-0000-0000A12E0000}"/>
    <cellStyle name="SAPBEXexcBad9 2 2 4 2" xfId="16623" xr:uid="{00000000-0005-0000-0000-0000A22E0000}"/>
    <cellStyle name="SAPBEXexcBad9 2 2 4 3" xfId="22122" xr:uid="{00000000-0005-0000-0000-0000A32E0000}"/>
    <cellStyle name="SAPBEXexcBad9 2 2 5" xfId="9986" xr:uid="{00000000-0005-0000-0000-0000A42E0000}"/>
    <cellStyle name="SAPBEXexcBad9 2 2 5 2" xfId="17199" xr:uid="{00000000-0005-0000-0000-0000A52E0000}"/>
    <cellStyle name="SAPBEXexcBad9 2 2 5 3" xfId="22636" xr:uid="{00000000-0005-0000-0000-0000A62E0000}"/>
    <cellStyle name="SAPBEXexcBad9 2 2 6" xfId="11238" xr:uid="{00000000-0005-0000-0000-0000A72E0000}"/>
    <cellStyle name="SAPBEXexcBad9 2 2 6 2" xfId="18445" xr:uid="{00000000-0005-0000-0000-0000A82E0000}"/>
    <cellStyle name="SAPBEXexcBad9 2 2 6 3" xfId="23650" xr:uid="{00000000-0005-0000-0000-0000A92E0000}"/>
    <cellStyle name="SAPBEXexcBad9 2 2 7" xfId="12766" xr:uid="{00000000-0005-0000-0000-0000AA2E0000}"/>
    <cellStyle name="SAPBEXexcBad9 2 2 7 2" xfId="19973" xr:uid="{00000000-0005-0000-0000-0000AB2E0000}"/>
    <cellStyle name="SAPBEXexcBad9 2 2 7 3" xfId="24963" xr:uid="{00000000-0005-0000-0000-0000AC2E0000}"/>
    <cellStyle name="SAPBEXexcBad9 2 2 8" xfId="13330" xr:uid="{00000000-0005-0000-0000-0000AD2E0000}"/>
    <cellStyle name="SAPBEXexcBad9 2 3" xfId="532" xr:uid="{00000000-0005-0000-0000-0000AE2E0000}"/>
    <cellStyle name="SAPBEXexcBad9 2 3 2" xfId="988" xr:uid="{00000000-0005-0000-0000-0000AF2E0000}"/>
    <cellStyle name="SAPBEXexcBad9 2 3 2 2" xfId="8272" xr:uid="{00000000-0005-0000-0000-0000B02E0000}"/>
    <cellStyle name="SAPBEXexcBad9 2 3 2 2 2" xfId="15485" xr:uid="{00000000-0005-0000-0000-0000B12E0000}"/>
    <cellStyle name="SAPBEXexcBad9 2 3 2 2 3" xfId="21130" xr:uid="{00000000-0005-0000-0000-0000B22E0000}"/>
    <cellStyle name="SAPBEXexcBad9 2 3 2 3" xfId="9024" xr:uid="{00000000-0005-0000-0000-0000B32E0000}"/>
    <cellStyle name="SAPBEXexcBad9 2 3 2 3 2" xfId="16237" xr:uid="{00000000-0005-0000-0000-0000B42E0000}"/>
    <cellStyle name="SAPBEXexcBad9 2 3 2 3 3" xfId="21781" xr:uid="{00000000-0005-0000-0000-0000B52E0000}"/>
    <cellStyle name="SAPBEXexcBad9 2 3 2 4" xfId="10403" xr:uid="{00000000-0005-0000-0000-0000B62E0000}"/>
    <cellStyle name="SAPBEXexcBad9 2 3 2 4 2" xfId="17616" xr:uid="{00000000-0005-0000-0000-0000B72E0000}"/>
    <cellStyle name="SAPBEXexcBad9 2 3 2 4 3" xfId="23012" xr:uid="{00000000-0005-0000-0000-0000B82E0000}"/>
    <cellStyle name="SAPBEXexcBad9 2 3 2 5" xfId="11728" xr:uid="{00000000-0005-0000-0000-0000B92E0000}"/>
    <cellStyle name="SAPBEXexcBad9 2 3 2 5 2" xfId="18935" xr:uid="{00000000-0005-0000-0000-0000BA2E0000}"/>
    <cellStyle name="SAPBEXexcBad9 2 3 2 5 3" xfId="24089" xr:uid="{00000000-0005-0000-0000-0000BB2E0000}"/>
    <cellStyle name="SAPBEXexcBad9 2 3 2 6" xfId="12295" xr:uid="{00000000-0005-0000-0000-0000BC2E0000}"/>
    <cellStyle name="SAPBEXexcBad9 2 3 2 6 2" xfId="19502" xr:uid="{00000000-0005-0000-0000-0000BD2E0000}"/>
    <cellStyle name="SAPBEXexcBad9 2 3 2 6 3" xfId="24537" xr:uid="{00000000-0005-0000-0000-0000BE2E0000}"/>
    <cellStyle name="SAPBEXexcBad9 2 3 2 7" xfId="13793" xr:uid="{00000000-0005-0000-0000-0000BF2E0000}"/>
    <cellStyle name="SAPBEXexcBad9 2 3 2 8" xfId="14358" xr:uid="{00000000-0005-0000-0000-0000C02E0000}"/>
    <cellStyle name="SAPBEXexcBad9 2 3 3" xfId="7854" xr:uid="{00000000-0005-0000-0000-0000C12E0000}"/>
    <cellStyle name="SAPBEXexcBad9 2 3 3 2" xfId="15067" xr:uid="{00000000-0005-0000-0000-0000C22E0000}"/>
    <cellStyle name="SAPBEXexcBad9 2 3 3 3" xfId="20753" xr:uid="{00000000-0005-0000-0000-0000C32E0000}"/>
    <cellStyle name="SAPBEXexcBad9 2 3 4" xfId="9409" xr:uid="{00000000-0005-0000-0000-0000C42E0000}"/>
    <cellStyle name="SAPBEXexcBad9 2 3 4 2" xfId="16622" xr:uid="{00000000-0005-0000-0000-0000C52E0000}"/>
    <cellStyle name="SAPBEXexcBad9 2 3 4 3" xfId="22121" xr:uid="{00000000-0005-0000-0000-0000C62E0000}"/>
    <cellStyle name="SAPBEXexcBad9 2 3 5" xfId="9987" xr:uid="{00000000-0005-0000-0000-0000C72E0000}"/>
    <cellStyle name="SAPBEXexcBad9 2 3 5 2" xfId="17200" xr:uid="{00000000-0005-0000-0000-0000C82E0000}"/>
    <cellStyle name="SAPBEXexcBad9 2 3 5 3" xfId="22637" xr:uid="{00000000-0005-0000-0000-0000C92E0000}"/>
    <cellStyle name="SAPBEXexcBad9 2 3 6" xfId="11315" xr:uid="{00000000-0005-0000-0000-0000CA2E0000}"/>
    <cellStyle name="SAPBEXexcBad9 2 3 6 2" xfId="18522" xr:uid="{00000000-0005-0000-0000-0000CB2E0000}"/>
    <cellStyle name="SAPBEXexcBad9 2 3 6 3" xfId="23717" xr:uid="{00000000-0005-0000-0000-0000CC2E0000}"/>
    <cellStyle name="SAPBEXexcBad9 2 3 7" xfId="12703" xr:uid="{00000000-0005-0000-0000-0000CD2E0000}"/>
    <cellStyle name="SAPBEXexcBad9 2 3 7 2" xfId="19910" xr:uid="{00000000-0005-0000-0000-0000CE2E0000}"/>
    <cellStyle name="SAPBEXexcBad9 2 3 7 3" xfId="24901" xr:uid="{00000000-0005-0000-0000-0000CF2E0000}"/>
    <cellStyle name="SAPBEXexcBad9 2 3 8" xfId="13403" xr:uid="{00000000-0005-0000-0000-0000D02E0000}"/>
    <cellStyle name="SAPBEXexcBad9 2 4" xfId="607" xr:uid="{00000000-0005-0000-0000-0000D12E0000}"/>
    <cellStyle name="SAPBEXexcBad9 2 4 2" xfId="1063" xr:uid="{00000000-0005-0000-0000-0000D22E0000}"/>
    <cellStyle name="SAPBEXexcBad9 2 4 2 2" xfId="8273" xr:uid="{00000000-0005-0000-0000-0000D32E0000}"/>
    <cellStyle name="SAPBEXexcBad9 2 4 2 2 2" xfId="15486" xr:uid="{00000000-0005-0000-0000-0000D42E0000}"/>
    <cellStyle name="SAPBEXexcBad9 2 4 2 2 3" xfId="21131" xr:uid="{00000000-0005-0000-0000-0000D52E0000}"/>
    <cellStyle name="SAPBEXexcBad9 2 4 2 3" xfId="9023" xr:uid="{00000000-0005-0000-0000-0000D62E0000}"/>
    <cellStyle name="SAPBEXexcBad9 2 4 2 3 2" xfId="16236" xr:uid="{00000000-0005-0000-0000-0000D72E0000}"/>
    <cellStyle name="SAPBEXexcBad9 2 4 2 3 3" xfId="21780" xr:uid="{00000000-0005-0000-0000-0000D82E0000}"/>
    <cellStyle name="SAPBEXexcBad9 2 4 2 4" xfId="10404" xr:uid="{00000000-0005-0000-0000-0000D92E0000}"/>
    <cellStyle name="SAPBEXexcBad9 2 4 2 4 2" xfId="17617" xr:uid="{00000000-0005-0000-0000-0000DA2E0000}"/>
    <cellStyle name="SAPBEXexcBad9 2 4 2 4 3" xfId="23013" xr:uid="{00000000-0005-0000-0000-0000DB2E0000}"/>
    <cellStyle name="SAPBEXexcBad9 2 4 2 5" xfId="11803" xr:uid="{00000000-0005-0000-0000-0000DC2E0000}"/>
    <cellStyle name="SAPBEXexcBad9 2 4 2 5 2" xfId="19010" xr:uid="{00000000-0005-0000-0000-0000DD2E0000}"/>
    <cellStyle name="SAPBEXexcBad9 2 4 2 5 3" xfId="24164" xr:uid="{00000000-0005-0000-0000-0000DE2E0000}"/>
    <cellStyle name="SAPBEXexcBad9 2 4 2 6" xfId="12220" xr:uid="{00000000-0005-0000-0000-0000DF2E0000}"/>
    <cellStyle name="SAPBEXexcBad9 2 4 2 6 2" xfId="19427" xr:uid="{00000000-0005-0000-0000-0000E02E0000}"/>
    <cellStyle name="SAPBEXexcBad9 2 4 2 6 3" xfId="24462" xr:uid="{00000000-0005-0000-0000-0000E12E0000}"/>
    <cellStyle name="SAPBEXexcBad9 2 4 2 7" xfId="13868" xr:uid="{00000000-0005-0000-0000-0000E22E0000}"/>
    <cellStyle name="SAPBEXexcBad9 2 4 2 8" xfId="14283" xr:uid="{00000000-0005-0000-0000-0000E32E0000}"/>
    <cellStyle name="SAPBEXexcBad9 2 4 3" xfId="7855" xr:uid="{00000000-0005-0000-0000-0000E42E0000}"/>
    <cellStyle name="SAPBEXexcBad9 2 4 3 2" xfId="15068" xr:uid="{00000000-0005-0000-0000-0000E52E0000}"/>
    <cellStyle name="SAPBEXexcBad9 2 4 3 3" xfId="20754" xr:uid="{00000000-0005-0000-0000-0000E62E0000}"/>
    <cellStyle name="SAPBEXexcBad9 2 4 4" xfId="9408" xr:uid="{00000000-0005-0000-0000-0000E72E0000}"/>
    <cellStyle name="SAPBEXexcBad9 2 4 4 2" xfId="16621" xr:uid="{00000000-0005-0000-0000-0000E82E0000}"/>
    <cellStyle name="SAPBEXexcBad9 2 4 4 3" xfId="22120" xr:uid="{00000000-0005-0000-0000-0000E92E0000}"/>
    <cellStyle name="SAPBEXexcBad9 2 4 5" xfId="9988" xr:uid="{00000000-0005-0000-0000-0000EA2E0000}"/>
    <cellStyle name="SAPBEXexcBad9 2 4 5 2" xfId="17201" xr:uid="{00000000-0005-0000-0000-0000EB2E0000}"/>
    <cellStyle name="SAPBEXexcBad9 2 4 5 3" xfId="22638" xr:uid="{00000000-0005-0000-0000-0000EC2E0000}"/>
    <cellStyle name="SAPBEXexcBad9 2 4 6" xfId="11390" xr:uid="{00000000-0005-0000-0000-0000ED2E0000}"/>
    <cellStyle name="SAPBEXexcBad9 2 4 6 2" xfId="18597" xr:uid="{00000000-0005-0000-0000-0000EE2E0000}"/>
    <cellStyle name="SAPBEXexcBad9 2 4 6 3" xfId="23792" xr:uid="{00000000-0005-0000-0000-0000EF2E0000}"/>
    <cellStyle name="SAPBEXexcBad9 2 4 7" xfId="12595" xr:uid="{00000000-0005-0000-0000-0000F02E0000}"/>
    <cellStyle name="SAPBEXexcBad9 2 4 7 2" xfId="19802" xr:uid="{00000000-0005-0000-0000-0000F12E0000}"/>
    <cellStyle name="SAPBEXexcBad9 2 4 7 3" xfId="24827" xr:uid="{00000000-0005-0000-0000-0000F22E0000}"/>
    <cellStyle name="SAPBEXexcBad9 2 4 8" xfId="13466" xr:uid="{00000000-0005-0000-0000-0000F32E0000}"/>
    <cellStyle name="SAPBEXexcBad9 2 4 9" xfId="14661" xr:uid="{00000000-0005-0000-0000-0000F42E0000}"/>
    <cellStyle name="SAPBEXexcBad9 2 5" xfId="439" xr:uid="{00000000-0005-0000-0000-0000F52E0000}"/>
    <cellStyle name="SAPBEXexcBad9 2 5 2" xfId="916" xr:uid="{00000000-0005-0000-0000-0000F62E0000}"/>
    <cellStyle name="SAPBEXexcBad9 2 5 2 2" xfId="8274" xr:uid="{00000000-0005-0000-0000-0000F72E0000}"/>
    <cellStyle name="SAPBEXexcBad9 2 5 2 2 2" xfId="15487" xr:uid="{00000000-0005-0000-0000-0000F82E0000}"/>
    <cellStyle name="SAPBEXexcBad9 2 5 2 2 3" xfId="21132" xr:uid="{00000000-0005-0000-0000-0000F92E0000}"/>
    <cellStyle name="SAPBEXexcBad9 2 5 2 3" xfId="9022" xr:uid="{00000000-0005-0000-0000-0000FA2E0000}"/>
    <cellStyle name="SAPBEXexcBad9 2 5 2 3 2" xfId="16235" xr:uid="{00000000-0005-0000-0000-0000FB2E0000}"/>
    <cellStyle name="SAPBEXexcBad9 2 5 2 3 3" xfId="21779" xr:uid="{00000000-0005-0000-0000-0000FC2E0000}"/>
    <cellStyle name="SAPBEXexcBad9 2 5 2 4" xfId="10405" xr:uid="{00000000-0005-0000-0000-0000FD2E0000}"/>
    <cellStyle name="SAPBEXexcBad9 2 5 2 4 2" xfId="17618" xr:uid="{00000000-0005-0000-0000-0000FE2E0000}"/>
    <cellStyle name="SAPBEXexcBad9 2 5 2 4 3" xfId="23014" xr:uid="{00000000-0005-0000-0000-0000FF2E0000}"/>
    <cellStyle name="SAPBEXexcBad9 2 5 2 5" xfId="11656" xr:uid="{00000000-0005-0000-0000-0000002F0000}"/>
    <cellStyle name="SAPBEXexcBad9 2 5 2 5 2" xfId="18863" xr:uid="{00000000-0005-0000-0000-0000012F0000}"/>
    <cellStyle name="SAPBEXexcBad9 2 5 2 5 3" xfId="24029" xr:uid="{00000000-0005-0000-0000-0000022F0000}"/>
    <cellStyle name="SAPBEXexcBad9 2 5 2 6" xfId="12355" xr:uid="{00000000-0005-0000-0000-0000032F0000}"/>
    <cellStyle name="SAPBEXexcBad9 2 5 2 6 2" xfId="19562" xr:uid="{00000000-0005-0000-0000-0000042F0000}"/>
    <cellStyle name="SAPBEXexcBad9 2 5 2 6 3" xfId="24597" xr:uid="{00000000-0005-0000-0000-0000052F0000}"/>
    <cellStyle name="SAPBEXexcBad9 2 5 2 7" xfId="13721" xr:uid="{00000000-0005-0000-0000-0000062F0000}"/>
    <cellStyle name="SAPBEXexcBad9 2 5 2 8" xfId="14417" xr:uid="{00000000-0005-0000-0000-0000072F0000}"/>
    <cellStyle name="SAPBEXexcBad9 2 5 3" xfId="7856" xr:uid="{00000000-0005-0000-0000-0000082F0000}"/>
    <cellStyle name="SAPBEXexcBad9 2 5 3 2" xfId="15069" xr:uid="{00000000-0005-0000-0000-0000092F0000}"/>
    <cellStyle name="SAPBEXexcBad9 2 5 3 3" xfId="20755" xr:uid="{00000000-0005-0000-0000-00000A2F0000}"/>
    <cellStyle name="SAPBEXexcBad9 2 5 4" xfId="9407" xr:uid="{00000000-0005-0000-0000-00000B2F0000}"/>
    <cellStyle name="SAPBEXexcBad9 2 5 4 2" xfId="16620" xr:uid="{00000000-0005-0000-0000-00000C2F0000}"/>
    <cellStyle name="SAPBEXexcBad9 2 5 4 3" xfId="22119" xr:uid="{00000000-0005-0000-0000-00000D2F0000}"/>
    <cellStyle name="SAPBEXexcBad9 2 5 5" xfId="9989" xr:uid="{00000000-0005-0000-0000-00000E2F0000}"/>
    <cellStyle name="SAPBEXexcBad9 2 5 5 2" xfId="17202" xr:uid="{00000000-0005-0000-0000-00000F2F0000}"/>
    <cellStyle name="SAPBEXexcBad9 2 5 5 3" xfId="22639" xr:uid="{00000000-0005-0000-0000-0000102F0000}"/>
    <cellStyle name="SAPBEXexcBad9 2 5 6" xfId="11222" xr:uid="{00000000-0005-0000-0000-0000112F0000}"/>
    <cellStyle name="SAPBEXexcBad9 2 5 6 2" xfId="18429" xr:uid="{00000000-0005-0000-0000-0000122F0000}"/>
    <cellStyle name="SAPBEXexcBad9 2 5 6 3" xfId="23636" xr:uid="{00000000-0005-0000-0000-0000132F0000}"/>
    <cellStyle name="SAPBEXexcBad9 2 5 7" xfId="12780" xr:uid="{00000000-0005-0000-0000-0000142F0000}"/>
    <cellStyle name="SAPBEXexcBad9 2 5 7 2" xfId="19987" xr:uid="{00000000-0005-0000-0000-0000152F0000}"/>
    <cellStyle name="SAPBEXexcBad9 2 5 7 3" xfId="24977" xr:uid="{00000000-0005-0000-0000-0000162F0000}"/>
    <cellStyle name="SAPBEXexcBad9 2 5 8" xfId="13320" xr:uid="{00000000-0005-0000-0000-0000172F0000}"/>
    <cellStyle name="SAPBEXexcBad9 2 5 9" xfId="14673" xr:uid="{00000000-0005-0000-0000-0000182F0000}"/>
    <cellStyle name="SAPBEXexcBad9 2 6" xfId="835" xr:uid="{00000000-0005-0000-0000-0000192F0000}"/>
    <cellStyle name="SAPBEXexcBad9 2 6 2" xfId="8275" xr:uid="{00000000-0005-0000-0000-00001A2F0000}"/>
    <cellStyle name="SAPBEXexcBad9 2 6 2 2" xfId="15488" xr:uid="{00000000-0005-0000-0000-00001B2F0000}"/>
    <cellStyle name="SAPBEXexcBad9 2 6 2 3" xfId="21133" xr:uid="{00000000-0005-0000-0000-00001C2F0000}"/>
    <cellStyle name="SAPBEXexcBad9 2 6 3" xfId="9021" xr:uid="{00000000-0005-0000-0000-00001D2F0000}"/>
    <cellStyle name="SAPBEXexcBad9 2 6 3 2" xfId="16234" xr:uid="{00000000-0005-0000-0000-00001E2F0000}"/>
    <cellStyle name="SAPBEXexcBad9 2 6 3 3" xfId="21778" xr:uid="{00000000-0005-0000-0000-00001F2F0000}"/>
    <cellStyle name="SAPBEXexcBad9 2 6 4" xfId="10406" xr:uid="{00000000-0005-0000-0000-0000202F0000}"/>
    <cellStyle name="SAPBEXexcBad9 2 6 4 2" xfId="17619" xr:uid="{00000000-0005-0000-0000-0000212F0000}"/>
    <cellStyle name="SAPBEXexcBad9 2 6 4 3" xfId="23015" xr:uid="{00000000-0005-0000-0000-0000222F0000}"/>
    <cellStyle name="SAPBEXexcBad9 2 6 5" xfId="11575" xr:uid="{00000000-0005-0000-0000-0000232F0000}"/>
    <cellStyle name="SAPBEXexcBad9 2 6 5 2" xfId="18782" xr:uid="{00000000-0005-0000-0000-0000242F0000}"/>
    <cellStyle name="SAPBEXexcBad9 2 6 5 3" xfId="23954" xr:uid="{00000000-0005-0000-0000-0000252F0000}"/>
    <cellStyle name="SAPBEXexcBad9 2 6 6" xfId="12430" xr:uid="{00000000-0005-0000-0000-0000262F0000}"/>
    <cellStyle name="SAPBEXexcBad9 2 6 6 2" xfId="19637" xr:uid="{00000000-0005-0000-0000-0000272F0000}"/>
    <cellStyle name="SAPBEXexcBad9 2 6 6 3" xfId="24672" xr:uid="{00000000-0005-0000-0000-0000282F0000}"/>
    <cellStyle name="SAPBEXexcBad9 2 6 7" xfId="13640" xr:uid="{00000000-0005-0000-0000-0000292F0000}"/>
    <cellStyle name="SAPBEXexcBad9 2 6 8" xfId="14481" xr:uid="{00000000-0005-0000-0000-00002A2F0000}"/>
    <cellStyle name="SAPBEXexcBad9 2 7" xfId="7852" xr:uid="{00000000-0005-0000-0000-00002B2F0000}"/>
    <cellStyle name="SAPBEXexcBad9 2 7 2" xfId="15065" xr:uid="{00000000-0005-0000-0000-00002C2F0000}"/>
    <cellStyle name="SAPBEXexcBad9 2 7 3" xfId="20751" xr:uid="{00000000-0005-0000-0000-00002D2F0000}"/>
    <cellStyle name="SAPBEXexcBad9 2 8" xfId="9411" xr:uid="{00000000-0005-0000-0000-00002E2F0000}"/>
    <cellStyle name="SAPBEXexcBad9 2 8 2" xfId="16624" xr:uid="{00000000-0005-0000-0000-00002F2F0000}"/>
    <cellStyle name="SAPBEXexcBad9 2 8 3" xfId="22123" xr:uid="{00000000-0005-0000-0000-0000302F0000}"/>
    <cellStyle name="SAPBEXexcBad9 2 9" xfId="9985" xr:uid="{00000000-0005-0000-0000-0000312F0000}"/>
    <cellStyle name="SAPBEXexcBad9 2 9 2" xfId="17198" xr:uid="{00000000-0005-0000-0000-0000322F0000}"/>
    <cellStyle name="SAPBEXexcBad9 2 9 3" xfId="22635" xr:uid="{00000000-0005-0000-0000-0000332F0000}"/>
    <cellStyle name="SAPBEXexcBad9 3" xfId="400" xr:uid="{00000000-0005-0000-0000-0000342F0000}"/>
    <cellStyle name="SAPBEXexcBad9 3 10" xfId="11183" xr:uid="{00000000-0005-0000-0000-0000352F0000}"/>
    <cellStyle name="SAPBEXexcBad9 3 10 2" xfId="18390" xr:uid="{00000000-0005-0000-0000-0000362F0000}"/>
    <cellStyle name="SAPBEXexcBad9 3 10 3" xfId="23601" xr:uid="{00000000-0005-0000-0000-0000372F0000}"/>
    <cellStyle name="SAPBEXexcBad9 3 11" xfId="13292" xr:uid="{00000000-0005-0000-0000-0000382F0000}"/>
    <cellStyle name="SAPBEXexcBad9 3 12" xfId="25434" xr:uid="{00000000-0005-0000-0000-0000392F0000}"/>
    <cellStyle name="SAPBEXexcBad9 3 2" xfId="490" xr:uid="{00000000-0005-0000-0000-00003A2F0000}"/>
    <cellStyle name="SAPBEXexcBad9 3 2 2" xfId="967" xr:uid="{00000000-0005-0000-0000-00003B2F0000}"/>
    <cellStyle name="SAPBEXexcBad9 3 2 2 2" xfId="8276" xr:uid="{00000000-0005-0000-0000-00003C2F0000}"/>
    <cellStyle name="SAPBEXexcBad9 3 2 2 2 2" xfId="15489" xr:uid="{00000000-0005-0000-0000-00003D2F0000}"/>
    <cellStyle name="SAPBEXexcBad9 3 2 2 2 3" xfId="21134" xr:uid="{00000000-0005-0000-0000-00003E2F0000}"/>
    <cellStyle name="SAPBEXexcBad9 3 2 2 3" xfId="9020" xr:uid="{00000000-0005-0000-0000-00003F2F0000}"/>
    <cellStyle name="SAPBEXexcBad9 3 2 2 3 2" xfId="16233" xr:uid="{00000000-0005-0000-0000-0000402F0000}"/>
    <cellStyle name="SAPBEXexcBad9 3 2 2 3 3" xfId="21777" xr:uid="{00000000-0005-0000-0000-0000412F0000}"/>
    <cellStyle name="SAPBEXexcBad9 3 2 2 4" xfId="10407" xr:uid="{00000000-0005-0000-0000-0000422F0000}"/>
    <cellStyle name="SAPBEXexcBad9 3 2 2 4 2" xfId="17620" xr:uid="{00000000-0005-0000-0000-0000432F0000}"/>
    <cellStyle name="SAPBEXexcBad9 3 2 2 4 3" xfId="23016" xr:uid="{00000000-0005-0000-0000-0000442F0000}"/>
    <cellStyle name="SAPBEXexcBad9 3 2 2 5" xfId="11707" xr:uid="{00000000-0005-0000-0000-0000452F0000}"/>
    <cellStyle name="SAPBEXexcBad9 3 2 2 5 2" xfId="18914" xr:uid="{00000000-0005-0000-0000-0000462F0000}"/>
    <cellStyle name="SAPBEXexcBad9 3 2 2 5 3" xfId="24076" xr:uid="{00000000-0005-0000-0000-0000472F0000}"/>
    <cellStyle name="SAPBEXexcBad9 3 2 2 6" xfId="12308" xr:uid="{00000000-0005-0000-0000-0000482F0000}"/>
    <cellStyle name="SAPBEXexcBad9 3 2 2 6 2" xfId="19515" xr:uid="{00000000-0005-0000-0000-0000492F0000}"/>
    <cellStyle name="SAPBEXexcBad9 3 2 2 6 3" xfId="24550" xr:uid="{00000000-0005-0000-0000-00004A2F0000}"/>
    <cellStyle name="SAPBEXexcBad9 3 2 2 7" xfId="13772" xr:uid="{00000000-0005-0000-0000-00004B2F0000}"/>
    <cellStyle name="SAPBEXexcBad9 3 2 2 8" xfId="14371" xr:uid="{00000000-0005-0000-0000-00004C2F0000}"/>
    <cellStyle name="SAPBEXexcBad9 3 2 3" xfId="7858" xr:uid="{00000000-0005-0000-0000-00004D2F0000}"/>
    <cellStyle name="SAPBEXexcBad9 3 2 3 2" xfId="15071" xr:uid="{00000000-0005-0000-0000-00004E2F0000}"/>
    <cellStyle name="SAPBEXexcBad9 3 2 3 3" xfId="20757" xr:uid="{00000000-0005-0000-0000-00004F2F0000}"/>
    <cellStyle name="SAPBEXexcBad9 3 2 4" xfId="9405" xr:uid="{00000000-0005-0000-0000-0000502F0000}"/>
    <cellStyle name="SAPBEXexcBad9 3 2 4 2" xfId="16618" xr:uid="{00000000-0005-0000-0000-0000512F0000}"/>
    <cellStyle name="SAPBEXexcBad9 3 2 4 3" xfId="22117" xr:uid="{00000000-0005-0000-0000-0000522F0000}"/>
    <cellStyle name="SAPBEXexcBad9 3 2 5" xfId="9991" xr:uid="{00000000-0005-0000-0000-0000532F0000}"/>
    <cellStyle name="SAPBEXexcBad9 3 2 5 2" xfId="17204" xr:uid="{00000000-0005-0000-0000-0000542F0000}"/>
    <cellStyle name="SAPBEXexcBad9 3 2 5 3" xfId="22641" xr:uid="{00000000-0005-0000-0000-0000552F0000}"/>
    <cellStyle name="SAPBEXexcBad9 3 2 6" xfId="11273" xr:uid="{00000000-0005-0000-0000-0000562F0000}"/>
    <cellStyle name="SAPBEXexcBad9 3 2 6 2" xfId="18480" xr:uid="{00000000-0005-0000-0000-0000572F0000}"/>
    <cellStyle name="SAPBEXexcBad9 3 2 6 3" xfId="23683" xr:uid="{00000000-0005-0000-0000-0000582F0000}"/>
    <cellStyle name="SAPBEXexcBad9 3 2 7" xfId="12737" xr:uid="{00000000-0005-0000-0000-0000592F0000}"/>
    <cellStyle name="SAPBEXexcBad9 3 2 7 2" xfId="19944" xr:uid="{00000000-0005-0000-0000-00005A2F0000}"/>
    <cellStyle name="SAPBEXexcBad9 3 2 7 3" xfId="24935" xr:uid="{00000000-0005-0000-0000-00005B2F0000}"/>
    <cellStyle name="SAPBEXexcBad9 3 2 8" xfId="13365" xr:uid="{00000000-0005-0000-0000-00005C2F0000}"/>
    <cellStyle name="SAPBEXexcBad9 3 3" xfId="574" xr:uid="{00000000-0005-0000-0000-00005D2F0000}"/>
    <cellStyle name="SAPBEXexcBad9 3 3 2" xfId="1030" xr:uid="{00000000-0005-0000-0000-00005E2F0000}"/>
    <cellStyle name="SAPBEXexcBad9 3 3 2 2" xfId="8277" xr:uid="{00000000-0005-0000-0000-00005F2F0000}"/>
    <cellStyle name="SAPBEXexcBad9 3 3 2 2 2" xfId="15490" xr:uid="{00000000-0005-0000-0000-0000602F0000}"/>
    <cellStyle name="SAPBEXexcBad9 3 3 2 2 3" xfId="21135" xr:uid="{00000000-0005-0000-0000-0000612F0000}"/>
    <cellStyle name="SAPBEXexcBad9 3 3 2 3" xfId="9019" xr:uid="{00000000-0005-0000-0000-0000622F0000}"/>
    <cellStyle name="SAPBEXexcBad9 3 3 2 3 2" xfId="16232" xr:uid="{00000000-0005-0000-0000-0000632F0000}"/>
    <cellStyle name="SAPBEXexcBad9 3 3 2 3 3" xfId="21776" xr:uid="{00000000-0005-0000-0000-0000642F0000}"/>
    <cellStyle name="SAPBEXexcBad9 3 3 2 4" xfId="10408" xr:uid="{00000000-0005-0000-0000-0000652F0000}"/>
    <cellStyle name="SAPBEXexcBad9 3 3 2 4 2" xfId="17621" xr:uid="{00000000-0005-0000-0000-0000662F0000}"/>
    <cellStyle name="SAPBEXexcBad9 3 3 2 4 3" xfId="23017" xr:uid="{00000000-0005-0000-0000-0000672F0000}"/>
    <cellStyle name="SAPBEXexcBad9 3 3 2 5" xfId="11770" xr:uid="{00000000-0005-0000-0000-0000682F0000}"/>
    <cellStyle name="SAPBEXexcBad9 3 3 2 5 2" xfId="18977" xr:uid="{00000000-0005-0000-0000-0000692F0000}"/>
    <cellStyle name="SAPBEXexcBad9 3 3 2 5 3" xfId="24131" xr:uid="{00000000-0005-0000-0000-00006A2F0000}"/>
    <cellStyle name="SAPBEXexcBad9 3 3 2 6" xfId="12253" xr:uid="{00000000-0005-0000-0000-00006B2F0000}"/>
    <cellStyle name="SAPBEXexcBad9 3 3 2 6 2" xfId="19460" xr:uid="{00000000-0005-0000-0000-00006C2F0000}"/>
    <cellStyle name="SAPBEXexcBad9 3 3 2 6 3" xfId="24495" xr:uid="{00000000-0005-0000-0000-00006D2F0000}"/>
    <cellStyle name="SAPBEXexcBad9 3 3 2 7" xfId="13835" xr:uid="{00000000-0005-0000-0000-00006E2F0000}"/>
    <cellStyle name="SAPBEXexcBad9 3 3 2 8" xfId="14316" xr:uid="{00000000-0005-0000-0000-00006F2F0000}"/>
    <cellStyle name="SAPBEXexcBad9 3 3 3" xfId="7859" xr:uid="{00000000-0005-0000-0000-0000702F0000}"/>
    <cellStyle name="SAPBEXexcBad9 3 3 3 2" xfId="15072" xr:uid="{00000000-0005-0000-0000-0000712F0000}"/>
    <cellStyle name="SAPBEXexcBad9 3 3 3 3" xfId="20758" xr:uid="{00000000-0005-0000-0000-0000722F0000}"/>
    <cellStyle name="SAPBEXexcBad9 3 3 4" xfId="9404" xr:uid="{00000000-0005-0000-0000-0000732F0000}"/>
    <cellStyle name="SAPBEXexcBad9 3 3 4 2" xfId="16617" xr:uid="{00000000-0005-0000-0000-0000742F0000}"/>
    <cellStyle name="SAPBEXexcBad9 3 3 4 3" xfId="22116" xr:uid="{00000000-0005-0000-0000-0000752F0000}"/>
    <cellStyle name="SAPBEXexcBad9 3 3 5" xfId="9992" xr:uid="{00000000-0005-0000-0000-0000762F0000}"/>
    <cellStyle name="SAPBEXexcBad9 3 3 5 2" xfId="17205" xr:uid="{00000000-0005-0000-0000-0000772F0000}"/>
    <cellStyle name="SAPBEXexcBad9 3 3 5 3" xfId="22642" xr:uid="{00000000-0005-0000-0000-0000782F0000}"/>
    <cellStyle name="SAPBEXexcBad9 3 3 6" xfId="11357" xr:uid="{00000000-0005-0000-0000-0000792F0000}"/>
    <cellStyle name="SAPBEXexcBad9 3 3 6 2" xfId="18564" xr:uid="{00000000-0005-0000-0000-00007A2F0000}"/>
    <cellStyle name="SAPBEXexcBad9 3 3 6 3" xfId="23759" xr:uid="{00000000-0005-0000-0000-00007B2F0000}"/>
    <cellStyle name="SAPBEXexcBad9 3 3 7" xfId="12630" xr:uid="{00000000-0005-0000-0000-00007C2F0000}"/>
    <cellStyle name="SAPBEXexcBad9 3 3 7 2" xfId="19837" xr:uid="{00000000-0005-0000-0000-00007D2F0000}"/>
    <cellStyle name="SAPBEXexcBad9 3 3 7 3" xfId="24860" xr:uid="{00000000-0005-0000-0000-00007E2F0000}"/>
    <cellStyle name="SAPBEXexcBad9 3 3 8" xfId="13436" xr:uid="{00000000-0005-0000-0000-00007F2F0000}"/>
    <cellStyle name="SAPBEXexcBad9 3 4" xfId="640" xr:uid="{00000000-0005-0000-0000-0000802F0000}"/>
    <cellStyle name="SAPBEXexcBad9 3 4 2" xfId="1096" xr:uid="{00000000-0005-0000-0000-0000812F0000}"/>
    <cellStyle name="SAPBEXexcBad9 3 4 2 2" xfId="8278" xr:uid="{00000000-0005-0000-0000-0000822F0000}"/>
    <cellStyle name="SAPBEXexcBad9 3 4 2 2 2" xfId="15491" xr:uid="{00000000-0005-0000-0000-0000832F0000}"/>
    <cellStyle name="SAPBEXexcBad9 3 4 2 2 3" xfId="21136" xr:uid="{00000000-0005-0000-0000-0000842F0000}"/>
    <cellStyle name="SAPBEXexcBad9 3 4 2 3" xfId="9018" xr:uid="{00000000-0005-0000-0000-0000852F0000}"/>
    <cellStyle name="SAPBEXexcBad9 3 4 2 3 2" xfId="16231" xr:uid="{00000000-0005-0000-0000-0000862F0000}"/>
    <cellStyle name="SAPBEXexcBad9 3 4 2 3 3" xfId="21775" xr:uid="{00000000-0005-0000-0000-0000872F0000}"/>
    <cellStyle name="SAPBEXexcBad9 3 4 2 4" xfId="10409" xr:uid="{00000000-0005-0000-0000-0000882F0000}"/>
    <cellStyle name="SAPBEXexcBad9 3 4 2 4 2" xfId="17622" xr:uid="{00000000-0005-0000-0000-0000892F0000}"/>
    <cellStyle name="SAPBEXexcBad9 3 4 2 4 3" xfId="23018" xr:uid="{00000000-0005-0000-0000-00008A2F0000}"/>
    <cellStyle name="SAPBEXexcBad9 3 4 2 5" xfId="11836" xr:uid="{00000000-0005-0000-0000-00008B2F0000}"/>
    <cellStyle name="SAPBEXexcBad9 3 4 2 5 2" xfId="19043" xr:uid="{00000000-0005-0000-0000-00008C2F0000}"/>
    <cellStyle name="SAPBEXexcBad9 3 4 2 5 3" xfId="24197" xr:uid="{00000000-0005-0000-0000-00008D2F0000}"/>
    <cellStyle name="SAPBEXexcBad9 3 4 2 6" xfId="12187" xr:uid="{00000000-0005-0000-0000-00008E2F0000}"/>
    <cellStyle name="SAPBEXexcBad9 3 4 2 6 2" xfId="19394" xr:uid="{00000000-0005-0000-0000-00008F2F0000}"/>
    <cellStyle name="SAPBEXexcBad9 3 4 2 6 3" xfId="24429" xr:uid="{00000000-0005-0000-0000-0000902F0000}"/>
    <cellStyle name="SAPBEXexcBad9 3 4 2 7" xfId="13901" xr:uid="{00000000-0005-0000-0000-0000912F0000}"/>
    <cellStyle name="SAPBEXexcBad9 3 4 2 8" xfId="14250" xr:uid="{00000000-0005-0000-0000-0000922F0000}"/>
    <cellStyle name="SAPBEXexcBad9 3 4 3" xfId="7860" xr:uid="{00000000-0005-0000-0000-0000932F0000}"/>
    <cellStyle name="SAPBEXexcBad9 3 4 3 2" xfId="15073" xr:uid="{00000000-0005-0000-0000-0000942F0000}"/>
    <cellStyle name="SAPBEXexcBad9 3 4 3 3" xfId="20759" xr:uid="{00000000-0005-0000-0000-0000952F0000}"/>
    <cellStyle name="SAPBEXexcBad9 3 4 4" xfId="9403" xr:uid="{00000000-0005-0000-0000-0000962F0000}"/>
    <cellStyle name="SAPBEXexcBad9 3 4 4 2" xfId="16616" xr:uid="{00000000-0005-0000-0000-0000972F0000}"/>
    <cellStyle name="SAPBEXexcBad9 3 4 4 3" xfId="22115" xr:uid="{00000000-0005-0000-0000-0000982F0000}"/>
    <cellStyle name="SAPBEXexcBad9 3 4 5" xfId="9993" xr:uid="{00000000-0005-0000-0000-0000992F0000}"/>
    <cellStyle name="SAPBEXexcBad9 3 4 5 2" xfId="17206" xr:uid="{00000000-0005-0000-0000-00009A2F0000}"/>
    <cellStyle name="SAPBEXexcBad9 3 4 5 3" xfId="22643" xr:uid="{00000000-0005-0000-0000-00009B2F0000}"/>
    <cellStyle name="SAPBEXexcBad9 3 4 6" xfId="11423" xr:uid="{00000000-0005-0000-0000-00009C2F0000}"/>
    <cellStyle name="SAPBEXexcBad9 3 4 6 2" xfId="18630" xr:uid="{00000000-0005-0000-0000-00009D2F0000}"/>
    <cellStyle name="SAPBEXexcBad9 3 4 6 3" xfId="23825" xr:uid="{00000000-0005-0000-0000-00009E2F0000}"/>
    <cellStyle name="SAPBEXexcBad9 3 4 7" xfId="12562" xr:uid="{00000000-0005-0000-0000-00009F2F0000}"/>
    <cellStyle name="SAPBEXexcBad9 3 4 7 2" xfId="19769" xr:uid="{00000000-0005-0000-0000-0000A02F0000}"/>
    <cellStyle name="SAPBEXexcBad9 3 4 7 3" xfId="24794" xr:uid="{00000000-0005-0000-0000-0000A12F0000}"/>
    <cellStyle name="SAPBEXexcBad9 3 4 8" xfId="13499" xr:uid="{00000000-0005-0000-0000-0000A22F0000}"/>
    <cellStyle name="SAPBEXexcBad9 3 4 9" xfId="14597" xr:uid="{00000000-0005-0000-0000-0000A32F0000}"/>
    <cellStyle name="SAPBEXexcBad9 3 5" xfId="694" xr:uid="{00000000-0005-0000-0000-0000A42F0000}"/>
    <cellStyle name="SAPBEXexcBad9 3 5 2" xfId="1150" xr:uid="{00000000-0005-0000-0000-0000A52F0000}"/>
    <cellStyle name="SAPBEXexcBad9 3 5 2 2" xfId="8279" xr:uid="{00000000-0005-0000-0000-0000A62F0000}"/>
    <cellStyle name="SAPBEXexcBad9 3 5 2 2 2" xfId="15492" xr:uid="{00000000-0005-0000-0000-0000A72F0000}"/>
    <cellStyle name="SAPBEXexcBad9 3 5 2 2 3" xfId="21137" xr:uid="{00000000-0005-0000-0000-0000A82F0000}"/>
    <cellStyle name="SAPBEXexcBad9 3 5 2 3" xfId="9017" xr:uid="{00000000-0005-0000-0000-0000A92F0000}"/>
    <cellStyle name="SAPBEXexcBad9 3 5 2 3 2" xfId="16230" xr:uid="{00000000-0005-0000-0000-0000AA2F0000}"/>
    <cellStyle name="SAPBEXexcBad9 3 5 2 3 3" xfId="21774" xr:uid="{00000000-0005-0000-0000-0000AB2F0000}"/>
    <cellStyle name="SAPBEXexcBad9 3 5 2 4" xfId="10410" xr:uid="{00000000-0005-0000-0000-0000AC2F0000}"/>
    <cellStyle name="SAPBEXexcBad9 3 5 2 4 2" xfId="17623" xr:uid="{00000000-0005-0000-0000-0000AD2F0000}"/>
    <cellStyle name="SAPBEXexcBad9 3 5 2 4 3" xfId="23019" xr:uid="{00000000-0005-0000-0000-0000AE2F0000}"/>
    <cellStyle name="SAPBEXexcBad9 3 5 2 5" xfId="11890" xr:uid="{00000000-0005-0000-0000-0000AF2F0000}"/>
    <cellStyle name="SAPBEXexcBad9 3 5 2 5 2" xfId="19097" xr:uid="{00000000-0005-0000-0000-0000B02F0000}"/>
    <cellStyle name="SAPBEXexcBad9 3 5 2 5 3" xfId="24251" xr:uid="{00000000-0005-0000-0000-0000B12F0000}"/>
    <cellStyle name="SAPBEXexcBad9 3 5 2 6" xfId="12133" xr:uid="{00000000-0005-0000-0000-0000B22F0000}"/>
    <cellStyle name="SAPBEXexcBad9 3 5 2 6 2" xfId="19340" xr:uid="{00000000-0005-0000-0000-0000B32F0000}"/>
    <cellStyle name="SAPBEXexcBad9 3 5 2 6 3" xfId="24375" xr:uid="{00000000-0005-0000-0000-0000B42F0000}"/>
    <cellStyle name="SAPBEXexcBad9 3 5 2 7" xfId="13955" xr:uid="{00000000-0005-0000-0000-0000B52F0000}"/>
    <cellStyle name="SAPBEXexcBad9 3 5 2 8" xfId="14196" xr:uid="{00000000-0005-0000-0000-0000B62F0000}"/>
    <cellStyle name="SAPBEXexcBad9 3 5 3" xfId="7861" xr:uid="{00000000-0005-0000-0000-0000B72F0000}"/>
    <cellStyle name="SAPBEXexcBad9 3 5 3 2" xfId="15074" xr:uid="{00000000-0005-0000-0000-0000B82F0000}"/>
    <cellStyle name="SAPBEXexcBad9 3 5 3 3" xfId="20760" xr:uid="{00000000-0005-0000-0000-0000B92F0000}"/>
    <cellStyle name="SAPBEXexcBad9 3 5 4" xfId="9402" xr:uid="{00000000-0005-0000-0000-0000BA2F0000}"/>
    <cellStyle name="SAPBEXexcBad9 3 5 4 2" xfId="16615" xr:uid="{00000000-0005-0000-0000-0000BB2F0000}"/>
    <cellStyle name="SAPBEXexcBad9 3 5 4 3" xfId="22114" xr:uid="{00000000-0005-0000-0000-0000BC2F0000}"/>
    <cellStyle name="SAPBEXexcBad9 3 5 5" xfId="9994" xr:uid="{00000000-0005-0000-0000-0000BD2F0000}"/>
    <cellStyle name="SAPBEXexcBad9 3 5 5 2" xfId="17207" xr:uid="{00000000-0005-0000-0000-0000BE2F0000}"/>
    <cellStyle name="SAPBEXexcBad9 3 5 5 3" xfId="22644" xr:uid="{00000000-0005-0000-0000-0000BF2F0000}"/>
    <cellStyle name="SAPBEXexcBad9 3 5 6" xfId="11477" xr:uid="{00000000-0005-0000-0000-0000C02F0000}"/>
    <cellStyle name="SAPBEXexcBad9 3 5 6 2" xfId="18684" xr:uid="{00000000-0005-0000-0000-0000C12F0000}"/>
    <cellStyle name="SAPBEXexcBad9 3 5 6 3" xfId="23879" xr:uid="{00000000-0005-0000-0000-0000C22F0000}"/>
    <cellStyle name="SAPBEXexcBad9 3 5 7" xfId="12504" xr:uid="{00000000-0005-0000-0000-0000C32F0000}"/>
    <cellStyle name="SAPBEXexcBad9 3 5 7 2" xfId="19711" xr:uid="{00000000-0005-0000-0000-0000C42F0000}"/>
    <cellStyle name="SAPBEXexcBad9 3 5 7 3" xfId="24741" xr:uid="{00000000-0005-0000-0000-0000C52F0000}"/>
    <cellStyle name="SAPBEXexcBad9 3 5 8" xfId="13553" xr:uid="{00000000-0005-0000-0000-0000C62F0000}"/>
    <cellStyle name="SAPBEXexcBad9 3 5 9" xfId="14543" xr:uid="{00000000-0005-0000-0000-0000C72F0000}"/>
    <cellStyle name="SAPBEXexcBad9 3 6" xfId="879" xr:uid="{00000000-0005-0000-0000-0000C82F0000}"/>
    <cellStyle name="SAPBEXexcBad9 3 6 2" xfId="8280" xr:uid="{00000000-0005-0000-0000-0000C92F0000}"/>
    <cellStyle name="SAPBEXexcBad9 3 6 2 2" xfId="15493" xr:uid="{00000000-0005-0000-0000-0000CA2F0000}"/>
    <cellStyle name="SAPBEXexcBad9 3 6 2 3" xfId="21138" xr:uid="{00000000-0005-0000-0000-0000CB2F0000}"/>
    <cellStyle name="SAPBEXexcBad9 3 6 3" xfId="9016" xr:uid="{00000000-0005-0000-0000-0000CC2F0000}"/>
    <cellStyle name="SAPBEXexcBad9 3 6 3 2" xfId="16229" xr:uid="{00000000-0005-0000-0000-0000CD2F0000}"/>
    <cellStyle name="SAPBEXexcBad9 3 6 3 3" xfId="21773" xr:uid="{00000000-0005-0000-0000-0000CE2F0000}"/>
    <cellStyle name="SAPBEXexcBad9 3 6 4" xfId="10411" xr:uid="{00000000-0005-0000-0000-0000CF2F0000}"/>
    <cellStyle name="SAPBEXexcBad9 3 6 4 2" xfId="17624" xr:uid="{00000000-0005-0000-0000-0000D02F0000}"/>
    <cellStyle name="SAPBEXexcBad9 3 6 4 3" xfId="23020" xr:uid="{00000000-0005-0000-0000-0000D12F0000}"/>
    <cellStyle name="SAPBEXexcBad9 3 6 5" xfId="11619" xr:uid="{00000000-0005-0000-0000-0000D22F0000}"/>
    <cellStyle name="SAPBEXexcBad9 3 6 5 2" xfId="18826" xr:uid="{00000000-0005-0000-0000-0000D32F0000}"/>
    <cellStyle name="SAPBEXexcBad9 3 6 5 3" xfId="23996" xr:uid="{00000000-0005-0000-0000-0000D42F0000}"/>
    <cellStyle name="SAPBEXexcBad9 3 6 6" xfId="12388" xr:uid="{00000000-0005-0000-0000-0000D52F0000}"/>
    <cellStyle name="SAPBEXexcBad9 3 6 6 2" xfId="19595" xr:uid="{00000000-0005-0000-0000-0000D62F0000}"/>
    <cellStyle name="SAPBEXexcBad9 3 6 6 3" xfId="24630" xr:uid="{00000000-0005-0000-0000-0000D72F0000}"/>
    <cellStyle name="SAPBEXexcBad9 3 6 7" xfId="13684" xr:uid="{00000000-0005-0000-0000-0000D82F0000}"/>
    <cellStyle name="SAPBEXexcBad9 3 6 8" xfId="14448" xr:uid="{00000000-0005-0000-0000-0000D92F0000}"/>
    <cellStyle name="SAPBEXexcBad9 3 7" xfId="7857" xr:uid="{00000000-0005-0000-0000-0000DA2F0000}"/>
    <cellStyle name="SAPBEXexcBad9 3 7 2" xfId="15070" xr:uid="{00000000-0005-0000-0000-0000DB2F0000}"/>
    <cellStyle name="SAPBEXexcBad9 3 7 3" xfId="20756" xr:uid="{00000000-0005-0000-0000-0000DC2F0000}"/>
    <cellStyle name="SAPBEXexcBad9 3 8" xfId="9406" xr:uid="{00000000-0005-0000-0000-0000DD2F0000}"/>
    <cellStyle name="SAPBEXexcBad9 3 8 2" xfId="16619" xr:uid="{00000000-0005-0000-0000-0000DE2F0000}"/>
    <cellStyle name="SAPBEXexcBad9 3 8 3" xfId="22118" xr:uid="{00000000-0005-0000-0000-0000DF2F0000}"/>
    <cellStyle name="SAPBEXexcBad9 3 9" xfId="9990" xr:uid="{00000000-0005-0000-0000-0000E02F0000}"/>
    <cellStyle name="SAPBEXexcBad9 3 9 2" xfId="17203" xr:uid="{00000000-0005-0000-0000-0000E12F0000}"/>
    <cellStyle name="SAPBEXexcBad9 3 9 3" xfId="22640" xr:uid="{00000000-0005-0000-0000-0000E22F0000}"/>
    <cellStyle name="SAPBEXexcBad9 4" xfId="525" xr:uid="{00000000-0005-0000-0000-0000E32F0000}"/>
    <cellStyle name="SAPBEXexcBad9 4 10" xfId="13398" xr:uid="{00000000-0005-0000-0000-0000E42F0000}"/>
    <cellStyle name="SAPBEXexcBad9 4 2" xfId="602" xr:uid="{00000000-0005-0000-0000-0000E52F0000}"/>
    <cellStyle name="SAPBEXexcBad9 4 2 2" xfId="1058" xr:uid="{00000000-0005-0000-0000-0000E62F0000}"/>
    <cellStyle name="SAPBEXexcBad9 4 2 2 2" xfId="8281" xr:uid="{00000000-0005-0000-0000-0000E72F0000}"/>
    <cellStyle name="SAPBEXexcBad9 4 2 2 2 2" xfId="15494" xr:uid="{00000000-0005-0000-0000-0000E82F0000}"/>
    <cellStyle name="SAPBEXexcBad9 4 2 2 2 3" xfId="21139" xr:uid="{00000000-0005-0000-0000-0000E92F0000}"/>
    <cellStyle name="SAPBEXexcBad9 4 2 2 3" xfId="9015" xr:uid="{00000000-0005-0000-0000-0000EA2F0000}"/>
    <cellStyle name="SAPBEXexcBad9 4 2 2 3 2" xfId="16228" xr:uid="{00000000-0005-0000-0000-0000EB2F0000}"/>
    <cellStyle name="SAPBEXexcBad9 4 2 2 3 3" xfId="21772" xr:uid="{00000000-0005-0000-0000-0000EC2F0000}"/>
    <cellStyle name="SAPBEXexcBad9 4 2 2 4" xfId="10412" xr:uid="{00000000-0005-0000-0000-0000ED2F0000}"/>
    <cellStyle name="SAPBEXexcBad9 4 2 2 4 2" xfId="17625" xr:uid="{00000000-0005-0000-0000-0000EE2F0000}"/>
    <cellStyle name="SAPBEXexcBad9 4 2 2 4 3" xfId="23021" xr:uid="{00000000-0005-0000-0000-0000EF2F0000}"/>
    <cellStyle name="SAPBEXexcBad9 4 2 2 5" xfId="11798" xr:uid="{00000000-0005-0000-0000-0000F02F0000}"/>
    <cellStyle name="SAPBEXexcBad9 4 2 2 5 2" xfId="19005" xr:uid="{00000000-0005-0000-0000-0000F12F0000}"/>
    <cellStyle name="SAPBEXexcBad9 4 2 2 5 3" xfId="24159" xr:uid="{00000000-0005-0000-0000-0000F22F0000}"/>
    <cellStyle name="SAPBEXexcBad9 4 2 2 6" xfId="12225" xr:uid="{00000000-0005-0000-0000-0000F32F0000}"/>
    <cellStyle name="SAPBEXexcBad9 4 2 2 6 2" xfId="19432" xr:uid="{00000000-0005-0000-0000-0000F42F0000}"/>
    <cellStyle name="SAPBEXexcBad9 4 2 2 6 3" xfId="24467" xr:uid="{00000000-0005-0000-0000-0000F52F0000}"/>
    <cellStyle name="SAPBEXexcBad9 4 2 2 7" xfId="13863" xr:uid="{00000000-0005-0000-0000-0000F62F0000}"/>
    <cellStyle name="SAPBEXexcBad9 4 2 2 8" xfId="14288" xr:uid="{00000000-0005-0000-0000-0000F72F0000}"/>
    <cellStyle name="SAPBEXexcBad9 4 2 3" xfId="7863" xr:uid="{00000000-0005-0000-0000-0000F82F0000}"/>
    <cellStyle name="SAPBEXexcBad9 4 2 3 2" xfId="15076" xr:uid="{00000000-0005-0000-0000-0000F92F0000}"/>
    <cellStyle name="SAPBEXexcBad9 4 2 3 3" xfId="20762" xr:uid="{00000000-0005-0000-0000-0000FA2F0000}"/>
    <cellStyle name="SAPBEXexcBad9 4 2 4" xfId="9400" xr:uid="{00000000-0005-0000-0000-0000FB2F0000}"/>
    <cellStyle name="SAPBEXexcBad9 4 2 4 2" xfId="16613" xr:uid="{00000000-0005-0000-0000-0000FC2F0000}"/>
    <cellStyle name="SAPBEXexcBad9 4 2 4 3" xfId="22112" xr:uid="{00000000-0005-0000-0000-0000FD2F0000}"/>
    <cellStyle name="SAPBEXexcBad9 4 2 5" xfId="9996" xr:uid="{00000000-0005-0000-0000-0000FE2F0000}"/>
    <cellStyle name="SAPBEXexcBad9 4 2 5 2" xfId="17209" xr:uid="{00000000-0005-0000-0000-0000FF2F0000}"/>
    <cellStyle name="SAPBEXexcBad9 4 2 5 3" xfId="22646" xr:uid="{00000000-0005-0000-0000-000000300000}"/>
    <cellStyle name="SAPBEXexcBad9 4 2 6" xfId="11385" xr:uid="{00000000-0005-0000-0000-000001300000}"/>
    <cellStyle name="SAPBEXexcBad9 4 2 6 2" xfId="18592" xr:uid="{00000000-0005-0000-0000-000002300000}"/>
    <cellStyle name="SAPBEXexcBad9 4 2 6 3" xfId="23787" xr:uid="{00000000-0005-0000-0000-000003300000}"/>
    <cellStyle name="SAPBEXexcBad9 4 2 7" xfId="12600" xr:uid="{00000000-0005-0000-0000-000004300000}"/>
    <cellStyle name="SAPBEXexcBad9 4 2 7 2" xfId="19807" xr:uid="{00000000-0005-0000-0000-000005300000}"/>
    <cellStyle name="SAPBEXexcBad9 4 2 7 3" xfId="24832" xr:uid="{00000000-0005-0000-0000-000006300000}"/>
    <cellStyle name="SAPBEXexcBad9 4 2 8" xfId="13461" xr:uid="{00000000-0005-0000-0000-000007300000}"/>
    <cellStyle name="SAPBEXexcBad9 4 3" xfId="667" xr:uid="{00000000-0005-0000-0000-000008300000}"/>
    <cellStyle name="SAPBEXexcBad9 4 3 2" xfId="1123" xr:uid="{00000000-0005-0000-0000-000009300000}"/>
    <cellStyle name="SAPBEXexcBad9 4 3 2 2" xfId="8282" xr:uid="{00000000-0005-0000-0000-00000A300000}"/>
    <cellStyle name="SAPBEXexcBad9 4 3 2 2 2" xfId="15495" xr:uid="{00000000-0005-0000-0000-00000B300000}"/>
    <cellStyle name="SAPBEXexcBad9 4 3 2 2 3" xfId="21140" xr:uid="{00000000-0005-0000-0000-00000C300000}"/>
    <cellStyle name="SAPBEXexcBad9 4 3 2 3" xfId="9014" xr:uid="{00000000-0005-0000-0000-00000D300000}"/>
    <cellStyle name="SAPBEXexcBad9 4 3 2 3 2" xfId="16227" xr:uid="{00000000-0005-0000-0000-00000E300000}"/>
    <cellStyle name="SAPBEXexcBad9 4 3 2 3 3" xfId="21771" xr:uid="{00000000-0005-0000-0000-00000F300000}"/>
    <cellStyle name="SAPBEXexcBad9 4 3 2 4" xfId="10413" xr:uid="{00000000-0005-0000-0000-000010300000}"/>
    <cellStyle name="SAPBEXexcBad9 4 3 2 4 2" xfId="17626" xr:uid="{00000000-0005-0000-0000-000011300000}"/>
    <cellStyle name="SAPBEXexcBad9 4 3 2 4 3" xfId="23022" xr:uid="{00000000-0005-0000-0000-000012300000}"/>
    <cellStyle name="SAPBEXexcBad9 4 3 2 5" xfId="11863" xr:uid="{00000000-0005-0000-0000-000013300000}"/>
    <cellStyle name="SAPBEXexcBad9 4 3 2 5 2" xfId="19070" xr:uid="{00000000-0005-0000-0000-000014300000}"/>
    <cellStyle name="SAPBEXexcBad9 4 3 2 5 3" xfId="24224" xr:uid="{00000000-0005-0000-0000-000015300000}"/>
    <cellStyle name="SAPBEXexcBad9 4 3 2 6" xfId="12160" xr:uid="{00000000-0005-0000-0000-000016300000}"/>
    <cellStyle name="SAPBEXexcBad9 4 3 2 6 2" xfId="19367" xr:uid="{00000000-0005-0000-0000-000017300000}"/>
    <cellStyle name="SAPBEXexcBad9 4 3 2 6 3" xfId="24402" xr:uid="{00000000-0005-0000-0000-000018300000}"/>
    <cellStyle name="SAPBEXexcBad9 4 3 2 7" xfId="13928" xr:uid="{00000000-0005-0000-0000-000019300000}"/>
    <cellStyle name="SAPBEXexcBad9 4 3 2 8" xfId="14223" xr:uid="{00000000-0005-0000-0000-00001A300000}"/>
    <cellStyle name="SAPBEXexcBad9 4 3 3" xfId="7864" xr:uid="{00000000-0005-0000-0000-00001B300000}"/>
    <cellStyle name="SAPBEXexcBad9 4 3 3 2" xfId="15077" xr:uid="{00000000-0005-0000-0000-00001C300000}"/>
    <cellStyle name="SAPBEXexcBad9 4 3 3 3" xfId="20763" xr:uid="{00000000-0005-0000-0000-00001D300000}"/>
    <cellStyle name="SAPBEXexcBad9 4 3 4" xfId="9399" xr:uid="{00000000-0005-0000-0000-00001E300000}"/>
    <cellStyle name="SAPBEXexcBad9 4 3 4 2" xfId="16612" xr:uid="{00000000-0005-0000-0000-00001F300000}"/>
    <cellStyle name="SAPBEXexcBad9 4 3 4 3" xfId="22111" xr:uid="{00000000-0005-0000-0000-000020300000}"/>
    <cellStyle name="SAPBEXexcBad9 4 3 5" xfId="9997" xr:uid="{00000000-0005-0000-0000-000021300000}"/>
    <cellStyle name="SAPBEXexcBad9 4 3 5 2" xfId="17210" xr:uid="{00000000-0005-0000-0000-000022300000}"/>
    <cellStyle name="SAPBEXexcBad9 4 3 5 3" xfId="22647" xr:uid="{00000000-0005-0000-0000-000023300000}"/>
    <cellStyle name="SAPBEXexcBad9 4 3 6" xfId="11450" xr:uid="{00000000-0005-0000-0000-000024300000}"/>
    <cellStyle name="SAPBEXexcBad9 4 3 6 2" xfId="18657" xr:uid="{00000000-0005-0000-0000-000025300000}"/>
    <cellStyle name="SAPBEXexcBad9 4 3 6 3" xfId="23852" xr:uid="{00000000-0005-0000-0000-000026300000}"/>
    <cellStyle name="SAPBEXexcBad9 4 3 7" xfId="12535" xr:uid="{00000000-0005-0000-0000-000027300000}"/>
    <cellStyle name="SAPBEXexcBad9 4 3 7 2" xfId="19742" xr:uid="{00000000-0005-0000-0000-000028300000}"/>
    <cellStyle name="SAPBEXexcBad9 4 3 7 3" xfId="24767" xr:uid="{00000000-0005-0000-0000-000029300000}"/>
    <cellStyle name="SAPBEXexcBad9 4 3 8" xfId="13526" xr:uid="{00000000-0005-0000-0000-00002A300000}"/>
    <cellStyle name="SAPBEXexcBad9 4 3 9" xfId="14568" xr:uid="{00000000-0005-0000-0000-00002B300000}"/>
    <cellStyle name="SAPBEXexcBad9 4 4" xfId="722" xr:uid="{00000000-0005-0000-0000-00002C300000}"/>
    <cellStyle name="SAPBEXexcBad9 4 4 2" xfId="1178" xr:uid="{00000000-0005-0000-0000-00002D300000}"/>
    <cellStyle name="SAPBEXexcBad9 4 4 2 2" xfId="8283" xr:uid="{00000000-0005-0000-0000-00002E300000}"/>
    <cellStyle name="SAPBEXexcBad9 4 4 2 2 2" xfId="15496" xr:uid="{00000000-0005-0000-0000-00002F300000}"/>
    <cellStyle name="SAPBEXexcBad9 4 4 2 2 3" xfId="21141" xr:uid="{00000000-0005-0000-0000-000030300000}"/>
    <cellStyle name="SAPBEXexcBad9 4 4 2 3" xfId="9013" xr:uid="{00000000-0005-0000-0000-000031300000}"/>
    <cellStyle name="SAPBEXexcBad9 4 4 2 3 2" xfId="16226" xr:uid="{00000000-0005-0000-0000-000032300000}"/>
    <cellStyle name="SAPBEXexcBad9 4 4 2 3 3" xfId="21770" xr:uid="{00000000-0005-0000-0000-000033300000}"/>
    <cellStyle name="SAPBEXexcBad9 4 4 2 4" xfId="10414" xr:uid="{00000000-0005-0000-0000-000034300000}"/>
    <cellStyle name="SAPBEXexcBad9 4 4 2 4 2" xfId="17627" xr:uid="{00000000-0005-0000-0000-000035300000}"/>
    <cellStyle name="SAPBEXexcBad9 4 4 2 4 3" xfId="23023" xr:uid="{00000000-0005-0000-0000-000036300000}"/>
    <cellStyle name="SAPBEXexcBad9 4 4 2 5" xfId="11918" xr:uid="{00000000-0005-0000-0000-000037300000}"/>
    <cellStyle name="SAPBEXexcBad9 4 4 2 5 2" xfId="19125" xr:uid="{00000000-0005-0000-0000-000038300000}"/>
    <cellStyle name="SAPBEXexcBad9 4 4 2 5 3" xfId="24279" xr:uid="{00000000-0005-0000-0000-000039300000}"/>
    <cellStyle name="SAPBEXexcBad9 4 4 2 6" xfId="12105" xr:uid="{00000000-0005-0000-0000-00003A300000}"/>
    <cellStyle name="SAPBEXexcBad9 4 4 2 6 2" xfId="19312" xr:uid="{00000000-0005-0000-0000-00003B300000}"/>
    <cellStyle name="SAPBEXexcBad9 4 4 2 6 3" xfId="24347" xr:uid="{00000000-0005-0000-0000-00003C300000}"/>
    <cellStyle name="SAPBEXexcBad9 4 4 2 7" xfId="13983" xr:uid="{00000000-0005-0000-0000-00003D300000}"/>
    <cellStyle name="SAPBEXexcBad9 4 4 2 8" xfId="14168" xr:uid="{00000000-0005-0000-0000-00003E300000}"/>
    <cellStyle name="SAPBEXexcBad9 4 4 3" xfId="7865" xr:uid="{00000000-0005-0000-0000-00003F300000}"/>
    <cellStyle name="SAPBEXexcBad9 4 4 3 2" xfId="15078" xr:uid="{00000000-0005-0000-0000-000040300000}"/>
    <cellStyle name="SAPBEXexcBad9 4 4 3 3" xfId="20764" xr:uid="{00000000-0005-0000-0000-000041300000}"/>
    <cellStyle name="SAPBEXexcBad9 4 4 4" xfId="9398" xr:uid="{00000000-0005-0000-0000-000042300000}"/>
    <cellStyle name="SAPBEXexcBad9 4 4 4 2" xfId="16611" xr:uid="{00000000-0005-0000-0000-000043300000}"/>
    <cellStyle name="SAPBEXexcBad9 4 4 4 3" xfId="22110" xr:uid="{00000000-0005-0000-0000-000044300000}"/>
    <cellStyle name="SAPBEXexcBad9 4 4 5" xfId="9998" xr:uid="{00000000-0005-0000-0000-000045300000}"/>
    <cellStyle name="SAPBEXexcBad9 4 4 5 2" xfId="17211" xr:uid="{00000000-0005-0000-0000-000046300000}"/>
    <cellStyle name="SAPBEXexcBad9 4 4 5 3" xfId="22648" xr:uid="{00000000-0005-0000-0000-000047300000}"/>
    <cellStyle name="SAPBEXexcBad9 4 4 6" xfId="11505" xr:uid="{00000000-0005-0000-0000-000048300000}"/>
    <cellStyle name="SAPBEXexcBad9 4 4 6 2" xfId="18712" xr:uid="{00000000-0005-0000-0000-000049300000}"/>
    <cellStyle name="SAPBEXexcBad9 4 4 6 3" xfId="23907" xr:uid="{00000000-0005-0000-0000-00004A300000}"/>
    <cellStyle name="SAPBEXexcBad9 4 4 7" xfId="12475" xr:uid="{00000000-0005-0000-0000-00004B300000}"/>
    <cellStyle name="SAPBEXexcBad9 4 4 7 2" xfId="19682" xr:uid="{00000000-0005-0000-0000-00004C300000}"/>
    <cellStyle name="SAPBEXexcBad9 4 4 7 3" xfId="24715" xr:uid="{00000000-0005-0000-0000-00004D300000}"/>
    <cellStyle name="SAPBEXexcBad9 4 4 8" xfId="13581" xr:uid="{00000000-0005-0000-0000-00004E300000}"/>
    <cellStyle name="SAPBEXexcBad9 4 4 9" xfId="14516" xr:uid="{00000000-0005-0000-0000-00004F300000}"/>
    <cellStyle name="SAPBEXexcBad9 4 5" xfId="7862" xr:uid="{00000000-0005-0000-0000-000050300000}"/>
    <cellStyle name="SAPBEXexcBad9 4 5 2" xfId="15075" xr:uid="{00000000-0005-0000-0000-000051300000}"/>
    <cellStyle name="SAPBEXexcBad9 4 5 3" xfId="20761" xr:uid="{00000000-0005-0000-0000-000052300000}"/>
    <cellStyle name="SAPBEXexcBad9 4 6" xfId="9401" xr:uid="{00000000-0005-0000-0000-000053300000}"/>
    <cellStyle name="SAPBEXexcBad9 4 6 2" xfId="16614" xr:uid="{00000000-0005-0000-0000-000054300000}"/>
    <cellStyle name="SAPBEXexcBad9 4 6 3" xfId="22113" xr:uid="{00000000-0005-0000-0000-000055300000}"/>
    <cellStyle name="SAPBEXexcBad9 4 7" xfId="9995" xr:uid="{00000000-0005-0000-0000-000056300000}"/>
    <cellStyle name="SAPBEXexcBad9 4 7 2" xfId="17208" xr:uid="{00000000-0005-0000-0000-000057300000}"/>
    <cellStyle name="SAPBEXexcBad9 4 7 3" xfId="22645" xr:uid="{00000000-0005-0000-0000-000058300000}"/>
    <cellStyle name="SAPBEXexcBad9 4 8" xfId="11308" xr:uid="{00000000-0005-0000-0000-000059300000}"/>
    <cellStyle name="SAPBEXexcBad9 4 8 2" xfId="18515" xr:uid="{00000000-0005-0000-0000-00005A300000}"/>
    <cellStyle name="SAPBEXexcBad9 4 8 3" xfId="23710" xr:uid="{00000000-0005-0000-0000-00005B300000}"/>
    <cellStyle name="SAPBEXexcBad9 4 9" xfId="12710" xr:uid="{00000000-0005-0000-0000-00005C300000}"/>
    <cellStyle name="SAPBEXexcBad9 4 9 2" xfId="19917" xr:uid="{00000000-0005-0000-0000-00005D300000}"/>
    <cellStyle name="SAPBEXexcBad9 4 9 3" xfId="24908" xr:uid="{00000000-0005-0000-0000-00005E300000}"/>
    <cellStyle name="SAPBEXexcBad9 5" xfId="797" xr:uid="{00000000-0005-0000-0000-00005F300000}"/>
    <cellStyle name="SAPBEXexcBad9 5 2" xfId="8284" xr:uid="{00000000-0005-0000-0000-000060300000}"/>
    <cellStyle name="SAPBEXexcBad9 5 2 2" xfId="15497" xr:uid="{00000000-0005-0000-0000-000061300000}"/>
    <cellStyle name="SAPBEXexcBad9 5 2 3" xfId="21142" xr:uid="{00000000-0005-0000-0000-000062300000}"/>
    <cellStyle name="SAPBEXexcBad9 5 3" xfId="9012" xr:uid="{00000000-0005-0000-0000-000063300000}"/>
    <cellStyle name="SAPBEXexcBad9 5 3 2" xfId="16225" xr:uid="{00000000-0005-0000-0000-000064300000}"/>
    <cellStyle name="SAPBEXexcBad9 5 3 3" xfId="21769" xr:uid="{00000000-0005-0000-0000-000065300000}"/>
    <cellStyle name="SAPBEXexcBad9 5 4" xfId="10415" xr:uid="{00000000-0005-0000-0000-000066300000}"/>
    <cellStyle name="SAPBEXexcBad9 5 4 2" xfId="17628" xr:uid="{00000000-0005-0000-0000-000067300000}"/>
    <cellStyle name="SAPBEXexcBad9 5 4 3" xfId="23024" xr:uid="{00000000-0005-0000-0000-000068300000}"/>
    <cellStyle name="SAPBEXexcBad9 5 5" xfId="11537" xr:uid="{00000000-0005-0000-0000-000069300000}"/>
    <cellStyle name="SAPBEXexcBad9 5 5 2" xfId="18744" xr:uid="{00000000-0005-0000-0000-00006A300000}"/>
    <cellStyle name="SAPBEXexcBad9 5 5 3" xfId="23920" xr:uid="{00000000-0005-0000-0000-00006B300000}"/>
    <cellStyle name="SAPBEXexcBad9 5 6" xfId="12465" xr:uid="{00000000-0005-0000-0000-00006C300000}"/>
    <cellStyle name="SAPBEXexcBad9 5 6 2" xfId="19672" xr:uid="{00000000-0005-0000-0000-00006D300000}"/>
    <cellStyle name="SAPBEXexcBad9 5 6 3" xfId="24706" xr:uid="{00000000-0005-0000-0000-00006E300000}"/>
    <cellStyle name="SAPBEXexcBad9 5 7" xfId="13607" xr:uid="{00000000-0005-0000-0000-00006F300000}"/>
    <cellStyle name="SAPBEXexcBad9 5 8" xfId="14502" xr:uid="{00000000-0005-0000-0000-000070300000}"/>
    <cellStyle name="SAPBEXexcBad9 6" xfId="7251" xr:uid="{00000000-0005-0000-0000-000071300000}"/>
    <cellStyle name="SAPBEXexcBad9 6 2" xfId="9532" xr:uid="{00000000-0005-0000-0000-000072300000}"/>
    <cellStyle name="SAPBEXexcBad9 6 2 2" xfId="16745" xr:uid="{00000000-0005-0000-0000-000073300000}"/>
    <cellStyle name="SAPBEXexcBad9 6 2 3" xfId="22211" xr:uid="{00000000-0005-0000-0000-000074300000}"/>
    <cellStyle name="SAPBEXexcBad9 6 3" xfId="9730" xr:uid="{00000000-0005-0000-0000-000075300000}"/>
    <cellStyle name="SAPBEXexcBad9 6 3 2" xfId="16943" xr:uid="{00000000-0005-0000-0000-000076300000}"/>
    <cellStyle name="SAPBEXexcBad9 6 3 3" xfId="22409" xr:uid="{00000000-0005-0000-0000-000077300000}"/>
    <cellStyle name="SAPBEXexcBad9 6 4" xfId="10934" xr:uid="{00000000-0005-0000-0000-000078300000}"/>
    <cellStyle name="SAPBEXexcBad9 6 4 2" xfId="18147" xr:uid="{00000000-0005-0000-0000-000079300000}"/>
    <cellStyle name="SAPBEXexcBad9 6 4 3" xfId="23364" xr:uid="{00000000-0005-0000-0000-00007A300000}"/>
    <cellStyle name="SAPBEXexcBad9 6 5" xfId="12881" xr:uid="{00000000-0005-0000-0000-00007B300000}"/>
    <cellStyle name="SAPBEXexcBad9 6 5 2" xfId="20088" xr:uid="{00000000-0005-0000-0000-00007C300000}"/>
    <cellStyle name="SAPBEXexcBad9 6 5 3" xfId="25044" xr:uid="{00000000-0005-0000-0000-00007D300000}"/>
    <cellStyle name="SAPBEXexcBad9 6 6" xfId="13070" xr:uid="{00000000-0005-0000-0000-00007E300000}"/>
    <cellStyle name="SAPBEXexcBad9 6 6 2" xfId="20277" xr:uid="{00000000-0005-0000-0000-00007F300000}"/>
    <cellStyle name="SAPBEXexcBad9 6 6 3" xfId="25233" xr:uid="{00000000-0005-0000-0000-000080300000}"/>
    <cellStyle name="SAPBEXexcBad9 6 7" xfId="14742" xr:uid="{00000000-0005-0000-0000-000081300000}"/>
    <cellStyle name="SAPBEXexcBad9 6 8" xfId="20455" xr:uid="{00000000-0005-0000-0000-000082300000}"/>
    <cellStyle name="SAPBEXexcBad9 7" xfId="7695" xr:uid="{00000000-0005-0000-0000-000083300000}"/>
    <cellStyle name="SAPBEXexcBad9 7 2" xfId="14918" xr:uid="{00000000-0005-0000-0000-000084300000}"/>
    <cellStyle name="SAPBEXexcBad9 7 3" xfId="20639" xr:uid="{00000000-0005-0000-0000-000085300000}"/>
    <cellStyle name="SAPBEXexcBad9 8" xfId="9412" xr:uid="{00000000-0005-0000-0000-000086300000}"/>
    <cellStyle name="SAPBEXexcBad9 8 2" xfId="16625" xr:uid="{00000000-0005-0000-0000-000087300000}"/>
    <cellStyle name="SAPBEXexcBad9 8 3" xfId="22124" xr:uid="{00000000-0005-0000-0000-000088300000}"/>
    <cellStyle name="SAPBEXexcBad9 9" xfId="9984" xr:uid="{00000000-0005-0000-0000-000089300000}"/>
    <cellStyle name="SAPBEXexcBad9 9 2" xfId="17197" xr:uid="{00000000-0005-0000-0000-00008A300000}"/>
    <cellStyle name="SAPBEXexcBad9 9 3" xfId="22634" xr:uid="{00000000-0005-0000-0000-00008B300000}"/>
    <cellStyle name="SAPBEXexcCritical4" xfId="84" xr:uid="{00000000-0005-0000-0000-00008C300000}"/>
    <cellStyle name="SAPBEXexcCritical4 10" xfId="13227" xr:uid="{00000000-0005-0000-0000-00008D300000}"/>
    <cellStyle name="SAPBEXexcCritical4 11" xfId="14896" xr:uid="{00000000-0005-0000-0000-00008E300000}"/>
    <cellStyle name="SAPBEXexcCritical4 12" xfId="25435" xr:uid="{00000000-0005-0000-0000-00008F300000}"/>
    <cellStyle name="SAPBEXexcCritical4 2" xfId="357" xr:uid="{00000000-0005-0000-0000-000090300000}"/>
    <cellStyle name="SAPBEXexcCritical4 2 10" xfId="11141" xr:uid="{00000000-0005-0000-0000-000091300000}"/>
    <cellStyle name="SAPBEXexcCritical4 2 10 2" xfId="18348" xr:uid="{00000000-0005-0000-0000-000092300000}"/>
    <cellStyle name="SAPBEXexcCritical4 2 10 3" xfId="23561" xr:uid="{00000000-0005-0000-0000-000093300000}"/>
    <cellStyle name="SAPBEXexcCritical4 2 11" xfId="13258" xr:uid="{00000000-0005-0000-0000-000094300000}"/>
    <cellStyle name="SAPBEXexcCritical4 2 12" xfId="25436" xr:uid="{00000000-0005-0000-0000-000095300000}"/>
    <cellStyle name="SAPBEXexcCritical4 2 2" xfId="456" xr:uid="{00000000-0005-0000-0000-000096300000}"/>
    <cellStyle name="SAPBEXexcCritical4 2 2 2" xfId="933" xr:uid="{00000000-0005-0000-0000-000097300000}"/>
    <cellStyle name="SAPBEXexcCritical4 2 2 2 2" xfId="8285" xr:uid="{00000000-0005-0000-0000-000098300000}"/>
    <cellStyle name="SAPBEXexcCritical4 2 2 2 2 2" xfId="15498" xr:uid="{00000000-0005-0000-0000-000099300000}"/>
    <cellStyle name="SAPBEXexcCritical4 2 2 2 2 3" xfId="21143" xr:uid="{00000000-0005-0000-0000-00009A300000}"/>
    <cellStyle name="SAPBEXexcCritical4 2 2 2 3" xfId="9011" xr:uid="{00000000-0005-0000-0000-00009B300000}"/>
    <cellStyle name="SAPBEXexcCritical4 2 2 2 3 2" xfId="16224" xr:uid="{00000000-0005-0000-0000-00009C300000}"/>
    <cellStyle name="SAPBEXexcCritical4 2 2 2 3 3" xfId="21768" xr:uid="{00000000-0005-0000-0000-00009D300000}"/>
    <cellStyle name="SAPBEXexcCritical4 2 2 2 4" xfId="10416" xr:uid="{00000000-0005-0000-0000-00009E300000}"/>
    <cellStyle name="SAPBEXexcCritical4 2 2 2 4 2" xfId="17629" xr:uid="{00000000-0005-0000-0000-00009F300000}"/>
    <cellStyle name="SAPBEXexcCritical4 2 2 2 4 3" xfId="23025" xr:uid="{00000000-0005-0000-0000-0000A0300000}"/>
    <cellStyle name="SAPBEXexcCritical4 2 2 2 5" xfId="11673" xr:uid="{00000000-0005-0000-0000-0000A1300000}"/>
    <cellStyle name="SAPBEXexcCritical4 2 2 2 5 2" xfId="18880" xr:uid="{00000000-0005-0000-0000-0000A2300000}"/>
    <cellStyle name="SAPBEXexcCritical4 2 2 2 5 3" xfId="24044" xr:uid="{00000000-0005-0000-0000-0000A3300000}"/>
    <cellStyle name="SAPBEXexcCritical4 2 2 2 6" xfId="12340" xr:uid="{00000000-0005-0000-0000-0000A4300000}"/>
    <cellStyle name="SAPBEXexcCritical4 2 2 2 6 2" xfId="19547" xr:uid="{00000000-0005-0000-0000-0000A5300000}"/>
    <cellStyle name="SAPBEXexcCritical4 2 2 2 6 3" xfId="24582" xr:uid="{00000000-0005-0000-0000-0000A6300000}"/>
    <cellStyle name="SAPBEXexcCritical4 2 2 2 7" xfId="13738" xr:uid="{00000000-0005-0000-0000-0000A7300000}"/>
    <cellStyle name="SAPBEXexcCritical4 2 2 2 8" xfId="14403" xr:uid="{00000000-0005-0000-0000-0000A8300000}"/>
    <cellStyle name="SAPBEXexcCritical4 2 2 3" xfId="7867" xr:uid="{00000000-0005-0000-0000-0000A9300000}"/>
    <cellStyle name="SAPBEXexcCritical4 2 2 3 2" xfId="15080" xr:uid="{00000000-0005-0000-0000-0000AA300000}"/>
    <cellStyle name="SAPBEXexcCritical4 2 2 3 3" xfId="20766" xr:uid="{00000000-0005-0000-0000-0000AB300000}"/>
    <cellStyle name="SAPBEXexcCritical4 2 2 4" xfId="9396" xr:uid="{00000000-0005-0000-0000-0000AC300000}"/>
    <cellStyle name="SAPBEXexcCritical4 2 2 4 2" xfId="16609" xr:uid="{00000000-0005-0000-0000-0000AD300000}"/>
    <cellStyle name="SAPBEXexcCritical4 2 2 4 3" xfId="22108" xr:uid="{00000000-0005-0000-0000-0000AE300000}"/>
    <cellStyle name="SAPBEXexcCritical4 2 2 5" xfId="10001" xr:uid="{00000000-0005-0000-0000-0000AF300000}"/>
    <cellStyle name="SAPBEXexcCritical4 2 2 5 2" xfId="17214" xr:uid="{00000000-0005-0000-0000-0000B0300000}"/>
    <cellStyle name="SAPBEXexcCritical4 2 2 5 3" xfId="22651" xr:uid="{00000000-0005-0000-0000-0000B1300000}"/>
    <cellStyle name="SAPBEXexcCritical4 2 2 6" xfId="11239" xr:uid="{00000000-0005-0000-0000-0000B2300000}"/>
    <cellStyle name="SAPBEXexcCritical4 2 2 6 2" xfId="18446" xr:uid="{00000000-0005-0000-0000-0000B3300000}"/>
    <cellStyle name="SAPBEXexcCritical4 2 2 6 3" xfId="23651" xr:uid="{00000000-0005-0000-0000-0000B4300000}"/>
    <cellStyle name="SAPBEXexcCritical4 2 2 7" xfId="12765" xr:uid="{00000000-0005-0000-0000-0000B5300000}"/>
    <cellStyle name="SAPBEXexcCritical4 2 2 7 2" xfId="19972" xr:uid="{00000000-0005-0000-0000-0000B6300000}"/>
    <cellStyle name="SAPBEXexcCritical4 2 2 7 3" xfId="24962" xr:uid="{00000000-0005-0000-0000-0000B7300000}"/>
    <cellStyle name="SAPBEXexcCritical4 2 2 8" xfId="13331" xr:uid="{00000000-0005-0000-0000-0000B8300000}"/>
    <cellStyle name="SAPBEXexcCritical4 2 3" xfId="533" xr:uid="{00000000-0005-0000-0000-0000B9300000}"/>
    <cellStyle name="SAPBEXexcCritical4 2 3 2" xfId="989" xr:uid="{00000000-0005-0000-0000-0000BA300000}"/>
    <cellStyle name="SAPBEXexcCritical4 2 3 2 2" xfId="8286" xr:uid="{00000000-0005-0000-0000-0000BB300000}"/>
    <cellStyle name="SAPBEXexcCritical4 2 3 2 2 2" xfId="15499" xr:uid="{00000000-0005-0000-0000-0000BC300000}"/>
    <cellStyle name="SAPBEXexcCritical4 2 3 2 2 3" xfId="21144" xr:uid="{00000000-0005-0000-0000-0000BD300000}"/>
    <cellStyle name="SAPBEXexcCritical4 2 3 2 3" xfId="9010" xr:uid="{00000000-0005-0000-0000-0000BE300000}"/>
    <cellStyle name="SAPBEXexcCritical4 2 3 2 3 2" xfId="16223" xr:uid="{00000000-0005-0000-0000-0000BF300000}"/>
    <cellStyle name="SAPBEXexcCritical4 2 3 2 3 3" xfId="21767" xr:uid="{00000000-0005-0000-0000-0000C0300000}"/>
    <cellStyle name="SAPBEXexcCritical4 2 3 2 4" xfId="10417" xr:uid="{00000000-0005-0000-0000-0000C1300000}"/>
    <cellStyle name="SAPBEXexcCritical4 2 3 2 4 2" xfId="17630" xr:uid="{00000000-0005-0000-0000-0000C2300000}"/>
    <cellStyle name="SAPBEXexcCritical4 2 3 2 4 3" xfId="23026" xr:uid="{00000000-0005-0000-0000-0000C3300000}"/>
    <cellStyle name="SAPBEXexcCritical4 2 3 2 5" xfId="11729" xr:uid="{00000000-0005-0000-0000-0000C4300000}"/>
    <cellStyle name="SAPBEXexcCritical4 2 3 2 5 2" xfId="18936" xr:uid="{00000000-0005-0000-0000-0000C5300000}"/>
    <cellStyle name="SAPBEXexcCritical4 2 3 2 5 3" xfId="24090" xr:uid="{00000000-0005-0000-0000-0000C6300000}"/>
    <cellStyle name="SAPBEXexcCritical4 2 3 2 6" xfId="12294" xr:uid="{00000000-0005-0000-0000-0000C7300000}"/>
    <cellStyle name="SAPBEXexcCritical4 2 3 2 6 2" xfId="19501" xr:uid="{00000000-0005-0000-0000-0000C8300000}"/>
    <cellStyle name="SAPBEXexcCritical4 2 3 2 6 3" xfId="24536" xr:uid="{00000000-0005-0000-0000-0000C9300000}"/>
    <cellStyle name="SAPBEXexcCritical4 2 3 2 7" xfId="13794" xr:uid="{00000000-0005-0000-0000-0000CA300000}"/>
    <cellStyle name="SAPBEXexcCritical4 2 3 2 8" xfId="14357" xr:uid="{00000000-0005-0000-0000-0000CB300000}"/>
    <cellStyle name="SAPBEXexcCritical4 2 3 3" xfId="7868" xr:uid="{00000000-0005-0000-0000-0000CC300000}"/>
    <cellStyle name="SAPBEXexcCritical4 2 3 3 2" xfId="15081" xr:uid="{00000000-0005-0000-0000-0000CD300000}"/>
    <cellStyle name="SAPBEXexcCritical4 2 3 3 3" xfId="20767" xr:uid="{00000000-0005-0000-0000-0000CE300000}"/>
    <cellStyle name="SAPBEXexcCritical4 2 3 4" xfId="9395" xr:uid="{00000000-0005-0000-0000-0000CF300000}"/>
    <cellStyle name="SAPBEXexcCritical4 2 3 4 2" xfId="16608" xr:uid="{00000000-0005-0000-0000-0000D0300000}"/>
    <cellStyle name="SAPBEXexcCritical4 2 3 4 3" xfId="22107" xr:uid="{00000000-0005-0000-0000-0000D1300000}"/>
    <cellStyle name="SAPBEXexcCritical4 2 3 5" xfId="10002" xr:uid="{00000000-0005-0000-0000-0000D2300000}"/>
    <cellStyle name="SAPBEXexcCritical4 2 3 5 2" xfId="17215" xr:uid="{00000000-0005-0000-0000-0000D3300000}"/>
    <cellStyle name="SAPBEXexcCritical4 2 3 5 3" xfId="22652" xr:uid="{00000000-0005-0000-0000-0000D4300000}"/>
    <cellStyle name="SAPBEXexcCritical4 2 3 6" xfId="11316" xr:uid="{00000000-0005-0000-0000-0000D5300000}"/>
    <cellStyle name="SAPBEXexcCritical4 2 3 6 2" xfId="18523" xr:uid="{00000000-0005-0000-0000-0000D6300000}"/>
    <cellStyle name="SAPBEXexcCritical4 2 3 6 3" xfId="23718" xr:uid="{00000000-0005-0000-0000-0000D7300000}"/>
    <cellStyle name="SAPBEXexcCritical4 2 3 7" xfId="12702" xr:uid="{00000000-0005-0000-0000-0000D8300000}"/>
    <cellStyle name="SAPBEXexcCritical4 2 3 7 2" xfId="19909" xr:uid="{00000000-0005-0000-0000-0000D9300000}"/>
    <cellStyle name="SAPBEXexcCritical4 2 3 7 3" xfId="24900" xr:uid="{00000000-0005-0000-0000-0000DA300000}"/>
    <cellStyle name="SAPBEXexcCritical4 2 3 8" xfId="13404" xr:uid="{00000000-0005-0000-0000-0000DB300000}"/>
    <cellStyle name="SAPBEXexcCritical4 2 4" xfId="608" xr:uid="{00000000-0005-0000-0000-0000DC300000}"/>
    <cellStyle name="SAPBEXexcCritical4 2 4 2" xfId="1064" xr:uid="{00000000-0005-0000-0000-0000DD300000}"/>
    <cellStyle name="SAPBEXexcCritical4 2 4 2 2" xfId="8287" xr:uid="{00000000-0005-0000-0000-0000DE300000}"/>
    <cellStyle name="SAPBEXexcCritical4 2 4 2 2 2" xfId="15500" xr:uid="{00000000-0005-0000-0000-0000DF300000}"/>
    <cellStyle name="SAPBEXexcCritical4 2 4 2 2 3" xfId="21145" xr:uid="{00000000-0005-0000-0000-0000E0300000}"/>
    <cellStyle name="SAPBEXexcCritical4 2 4 2 3" xfId="9009" xr:uid="{00000000-0005-0000-0000-0000E1300000}"/>
    <cellStyle name="SAPBEXexcCritical4 2 4 2 3 2" xfId="16222" xr:uid="{00000000-0005-0000-0000-0000E2300000}"/>
    <cellStyle name="SAPBEXexcCritical4 2 4 2 3 3" xfId="21766" xr:uid="{00000000-0005-0000-0000-0000E3300000}"/>
    <cellStyle name="SAPBEXexcCritical4 2 4 2 4" xfId="10418" xr:uid="{00000000-0005-0000-0000-0000E4300000}"/>
    <cellStyle name="SAPBEXexcCritical4 2 4 2 4 2" xfId="17631" xr:uid="{00000000-0005-0000-0000-0000E5300000}"/>
    <cellStyle name="SAPBEXexcCritical4 2 4 2 4 3" xfId="23027" xr:uid="{00000000-0005-0000-0000-0000E6300000}"/>
    <cellStyle name="SAPBEXexcCritical4 2 4 2 5" xfId="11804" xr:uid="{00000000-0005-0000-0000-0000E7300000}"/>
    <cellStyle name="SAPBEXexcCritical4 2 4 2 5 2" xfId="19011" xr:uid="{00000000-0005-0000-0000-0000E8300000}"/>
    <cellStyle name="SAPBEXexcCritical4 2 4 2 5 3" xfId="24165" xr:uid="{00000000-0005-0000-0000-0000E9300000}"/>
    <cellStyle name="SAPBEXexcCritical4 2 4 2 6" xfId="12219" xr:uid="{00000000-0005-0000-0000-0000EA300000}"/>
    <cellStyle name="SAPBEXexcCritical4 2 4 2 6 2" xfId="19426" xr:uid="{00000000-0005-0000-0000-0000EB300000}"/>
    <cellStyle name="SAPBEXexcCritical4 2 4 2 6 3" xfId="24461" xr:uid="{00000000-0005-0000-0000-0000EC300000}"/>
    <cellStyle name="SAPBEXexcCritical4 2 4 2 7" xfId="13869" xr:uid="{00000000-0005-0000-0000-0000ED300000}"/>
    <cellStyle name="SAPBEXexcCritical4 2 4 2 8" xfId="14282" xr:uid="{00000000-0005-0000-0000-0000EE300000}"/>
    <cellStyle name="SAPBEXexcCritical4 2 4 3" xfId="7869" xr:uid="{00000000-0005-0000-0000-0000EF300000}"/>
    <cellStyle name="SAPBEXexcCritical4 2 4 3 2" xfId="15082" xr:uid="{00000000-0005-0000-0000-0000F0300000}"/>
    <cellStyle name="SAPBEXexcCritical4 2 4 3 3" xfId="20768" xr:uid="{00000000-0005-0000-0000-0000F1300000}"/>
    <cellStyle name="SAPBEXexcCritical4 2 4 4" xfId="9394" xr:uid="{00000000-0005-0000-0000-0000F2300000}"/>
    <cellStyle name="SAPBEXexcCritical4 2 4 4 2" xfId="16607" xr:uid="{00000000-0005-0000-0000-0000F3300000}"/>
    <cellStyle name="SAPBEXexcCritical4 2 4 4 3" xfId="22106" xr:uid="{00000000-0005-0000-0000-0000F4300000}"/>
    <cellStyle name="SAPBEXexcCritical4 2 4 5" xfId="10003" xr:uid="{00000000-0005-0000-0000-0000F5300000}"/>
    <cellStyle name="SAPBEXexcCritical4 2 4 5 2" xfId="17216" xr:uid="{00000000-0005-0000-0000-0000F6300000}"/>
    <cellStyle name="SAPBEXexcCritical4 2 4 5 3" xfId="22653" xr:uid="{00000000-0005-0000-0000-0000F7300000}"/>
    <cellStyle name="SAPBEXexcCritical4 2 4 6" xfId="11391" xr:uid="{00000000-0005-0000-0000-0000F8300000}"/>
    <cellStyle name="SAPBEXexcCritical4 2 4 6 2" xfId="18598" xr:uid="{00000000-0005-0000-0000-0000F9300000}"/>
    <cellStyle name="SAPBEXexcCritical4 2 4 6 3" xfId="23793" xr:uid="{00000000-0005-0000-0000-0000FA300000}"/>
    <cellStyle name="SAPBEXexcCritical4 2 4 7" xfId="12594" xr:uid="{00000000-0005-0000-0000-0000FB300000}"/>
    <cellStyle name="SAPBEXexcCritical4 2 4 7 2" xfId="19801" xr:uid="{00000000-0005-0000-0000-0000FC300000}"/>
    <cellStyle name="SAPBEXexcCritical4 2 4 7 3" xfId="24826" xr:uid="{00000000-0005-0000-0000-0000FD300000}"/>
    <cellStyle name="SAPBEXexcCritical4 2 4 8" xfId="13467" xr:uid="{00000000-0005-0000-0000-0000FE300000}"/>
    <cellStyle name="SAPBEXexcCritical4 2 4 9" xfId="14660" xr:uid="{00000000-0005-0000-0000-0000FF300000}"/>
    <cellStyle name="SAPBEXexcCritical4 2 5" xfId="438" xr:uid="{00000000-0005-0000-0000-000000310000}"/>
    <cellStyle name="SAPBEXexcCritical4 2 5 2" xfId="915" xr:uid="{00000000-0005-0000-0000-000001310000}"/>
    <cellStyle name="SAPBEXexcCritical4 2 5 2 2" xfId="8288" xr:uid="{00000000-0005-0000-0000-000002310000}"/>
    <cellStyle name="SAPBEXexcCritical4 2 5 2 2 2" xfId="15501" xr:uid="{00000000-0005-0000-0000-000003310000}"/>
    <cellStyle name="SAPBEXexcCritical4 2 5 2 2 3" xfId="21146" xr:uid="{00000000-0005-0000-0000-000004310000}"/>
    <cellStyle name="SAPBEXexcCritical4 2 5 2 3" xfId="9008" xr:uid="{00000000-0005-0000-0000-000005310000}"/>
    <cellStyle name="SAPBEXexcCritical4 2 5 2 3 2" xfId="16221" xr:uid="{00000000-0005-0000-0000-000006310000}"/>
    <cellStyle name="SAPBEXexcCritical4 2 5 2 3 3" xfId="21765" xr:uid="{00000000-0005-0000-0000-000007310000}"/>
    <cellStyle name="SAPBEXexcCritical4 2 5 2 4" xfId="10419" xr:uid="{00000000-0005-0000-0000-000008310000}"/>
    <cellStyle name="SAPBEXexcCritical4 2 5 2 4 2" xfId="17632" xr:uid="{00000000-0005-0000-0000-000009310000}"/>
    <cellStyle name="SAPBEXexcCritical4 2 5 2 4 3" xfId="23028" xr:uid="{00000000-0005-0000-0000-00000A310000}"/>
    <cellStyle name="SAPBEXexcCritical4 2 5 2 5" xfId="11655" xr:uid="{00000000-0005-0000-0000-00000B310000}"/>
    <cellStyle name="SAPBEXexcCritical4 2 5 2 5 2" xfId="18862" xr:uid="{00000000-0005-0000-0000-00000C310000}"/>
    <cellStyle name="SAPBEXexcCritical4 2 5 2 5 3" xfId="24028" xr:uid="{00000000-0005-0000-0000-00000D310000}"/>
    <cellStyle name="SAPBEXexcCritical4 2 5 2 6" xfId="12356" xr:uid="{00000000-0005-0000-0000-00000E310000}"/>
    <cellStyle name="SAPBEXexcCritical4 2 5 2 6 2" xfId="19563" xr:uid="{00000000-0005-0000-0000-00000F310000}"/>
    <cellStyle name="SAPBEXexcCritical4 2 5 2 6 3" xfId="24598" xr:uid="{00000000-0005-0000-0000-000010310000}"/>
    <cellStyle name="SAPBEXexcCritical4 2 5 2 7" xfId="13720" xr:uid="{00000000-0005-0000-0000-000011310000}"/>
    <cellStyle name="SAPBEXexcCritical4 2 5 2 8" xfId="14418" xr:uid="{00000000-0005-0000-0000-000012310000}"/>
    <cellStyle name="SAPBEXexcCritical4 2 5 3" xfId="7870" xr:uid="{00000000-0005-0000-0000-000013310000}"/>
    <cellStyle name="SAPBEXexcCritical4 2 5 3 2" xfId="15083" xr:uid="{00000000-0005-0000-0000-000014310000}"/>
    <cellStyle name="SAPBEXexcCritical4 2 5 3 3" xfId="20769" xr:uid="{00000000-0005-0000-0000-000015310000}"/>
    <cellStyle name="SAPBEXexcCritical4 2 5 4" xfId="9393" xr:uid="{00000000-0005-0000-0000-000016310000}"/>
    <cellStyle name="SAPBEXexcCritical4 2 5 4 2" xfId="16606" xr:uid="{00000000-0005-0000-0000-000017310000}"/>
    <cellStyle name="SAPBEXexcCritical4 2 5 4 3" xfId="22105" xr:uid="{00000000-0005-0000-0000-000018310000}"/>
    <cellStyle name="SAPBEXexcCritical4 2 5 5" xfId="10004" xr:uid="{00000000-0005-0000-0000-000019310000}"/>
    <cellStyle name="SAPBEXexcCritical4 2 5 5 2" xfId="17217" xr:uid="{00000000-0005-0000-0000-00001A310000}"/>
    <cellStyle name="SAPBEXexcCritical4 2 5 5 3" xfId="22654" xr:uid="{00000000-0005-0000-0000-00001B310000}"/>
    <cellStyle name="SAPBEXexcCritical4 2 5 6" xfId="11221" xr:uid="{00000000-0005-0000-0000-00001C310000}"/>
    <cellStyle name="SAPBEXexcCritical4 2 5 6 2" xfId="18428" xr:uid="{00000000-0005-0000-0000-00001D310000}"/>
    <cellStyle name="SAPBEXexcCritical4 2 5 6 3" xfId="23635" xr:uid="{00000000-0005-0000-0000-00001E310000}"/>
    <cellStyle name="SAPBEXexcCritical4 2 5 7" xfId="12781" xr:uid="{00000000-0005-0000-0000-00001F310000}"/>
    <cellStyle name="SAPBEXexcCritical4 2 5 7 2" xfId="19988" xr:uid="{00000000-0005-0000-0000-000020310000}"/>
    <cellStyle name="SAPBEXexcCritical4 2 5 7 3" xfId="24978" xr:uid="{00000000-0005-0000-0000-000021310000}"/>
    <cellStyle name="SAPBEXexcCritical4 2 5 8" xfId="13319" xr:uid="{00000000-0005-0000-0000-000022310000}"/>
    <cellStyle name="SAPBEXexcCritical4 2 5 9" xfId="14674" xr:uid="{00000000-0005-0000-0000-000023310000}"/>
    <cellStyle name="SAPBEXexcCritical4 2 6" xfId="836" xr:uid="{00000000-0005-0000-0000-000024310000}"/>
    <cellStyle name="SAPBEXexcCritical4 2 6 2" xfId="8289" xr:uid="{00000000-0005-0000-0000-000025310000}"/>
    <cellStyle name="SAPBEXexcCritical4 2 6 2 2" xfId="15502" xr:uid="{00000000-0005-0000-0000-000026310000}"/>
    <cellStyle name="SAPBEXexcCritical4 2 6 2 3" xfId="21147" xr:uid="{00000000-0005-0000-0000-000027310000}"/>
    <cellStyle name="SAPBEXexcCritical4 2 6 3" xfId="9007" xr:uid="{00000000-0005-0000-0000-000028310000}"/>
    <cellStyle name="SAPBEXexcCritical4 2 6 3 2" xfId="16220" xr:uid="{00000000-0005-0000-0000-000029310000}"/>
    <cellStyle name="SAPBEXexcCritical4 2 6 3 3" xfId="21764" xr:uid="{00000000-0005-0000-0000-00002A310000}"/>
    <cellStyle name="SAPBEXexcCritical4 2 6 4" xfId="10420" xr:uid="{00000000-0005-0000-0000-00002B310000}"/>
    <cellStyle name="SAPBEXexcCritical4 2 6 4 2" xfId="17633" xr:uid="{00000000-0005-0000-0000-00002C310000}"/>
    <cellStyle name="SAPBEXexcCritical4 2 6 4 3" xfId="23029" xr:uid="{00000000-0005-0000-0000-00002D310000}"/>
    <cellStyle name="SAPBEXexcCritical4 2 6 5" xfId="11576" xr:uid="{00000000-0005-0000-0000-00002E310000}"/>
    <cellStyle name="SAPBEXexcCritical4 2 6 5 2" xfId="18783" xr:uid="{00000000-0005-0000-0000-00002F310000}"/>
    <cellStyle name="SAPBEXexcCritical4 2 6 5 3" xfId="23955" xr:uid="{00000000-0005-0000-0000-000030310000}"/>
    <cellStyle name="SAPBEXexcCritical4 2 6 6" xfId="12429" xr:uid="{00000000-0005-0000-0000-000031310000}"/>
    <cellStyle name="SAPBEXexcCritical4 2 6 6 2" xfId="19636" xr:uid="{00000000-0005-0000-0000-000032310000}"/>
    <cellStyle name="SAPBEXexcCritical4 2 6 6 3" xfId="24671" xr:uid="{00000000-0005-0000-0000-000033310000}"/>
    <cellStyle name="SAPBEXexcCritical4 2 6 7" xfId="13641" xr:uid="{00000000-0005-0000-0000-000034310000}"/>
    <cellStyle name="SAPBEXexcCritical4 2 6 8" xfId="14480" xr:uid="{00000000-0005-0000-0000-000035310000}"/>
    <cellStyle name="SAPBEXexcCritical4 2 7" xfId="7866" xr:uid="{00000000-0005-0000-0000-000036310000}"/>
    <cellStyle name="SAPBEXexcCritical4 2 7 2" xfId="15079" xr:uid="{00000000-0005-0000-0000-000037310000}"/>
    <cellStyle name="SAPBEXexcCritical4 2 7 3" xfId="20765" xr:uid="{00000000-0005-0000-0000-000038310000}"/>
    <cellStyle name="SAPBEXexcCritical4 2 8" xfId="9397" xr:uid="{00000000-0005-0000-0000-000039310000}"/>
    <cellStyle name="SAPBEXexcCritical4 2 8 2" xfId="16610" xr:uid="{00000000-0005-0000-0000-00003A310000}"/>
    <cellStyle name="SAPBEXexcCritical4 2 8 3" xfId="22109" xr:uid="{00000000-0005-0000-0000-00003B310000}"/>
    <cellStyle name="SAPBEXexcCritical4 2 9" xfId="10000" xr:uid="{00000000-0005-0000-0000-00003C310000}"/>
    <cellStyle name="SAPBEXexcCritical4 2 9 2" xfId="17213" xr:uid="{00000000-0005-0000-0000-00003D310000}"/>
    <cellStyle name="SAPBEXexcCritical4 2 9 3" xfId="22650" xr:uid="{00000000-0005-0000-0000-00003E310000}"/>
    <cellStyle name="SAPBEXexcCritical4 3" xfId="399" xr:uid="{00000000-0005-0000-0000-00003F310000}"/>
    <cellStyle name="SAPBEXexcCritical4 3 10" xfId="11182" xr:uid="{00000000-0005-0000-0000-000040310000}"/>
    <cellStyle name="SAPBEXexcCritical4 3 10 2" xfId="18389" xr:uid="{00000000-0005-0000-0000-000041310000}"/>
    <cellStyle name="SAPBEXexcCritical4 3 10 3" xfId="23600" xr:uid="{00000000-0005-0000-0000-000042310000}"/>
    <cellStyle name="SAPBEXexcCritical4 3 11" xfId="13291" xr:uid="{00000000-0005-0000-0000-000043310000}"/>
    <cellStyle name="SAPBEXexcCritical4 3 12" xfId="25437" xr:uid="{00000000-0005-0000-0000-000044310000}"/>
    <cellStyle name="SAPBEXexcCritical4 3 2" xfId="489" xr:uid="{00000000-0005-0000-0000-000045310000}"/>
    <cellStyle name="SAPBEXexcCritical4 3 2 2" xfId="966" xr:uid="{00000000-0005-0000-0000-000046310000}"/>
    <cellStyle name="SAPBEXexcCritical4 3 2 2 2" xfId="8290" xr:uid="{00000000-0005-0000-0000-000047310000}"/>
    <cellStyle name="SAPBEXexcCritical4 3 2 2 2 2" xfId="15503" xr:uid="{00000000-0005-0000-0000-000048310000}"/>
    <cellStyle name="SAPBEXexcCritical4 3 2 2 2 3" xfId="21148" xr:uid="{00000000-0005-0000-0000-000049310000}"/>
    <cellStyle name="SAPBEXexcCritical4 3 2 2 3" xfId="9006" xr:uid="{00000000-0005-0000-0000-00004A310000}"/>
    <cellStyle name="SAPBEXexcCritical4 3 2 2 3 2" xfId="16219" xr:uid="{00000000-0005-0000-0000-00004B310000}"/>
    <cellStyle name="SAPBEXexcCritical4 3 2 2 3 3" xfId="21763" xr:uid="{00000000-0005-0000-0000-00004C310000}"/>
    <cellStyle name="SAPBEXexcCritical4 3 2 2 4" xfId="10421" xr:uid="{00000000-0005-0000-0000-00004D310000}"/>
    <cellStyle name="SAPBEXexcCritical4 3 2 2 4 2" xfId="17634" xr:uid="{00000000-0005-0000-0000-00004E310000}"/>
    <cellStyle name="SAPBEXexcCritical4 3 2 2 4 3" xfId="23030" xr:uid="{00000000-0005-0000-0000-00004F310000}"/>
    <cellStyle name="SAPBEXexcCritical4 3 2 2 5" xfId="11706" xr:uid="{00000000-0005-0000-0000-000050310000}"/>
    <cellStyle name="SAPBEXexcCritical4 3 2 2 5 2" xfId="18913" xr:uid="{00000000-0005-0000-0000-000051310000}"/>
    <cellStyle name="SAPBEXexcCritical4 3 2 2 5 3" xfId="24075" xr:uid="{00000000-0005-0000-0000-000052310000}"/>
    <cellStyle name="SAPBEXexcCritical4 3 2 2 6" xfId="12309" xr:uid="{00000000-0005-0000-0000-000053310000}"/>
    <cellStyle name="SAPBEXexcCritical4 3 2 2 6 2" xfId="19516" xr:uid="{00000000-0005-0000-0000-000054310000}"/>
    <cellStyle name="SAPBEXexcCritical4 3 2 2 6 3" xfId="24551" xr:uid="{00000000-0005-0000-0000-000055310000}"/>
    <cellStyle name="SAPBEXexcCritical4 3 2 2 7" xfId="13771" xr:uid="{00000000-0005-0000-0000-000056310000}"/>
    <cellStyle name="SAPBEXexcCritical4 3 2 2 8" xfId="14372" xr:uid="{00000000-0005-0000-0000-000057310000}"/>
    <cellStyle name="SAPBEXexcCritical4 3 2 3" xfId="7872" xr:uid="{00000000-0005-0000-0000-000058310000}"/>
    <cellStyle name="SAPBEXexcCritical4 3 2 3 2" xfId="15085" xr:uid="{00000000-0005-0000-0000-000059310000}"/>
    <cellStyle name="SAPBEXexcCritical4 3 2 3 3" xfId="20771" xr:uid="{00000000-0005-0000-0000-00005A310000}"/>
    <cellStyle name="SAPBEXexcCritical4 3 2 4" xfId="9390" xr:uid="{00000000-0005-0000-0000-00005B310000}"/>
    <cellStyle name="SAPBEXexcCritical4 3 2 4 2" xfId="16603" xr:uid="{00000000-0005-0000-0000-00005C310000}"/>
    <cellStyle name="SAPBEXexcCritical4 3 2 4 3" xfId="22102" xr:uid="{00000000-0005-0000-0000-00005D310000}"/>
    <cellStyle name="SAPBEXexcCritical4 3 2 5" xfId="10006" xr:uid="{00000000-0005-0000-0000-00005E310000}"/>
    <cellStyle name="SAPBEXexcCritical4 3 2 5 2" xfId="17219" xr:uid="{00000000-0005-0000-0000-00005F310000}"/>
    <cellStyle name="SAPBEXexcCritical4 3 2 5 3" xfId="22656" xr:uid="{00000000-0005-0000-0000-000060310000}"/>
    <cellStyle name="SAPBEXexcCritical4 3 2 6" xfId="11272" xr:uid="{00000000-0005-0000-0000-000061310000}"/>
    <cellStyle name="SAPBEXexcCritical4 3 2 6 2" xfId="18479" xr:uid="{00000000-0005-0000-0000-000062310000}"/>
    <cellStyle name="SAPBEXexcCritical4 3 2 6 3" xfId="23682" xr:uid="{00000000-0005-0000-0000-000063310000}"/>
    <cellStyle name="SAPBEXexcCritical4 3 2 7" xfId="12738" xr:uid="{00000000-0005-0000-0000-000064310000}"/>
    <cellStyle name="SAPBEXexcCritical4 3 2 7 2" xfId="19945" xr:uid="{00000000-0005-0000-0000-000065310000}"/>
    <cellStyle name="SAPBEXexcCritical4 3 2 7 3" xfId="24936" xr:uid="{00000000-0005-0000-0000-000066310000}"/>
    <cellStyle name="SAPBEXexcCritical4 3 2 8" xfId="13364" xr:uid="{00000000-0005-0000-0000-000067310000}"/>
    <cellStyle name="SAPBEXexcCritical4 3 3" xfId="573" xr:uid="{00000000-0005-0000-0000-000068310000}"/>
    <cellStyle name="SAPBEXexcCritical4 3 3 2" xfId="1029" xr:uid="{00000000-0005-0000-0000-000069310000}"/>
    <cellStyle name="SAPBEXexcCritical4 3 3 2 2" xfId="8291" xr:uid="{00000000-0005-0000-0000-00006A310000}"/>
    <cellStyle name="SAPBEXexcCritical4 3 3 2 2 2" xfId="15504" xr:uid="{00000000-0005-0000-0000-00006B310000}"/>
    <cellStyle name="SAPBEXexcCritical4 3 3 2 2 3" xfId="21149" xr:uid="{00000000-0005-0000-0000-00006C310000}"/>
    <cellStyle name="SAPBEXexcCritical4 3 3 2 3" xfId="9005" xr:uid="{00000000-0005-0000-0000-00006D310000}"/>
    <cellStyle name="SAPBEXexcCritical4 3 3 2 3 2" xfId="16218" xr:uid="{00000000-0005-0000-0000-00006E310000}"/>
    <cellStyle name="SAPBEXexcCritical4 3 3 2 3 3" xfId="21762" xr:uid="{00000000-0005-0000-0000-00006F310000}"/>
    <cellStyle name="SAPBEXexcCritical4 3 3 2 4" xfId="10422" xr:uid="{00000000-0005-0000-0000-000070310000}"/>
    <cellStyle name="SAPBEXexcCritical4 3 3 2 4 2" xfId="17635" xr:uid="{00000000-0005-0000-0000-000071310000}"/>
    <cellStyle name="SAPBEXexcCritical4 3 3 2 4 3" xfId="23031" xr:uid="{00000000-0005-0000-0000-000072310000}"/>
    <cellStyle name="SAPBEXexcCritical4 3 3 2 5" xfId="11769" xr:uid="{00000000-0005-0000-0000-000073310000}"/>
    <cellStyle name="SAPBEXexcCritical4 3 3 2 5 2" xfId="18976" xr:uid="{00000000-0005-0000-0000-000074310000}"/>
    <cellStyle name="SAPBEXexcCritical4 3 3 2 5 3" xfId="24130" xr:uid="{00000000-0005-0000-0000-000075310000}"/>
    <cellStyle name="SAPBEXexcCritical4 3 3 2 6" xfId="12254" xr:uid="{00000000-0005-0000-0000-000076310000}"/>
    <cellStyle name="SAPBEXexcCritical4 3 3 2 6 2" xfId="19461" xr:uid="{00000000-0005-0000-0000-000077310000}"/>
    <cellStyle name="SAPBEXexcCritical4 3 3 2 6 3" xfId="24496" xr:uid="{00000000-0005-0000-0000-000078310000}"/>
    <cellStyle name="SAPBEXexcCritical4 3 3 2 7" xfId="13834" xr:uid="{00000000-0005-0000-0000-000079310000}"/>
    <cellStyle name="SAPBEXexcCritical4 3 3 2 8" xfId="14317" xr:uid="{00000000-0005-0000-0000-00007A310000}"/>
    <cellStyle name="SAPBEXexcCritical4 3 3 3" xfId="7873" xr:uid="{00000000-0005-0000-0000-00007B310000}"/>
    <cellStyle name="SAPBEXexcCritical4 3 3 3 2" xfId="15086" xr:uid="{00000000-0005-0000-0000-00007C310000}"/>
    <cellStyle name="SAPBEXexcCritical4 3 3 3 3" xfId="20772" xr:uid="{00000000-0005-0000-0000-00007D310000}"/>
    <cellStyle name="SAPBEXexcCritical4 3 3 4" xfId="9389" xr:uid="{00000000-0005-0000-0000-00007E310000}"/>
    <cellStyle name="SAPBEXexcCritical4 3 3 4 2" xfId="16602" xr:uid="{00000000-0005-0000-0000-00007F310000}"/>
    <cellStyle name="SAPBEXexcCritical4 3 3 4 3" xfId="22101" xr:uid="{00000000-0005-0000-0000-000080310000}"/>
    <cellStyle name="SAPBEXexcCritical4 3 3 5" xfId="10007" xr:uid="{00000000-0005-0000-0000-000081310000}"/>
    <cellStyle name="SAPBEXexcCritical4 3 3 5 2" xfId="17220" xr:uid="{00000000-0005-0000-0000-000082310000}"/>
    <cellStyle name="SAPBEXexcCritical4 3 3 5 3" xfId="22657" xr:uid="{00000000-0005-0000-0000-000083310000}"/>
    <cellStyle name="SAPBEXexcCritical4 3 3 6" xfId="11356" xr:uid="{00000000-0005-0000-0000-000084310000}"/>
    <cellStyle name="SAPBEXexcCritical4 3 3 6 2" xfId="18563" xr:uid="{00000000-0005-0000-0000-000085310000}"/>
    <cellStyle name="SAPBEXexcCritical4 3 3 6 3" xfId="23758" xr:uid="{00000000-0005-0000-0000-000086310000}"/>
    <cellStyle name="SAPBEXexcCritical4 3 3 7" xfId="11129" xr:uid="{00000000-0005-0000-0000-000087310000}"/>
    <cellStyle name="SAPBEXexcCritical4 3 3 7 2" xfId="18336" xr:uid="{00000000-0005-0000-0000-000088310000}"/>
    <cellStyle name="SAPBEXexcCritical4 3 3 7 3" xfId="23551" xr:uid="{00000000-0005-0000-0000-000089310000}"/>
    <cellStyle name="SAPBEXexcCritical4 3 3 8" xfId="13435" xr:uid="{00000000-0005-0000-0000-00008A310000}"/>
    <cellStyle name="SAPBEXexcCritical4 3 4" xfId="639" xr:uid="{00000000-0005-0000-0000-00008B310000}"/>
    <cellStyle name="SAPBEXexcCritical4 3 4 2" xfId="1095" xr:uid="{00000000-0005-0000-0000-00008C310000}"/>
    <cellStyle name="SAPBEXexcCritical4 3 4 2 2" xfId="8292" xr:uid="{00000000-0005-0000-0000-00008D310000}"/>
    <cellStyle name="SAPBEXexcCritical4 3 4 2 2 2" xfId="15505" xr:uid="{00000000-0005-0000-0000-00008E310000}"/>
    <cellStyle name="SAPBEXexcCritical4 3 4 2 2 3" xfId="21150" xr:uid="{00000000-0005-0000-0000-00008F310000}"/>
    <cellStyle name="SAPBEXexcCritical4 3 4 2 3" xfId="9004" xr:uid="{00000000-0005-0000-0000-000090310000}"/>
    <cellStyle name="SAPBEXexcCritical4 3 4 2 3 2" xfId="16217" xr:uid="{00000000-0005-0000-0000-000091310000}"/>
    <cellStyle name="SAPBEXexcCritical4 3 4 2 3 3" xfId="21761" xr:uid="{00000000-0005-0000-0000-000092310000}"/>
    <cellStyle name="SAPBEXexcCritical4 3 4 2 4" xfId="10423" xr:uid="{00000000-0005-0000-0000-000093310000}"/>
    <cellStyle name="SAPBEXexcCritical4 3 4 2 4 2" xfId="17636" xr:uid="{00000000-0005-0000-0000-000094310000}"/>
    <cellStyle name="SAPBEXexcCritical4 3 4 2 4 3" xfId="23032" xr:uid="{00000000-0005-0000-0000-000095310000}"/>
    <cellStyle name="SAPBEXexcCritical4 3 4 2 5" xfId="11835" xr:uid="{00000000-0005-0000-0000-000096310000}"/>
    <cellStyle name="SAPBEXexcCritical4 3 4 2 5 2" xfId="19042" xr:uid="{00000000-0005-0000-0000-000097310000}"/>
    <cellStyle name="SAPBEXexcCritical4 3 4 2 5 3" xfId="24196" xr:uid="{00000000-0005-0000-0000-000098310000}"/>
    <cellStyle name="SAPBEXexcCritical4 3 4 2 6" xfId="12188" xr:uid="{00000000-0005-0000-0000-000099310000}"/>
    <cellStyle name="SAPBEXexcCritical4 3 4 2 6 2" xfId="19395" xr:uid="{00000000-0005-0000-0000-00009A310000}"/>
    <cellStyle name="SAPBEXexcCritical4 3 4 2 6 3" xfId="24430" xr:uid="{00000000-0005-0000-0000-00009B310000}"/>
    <cellStyle name="SAPBEXexcCritical4 3 4 2 7" xfId="13900" xr:uid="{00000000-0005-0000-0000-00009C310000}"/>
    <cellStyle name="SAPBEXexcCritical4 3 4 2 8" xfId="14251" xr:uid="{00000000-0005-0000-0000-00009D310000}"/>
    <cellStyle name="SAPBEXexcCritical4 3 4 3" xfId="7874" xr:uid="{00000000-0005-0000-0000-00009E310000}"/>
    <cellStyle name="SAPBEXexcCritical4 3 4 3 2" xfId="15087" xr:uid="{00000000-0005-0000-0000-00009F310000}"/>
    <cellStyle name="SAPBEXexcCritical4 3 4 3 3" xfId="20773" xr:uid="{00000000-0005-0000-0000-0000A0310000}"/>
    <cellStyle name="SAPBEXexcCritical4 3 4 4" xfId="9388" xr:uid="{00000000-0005-0000-0000-0000A1310000}"/>
    <cellStyle name="SAPBEXexcCritical4 3 4 4 2" xfId="16601" xr:uid="{00000000-0005-0000-0000-0000A2310000}"/>
    <cellStyle name="SAPBEXexcCritical4 3 4 4 3" xfId="22100" xr:uid="{00000000-0005-0000-0000-0000A3310000}"/>
    <cellStyle name="SAPBEXexcCritical4 3 4 5" xfId="10008" xr:uid="{00000000-0005-0000-0000-0000A4310000}"/>
    <cellStyle name="SAPBEXexcCritical4 3 4 5 2" xfId="17221" xr:uid="{00000000-0005-0000-0000-0000A5310000}"/>
    <cellStyle name="SAPBEXexcCritical4 3 4 5 3" xfId="22658" xr:uid="{00000000-0005-0000-0000-0000A6310000}"/>
    <cellStyle name="SAPBEXexcCritical4 3 4 6" xfId="11422" xr:uid="{00000000-0005-0000-0000-0000A7310000}"/>
    <cellStyle name="SAPBEXexcCritical4 3 4 6 2" xfId="18629" xr:uid="{00000000-0005-0000-0000-0000A8310000}"/>
    <cellStyle name="SAPBEXexcCritical4 3 4 6 3" xfId="23824" xr:uid="{00000000-0005-0000-0000-0000A9310000}"/>
    <cellStyle name="SAPBEXexcCritical4 3 4 7" xfId="12563" xr:uid="{00000000-0005-0000-0000-0000AA310000}"/>
    <cellStyle name="SAPBEXexcCritical4 3 4 7 2" xfId="19770" xr:uid="{00000000-0005-0000-0000-0000AB310000}"/>
    <cellStyle name="SAPBEXexcCritical4 3 4 7 3" xfId="24795" xr:uid="{00000000-0005-0000-0000-0000AC310000}"/>
    <cellStyle name="SAPBEXexcCritical4 3 4 8" xfId="13498" xr:uid="{00000000-0005-0000-0000-0000AD310000}"/>
    <cellStyle name="SAPBEXexcCritical4 3 4 9" xfId="14598" xr:uid="{00000000-0005-0000-0000-0000AE310000}"/>
    <cellStyle name="SAPBEXexcCritical4 3 5" xfId="693" xr:uid="{00000000-0005-0000-0000-0000AF310000}"/>
    <cellStyle name="SAPBEXexcCritical4 3 5 2" xfId="1149" xr:uid="{00000000-0005-0000-0000-0000B0310000}"/>
    <cellStyle name="SAPBEXexcCritical4 3 5 2 2" xfId="8293" xr:uid="{00000000-0005-0000-0000-0000B1310000}"/>
    <cellStyle name="SAPBEXexcCritical4 3 5 2 2 2" xfId="15506" xr:uid="{00000000-0005-0000-0000-0000B2310000}"/>
    <cellStyle name="SAPBEXexcCritical4 3 5 2 2 3" xfId="21151" xr:uid="{00000000-0005-0000-0000-0000B3310000}"/>
    <cellStyle name="SAPBEXexcCritical4 3 5 2 3" xfId="9003" xr:uid="{00000000-0005-0000-0000-0000B4310000}"/>
    <cellStyle name="SAPBEXexcCritical4 3 5 2 3 2" xfId="16216" xr:uid="{00000000-0005-0000-0000-0000B5310000}"/>
    <cellStyle name="SAPBEXexcCritical4 3 5 2 3 3" xfId="21760" xr:uid="{00000000-0005-0000-0000-0000B6310000}"/>
    <cellStyle name="SAPBEXexcCritical4 3 5 2 4" xfId="10424" xr:uid="{00000000-0005-0000-0000-0000B7310000}"/>
    <cellStyle name="SAPBEXexcCritical4 3 5 2 4 2" xfId="17637" xr:uid="{00000000-0005-0000-0000-0000B8310000}"/>
    <cellStyle name="SAPBEXexcCritical4 3 5 2 4 3" xfId="23033" xr:uid="{00000000-0005-0000-0000-0000B9310000}"/>
    <cellStyle name="SAPBEXexcCritical4 3 5 2 5" xfId="11889" xr:uid="{00000000-0005-0000-0000-0000BA310000}"/>
    <cellStyle name="SAPBEXexcCritical4 3 5 2 5 2" xfId="19096" xr:uid="{00000000-0005-0000-0000-0000BB310000}"/>
    <cellStyle name="SAPBEXexcCritical4 3 5 2 5 3" xfId="24250" xr:uid="{00000000-0005-0000-0000-0000BC310000}"/>
    <cellStyle name="SAPBEXexcCritical4 3 5 2 6" xfId="12134" xr:uid="{00000000-0005-0000-0000-0000BD310000}"/>
    <cellStyle name="SAPBEXexcCritical4 3 5 2 6 2" xfId="19341" xr:uid="{00000000-0005-0000-0000-0000BE310000}"/>
    <cellStyle name="SAPBEXexcCritical4 3 5 2 6 3" xfId="24376" xr:uid="{00000000-0005-0000-0000-0000BF310000}"/>
    <cellStyle name="SAPBEXexcCritical4 3 5 2 7" xfId="13954" xr:uid="{00000000-0005-0000-0000-0000C0310000}"/>
    <cellStyle name="SAPBEXexcCritical4 3 5 2 8" xfId="14197" xr:uid="{00000000-0005-0000-0000-0000C1310000}"/>
    <cellStyle name="SAPBEXexcCritical4 3 5 3" xfId="7875" xr:uid="{00000000-0005-0000-0000-0000C2310000}"/>
    <cellStyle name="SAPBEXexcCritical4 3 5 3 2" xfId="15088" xr:uid="{00000000-0005-0000-0000-0000C3310000}"/>
    <cellStyle name="SAPBEXexcCritical4 3 5 3 3" xfId="20774" xr:uid="{00000000-0005-0000-0000-0000C4310000}"/>
    <cellStyle name="SAPBEXexcCritical4 3 5 4" xfId="9387" xr:uid="{00000000-0005-0000-0000-0000C5310000}"/>
    <cellStyle name="SAPBEXexcCritical4 3 5 4 2" xfId="16600" xr:uid="{00000000-0005-0000-0000-0000C6310000}"/>
    <cellStyle name="SAPBEXexcCritical4 3 5 4 3" xfId="22099" xr:uid="{00000000-0005-0000-0000-0000C7310000}"/>
    <cellStyle name="SAPBEXexcCritical4 3 5 5" xfId="10009" xr:uid="{00000000-0005-0000-0000-0000C8310000}"/>
    <cellStyle name="SAPBEXexcCritical4 3 5 5 2" xfId="17222" xr:uid="{00000000-0005-0000-0000-0000C9310000}"/>
    <cellStyle name="SAPBEXexcCritical4 3 5 5 3" xfId="22659" xr:uid="{00000000-0005-0000-0000-0000CA310000}"/>
    <cellStyle name="SAPBEXexcCritical4 3 5 6" xfId="11476" xr:uid="{00000000-0005-0000-0000-0000CB310000}"/>
    <cellStyle name="SAPBEXexcCritical4 3 5 6 2" xfId="18683" xr:uid="{00000000-0005-0000-0000-0000CC310000}"/>
    <cellStyle name="SAPBEXexcCritical4 3 5 6 3" xfId="23878" xr:uid="{00000000-0005-0000-0000-0000CD310000}"/>
    <cellStyle name="SAPBEXexcCritical4 3 5 7" xfId="12505" xr:uid="{00000000-0005-0000-0000-0000CE310000}"/>
    <cellStyle name="SAPBEXexcCritical4 3 5 7 2" xfId="19712" xr:uid="{00000000-0005-0000-0000-0000CF310000}"/>
    <cellStyle name="SAPBEXexcCritical4 3 5 7 3" xfId="24742" xr:uid="{00000000-0005-0000-0000-0000D0310000}"/>
    <cellStyle name="SAPBEXexcCritical4 3 5 8" xfId="13552" xr:uid="{00000000-0005-0000-0000-0000D1310000}"/>
    <cellStyle name="SAPBEXexcCritical4 3 5 9" xfId="14544" xr:uid="{00000000-0005-0000-0000-0000D2310000}"/>
    <cellStyle name="SAPBEXexcCritical4 3 6" xfId="878" xr:uid="{00000000-0005-0000-0000-0000D3310000}"/>
    <cellStyle name="SAPBEXexcCritical4 3 6 2" xfId="8294" xr:uid="{00000000-0005-0000-0000-0000D4310000}"/>
    <cellStyle name="SAPBEXexcCritical4 3 6 2 2" xfId="15507" xr:uid="{00000000-0005-0000-0000-0000D5310000}"/>
    <cellStyle name="SAPBEXexcCritical4 3 6 2 3" xfId="21152" xr:uid="{00000000-0005-0000-0000-0000D6310000}"/>
    <cellStyle name="SAPBEXexcCritical4 3 6 3" xfId="9002" xr:uid="{00000000-0005-0000-0000-0000D7310000}"/>
    <cellStyle name="SAPBEXexcCritical4 3 6 3 2" xfId="16215" xr:uid="{00000000-0005-0000-0000-0000D8310000}"/>
    <cellStyle name="SAPBEXexcCritical4 3 6 3 3" xfId="21759" xr:uid="{00000000-0005-0000-0000-0000D9310000}"/>
    <cellStyle name="SAPBEXexcCritical4 3 6 4" xfId="10425" xr:uid="{00000000-0005-0000-0000-0000DA310000}"/>
    <cellStyle name="SAPBEXexcCritical4 3 6 4 2" xfId="17638" xr:uid="{00000000-0005-0000-0000-0000DB310000}"/>
    <cellStyle name="SAPBEXexcCritical4 3 6 4 3" xfId="23034" xr:uid="{00000000-0005-0000-0000-0000DC310000}"/>
    <cellStyle name="SAPBEXexcCritical4 3 6 5" xfId="11618" xr:uid="{00000000-0005-0000-0000-0000DD310000}"/>
    <cellStyle name="SAPBEXexcCritical4 3 6 5 2" xfId="18825" xr:uid="{00000000-0005-0000-0000-0000DE310000}"/>
    <cellStyle name="SAPBEXexcCritical4 3 6 5 3" xfId="23995" xr:uid="{00000000-0005-0000-0000-0000DF310000}"/>
    <cellStyle name="SAPBEXexcCritical4 3 6 6" xfId="12389" xr:uid="{00000000-0005-0000-0000-0000E0310000}"/>
    <cellStyle name="SAPBEXexcCritical4 3 6 6 2" xfId="19596" xr:uid="{00000000-0005-0000-0000-0000E1310000}"/>
    <cellStyle name="SAPBEXexcCritical4 3 6 6 3" xfId="24631" xr:uid="{00000000-0005-0000-0000-0000E2310000}"/>
    <cellStyle name="SAPBEXexcCritical4 3 6 7" xfId="13683" xr:uid="{00000000-0005-0000-0000-0000E3310000}"/>
    <cellStyle name="SAPBEXexcCritical4 3 6 8" xfId="14449" xr:uid="{00000000-0005-0000-0000-0000E4310000}"/>
    <cellStyle name="SAPBEXexcCritical4 3 7" xfId="7871" xr:uid="{00000000-0005-0000-0000-0000E5310000}"/>
    <cellStyle name="SAPBEXexcCritical4 3 7 2" xfId="15084" xr:uid="{00000000-0005-0000-0000-0000E6310000}"/>
    <cellStyle name="SAPBEXexcCritical4 3 7 3" xfId="20770" xr:uid="{00000000-0005-0000-0000-0000E7310000}"/>
    <cellStyle name="SAPBEXexcCritical4 3 8" xfId="9392" xr:uid="{00000000-0005-0000-0000-0000E8310000}"/>
    <cellStyle name="SAPBEXexcCritical4 3 8 2" xfId="16605" xr:uid="{00000000-0005-0000-0000-0000E9310000}"/>
    <cellStyle name="SAPBEXexcCritical4 3 8 3" xfId="22104" xr:uid="{00000000-0005-0000-0000-0000EA310000}"/>
    <cellStyle name="SAPBEXexcCritical4 3 9" xfId="10005" xr:uid="{00000000-0005-0000-0000-0000EB310000}"/>
    <cellStyle name="SAPBEXexcCritical4 3 9 2" xfId="17218" xr:uid="{00000000-0005-0000-0000-0000EC310000}"/>
    <cellStyle name="SAPBEXexcCritical4 3 9 3" xfId="22655" xr:uid="{00000000-0005-0000-0000-0000ED310000}"/>
    <cellStyle name="SAPBEXexcCritical4 4" xfId="519" xr:uid="{00000000-0005-0000-0000-0000EE310000}"/>
    <cellStyle name="SAPBEXexcCritical4 4 10" xfId="13392" xr:uid="{00000000-0005-0000-0000-0000EF310000}"/>
    <cellStyle name="SAPBEXexcCritical4 4 11" xfId="25503" xr:uid="{00000000-0005-0000-0000-0000F0310000}"/>
    <cellStyle name="SAPBEXexcCritical4 4 2" xfId="598" xr:uid="{00000000-0005-0000-0000-0000F1310000}"/>
    <cellStyle name="SAPBEXexcCritical4 4 2 2" xfId="1054" xr:uid="{00000000-0005-0000-0000-0000F2310000}"/>
    <cellStyle name="SAPBEXexcCritical4 4 2 2 2" xfId="8295" xr:uid="{00000000-0005-0000-0000-0000F3310000}"/>
    <cellStyle name="SAPBEXexcCritical4 4 2 2 2 2" xfId="15508" xr:uid="{00000000-0005-0000-0000-0000F4310000}"/>
    <cellStyle name="SAPBEXexcCritical4 4 2 2 2 3" xfId="21153" xr:uid="{00000000-0005-0000-0000-0000F5310000}"/>
    <cellStyle name="SAPBEXexcCritical4 4 2 2 3" xfId="9001" xr:uid="{00000000-0005-0000-0000-0000F6310000}"/>
    <cellStyle name="SAPBEXexcCritical4 4 2 2 3 2" xfId="16214" xr:uid="{00000000-0005-0000-0000-0000F7310000}"/>
    <cellStyle name="SAPBEXexcCritical4 4 2 2 3 3" xfId="21758" xr:uid="{00000000-0005-0000-0000-0000F8310000}"/>
    <cellStyle name="SAPBEXexcCritical4 4 2 2 4" xfId="10426" xr:uid="{00000000-0005-0000-0000-0000F9310000}"/>
    <cellStyle name="SAPBEXexcCritical4 4 2 2 4 2" xfId="17639" xr:uid="{00000000-0005-0000-0000-0000FA310000}"/>
    <cellStyle name="SAPBEXexcCritical4 4 2 2 4 3" xfId="23035" xr:uid="{00000000-0005-0000-0000-0000FB310000}"/>
    <cellStyle name="SAPBEXexcCritical4 4 2 2 5" xfId="11794" xr:uid="{00000000-0005-0000-0000-0000FC310000}"/>
    <cellStyle name="SAPBEXexcCritical4 4 2 2 5 2" xfId="19001" xr:uid="{00000000-0005-0000-0000-0000FD310000}"/>
    <cellStyle name="SAPBEXexcCritical4 4 2 2 5 3" xfId="24155" xr:uid="{00000000-0005-0000-0000-0000FE310000}"/>
    <cellStyle name="SAPBEXexcCritical4 4 2 2 6" xfId="12229" xr:uid="{00000000-0005-0000-0000-0000FF310000}"/>
    <cellStyle name="SAPBEXexcCritical4 4 2 2 6 2" xfId="19436" xr:uid="{00000000-0005-0000-0000-000000320000}"/>
    <cellStyle name="SAPBEXexcCritical4 4 2 2 6 3" xfId="24471" xr:uid="{00000000-0005-0000-0000-000001320000}"/>
    <cellStyle name="SAPBEXexcCritical4 4 2 2 7" xfId="13859" xr:uid="{00000000-0005-0000-0000-000002320000}"/>
    <cellStyle name="SAPBEXexcCritical4 4 2 2 8" xfId="14292" xr:uid="{00000000-0005-0000-0000-000003320000}"/>
    <cellStyle name="SAPBEXexcCritical4 4 2 3" xfId="7877" xr:uid="{00000000-0005-0000-0000-000004320000}"/>
    <cellStyle name="SAPBEXexcCritical4 4 2 3 2" xfId="15090" xr:uid="{00000000-0005-0000-0000-000005320000}"/>
    <cellStyle name="SAPBEXexcCritical4 4 2 3 3" xfId="20776" xr:uid="{00000000-0005-0000-0000-000006320000}"/>
    <cellStyle name="SAPBEXexcCritical4 4 2 4" xfId="9385" xr:uid="{00000000-0005-0000-0000-000007320000}"/>
    <cellStyle name="SAPBEXexcCritical4 4 2 4 2" xfId="16598" xr:uid="{00000000-0005-0000-0000-000008320000}"/>
    <cellStyle name="SAPBEXexcCritical4 4 2 4 3" xfId="22097" xr:uid="{00000000-0005-0000-0000-000009320000}"/>
    <cellStyle name="SAPBEXexcCritical4 4 2 5" xfId="10011" xr:uid="{00000000-0005-0000-0000-00000A320000}"/>
    <cellStyle name="SAPBEXexcCritical4 4 2 5 2" xfId="17224" xr:uid="{00000000-0005-0000-0000-00000B320000}"/>
    <cellStyle name="SAPBEXexcCritical4 4 2 5 3" xfId="22661" xr:uid="{00000000-0005-0000-0000-00000C320000}"/>
    <cellStyle name="SAPBEXexcCritical4 4 2 6" xfId="11381" xr:uid="{00000000-0005-0000-0000-00000D320000}"/>
    <cellStyle name="SAPBEXexcCritical4 4 2 6 2" xfId="18588" xr:uid="{00000000-0005-0000-0000-00000E320000}"/>
    <cellStyle name="SAPBEXexcCritical4 4 2 6 3" xfId="23783" xr:uid="{00000000-0005-0000-0000-00000F320000}"/>
    <cellStyle name="SAPBEXexcCritical4 4 2 7" xfId="12606" xr:uid="{00000000-0005-0000-0000-000010320000}"/>
    <cellStyle name="SAPBEXexcCritical4 4 2 7 2" xfId="19813" xr:uid="{00000000-0005-0000-0000-000011320000}"/>
    <cellStyle name="SAPBEXexcCritical4 4 2 7 3" xfId="24836" xr:uid="{00000000-0005-0000-0000-000012320000}"/>
    <cellStyle name="SAPBEXexcCritical4 4 2 8" xfId="13457" xr:uid="{00000000-0005-0000-0000-000013320000}"/>
    <cellStyle name="SAPBEXexcCritical4 4 3" xfId="663" xr:uid="{00000000-0005-0000-0000-000014320000}"/>
    <cellStyle name="SAPBEXexcCritical4 4 3 2" xfId="1119" xr:uid="{00000000-0005-0000-0000-000015320000}"/>
    <cellStyle name="SAPBEXexcCritical4 4 3 2 2" xfId="8296" xr:uid="{00000000-0005-0000-0000-000016320000}"/>
    <cellStyle name="SAPBEXexcCritical4 4 3 2 2 2" xfId="15509" xr:uid="{00000000-0005-0000-0000-000017320000}"/>
    <cellStyle name="SAPBEXexcCritical4 4 3 2 2 3" xfId="21154" xr:uid="{00000000-0005-0000-0000-000018320000}"/>
    <cellStyle name="SAPBEXexcCritical4 4 3 2 3" xfId="9000" xr:uid="{00000000-0005-0000-0000-000019320000}"/>
    <cellStyle name="SAPBEXexcCritical4 4 3 2 3 2" xfId="16213" xr:uid="{00000000-0005-0000-0000-00001A320000}"/>
    <cellStyle name="SAPBEXexcCritical4 4 3 2 3 3" xfId="21757" xr:uid="{00000000-0005-0000-0000-00001B320000}"/>
    <cellStyle name="SAPBEXexcCritical4 4 3 2 4" xfId="10427" xr:uid="{00000000-0005-0000-0000-00001C320000}"/>
    <cellStyle name="SAPBEXexcCritical4 4 3 2 4 2" xfId="17640" xr:uid="{00000000-0005-0000-0000-00001D320000}"/>
    <cellStyle name="SAPBEXexcCritical4 4 3 2 4 3" xfId="23036" xr:uid="{00000000-0005-0000-0000-00001E320000}"/>
    <cellStyle name="SAPBEXexcCritical4 4 3 2 5" xfId="11859" xr:uid="{00000000-0005-0000-0000-00001F320000}"/>
    <cellStyle name="SAPBEXexcCritical4 4 3 2 5 2" xfId="19066" xr:uid="{00000000-0005-0000-0000-000020320000}"/>
    <cellStyle name="SAPBEXexcCritical4 4 3 2 5 3" xfId="24220" xr:uid="{00000000-0005-0000-0000-000021320000}"/>
    <cellStyle name="SAPBEXexcCritical4 4 3 2 6" xfId="12164" xr:uid="{00000000-0005-0000-0000-000022320000}"/>
    <cellStyle name="SAPBEXexcCritical4 4 3 2 6 2" xfId="19371" xr:uid="{00000000-0005-0000-0000-000023320000}"/>
    <cellStyle name="SAPBEXexcCritical4 4 3 2 6 3" xfId="24406" xr:uid="{00000000-0005-0000-0000-000024320000}"/>
    <cellStyle name="SAPBEXexcCritical4 4 3 2 7" xfId="13924" xr:uid="{00000000-0005-0000-0000-000025320000}"/>
    <cellStyle name="SAPBEXexcCritical4 4 3 2 8" xfId="14227" xr:uid="{00000000-0005-0000-0000-000026320000}"/>
    <cellStyle name="SAPBEXexcCritical4 4 3 3" xfId="7878" xr:uid="{00000000-0005-0000-0000-000027320000}"/>
    <cellStyle name="SAPBEXexcCritical4 4 3 3 2" xfId="15091" xr:uid="{00000000-0005-0000-0000-000028320000}"/>
    <cellStyle name="SAPBEXexcCritical4 4 3 3 3" xfId="20777" xr:uid="{00000000-0005-0000-0000-000029320000}"/>
    <cellStyle name="SAPBEXexcCritical4 4 3 4" xfId="9384" xr:uid="{00000000-0005-0000-0000-00002A320000}"/>
    <cellStyle name="SAPBEXexcCritical4 4 3 4 2" xfId="16597" xr:uid="{00000000-0005-0000-0000-00002B320000}"/>
    <cellStyle name="SAPBEXexcCritical4 4 3 4 3" xfId="22096" xr:uid="{00000000-0005-0000-0000-00002C320000}"/>
    <cellStyle name="SAPBEXexcCritical4 4 3 5" xfId="10012" xr:uid="{00000000-0005-0000-0000-00002D320000}"/>
    <cellStyle name="SAPBEXexcCritical4 4 3 5 2" xfId="17225" xr:uid="{00000000-0005-0000-0000-00002E320000}"/>
    <cellStyle name="SAPBEXexcCritical4 4 3 5 3" xfId="22662" xr:uid="{00000000-0005-0000-0000-00002F320000}"/>
    <cellStyle name="SAPBEXexcCritical4 4 3 6" xfId="11446" xr:uid="{00000000-0005-0000-0000-000030320000}"/>
    <cellStyle name="SAPBEXexcCritical4 4 3 6 2" xfId="18653" xr:uid="{00000000-0005-0000-0000-000031320000}"/>
    <cellStyle name="SAPBEXexcCritical4 4 3 6 3" xfId="23848" xr:uid="{00000000-0005-0000-0000-000032320000}"/>
    <cellStyle name="SAPBEXexcCritical4 4 3 7" xfId="12539" xr:uid="{00000000-0005-0000-0000-000033320000}"/>
    <cellStyle name="SAPBEXexcCritical4 4 3 7 2" xfId="19746" xr:uid="{00000000-0005-0000-0000-000034320000}"/>
    <cellStyle name="SAPBEXexcCritical4 4 3 7 3" xfId="24771" xr:uid="{00000000-0005-0000-0000-000035320000}"/>
    <cellStyle name="SAPBEXexcCritical4 4 3 8" xfId="13522" xr:uid="{00000000-0005-0000-0000-000036320000}"/>
    <cellStyle name="SAPBEXexcCritical4 4 3 9" xfId="14573" xr:uid="{00000000-0005-0000-0000-000037320000}"/>
    <cellStyle name="SAPBEXexcCritical4 4 4" xfId="718" xr:uid="{00000000-0005-0000-0000-000038320000}"/>
    <cellStyle name="SAPBEXexcCritical4 4 4 2" xfId="1174" xr:uid="{00000000-0005-0000-0000-000039320000}"/>
    <cellStyle name="SAPBEXexcCritical4 4 4 2 2" xfId="8297" xr:uid="{00000000-0005-0000-0000-00003A320000}"/>
    <cellStyle name="SAPBEXexcCritical4 4 4 2 2 2" xfId="15510" xr:uid="{00000000-0005-0000-0000-00003B320000}"/>
    <cellStyle name="SAPBEXexcCritical4 4 4 2 2 3" xfId="21155" xr:uid="{00000000-0005-0000-0000-00003C320000}"/>
    <cellStyle name="SAPBEXexcCritical4 4 4 2 3" xfId="8999" xr:uid="{00000000-0005-0000-0000-00003D320000}"/>
    <cellStyle name="SAPBEXexcCritical4 4 4 2 3 2" xfId="16212" xr:uid="{00000000-0005-0000-0000-00003E320000}"/>
    <cellStyle name="SAPBEXexcCritical4 4 4 2 3 3" xfId="21756" xr:uid="{00000000-0005-0000-0000-00003F320000}"/>
    <cellStyle name="SAPBEXexcCritical4 4 4 2 4" xfId="10428" xr:uid="{00000000-0005-0000-0000-000040320000}"/>
    <cellStyle name="SAPBEXexcCritical4 4 4 2 4 2" xfId="17641" xr:uid="{00000000-0005-0000-0000-000041320000}"/>
    <cellStyle name="SAPBEXexcCritical4 4 4 2 4 3" xfId="23037" xr:uid="{00000000-0005-0000-0000-000042320000}"/>
    <cellStyle name="SAPBEXexcCritical4 4 4 2 5" xfId="11914" xr:uid="{00000000-0005-0000-0000-000043320000}"/>
    <cellStyle name="SAPBEXexcCritical4 4 4 2 5 2" xfId="19121" xr:uid="{00000000-0005-0000-0000-000044320000}"/>
    <cellStyle name="SAPBEXexcCritical4 4 4 2 5 3" xfId="24275" xr:uid="{00000000-0005-0000-0000-000045320000}"/>
    <cellStyle name="SAPBEXexcCritical4 4 4 2 6" xfId="12109" xr:uid="{00000000-0005-0000-0000-000046320000}"/>
    <cellStyle name="SAPBEXexcCritical4 4 4 2 6 2" xfId="19316" xr:uid="{00000000-0005-0000-0000-000047320000}"/>
    <cellStyle name="SAPBEXexcCritical4 4 4 2 6 3" xfId="24351" xr:uid="{00000000-0005-0000-0000-000048320000}"/>
    <cellStyle name="SAPBEXexcCritical4 4 4 2 7" xfId="13979" xr:uid="{00000000-0005-0000-0000-000049320000}"/>
    <cellStyle name="SAPBEXexcCritical4 4 4 2 8" xfId="14172" xr:uid="{00000000-0005-0000-0000-00004A320000}"/>
    <cellStyle name="SAPBEXexcCritical4 4 4 3" xfId="7879" xr:uid="{00000000-0005-0000-0000-00004B320000}"/>
    <cellStyle name="SAPBEXexcCritical4 4 4 3 2" xfId="15092" xr:uid="{00000000-0005-0000-0000-00004C320000}"/>
    <cellStyle name="SAPBEXexcCritical4 4 4 3 3" xfId="20778" xr:uid="{00000000-0005-0000-0000-00004D320000}"/>
    <cellStyle name="SAPBEXexcCritical4 4 4 4" xfId="9383" xr:uid="{00000000-0005-0000-0000-00004E320000}"/>
    <cellStyle name="SAPBEXexcCritical4 4 4 4 2" xfId="16596" xr:uid="{00000000-0005-0000-0000-00004F320000}"/>
    <cellStyle name="SAPBEXexcCritical4 4 4 4 3" xfId="22095" xr:uid="{00000000-0005-0000-0000-000050320000}"/>
    <cellStyle name="SAPBEXexcCritical4 4 4 5" xfId="10013" xr:uid="{00000000-0005-0000-0000-000051320000}"/>
    <cellStyle name="SAPBEXexcCritical4 4 4 5 2" xfId="17226" xr:uid="{00000000-0005-0000-0000-000052320000}"/>
    <cellStyle name="SAPBEXexcCritical4 4 4 5 3" xfId="22663" xr:uid="{00000000-0005-0000-0000-000053320000}"/>
    <cellStyle name="SAPBEXexcCritical4 4 4 6" xfId="11501" xr:uid="{00000000-0005-0000-0000-000054320000}"/>
    <cellStyle name="SAPBEXexcCritical4 4 4 6 2" xfId="18708" xr:uid="{00000000-0005-0000-0000-000055320000}"/>
    <cellStyle name="SAPBEXexcCritical4 4 4 6 3" xfId="23903" xr:uid="{00000000-0005-0000-0000-000056320000}"/>
    <cellStyle name="SAPBEXexcCritical4 4 4 7" xfId="12479" xr:uid="{00000000-0005-0000-0000-000057320000}"/>
    <cellStyle name="SAPBEXexcCritical4 4 4 7 2" xfId="19686" xr:uid="{00000000-0005-0000-0000-000058320000}"/>
    <cellStyle name="SAPBEXexcCritical4 4 4 7 3" xfId="24719" xr:uid="{00000000-0005-0000-0000-000059320000}"/>
    <cellStyle name="SAPBEXexcCritical4 4 4 8" xfId="13577" xr:uid="{00000000-0005-0000-0000-00005A320000}"/>
    <cellStyle name="SAPBEXexcCritical4 4 4 9" xfId="14520" xr:uid="{00000000-0005-0000-0000-00005B320000}"/>
    <cellStyle name="SAPBEXexcCritical4 4 5" xfId="7876" xr:uid="{00000000-0005-0000-0000-00005C320000}"/>
    <cellStyle name="SAPBEXexcCritical4 4 5 2" xfId="15089" xr:uid="{00000000-0005-0000-0000-00005D320000}"/>
    <cellStyle name="SAPBEXexcCritical4 4 5 3" xfId="20775" xr:uid="{00000000-0005-0000-0000-00005E320000}"/>
    <cellStyle name="SAPBEXexcCritical4 4 6" xfId="9386" xr:uid="{00000000-0005-0000-0000-00005F320000}"/>
    <cellStyle name="SAPBEXexcCritical4 4 6 2" xfId="16599" xr:uid="{00000000-0005-0000-0000-000060320000}"/>
    <cellStyle name="SAPBEXexcCritical4 4 6 3" xfId="22098" xr:uid="{00000000-0005-0000-0000-000061320000}"/>
    <cellStyle name="SAPBEXexcCritical4 4 7" xfId="10010" xr:uid="{00000000-0005-0000-0000-000062320000}"/>
    <cellStyle name="SAPBEXexcCritical4 4 7 2" xfId="17223" xr:uid="{00000000-0005-0000-0000-000063320000}"/>
    <cellStyle name="SAPBEXexcCritical4 4 7 3" xfId="22660" xr:uid="{00000000-0005-0000-0000-000064320000}"/>
    <cellStyle name="SAPBEXexcCritical4 4 8" xfId="11302" xr:uid="{00000000-0005-0000-0000-000065320000}"/>
    <cellStyle name="SAPBEXexcCritical4 4 8 2" xfId="18509" xr:uid="{00000000-0005-0000-0000-000066320000}"/>
    <cellStyle name="SAPBEXexcCritical4 4 8 3" xfId="23706" xr:uid="{00000000-0005-0000-0000-000067320000}"/>
    <cellStyle name="SAPBEXexcCritical4 4 9" xfId="12714" xr:uid="{00000000-0005-0000-0000-000068320000}"/>
    <cellStyle name="SAPBEXexcCritical4 4 9 2" xfId="19921" xr:uid="{00000000-0005-0000-0000-000069320000}"/>
    <cellStyle name="SAPBEXexcCritical4 4 9 3" xfId="24912" xr:uid="{00000000-0005-0000-0000-00006A320000}"/>
    <cellStyle name="SAPBEXexcCritical4 5" xfId="798" xr:uid="{00000000-0005-0000-0000-00006B320000}"/>
    <cellStyle name="SAPBEXexcCritical4 5 2" xfId="8298" xr:uid="{00000000-0005-0000-0000-00006C320000}"/>
    <cellStyle name="SAPBEXexcCritical4 5 2 2" xfId="15511" xr:uid="{00000000-0005-0000-0000-00006D320000}"/>
    <cellStyle name="SAPBEXexcCritical4 5 2 3" xfId="21156" xr:uid="{00000000-0005-0000-0000-00006E320000}"/>
    <cellStyle name="SAPBEXexcCritical4 5 3" xfId="8998" xr:uid="{00000000-0005-0000-0000-00006F320000}"/>
    <cellStyle name="SAPBEXexcCritical4 5 3 2" xfId="16211" xr:uid="{00000000-0005-0000-0000-000070320000}"/>
    <cellStyle name="SAPBEXexcCritical4 5 3 3" xfId="21755" xr:uid="{00000000-0005-0000-0000-000071320000}"/>
    <cellStyle name="SAPBEXexcCritical4 5 4" xfId="10429" xr:uid="{00000000-0005-0000-0000-000072320000}"/>
    <cellStyle name="SAPBEXexcCritical4 5 4 2" xfId="17642" xr:uid="{00000000-0005-0000-0000-000073320000}"/>
    <cellStyle name="SAPBEXexcCritical4 5 4 3" xfId="23038" xr:uid="{00000000-0005-0000-0000-000074320000}"/>
    <cellStyle name="SAPBEXexcCritical4 5 5" xfId="11538" xr:uid="{00000000-0005-0000-0000-000075320000}"/>
    <cellStyle name="SAPBEXexcCritical4 5 5 2" xfId="18745" xr:uid="{00000000-0005-0000-0000-000076320000}"/>
    <cellStyle name="SAPBEXexcCritical4 5 5 3" xfId="23921" xr:uid="{00000000-0005-0000-0000-000077320000}"/>
    <cellStyle name="SAPBEXexcCritical4 5 6" xfId="12464" xr:uid="{00000000-0005-0000-0000-000078320000}"/>
    <cellStyle name="SAPBEXexcCritical4 5 6 2" xfId="19671" xr:uid="{00000000-0005-0000-0000-000079320000}"/>
    <cellStyle name="SAPBEXexcCritical4 5 6 3" xfId="24705" xr:uid="{00000000-0005-0000-0000-00007A320000}"/>
    <cellStyle name="SAPBEXexcCritical4 5 7" xfId="13608" xr:uid="{00000000-0005-0000-0000-00007B320000}"/>
    <cellStyle name="SAPBEXexcCritical4 5 8" xfId="14501" xr:uid="{00000000-0005-0000-0000-00007C320000}"/>
    <cellStyle name="SAPBEXexcCritical4 6" xfId="7252" xr:uid="{00000000-0005-0000-0000-00007D320000}"/>
    <cellStyle name="SAPBEXexcCritical4 6 2" xfId="9533" xr:uid="{00000000-0005-0000-0000-00007E320000}"/>
    <cellStyle name="SAPBEXexcCritical4 6 2 2" xfId="16746" xr:uid="{00000000-0005-0000-0000-00007F320000}"/>
    <cellStyle name="SAPBEXexcCritical4 6 2 3" xfId="22212" xr:uid="{00000000-0005-0000-0000-000080320000}"/>
    <cellStyle name="SAPBEXexcCritical4 6 3" xfId="9731" xr:uid="{00000000-0005-0000-0000-000081320000}"/>
    <cellStyle name="SAPBEXexcCritical4 6 3 2" xfId="16944" xr:uid="{00000000-0005-0000-0000-000082320000}"/>
    <cellStyle name="SAPBEXexcCritical4 6 3 3" xfId="22410" xr:uid="{00000000-0005-0000-0000-000083320000}"/>
    <cellStyle name="SAPBEXexcCritical4 6 4" xfId="10935" xr:uid="{00000000-0005-0000-0000-000084320000}"/>
    <cellStyle name="SAPBEXexcCritical4 6 4 2" xfId="18148" xr:uid="{00000000-0005-0000-0000-000085320000}"/>
    <cellStyle name="SAPBEXexcCritical4 6 4 3" xfId="23365" xr:uid="{00000000-0005-0000-0000-000086320000}"/>
    <cellStyle name="SAPBEXexcCritical4 6 5" xfId="12882" xr:uid="{00000000-0005-0000-0000-000087320000}"/>
    <cellStyle name="SAPBEXexcCritical4 6 5 2" xfId="20089" xr:uid="{00000000-0005-0000-0000-000088320000}"/>
    <cellStyle name="SAPBEXexcCritical4 6 5 3" xfId="25045" xr:uid="{00000000-0005-0000-0000-000089320000}"/>
    <cellStyle name="SAPBEXexcCritical4 6 6" xfId="13071" xr:uid="{00000000-0005-0000-0000-00008A320000}"/>
    <cellStyle name="SAPBEXexcCritical4 6 6 2" xfId="20278" xr:uid="{00000000-0005-0000-0000-00008B320000}"/>
    <cellStyle name="SAPBEXexcCritical4 6 6 3" xfId="25234" xr:uid="{00000000-0005-0000-0000-00008C320000}"/>
    <cellStyle name="SAPBEXexcCritical4 6 7" xfId="14743" xr:uid="{00000000-0005-0000-0000-00008D320000}"/>
    <cellStyle name="SAPBEXexcCritical4 6 8" xfId="20456" xr:uid="{00000000-0005-0000-0000-00008E320000}"/>
    <cellStyle name="SAPBEXexcCritical4 7" xfId="7696" xr:uid="{00000000-0005-0000-0000-00008F320000}"/>
    <cellStyle name="SAPBEXexcCritical4 7 2" xfId="14919" xr:uid="{00000000-0005-0000-0000-000090320000}"/>
    <cellStyle name="SAPBEXexcCritical4 7 3" xfId="20640" xr:uid="{00000000-0005-0000-0000-000091320000}"/>
    <cellStyle name="SAPBEXexcCritical4 8" xfId="7775" xr:uid="{00000000-0005-0000-0000-000092320000}"/>
    <cellStyle name="SAPBEXexcCritical4 8 2" xfId="14988" xr:uid="{00000000-0005-0000-0000-000093320000}"/>
    <cellStyle name="SAPBEXexcCritical4 8 3" xfId="20675" xr:uid="{00000000-0005-0000-0000-000094320000}"/>
    <cellStyle name="SAPBEXexcCritical4 9" xfId="9999" xr:uid="{00000000-0005-0000-0000-000095320000}"/>
    <cellStyle name="SAPBEXexcCritical4 9 2" xfId="17212" xr:uid="{00000000-0005-0000-0000-000096320000}"/>
    <cellStyle name="SAPBEXexcCritical4 9 3" xfId="22649" xr:uid="{00000000-0005-0000-0000-000097320000}"/>
    <cellStyle name="SAPBEXexcCritical5" xfId="85" xr:uid="{00000000-0005-0000-0000-000098320000}"/>
    <cellStyle name="SAPBEXexcCritical5 10" xfId="13228" xr:uid="{00000000-0005-0000-0000-000099320000}"/>
    <cellStyle name="SAPBEXexcCritical5 11" xfId="14895" xr:uid="{00000000-0005-0000-0000-00009A320000}"/>
    <cellStyle name="SAPBEXexcCritical5 12" xfId="25438" xr:uid="{00000000-0005-0000-0000-00009B320000}"/>
    <cellStyle name="SAPBEXexcCritical5 2" xfId="358" xr:uid="{00000000-0005-0000-0000-00009C320000}"/>
    <cellStyle name="SAPBEXexcCritical5 2 10" xfId="11142" xr:uid="{00000000-0005-0000-0000-00009D320000}"/>
    <cellStyle name="SAPBEXexcCritical5 2 10 2" xfId="18349" xr:uid="{00000000-0005-0000-0000-00009E320000}"/>
    <cellStyle name="SAPBEXexcCritical5 2 10 3" xfId="23562" xr:uid="{00000000-0005-0000-0000-00009F320000}"/>
    <cellStyle name="SAPBEXexcCritical5 2 11" xfId="13259" xr:uid="{00000000-0005-0000-0000-0000A0320000}"/>
    <cellStyle name="SAPBEXexcCritical5 2 12" xfId="25439" xr:uid="{00000000-0005-0000-0000-0000A1320000}"/>
    <cellStyle name="SAPBEXexcCritical5 2 2" xfId="457" xr:uid="{00000000-0005-0000-0000-0000A2320000}"/>
    <cellStyle name="SAPBEXexcCritical5 2 2 2" xfId="934" xr:uid="{00000000-0005-0000-0000-0000A3320000}"/>
    <cellStyle name="SAPBEXexcCritical5 2 2 2 2" xfId="8299" xr:uid="{00000000-0005-0000-0000-0000A4320000}"/>
    <cellStyle name="SAPBEXexcCritical5 2 2 2 2 2" xfId="15512" xr:uid="{00000000-0005-0000-0000-0000A5320000}"/>
    <cellStyle name="SAPBEXexcCritical5 2 2 2 2 3" xfId="21157" xr:uid="{00000000-0005-0000-0000-0000A6320000}"/>
    <cellStyle name="SAPBEXexcCritical5 2 2 2 3" xfId="8997" xr:uid="{00000000-0005-0000-0000-0000A7320000}"/>
    <cellStyle name="SAPBEXexcCritical5 2 2 2 3 2" xfId="16210" xr:uid="{00000000-0005-0000-0000-0000A8320000}"/>
    <cellStyle name="SAPBEXexcCritical5 2 2 2 3 3" xfId="21754" xr:uid="{00000000-0005-0000-0000-0000A9320000}"/>
    <cellStyle name="SAPBEXexcCritical5 2 2 2 4" xfId="10430" xr:uid="{00000000-0005-0000-0000-0000AA320000}"/>
    <cellStyle name="SAPBEXexcCritical5 2 2 2 4 2" xfId="17643" xr:uid="{00000000-0005-0000-0000-0000AB320000}"/>
    <cellStyle name="SAPBEXexcCritical5 2 2 2 4 3" xfId="23039" xr:uid="{00000000-0005-0000-0000-0000AC320000}"/>
    <cellStyle name="SAPBEXexcCritical5 2 2 2 5" xfId="11674" xr:uid="{00000000-0005-0000-0000-0000AD320000}"/>
    <cellStyle name="SAPBEXexcCritical5 2 2 2 5 2" xfId="18881" xr:uid="{00000000-0005-0000-0000-0000AE320000}"/>
    <cellStyle name="SAPBEXexcCritical5 2 2 2 5 3" xfId="24045" xr:uid="{00000000-0005-0000-0000-0000AF320000}"/>
    <cellStyle name="SAPBEXexcCritical5 2 2 2 6" xfId="12339" xr:uid="{00000000-0005-0000-0000-0000B0320000}"/>
    <cellStyle name="SAPBEXexcCritical5 2 2 2 6 2" xfId="19546" xr:uid="{00000000-0005-0000-0000-0000B1320000}"/>
    <cellStyle name="SAPBEXexcCritical5 2 2 2 6 3" xfId="24581" xr:uid="{00000000-0005-0000-0000-0000B2320000}"/>
    <cellStyle name="SAPBEXexcCritical5 2 2 2 7" xfId="13739" xr:uid="{00000000-0005-0000-0000-0000B3320000}"/>
    <cellStyle name="SAPBEXexcCritical5 2 2 2 8" xfId="14402" xr:uid="{00000000-0005-0000-0000-0000B4320000}"/>
    <cellStyle name="SAPBEXexcCritical5 2 2 3" xfId="7881" xr:uid="{00000000-0005-0000-0000-0000B5320000}"/>
    <cellStyle name="SAPBEXexcCritical5 2 2 3 2" xfId="15094" xr:uid="{00000000-0005-0000-0000-0000B6320000}"/>
    <cellStyle name="SAPBEXexcCritical5 2 2 3 3" xfId="20780" xr:uid="{00000000-0005-0000-0000-0000B7320000}"/>
    <cellStyle name="SAPBEXexcCritical5 2 2 4" xfId="9380" xr:uid="{00000000-0005-0000-0000-0000B8320000}"/>
    <cellStyle name="SAPBEXexcCritical5 2 2 4 2" xfId="16593" xr:uid="{00000000-0005-0000-0000-0000B9320000}"/>
    <cellStyle name="SAPBEXexcCritical5 2 2 4 3" xfId="22092" xr:uid="{00000000-0005-0000-0000-0000BA320000}"/>
    <cellStyle name="SAPBEXexcCritical5 2 2 5" xfId="10016" xr:uid="{00000000-0005-0000-0000-0000BB320000}"/>
    <cellStyle name="SAPBEXexcCritical5 2 2 5 2" xfId="17229" xr:uid="{00000000-0005-0000-0000-0000BC320000}"/>
    <cellStyle name="SAPBEXexcCritical5 2 2 5 3" xfId="22666" xr:uid="{00000000-0005-0000-0000-0000BD320000}"/>
    <cellStyle name="SAPBEXexcCritical5 2 2 6" xfId="11240" xr:uid="{00000000-0005-0000-0000-0000BE320000}"/>
    <cellStyle name="SAPBEXexcCritical5 2 2 6 2" xfId="18447" xr:uid="{00000000-0005-0000-0000-0000BF320000}"/>
    <cellStyle name="SAPBEXexcCritical5 2 2 6 3" xfId="23652" xr:uid="{00000000-0005-0000-0000-0000C0320000}"/>
    <cellStyle name="SAPBEXexcCritical5 2 2 7" xfId="12764" xr:uid="{00000000-0005-0000-0000-0000C1320000}"/>
    <cellStyle name="SAPBEXexcCritical5 2 2 7 2" xfId="19971" xr:uid="{00000000-0005-0000-0000-0000C2320000}"/>
    <cellStyle name="SAPBEXexcCritical5 2 2 7 3" xfId="24961" xr:uid="{00000000-0005-0000-0000-0000C3320000}"/>
    <cellStyle name="SAPBEXexcCritical5 2 2 8" xfId="13332" xr:uid="{00000000-0005-0000-0000-0000C4320000}"/>
    <cellStyle name="SAPBEXexcCritical5 2 3" xfId="534" xr:uid="{00000000-0005-0000-0000-0000C5320000}"/>
    <cellStyle name="SAPBEXexcCritical5 2 3 2" xfId="990" xr:uid="{00000000-0005-0000-0000-0000C6320000}"/>
    <cellStyle name="SAPBEXexcCritical5 2 3 2 2" xfId="8300" xr:uid="{00000000-0005-0000-0000-0000C7320000}"/>
    <cellStyle name="SAPBEXexcCritical5 2 3 2 2 2" xfId="15513" xr:uid="{00000000-0005-0000-0000-0000C8320000}"/>
    <cellStyle name="SAPBEXexcCritical5 2 3 2 2 3" xfId="21158" xr:uid="{00000000-0005-0000-0000-0000C9320000}"/>
    <cellStyle name="SAPBEXexcCritical5 2 3 2 3" xfId="8996" xr:uid="{00000000-0005-0000-0000-0000CA320000}"/>
    <cellStyle name="SAPBEXexcCritical5 2 3 2 3 2" xfId="16209" xr:uid="{00000000-0005-0000-0000-0000CB320000}"/>
    <cellStyle name="SAPBEXexcCritical5 2 3 2 3 3" xfId="21753" xr:uid="{00000000-0005-0000-0000-0000CC320000}"/>
    <cellStyle name="SAPBEXexcCritical5 2 3 2 4" xfId="10431" xr:uid="{00000000-0005-0000-0000-0000CD320000}"/>
    <cellStyle name="SAPBEXexcCritical5 2 3 2 4 2" xfId="17644" xr:uid="{00000000-0005-0000-0000-0000CE320000}"/>
    <cellStyle name="SAPBEXexcCritical5 2 3 2 4 3" xfId="23040" xr:uid="{00000000-0005-0000-0000-0000CF320000}"/>
    <cellStyle name="SAPBEXexcCritical5 2 3 2 5" xfId="11730" xr:uid="{00000000-0005-0000-0000-0000D0320000}"/>
    <cellStyle name="SAPBEXexcCritical5 2 3 2 5 2" xfId="18937" xr:uid="{00000000-0005-0000-0000-0000D1320000}"/>
    <cellStyle name="SAPBEXexcCritical5 2 3 2 5 3" xfId="24091" xr:uid="{00000000-0005-0000-0000-0000D2320000}"/>
    <cellStyle name="SAPBEXexcCritical5 2 3 2 6" xfId="12293" xr:uid="{00000000-0005-0000-0000-0000D3320000}"/>
    <cellStyle name="SAPBEXexcCritical5 2 3 2 6 2" xfId="19500" xr:uid="{00000000-0005-0000-0000-0000D4320000}"/>
    <cellStyle name="SAPBEXexcCritical5 2 3 2 6 3" xfId="24535" xr:uid="{00000000-0005-0000-0000-0000D5320000}"/>
    <cellStyle name="SAPBEXexcCritical5 2 3 2 7" xfId="13795" xr:uid="{00000000-0005-0000-0000-0000D6320000}"/>
    <cellStyle name="SAPBEXexcCritical5 2 3 2 8" xfId="14356" xr:uid="{00000000-0005-0000-0000-0000D7320000}"/>
    <cellStyle name="SAPBEXexcCritical5 2 3 3" xfId="7882" xr:uid="{00000000-0005-0000-0000-0000D8320000}"/>
    <cellStyle name="SAPBEXexcCritical5 2 3 3 2" xfId="15095" xr:uid="{00000000-0005-0000-0000-0000D9320000}"/>
    <cellStyle name="SAPBEXexcCritical5 2 3 3 3" xfId="20781" xr:uid="{00000000-0005-0000-0000-0000DA320000}"/>
    <cellStyle name="SAPBEXexcCritical5 2 3 4" xfId="9379" xr:uid="{00000000-0005-0000-0000-0000DB320000}"/>
    <cellStyle name="SAPBEXexcCritical5 2 3 4 2" xfId="16592" xr:uid="{00000000-0005-0000-0000-0000DC320000}"/>
    <cellStyle name="SAPBEXexcCritical5 2 3 4 3" xfId="22091" xr:uid="{00000000-0005-0000-0000-0000DD320000}"/>
    <cellStyle name="SAPBEXexcCritical5 2 3 5" xfId="10017" xr:uid="{00000000-0005-0000-0000-0000DE320000}"/>
    <cellStyle name="SAPBEXexcCritical5 2 3 5 2" xfId="17230" xr:uid="{00000000-0005-0000-0000-0000DF320000}"/>
    <cellStyle name="SAPBEXexcCritical5 2 3 5 3" xfId="22667" xr:uid="{00000000-0005-0000-0000-0000E0320000}"/>
    <cellStyle name="SAPBEXexcCritical5 2 3 6" xfId="11317" xr:uid="{00000000-0005-0000-0000-0000E1320000}"/>
    <cellStyle name="SAPBEXexcCritical5 2 3 6 2" xfId="18524" xr:uid="{00000000-0005-0000-0000-0000E2320000}"/>
    <cellStyle name="SAPBEXexcCritical5 2 3 6 3" xfId="23719" xr:uid="{00000000-0005-0000-0000-0000E3320000}"/>
    <cellStyle name="SAPBEXexcCritical5 2 3 7" xfId="12701" xr:uid="{00000000-0005-0000-0000-0000E4320000}"/>
    <cellStyle name="SAPBEXexcCritical5 2 3 7 2" xfId="19908" xr:uid="{00000000-0005-0000-0000-0000E5320000}"/>
    <cellStyle name="SAPBEXexcCritical5 2 3 7 3" xfId="24899" xr:uid="{00000000-0005-0000-0000-0000E6320000}"/>
    <cellStyle name="SAPBEXexcCritical5 2 3 8" xfId="13405" xr:uid="{00000000-0005-0000-0000-0000E7320000}"/>
    <cellStyle name="SAPBEXexcCritical5 2 4" xfId="609" xr:uid="{00000000-0005-0000-0000-0000E8320000}"/>
    <cellStyle name="SAPBEXexcCritical5 2 4 2" xfId="1065" xr:uid="{00000000-0005-0000-0000-0000E9320000}"/>
    <cellStyle name="SAPBEXexcCritical5 2 4 2 2" xfId="8301" xr:uid="{00000000-0005-0000-0000-0000EA320000}"/>
    <cellStyle name="SAPBEXexcCritical5 2 4 2 2 2" xfId="15514" xr:uid="{00000000-0005-0000-0000-0000EB320000}"/>
    <cellStyle name="SAPBEXexcCritical5 2 4 2 2 3" xfId="21159" xr:uid="{00000000-0005-0000-0000-0000EC320000}"/>
    <cellStyle name="SAPBEXexcCritical5 2 4 2 3" xfId="8995" xr:uid="{00000000-0005-0000-0000-0000ED320000}"/>
    <cellStyle name="SAPBEXexcCritical5 2 4 2 3 2" xfId="16208" xr:uid="{00000000-0005-0000-0000-0000EE320000}"/>
    <cellStyle name="SAPBEXexcCritical5 2 4 2 3 3" xfId="21752" xr:uid="{00000000-0005-0000-0000-0000EF320000}"/>
    <cellStyle name="SAPBEXexcCritical5 2 4 2 4" xfId="10432" xr:uid="{00000000-0005-0000-0000-0000F0320000}"/>
    <cellStyle name="SAPBEXexcCritical5 2 4 2 4 2" xfId="17645" xr:uid="{00000000-0005-0000-0000-0000F1320000}"/>
    <cellStyle name="SAPBEXexcCritical5 2 4 2 4 3" xfId="23041" xr:uid="{00000000-0005-0000-0000-0000F2320000}"/>
    <cellStyle name="SAPBEXexcCritical5 2 4 2 5" xfId="11805" xr:uid="{00000000-0005-0000-0000-0000F3320000}"/>
    <cellStyle name="SAPBEXexcCritical5 2 4 2 5 2" xfId="19012" xr:uid="{00000000-0005-0000-0000-0000F4320000}"/>
    <cellStyle name="SAPBEXexcCritical5 2 4 2 5 3" xfId="24166" xr:uid="{00000000-0005-0000-0000-0000F5320000}"/>
    <cellStyle name="SAPBEXexcCritical5 2 4 2 6" xfId="12218" xr:uid="{00000000-0005-0000-0000-0000F6320000}"/>
    <cellStyle name="SAPBEXexcCritical5 2 4 2 6 2" xfId="19425" xr:uid="{00000000-0005-0000-0000-0000F7320000}"/>
    <cellStyle name="SAPBEXexcCritical5 2 4 2 6 3" xfId="24460" xr:uid="{00000000-0005-0000-0000-0000F8320000}"/>
    <cellStyle name="SAPBEXexcCritical5 2 4 2 7" xfId="13870" xr:uid="{00000000-0005-0000-0000-0000F9320000}"/>
    <cellStyle name="SAPBEXexcCritical5 2 4 2 8" xfId="14281" xr:uid="{00000000-0005-0000-0000-0000FA320000}"/>
    <cellStyle name="SAPBEXexcCritical5 2 4 3" xfId="7883" xr:uid="{00000000-0005-0000-0000-0000FB320000}"/>
    <cellStyle name="SAPBEXexcCritical5 2 4 3 2" xfId="15096" xr:uid="{00000000-0005-0000-0000-0000FC320000}"/>
    <cellStyle name="SAPBEXexcCritical5 2 4 3 3" xfId="20782" xr:uid="{00000000-0005-0000-0000-0000FD320000}"/>
    <cellStyle name="SAPBEXexcCritical5 2 4 4" xfId="9378" xr:uid="{00000000-0005-0000-0000-0000FE320000}"/>
    <cellStyle name="SAPBEXexcCritical5 2 4 4 2" xfId="16591" xr:uid="{00000000-0005-0000-0000-0000FF320000}"/>
    <cellStyle name="SAPBEXexcCritical5 2 4 4 3" xfId="22090" xr:uid="{00000000-0005-0000-0000-000000330000}"/>
    <cellStyle name="SAPBEXexcCritical5 2 4 5" xfId="10018" xr:uid="{00000000-0005-0000-0000-000001330000}"/>
    <cellStyle name="SAPBEXexcCritical5 2 4 5 2" xfId="17231" xr:uid="{00000000-0005-0000-0000-000002330000}"/>
    <cellStyle name="SAPBEXexcCritical5 2 4 5 3" xfId="22668" xr:uid="{00000000-0005-0000-0000-000003330000}"/>
    <cellStyle name="SAPBEXexcCritical5 2 4 6" xfId="11392" xr:uid="{00000000-0005-0000-0000-000004330000}"/>
    <cellStyle name="SAPBEXexcCritical5 2 4 6 2" xfId="18599" xr:uid="{00000000-0005-0000-0000-000005330000}"/>
    <cellStyle name="SAPBEXexcCritical5 2 4 6 3" xfId="23794" xr:uid="{00000000-0005-0000-0000-000006330000}"/>
    <cellStyle name="SAPBEXexcCritical5 2 4 7" xfId="12593" xr:uid="{00000000-0005-0000-0000-000007330000}"/>
    <cellStyle name="SAPBEXexcCritical5 2 4 7 2" xfId="19800" xr:uid="{00000000-0005-0000-0000-000008330000}"/>
    <cellStyle name="SAPBEXexcCritical5 2 4 7 3" xfId="24825" xr:uid="{00000000-0005-0000-0000-000009330000}"/>
    <cellStyle name="SAPBEXexcCritical5 2 4 8" xfId="13468" xr:uid="{00000000-0005-0000-0000-00000A330000}"/>
    <cellStyle name="SAPBEXexcCritical5 2 4 9" xfId="14659" xr:uid="{00000000-0005-0000-0000-00000B330000}"/>
    <cellStyle name="SAPBEXexcCritical5 2 5" xfId="437" xr:uid="{00000000-0005-0000-0000-00000C330000}"/>
    <cellStyle name="SAPBEXexcCritical5 2 5 2" xfId="914" xr:uid="{00000000-0005-0000-0000-00000D330000}"/>
    <cellStyle name="SAPBEXexcCritical5 2 5 2 2" xfId="8302" xr:uid="{00000000-0005-0000-0000-00000E330000}"/>
    <cellStyle name="SAPBEXexcCritical5 2 5 2 2 2" xfId="15515" xr:uid="{00000000-0005-0000-0000-00000F330000}"/>
    <cellStyle name="SAPBEXexcCritical5 2 5 2 2 3" xfId="21160" xr:uid="{00000000-0005-0000-0000-000010330000}"/>
    <cellStyle name="SAPBEXexcCritical5 2 5 2 3" xfId="8994" xr:uid="{00000000-0005-0000-0000-000011330000}"/>
    <cellStyle name="SAPBEXexcCritical5 2 5 2 3 2" xfId="16207" xr:uid="{00000000-0005-0000-0000-000012330000}"/>
    <cellStyle name="SAPBEXexcCritical5 2 5 2 3 3" xfId="21751" xr:uid="{00000000-0005-0000-0000-000013330000}"/>
    <cellStyle name="SAPBEXexcCritical5 2 5 2 4" xfId="10433" xr:uid="{00000000-0005-0000-0000-000014330000}"/>
    <cellStyle name="SAPBEXexcCritical5 2 5 2 4 2" xfId="17646" xr:uid="{00000000-0005-0000-0000-000015330000}"/>
    <cellStyle name="SAPBEXexcCritical5 2 5 2 4 3" xfId="23042" xr:uid="{00000000-0005-0000-0000-000016330000}"/>
    <cellStyle name="SAPBEXexcCritical5 2 5 2 5" xfId="11654" xr:uid="{00000000-0005-0000-0000-000017330000}"/>
    <cellStyle name="SAPBEXexcCritical5 2 5 2 5 2" xfId="18861" xr:uid="{00000000-0005-0000-0000-000018330000}"/>
    <cellStyle name="SAPBEXexcCritical5 2 5 2 5 3" xfId="24027" xr:uid="{00000000-0005-0000-0000-000019330000}"/>
    <cellStyle name="SAPBEXexcCritical5 2 5 2 6" xfId="12357" xr:uid="{00000000-0005-0000-0000-00001A330000}"/>
    <cellStyle name="SAPBEXexcCritical5 2 5 2 6 2" xfId="19564" xr:uid="{00000000-0005-0000-0000-00001B330000}"/>
    <cellStyle name="SAPBEXexcCritical5 2 5 2 6 3" xfId="24599" xr:uid="{00000000-0005-0000-0000-00001C330000}"/>
    <cellStyle name="SAPBEXexcCritical5 2 5 2 7" xfId="13719" xr:uid="{00000000-0005-0000-0000-00001D330000}"/>
    <cellStyle name="SAPBEXexcCritical5 2 5 2 8" xfId="14419" xr:uid="{00000000-0005-0000-0000-00001E330000}"/>
    <cellStyle name="SAPBEXexcCritical5 2 5 3" xfId="7884" xr:uid="{00000000-0005-0000-0000-00001F330000}"/>
    <cellStyle name="SAPBEXexcCritical5 2 5 3 2" xfId="15097" xr:uid="{00000000-0005-0000-0000-000020330000}"/>
    <cellStyle name="SAPBEXexcCritical5 2 5 3 3" xfId="20783" xr:uid="{00000000-0005-0000-0000-000021330000}"/>
    <cellStyle name="SAPBEXexcCritical5 2 5 4" xfId="7773" xr:uid="{00000000-0005-0000-0000-000022330000}"/>
    <cellStyle name="SAPBEXexcCritical5 2 5 4 2" xfId="14986" xr:uid="{00000000-0005-0000-0000-000023330000}"/>
    <cellStyle name="SAPBEXexcCritical5 2 5 4 3" xfId="20674" xr:uid="{00000000-0005-0000-0000-000024330000}"/>
    <cellStyle name="SAPBEXexcCritical5 2 5 5" xfId="10019" xr:uid="{00000000-0005-0000-0000-000025330000}"/>
    <cellStyle name="SAPBEXexcCritical5 2 5 5 2" xfId="17232" xr:uid="{00000000-0005-0000-0000-000026330000}"/>
    <cellStyle name="SAPBEXexcCritical5 2 5 5 3" xfId="22669" xr:uid="{00000000-0005-0000-0000-000027330000}"/>
    <cellStyle name="SAPBEXexcCritical5 2 5 6" xfId="11220" xr:uid="{00000000-0005-0000-0000-000028330000}"/>
    <cellStyle name="SAPBEXexcCritical5 2 5 6 2" xfId="18427" xr:uid="{00000000-0005-0000-0000-000029330000}"/>
    <cellStyle name="SAPBEXexcCritical5 2 5 6 3" xfId="23634" xr:uid="{00000000-0005-0000-0000-00002A330000}"/>
    <cellStyle name="SAPBEXexcCritical5 2 5 7" xfId="12782" xr:uid="{00000000-0005-0000-0000-00002B330000}"/>
    <cellStyle name="SAPBEXexcCritical5 2 5 7 2" xfId="19989" xr:uid="{00000000-0005-0000-0000-00002C330000}"/>
    <cellStyle name="SAPBEXexcCritical5 2 5 7 3" xfId="24979" xr:uid="{00000000-0005-0000-0000-00002D330000}"/>
    <cellStyle name="SAPBEXexcCritical5 2 5 8" xfId="13318" xr:uid="{00000000-0005-0000-0000-00002E330000}"/>
    <cellStyle name="SAPBEXexcCritical5 2 5 9" xfId="14675" xr:uid="{00000000-0005-0000-0000-00002F330000}"/>
    <cellStyle name="SAPBEXexcCritical5 2 6" xfId="837" xr:uid="{00000000-0005-0000-0000-000030330000}"/>
    <cellStyle name="SAPBEXexcCritical5 2 6 2" xfId="8303" xr:uid="{00000000-0005-0000-0000-000031330000}"/>
    <cellStyle name="SAPBEXexcCritical5 2 6 2 2" xfId="15516" xr:uid="{00000000-0005-0000-0000-000032330000}"/>
    <cellStyle name="SAPBEXexcCritical5 2 6 2 3" xfId="21161" xr:uid="{00000000-0005-0000-0000-000033330000}"/>
    <cellStyle name="SAPBEXexcCritical5 2 6 3" xfId="8993" xr:uid="{00000000-0005-0000-0000-000034330000}"/>
    <cellStyle name="SAPBEXexcCritical5 2 6 3 2" xfId="16206" xr:uid="{00000000-0005-0000-0000-000035330000}"/>
    <cellStyle name="SAPBEXexcCritical5 2 6 3 3" xfId="21750" xr:uid="{00000000-0005-0000-0000-000036330000}"/>
    <cellStyle name="SAPBEXexcCritical5 2 6 4" xfId="10434" xr:uid="{00000000-0005-0000-0000-000037330000}"/>
    <cellStyle name="SAPBEXexcCritical5 2 6 4 2" xfId="17647" xr:uid="{00000000-0005-0000-0000-000038330000}"/>
    <cellStyle name="SAPBEXexcCritical5 2 6 4 3" xfId="23043" xr:uid="{00000000-0005-0000-0000-000039330000}"/>
    <cellStyle name="SAPBEXexcCritical5 2 6 5" xfId="11577" xr:uid="{00000000-0005-0000-0000-00003A330000}"/>
    <cellStyle name="SAPBEXexcCritical5 2 6 5 2" xfId="18784" xr:uid="{00000000-0005-0000-0000-00003B330000}"/>
    <cellStyle name="SAPBEXexcCritical5 2 6 5 3" xfId="23956" xr:uid="{00000000-0005-0000-0000-00003C330000}"/>
    <cellStyle name="SAPBEXexcCritical5 2 6 6" xfId="12428" xr:uid="{00000000-0005-0000-0000-00003D330000}"/>
    <cellStyle name="SAPBEXexcCritical5 2 6 6 2" xfId="19635" xr:uid="{00000000-0005-0000-0000-00003E330000}"/>
    <cellStyle name="SAPBEXexcCritical5 2 6 6 3" xfId="24670" xr:uid="{00000000-0005-0000-0000-00003F330000}"/>
    <cellStyle name="SAPBEXexcCritical5 2 6 7" xfId="13642" xr:uid="{00000000-0005-0000-0000-000040330000}"/>
    <cellStyle name="SAPBEXexcCritical5 2 6 8" xfId="14479" xr:uid="{00000000-0005-0000-0000-000041330000}"/>
    <cellStyle name="SAPBEXexcCritical5 2 7" xfId="7880" xr:uid="{00000000-0005-0000-0000-000042330000}"/>
    <cellStyle name="SAPBEXexcCritical5 2 7 2" xfId="15093" xr:uid="{00000000-0005-0000-0000-000043330000}"/>
    <cellStyle name="SAPBEXexcCritical5 2 7 3" xfId="20779" xr:uid="{00000000-0005-0000-0000-000044330000}"/>
    <cellStyle name="SAPBEXexcCritical5 2 8" xfId="9381" xr:uid="{00000000-0005-0000-0000-000045330000}"/>
    <cellStyle name="SAPBEXexcCritical5 2 8 2" xfId="16594" xr:uid="{00000000-0005-0000-0000-000046330000}"/>
    <cellStyle name="SAPBEXexcCritical5 2 8 3" xfId="22093" xr:uid="{00000000-0005-0000-0000-000047330000}"/>
    <cellStyle name="SAPBEXexcCritical5 2 9" xfId="10015" xr:uid="{00000000-0005-0000-0000-000048330000}"/>
    <cellStyle name="SAPBEXexcCritical5 2 9 2" xfId="17228" xr:uid="{00000000-0005-0000-0000-000049330000}"/>
    <cellStyle name="SAPBEXexcCritical5 2 9 3" xfId="22665" xr:uid="{00000000-0005-0000-0000-00004A330000}"/>
    <cellStyle name="SAPBEXexcCritical5 3" xfId="398" xr:uid="{00000000-0005-0000-0000-00004B330000}"/>
    <cellStyle name="SAPBEXexcCritical5 3 10" xfId="11181" xr:uid="{00000000-0005-0000-0000-00004C330000}"/>
    <cellStyle name="SAPBEXexcCritical5 3 10 2" xfId="18388" xr:uid="{00000000-0005-0000-0000-00004D330000}"/>
    <cellStyle name="SAPBEXexcCritical5 3 10 3" xfId="23599" xr:uid="{00000000-0005-0000-0000-00004E330000}"/>
    <cellStyle name="SAPBEXexcCritical5 3 11" xfId="13290" xr:uid="{00000000-0005-0000-0000-00004F330000}"/>
    <cellStyle name="SAPBEXexcCritical5 3 12" xfId="25440" xr:uid="{00000000-0005-0000-0000-000050330000}"/>
    <cellStyle name="SAPBEXexcCritical5 3 2" xfId="488" xr:uid="{00000000-0005-0000-0000-000051330000}"/>
    <cellStyle name="SAPBEXexcCritical5 3 2 2" xfId="965" xr:uid="{00000000-0005-0000-0000-000052330000}"/>
    <cellStyle name="SAPBEXexcCritical5 3 2 2 2" xfId="8304" xr:uid="{00000000-0005-0000-0000-000053330000}"/>
    <cellStyle name="SAPBEXexcCritical5 3 2 2 2 2" xfId="15517" xr:uid="{00000000-0005-0000-0000-000054330000}"/>
    <cellStyle name="SAPBEXexcCritical5 3 2 2 2 3" xfId="21162" xr:uid="{00000000-0005-0000-0000-000055330000}"/>
    <cellStyle name="SAPBEXexcCritical5 3 2 2 3" xfId="8992" xr:uid="{00000000-0005-0000-0000-000056330000}"/>
    <cellStyle name="SAPBEXexcCritical5 3 2 2 3 2" xfId="16205" xr:uid="{00000000-0005-0000-0000-000057330000}"/>
    <cellStyle name="SAPBEXexcCritical5 3 2 2 3 3" xfId="21749" xr:uid="{00000000-0005-0000-0000-000058330000}"/>
    <cellStyle name="SAPBEXexcCritical5 3 2 2 4" xfId="10435" xr:uid="{00000000-0005-0000-0000-000059330000}"/>
    <cellStyle name="SAPBEXexcCritical5 3 2 2 4 2" xfId="17648" xr:uid="{00000000-0005-0000-0000-00005A330000}"/>
    <cellStyle name="SAPBEXexcCritical5 3 2 2 4 3" xfId="23044" xr:uid="{00000000-0005-0000-0000-00005B330000}"/>
    <cellStyle name="SAPBEXexcCritical5 3 2 2 5" xfId="11705" xr:uid="{00000000-0005-0000-0000-00005C330000}"/>
    <cellStyle name="SAPBEXexcCritical5 3 2 2 5 2" xfId="18912" xr:uid="{00000000-0005-0000-0000-00005D330000}"/>
    <cellStyle name="SAPBEXexcCritical5 3 2 2 5 3" xfId="24074" xr:uid="{00000000-0005-0000-0000-00005E330000}"/>
    <cellStyle name="SAPBEXexcCritical5 3 2 2 6" xfId="12310" xr:uid="{00000000-0005-0000-0000-00005F330000}"/>
    <cellStyle name="SAPBEXexcCritical5 3 2 2 6 2" xfId="19517" xr:uid="{00000000-0005-0000-0000-000060330000}"/>
    <cellStyle name="SAPBEXexcCritical5 3 2 2 6 3" xfId="24552" xr:uid="{00000000-0005-0000-0000-000061330000}"/>
    <cellStyle name="SAPBEXexcCritical5 3 2 2 7" xfId="13770" xr:uid="{00000000-0005-0000-0000-000062330000}"/>
    <cellStyle name="SAPBEXexcCritical5 3 2 2 8" xfId="14373" xr:uid="{00000000-0005-0000-0000-000063330000}"/>
    <cellStyle name="SAPBEXexcCritical5 3 2 3" xfId="7886" xr:uid="{00000000-0005-0000-0000-000064330000}"/>
    <cellStyle name="SAPBEXexcCritical5 3 2 3 2" xfId="15099" xr:uid="{00000000-0005-0000-0000-000065330000}"/>
    <cellStyle name="SAPBEXexcCritical5 3 2 3 3" xfId="20785" xr:uid="{00000000-0005-0000-0000-000066330000}"/>
    <cellStyle name="SAPBEXexcCritical5 3 2 4" xfId="7772" xr:uid="{00000000-0005-0000-0000-000067330000}"/>
    <cellStyle name="SAPBEXexcCritical5 3 2 4 2" xfId="14985" xr:uid="{00000000-0005-0000-0000-000068330000}"/>
    <cellStyle name="SAPBEXexcCritical5 3 2 4 3" xfId="20673" xr:uid="{00000000-0005-0000-0000-000069330000}"/>
    <cellStyle name="SAPBEXexcCritical5 3 2 5" xfId="10021" xr:uid="{00000000-0005-0000-0000-00006A330000}"/>
    <cellStyle name="SAPBEXexcCritical5 3 2 5 2" xfId="17234" xr:uid="{00000000-0005-0000-0000-00006B330000}"/>
    <cellStyle name="SAPBEXexcCritical5 3 2 5 3" xfId="22671" xr:uid="{00000000-0005-0000-0000-00006C330000}"/>
    <cellStyle name="SAPBEXexcCritical5 3 2 6" xfId="11271" xr:uid="{00000000-0005-0000-0000-00006D330000}"/>
    <cellStyle name="SAPBEXexcCritical5 3 2 6 2" xfId="18478" xr:uid="{00000000-0005-0000-0000-00006E330000}"/>
    <cellStyle name="SAPBEXexcCritical5 3 2 6 3" xfId="23681" xr:uid="{00000000-0005-0000-0000-00006F330000}"/>
    <cellStyle name="SAPBEXexcCritical5 3 2 7" xfId="12739" xr:uid="{00000000-0005-0000-0000-000070330000}"/>
    <cellStyle name="SAPBEXexcCritical5 3 2 7 2" xfId="19946" xr:uid="{00000000-0005-0000-0000-000071330000}"/>
    <cellStyle name="SAPBEXexcCritical5 3 2 7 3" xfId="24937" xr:uid="{00000000-0005-0000-0000-000072330000}"/>
    <cellStyle name="SAPBEXexcCritical5 3 2 8" xfId="13363" xr:uid="{00000000-0005-0000-0000-000073330000}"/>
    <cellStyle name="SAPBEXexcCritical5 3 3" xfId="572" xr:uid="{00000000-0005-0000-0000-000074330000}"/>
    <cellStyle name="SAPBEXexcCritical5 3 3 2" xfId="1028" xr:uid="{00000000-0005-0000-0000-000075330000}"/>
    <cellStyle name="SAPBEXexcCritical5 3 3 2 2" xfId="8305" xr:uid="{00000000-0005-0000-0000-000076330000}"/>
    <cellStyle name="SAPBEXexcCritical5 3 3 2 2 2" xfId="15518" xr:uid="{00000000-0005-0000-0000-000077330000}"/>
    <cellStyle name="SAPBEXexcCritical5 3 3 2 2 3" xfId="21163" xr:uid="{00000000-0005-0000-0000-000078330000}"/>
    <cellStyle name="SAPBEXexcCritical5 3 3 2 3" xfId="8991" xr:uid="{00000000-0005-0000-0000-000079330000}"/>
    <cellStyle name="SAPBEXexcCritical5 3 3 2 3 2" xfId="16204" xr:uid="{00000000-0005-0000-0000-00007A330000}"/>
    <cellStyle name="SAPBEXexcCritical5 3 3 2 3 3" xfId="21748" xr:uid="{00000000-0005-0000-0000-00007B330000}"/>
    <cellStyle name="SAPBEXexcCritical5 3 3 2 4" xfId="10436" xr:uid="{00000000-0005-0000-0000-00007C330000}"/>
    <cellStyle name="SAPBEXexcCritical5 3 3 2 4 2" xfId="17649" xr:uid="{00000000-0005-0000-0000-00007D330000}"/>
    <cellStyle name="SAPBEXexcCritical5 3 3 2 4 3" xfId="23045" xr:uid="{00000000-0005-0000-0000-00007E330000}"/>
    <cellStyle name="SAPBEXexcCritical5 3 3 2 5" xfId="11768" xr:uid="{00000000-0005-0000-0000-00007F330000}"/>
    <cellStyle name="SAPBEXexcCritical5 3 3 2 5 2" xfId="18975" xr:uid="{00000000-0005-0000-0000-000080330000}"/>
    <cellStyle name="SAPBEXexcCritical5 3 3 2 5 3" xfId="24129" xr:uid="{00000000-0005-0000-0000-000081330000}"/>
    <cellStyle name="SAPBEXexcCritical5 3 3 2 6" xfId="12255" xr:uid="{00000000-0005-0000-0000-000082330000}"/>
    <cellStyle name="SAPBEXexcCritical5 3 3 2 6 2" xfId="19462" xr:uid="{00000000-0005-0000-0000-000083330000}"/>
    <cellStyle name="SAPBEXexcCritical5 3 3 2 6 3" xfId="24497" xr:uid="{00000000-0005-0000-0000-000084330000}"/>
    <cellStyle name="SAPBEXexcCritical5 3 3 2 7" xfId="13833" xr:uid="{00000000-0005-0000-0000-000085330000}"/>
    <cellStyle name="SAPBEXexcCritical5 3 3 2 8" xfId="14318" xr:uid="{00000000-0005-0000-0000-000086330000}"/>
    <cellStyle name="SAPBEXexcCritical5 3 3 3" xfId="7887" xr:uid="{00000000-0005-0000-0000-000087330000}"/>
    <cellStyle name="SAPBEXexcCritical5 3 3 3 2" xfId="15100" xr:uid="{00000000-0005-0000-0000-000088330000}"/>
    <cellStyle name="SAPBEXexcCritical5 3 3 3 3" xfId="20786" xr:uid="{00000000-0005-0000-0000-000089330000}"/>
    <cellStyle name="SAPBEXexcCritical5 3 3 4" xfId="7770" xr:uid="{00000000-0005-0000-0000-00008A330000}"/>
    <cellStyle name="SAPBEXexcCritical5 3 3 4 2" xfId="14983" xr:uid="{00000000-0005-0000-0000-00008B330000}"/>
    <cellStyle name="SAPBEXexcCritical5 3 3 4 3" xfId="20672" xr:uid="{00000000-0005-0000-0000-00008C330000}"/>
    <cellStyle name="SAPBEXexcCritical5 3 3 5" xfId="10022" xr:uid="{00000000-0005-0000-0000-00008D330000}"/>
    <cellStyle name="SAPBEXexcCritical5 3 3 5 2" xfId="17235" xr:uid="{00000000-0005-0000-0000-00008E330000}"/>
    <cellStyle name="SAPBEXexcCritical5 3 3 5 3" xfId="22672" xr:uid="{00000000-0005-0000-0000-00008F330000}"/>
    <cellStyle name="SAPBEXexcCritical5 3 3 6" xfId="11355" xr:uid="{00000000-0005-0000-0000-000090330000}"/>
    <cellStyle name="SAPBEXexcCritical5 3 3 6 2" xfId="18562" xr:uid="{00000000-0005-0000-0000-000091330000}"/>
    <cellStyle name="SAPBEXexcCritical5 3 3 6 3" xfId="23757" xr:uid="{00000000-0005-0000-0000-000092330000}"/>
    <cellStyle name="SAPBEXexcCritical5 3 3 7" xfId="12645" xr:uid="{00000000-0005-0000-0000-000093330000}"/>
    <cellStyle name="SAPBEXexcCritical5 3 3 7 2" xfId="19852" xr:uid="{00000000-0005-0000-0000-000094330000}"/>
    <cellStyle name="SAPBEXexcCritical5 3 3 7 3" xfId="24861" xr:uid="{00000000-0005-0000-0000-000095330000}"/>
    <cellStyle name="SAPBEXexcCritical5 3 3 8" xfId="13434" xr:uid="{00000000-0005-0000-0000-000096330000}"/>
    <cellStyle name="SAPBEXexcCritical5 3 4" xfId="638" xr:uid="{00000000-0005-0000-0000-000097330000}"/>
    <cellStyle name="SAPBEXexcCritical5 3 4 2" xfId="1094" xr:uid="{00000000-0005-0000-0000-000098330000}"/>
    <cellStyle name="SAPBEXexcCritical5 3 4 2 2" xfId="8306" xr:uid="{00000000-0005-0000-0000-000099330000}"/>
    <cellStyle name="SAPBEXexcCritical5 3 4 2 2 2" xfId="15519" xr:uid="{00000000-0005-0000-0000-00009A330000}"/>
    <cellStyle name="SAPBEXexcCritical5 3 4 2 2 3" xfId="21164" xr:uid="{00000000-0005-0000-0000-00009B330000}"/>
    <cellStyle name="SAPBEXexcCritical5 3 4 2 3" xfId="8990" xr:uid="{00000000-0005-0000-0000-00009C330000}"/>
    <cellStyle name="SAPBEXexcCritical5 3 4 2 3 2" xfId="16203" xr:uid="{00000000-0005-0000-0000-00009D330000}"/>
    <cellStyle name="SAPBEXexcCritical5 3 4 2 3 3" xfId="21747" xr:uid="{00000000-0005-0000-0000-00009E330000}"/>
    <cellStyle name="SAPBEXexcCritical5 3 4 2 4" xfId="10437" xr:uid="{00000000-0005-0000-0000-00009F330000}"/>
    <cellStyle name="SAPBEXexcCritical5 3 4 2 4 2" xfId="17650" xr:uid="{00000000-0005-0000-0000-0000A0330000}"/>
    <cellStyle name="SAPBEXexcCritical5 3 4 2 4 3" xfId="23046" xr:uid="{00000000-0005-0000-0000-0000A1330000}"/>
    <cellStyle name="SAPBEXexcCritical5 3 4 2 5" xfId="11834" xr:uid="{00000000-0005-0000-0000-0000A2330000}"/>
    <cellStyle name="SAPBEXexcCritical5 3 4 2 5 2" xfId="19041" xr:uid="{00000000-0005-0000-0000-0000A3330000}"/>
    <cellStyle name="SAPBEXexcCritical5 3 4 2 5 3" xfId="24195" xr:uid="{00000000-0005-0000-0000-0000A4330000}"/>
    <cellStyle name="SAPBEXexcCritical5 3 4 2 6" xfId="12189" xr:uid="{00000000-0005-0000-0000-0000A5330000}"/>
    <cellStyle name="SAPBEXexcCritical5 3 4 2 6 2" xfId="19396" xr:uid="{00000000-0005-0000-0000-0000A6330000}"/>
    <cellStyle name="SAPBEXexcCritical5 3 4 2 6 3" xfId="24431" xr:uid="{00000000-0005-0000-0000-0000A7330000}"/>
    <cellStyle name="SAPBEXexcCritical5 3 4 2 7" xfId="13899" xr:uid="{00000000-0005-0000-0000-0000A8330000}"/>
    <cellStyle name="SAPBEXexcCritical5 3 4 2 8" xfId="14252" xr:uid="{00000000-0005-0000-0000-0000A9330000}"/>
    <cellStyle name="SAPBEXexcCritical5 3 4 3" xfId="7888" xr:uid="{00000000-0005-0000-0000-0000AA330000}"/>
    <cellStyle name="SAPBEXexcCritical5 3 4 3 2" xfId="15101" xr:uid="{00000000-0005-0000-0000-0000AB330000}"/>
    <cellStyle name="SAPBEXexcCritical5 3 4 3 3" xfId="20787" xr:uid="{00000000-0005-0000-0000-0000AC330000}"/>
    <cellStyle name="SAPBEXexcCritical5 3 4 4" xfId="9375" xr:uid="{00000000-0005-0000-0000-0000AD330000}"/>
    <cellStyle name="SAPBEXexcCritical5 3 4 4 2" xfId="16588" xr:uid="{00000000-0005-0000-0000-0000AE330000}"/>
    <cellStyle name="SAPBEXexcCritical5 3 4 4 3" xfId="22088" xr:uid="{00000000-0005-0000-0000-0000AF330000}"/>
    <cellStyle name="SAPBEXexcCritical5 3 4 5" xfId="10023" xr:uid="{00000000-0005-0000-0000-0000B0330000}"/>
    <cellStyle name="SAPBEXexcCritical5 3 4 5 2" xfId="17236" xr:uid="{00000000-0005-0000-0000-0000B1330000}"/>
    <cellStyle name="SAPBEXexcCritical5 3 4 5 3" xfId="22673" xr:uid="{00000000-0005-0000-0000-0000B2330000}"/>
    <cellStyle name="SAPBEXexcCritical5 3 4 6" xfId="11421" xr:uid="{00000000-0005-0000-0000-0000B3330000}"/>
    <cellStyle name="SAPBEXexcCritical5 3 4 6 2" xfId="18628" xr:uid="{00000000-0005-0000-0000-0000B4330000}"/>
    <cellStyle name="SAPBEXexcCritical5 3 4 6 3" xfId="23823" xr:uid="{00000000-0005-0000-0000-0000B5330000}"/>
    <cellStyle name="SAPBEXexcCritical5 3 4 7" xfId="12564" xr:uid="{00000000-0005-0000-0000-0000B6330000}"/>
    <cellStyle name="SAPBEXexcCritical5 3 4 7 2" xfId="19771" xr:uid="{00000000-0005-0000-0000-0000B7330000}"/>
    <cellStyle name="SAPBEXexcCritical5 3 4 7 3" xfId="24796" xr:uid="{00000000-0005-0000-0000-0000B8330000}"/>
    <cellStyle name="SAPBEXexcCritical5 3 4 8" xfId="13497" xr:uid="{00000000-0005-0000-0000-0000B9330000}"/>
    <cellStyle name="SAPBEXexcCritical5 3 4 9" xfId="14599" xr:uid="{00000000-0005-0000-0000-0000BA330000}"/>
    <cellStyle name="SAPBEXexcCritical5 3 5" xfId="692" xr:uid="{00000000-0005-0000-0000-0000BB330000}"/>
    <cellStyle name="SAPBEXexcCritical5 3 5 2" xfId="1148" xr:uid="{00000000-0005-0000-0000-0000BC330000}"/>
    <cellStyle name="SAPBEXexcCritical5 3 5 2 2" xfId="8307" xr:uid="{00000000-0005-0000-0000-0000BD330000}"/>
    <cellStyle name="SAPBEXexcCritical5 3 5 2 2 2" xfId="15520" xr:uid="{00000000-0005-0000-0000-0000BE330000}"/>
    <cellStyle name="SAPBEXexcCritical5 3 5 2 2 3" xfId="21165" xr:uid="{00000000-0005-0000-0000-0000BF330000}"/>
    <cellStyle name="SAPBEXexcCritical5 3 5 2 3" xfId="8989" xr:uid="{00000000-0005-0000-0000-0000C0330000}"/>
    <cellStyle name="SAPBEXexcCritical5 3 5 2 3 2" xfId="16202" xr:uid="{00000000-0005-0000-0000-0000C1330000}"/>
    <cellStyle name="SAPBEXexcCritical5 3 5 2 3 3" xfId="21746" xr:uid="{00000000-0005-0000-0000-0000C2330000}"/>
    <cellStyle name="SAPBEXexcCritical5 3 5 2 4" xfId="10438" xr:uid="{00000000-0005-0000-0000-0000C3330000}"/>
    <cellStyle name="SAPBEXexcCritical5 3 5 2 4 2" xfId="17651" xr:uid="{00000000-0005-0000-0000-0000C4330000}"/>
    <cellStyle name="SAPBEXexcCritical5 3 5 2 4 3" xfId="23047" xr:uid="{00000000-0005-0000-0000-0000C5330000}"/>
    <cellStyle name="SAPBEXexcCritical5 3 5 2 5" xfId="11888" xr:uid="{00000000-0005-0000-0000-0000C6330000}"/>
    <cellStyle name="SAPBEXexcCritical5 3 5 2 5 2" xfId="19095" xr:uid="{00000000-0005-0000-0000-0000C7330000}"/>
    <cellStyle name="SAPBEXexcCritical5 3 5 2 5 3" xfId="24249" xr:uid="{00000000-0005-0000-0000-0000C8330000}"/>
    <cellStyle name="SAPBEXexcCritical5 3 5 2 6" xfId="12135" xr:uid="{00000000-0005-0000-0000-0000C9330000}"/>
    <cellStyle name="SAPBEXexcCritical5 3 5 2 6 2" xfId="19342" xr:uid="{00000000-0005-0000-0000-0000CA330000}"/>
    <cellStyle name="SAPBEXexcCritical5 3 5 2 6 3" xfId="24377" xr:uid="{00000000-0005-0000-0000-0000CB330000}"/>
    <cellStyle name="SAPBEXexcCritical5 3 5 2 7" xfId="13953" xr:uid="{00000000-0005-0000-0000-0000CC330000}"/>
    <cellStyle name="SAPBEXexcCritical5 3 5 2 8" xfId="14198" xr:uid="{00000000-0005-0000-0000-0000CD330000}"/>
    <cellStyle name="SAPBEXexcCritical5 3 5 3" xfId="7889" xr:uid="{00000000-0005-0000-0000-0000CE330000}"/>
    <cellStyle name="SAPBEXexcCritical5 3 5 3 2" xfId="15102" xr:uid="{00000000-0005-0000-0000-0000CF330000}"/>
    <cellStyle name="SAPBEXexcCritical5 3 5 3 3" xfId="20788" xr:uid="{00000000-0005-0000-0000-0000D0330000}"/>
    <cellStyle name="SAPBEXexcCritical5 3 5 4" xfId="9374" xr:uid="{00000000-0005-0000-0000-0000D1330000}"/>
    <cellStyle name="SAPBEXexcCritical5 3 5 4 2" xfId="16587" xr:uid="{00000000-0005-0000-0000-0000D2330000}"/>
    <cellStyle name="SAPBEXexcCritical5 3 5 4 3" xfId="22087" xr:uid="{00000000-0005-0000-0000-0000D3330000}"/>
    <cellStyle name="SAPBEXexcCritical5 3 5 5" xfId="10024" xr:uid="{00000000-0005-0000-0000-0000D4330000}"/>
    <cellStyle name="SAPBEXexcCritical5 3 5 5 2" xfId="17237" xr:uid="{00000000-0005-0000-0000-0000D5330000}"/>
    <cellStyle name="SAPBEXexcCritical5 3 5 5 3" xfId="22674" xr:uid="{00000000-0005-0000-0000-0000D6330000}"/>
    <cellStyle name="SAPBEXexcCritical5 3 5 6" xfId="11475" xr:uid="{00000000-0005-0000-0000-0000D7330000}"/>
    <cellStyle name="SAPBEXexcCritical5 3 5 6 2" xfId="18682" xr:uid="{00000000-0005-0000-0000-0000D8330000}"/>
    <cellStyle name="SAPBEXexcCritical5 3 5 6 3" xfId="23877" xr:uid="{00000000-0005-0000-0000-0000D9330000}"/>
    <cellStyle name="SAPBEXexcCritical5 3 5 7" xfId="12506" xr:uid="{00000000-0005-0000-0000-0000DA330000}"/>
    <cellStyle name="SAPBEXexcCritical5 3 5 7 2" xfId="19713" xr:uid="{00000000-0005-0000-0000-0000DB330000}"/>
    <cellStyle name="SAPBEXexcCritical5 3 5 7 3" xfId="24743" xr:uid="{00000000-0005-0000-0000-0000DC330000}"/>
    <cellStyle name="SAPBEXexcCritical5 3 5 8" xfId="13551" xr:uid="{00000000-0005-0000-0000-0000DD330000}"/>
    <cellStyle name="SAPBEXexcCritical5 3 5 9" xfId="14545" xr:uid="{00000000-0005-0000-0000-0000DE330000}"/>
    <cellStyle name="SAPBEXexcCritical5 3 6" xfId="877" xr:uid="{00000000-0005-0000-0000-0000DF330000}"/>
    <cellStyle name="SAPBEXexcCritical5 3 6 2" xfId="8308" xr:uid="{00000000-0005-0000-0000-0000E0330000}"/>
    <cellStyle name="SAPBEXexcCritical5 3 6 2 2" xfId="15521" xr:uid="{00000000-0005-0000-0000-0000E1330000}"/>
    <cellStyle name="SAPBEXexcCritical5 3 6 2 3" xfId="21166" xr:uid="{00000000-0005-0000-0000-0000E2330000}"/>
    <cellStyle name="SAPBEXexcCritical5 3 6 3" xfId="8988" xr:uid="{00000000-0005-0000-0000-0000E3330000}"/>
    <cellStyle name="SAPBEXexcCritical5 3 6 3 2" xfId="16201" xr:uid="{00000000-0005-0000-0000-0000E4330000}"/>
    <cellStyle name="SAPBEXexcCritical5 3 6 3 3" xfId="21745" xr:uid="{00000000-0005-0000-0000-0000E5330000}"/>
    <cellStyle name="SAPBEXexcCritical5 3 6 4" xfId="10439" xr:uid="{00000000-0005-0000-0000-0000E6330000}"/>
    <cellStyle name="SAPBEXexcCritical5 3 6 4 2" xfId="17652" xr:uid="{00000000-0005-0000-0000-0000E7330000}"/>
    <cellStyle name="SAPBEXexcCritical5 3 6 4 3" xfId="23048" xr:uid="{00000000-0005-0000-0000-0000E8330000}"/>
    <cellStyle name="SAPBEXexcCritical5 3 6 5" xfId="11617" xr:uid="{00000000-0005-0000-0000-0000E9330000}"/>
    <cellStyle name="SAPBEXexcCritical5 3 6 5 2" xfId="18824" xr:uid="{00000000-0005-0000-0000-0000EA330000}"/>
    <cellStyle name="SAPBEXexcCritical5 3 6 5 3" xfId="23994" xr:uid="{00000000-0005-0000-0000-0000EB330000}"/>
    <cellStyle name="SAPBEXexcCritical5 3 6 6" xfId="12390" xr:uid="{00000000-0005-0000-0000-0000EC330000}"/>
    <cellStyle name="SAPBEXexcCritical5 3 6 6 2" xfId="19597" xr:uid="{00000000-0005-0000-0000-0000ED330000}"/>
    <cellStyle name="SAPBEXexcCritical5 3 6 6 3" xfId="24632" xr:uid="{00000000-0005-0000-0000-0000EE330000}"/>
    <cellStyle name="SAPBEXexcCritical5 3 6 7" xfId="13682" xr:uid="{00000000-0005-0000-0000-0000EF330000}"/>
    <cellStyle name="SAPBEXexcCritical5 3 6 8" xfId="14450" xr:uid="{00000000-0005-0000-0000-0000F0330000}"/>
    <cellStyle name="SAPBEXexcCritical5 3 7" xfId="7885" xr:uid="{00000000-0005-0000-0000-0000F1330000}"/>
    <cellStyle name="SAPBEXexcCritical5 3 7 2" xfId="15098" xr:uid="{00000000-0005-0000-0000-0000F2330000}"/>
    <cellStyle name="SAPBEXexcCritical5 3 7 3" xfId="20784" xr:uid="{00000000-0005-0000-0000-0000F3330000}"/>
    <cellStyle name="SAPBEXexcCritical5 3 8" xfId="9376" xr:uid="{00000000-0005-0000-0000-0000F4330000}"/>
    <cellStyle name="SAPBEXexcCritical5 3 8 2" xfId="16589" xr:uid="{00000000-0005-0000-0000-0000F5330000}"/>
    <cellStyle name="SAPBEXexcCritical5 3 8 3" xfId="22089" xr:uid="{00000000-0005-0000-0000-0000F6330000}"/>
    <cellStyle name="SAPBEXexcCritical5 3 9" xfId="10020" xr:uid="{00000000-0005-0000-0000-0000F7330000}"/>
    <cellStyle name="SAPBEXexcCritical5 3 9 2" xfId="17233" xr:uid="{00000000-0005-0000-0000-0000F8330000}"/>
    <cellStyle name="SAPBEXexcCritical5 3 9 3" xfId="22670" xr:uid="{00000000-0005-0000-0000-0000F9330000}"/>
    <cellStyle name="SAPBEXexcCritical5 4" xfId="523" xr:uid="{00000000-0005-0000-0000-0000FA330000}"/>
    <cellStyle name="SAPBEXexcCritical5 4 10" xfId="13396" xr:uid="{00000000-0005-0000-0000-0000FB330000}"/>
    <cellStyle name="SAPBEXexcCritical5 4 11" xfId="25504" xr:uid="{00000000-0005-0000-0000-0000FC330000}"/>
    <cellStyle name="SAPBEXexcCritical5 4 2" xfId="600" xr:uid="{00000000-0005-0000-0000-0000FD330000}"/>
    <cellStyle name="SAPBEXexcCritical5 4 2 2" xfId="1056" xr:uid="{00000000-0005-0000-0000-0000FE330000}"/>
    <cellStyle name="SAPBEXexcCritical5 4 2 2 2" xfId="8309" xr:uid="{00000000-0005-0000-0000-0000FF330000}"/>
    <cellStyle name="SAPBEXexcCritical5 4 2 2 2 2" xfId="15522" xr:uid="{00000000-0005-0000-0000-000000340000}"/>
    <cellStyle name="SAPBEXexcCritical5 4 2 2 2 3" xfId="21167" xr:uid="{00000000-0005-0000-0000-000001340000}"/>
    <cellStyle name="SAPBEXexcCritical5 4 2 2 3" xfId="8987" xr:uid="{00000000-0005-0000-0000-000002340000}"/>
    <cellStyle name="SAPBEXexcCritical5 4 2 2 3 2" xfId="16200" xr:uid="{00000000-0005-0000-0000-000003340000}"/>
    <cellStyle name="SAPBEXexcCritical5 4 2 2 3 3" xfId="21744" xr:uid="{00000000-0005-0000-0000-000004340000}"/>
    <cellStyle name="SAPBEXexcCritical5 4 2 2 4" xfId="10440" xr:uid="{00000000-0005-0000-0000-000005340000}"/>
    <cellStyle name="SAPBEXexcCritical5 4 2 2 4 2" xfId="17653" xr:uid="{00000000-0005-0000-0000-000006340000}"/>
    <cellStyle name="SAPBEXexcCritical5 4 2 2 4 3" xfId="23049" xr:uid="{00000000-0005-0000-0000-000007340000}"/>
    <cellStyle name="SAPBEXexcCritical5 4 2 2 5" xfId="11796" xr:uid="{00000000-0005-0000-0000-000008340000}"/>
    <cellStyle name="SAPBEXexcCritical5 4 2 2 5 2" xfId="19003" xr:uid="{00000000-0005-0000-0000-000009340000}"/>
    <cellStyle name="SAPBEXexcCritical5 4 2 2 5 3" xfId="24157" xr:uid="{00000000-0005-0000-0000-00000A340000}"/>
    <cellStyle name="SAPBEXexcCritical5 4 2 2 6" xfId="12227" xr:uid="{00000000-0005-0000-0000-00000B340000}"/>
    <cellStyle name="SAPBEXexcCritical5 4 2 2 6 2" xfId="19434" xr:uid="{00000000-0005-0000-0000-00000C340000}"/>
    <cellStyle name="SAPBEXexcCritical5 4 2 2 6 3" xfId="24469" xr:uid="{00000000-0005-0000-0000-00000D340000}"/>
    <cellStyle name="SAPBEXexcCritical5 4 2 2 7" xfId="13861" xr:uid="{00000000-0005-0000-0000-00000E340000}"/>
    <cellStyle name="SAPBEXexcCritical5 4 2 2 8" xfId="14290" xr:uid="{00000000-0005-0000-0000-00000F340000}"/>
    <cellStyle name="SAPBEXexcCritical5 4 2 3" xfId="7891" xr:uid="{00000000-0005-0000-0000-000010340000}"/>
    <cellStyle name="SAPBEXexcCritical5 4 2 3 2" xfId="15104" xr:uid="{00000000-0005-0000-0000-000011340000}"/>
    <cellStyle name="SAPBEXexcCritical5 4 2 3 3" xfId="20790" xr:uid="{00000000-0005-0000-0000-000012340000}"/>
    <cellStyle name="SAPBEXexcCritical5 4 2 4" xfId="9372" xr:uid="{00000000-0005-0000-0000-000013340000}"/>
    <cellStyle name="SAPBEXexcCritical5 4 2 4 2" xfId="16585" xr:uid="{00000000-0005-0000-0000-000014340000}"/>
    <cellStyle name="SAPBEXexcCritical5 4 2 4 3" xfId="22085" xr:uid="{00000000-0005-0000-0000-000015340000}"/>
    <cellStyle name="SAPBEXexcCritical5 4 2 5" xfId="10026" xr:uid="{00000000-0005-0000-0000-000016340000}"/>
    <cellStyle name="SAPBEXexcCritical5 4 2 5 2" xfId="17239" xr:uid="{00000000-0005-0000-0000-000017340000}"/>
    <cellStyle name="SAPBEXexcCritical5 4 2 5 3" xfId="22676" xr:uid="{00000000-0005-0000-0000-000018340000}"/>
    <cellStyle name="SAPBEXexcCritical5 4 2 6" xfId="11383" xr:uid="{00000000-0005-0000-0000-000019340000}"/>
    <cellStyle name="SAPBEXexcCritical5 4 2 6 2" xfId="18590" xr:uid="{00000000-0005-0000-0000-00001A340000}"/>
    <cellStyle name="SAPBEXexcCritical5 4 2 6 3" xfId="23785" xr:uid="{00000000-0005-0000-0000-00001B340000}"/>
    <cellStyle name="SAPBEXexcCritical5 4 2 7" xfId="12603" xr:uid="{00000000-0005-0000-0000-00001C340000}"/>
    <cellStyle name="SAPBEXexcCritical5 4 2 7 2" xfId="19810" xr:uid="{00000000-0005-0000-0000-00001D340000}"/>
    <cellStyle name="SAPBEXexcCritical5 4 2 7 3" xfId="24834" xr:uid="{00000000-0005-0000-0000-00001E340000}"/>
    <cellStyle name="SAPBEXexcCritical5 4 2 8" xfId="13459" xr:uid="{00000000-0005-0000-0000-00001F340000}"/>
    <cellStyle name="SAPBEXexcCritical5 4 3" xfId="665" xr:uid="{00000000-0005-0000-0000-000020340000}"/>
    <cellStyle name="SAPBEXexcCritical5 4 3 2" xfId="1121" xr:uid="{00000000-0005-0000-0000-000021340000}"/>
    <cellStyle name="SAPBEXexcCritical5 4 3 2 2" xfId="8310" xr:uid="{00000000-0005-0000-0000-000022340000}"/>
    <cellStyle name="SAPBEXexcCritical5 4 3 2 2 2" xfId="15523" xr:uid="{00000000-0005-0000-0000-000023340000}"/>
    <cellStyle name="SAPBEXexcCritical5 4 3 2 2 3" xfId="21168" xr:uid="{00000000-0005-0000-0000-000024340000}"/>
    <cellStyle name="SAPBEXexcCritical5 4 3 2 3" xfId="8986" xr:uid="{00000000-0005-0000-0000-000025340000}"/>
    <cellStyle name="SAPBEXexcCritical5 4 3 2 3 2" xfId="16199" xr:uid="{00000000-0005-0000-0000-000026340000}"/>
    <cellStyle name="SAPBEXexcCritical5 4 3 2 3 3" xfId="21743" xr:uid="{00000000-0005-0000-0000-000027340000}"/>
    <cellStyle name="SAPBEXexcCritical5 4 3 2 4" xfId="10441" xr:uid="{00000000-0005-0000-0000-000028340000}"/>
    <cellStyle name="SAPBEXexcCritical5 4 3 2 4 2" xfId="17654" xr:uid="{00000000-0005-0000-0000-000029340000}"/>
    <cellStyle name="SAPBEXexcCritical5 4 3 2 4 3" xfId="23050" xr:uid="{00000000-0005-0000-0000-00002A340000}"/>
    <cellStyle name="SAPBEXexcCritical5 4 3 2 5" xfId="11861" xr:uid="{00000000-0005-0000-0000-00002B340000}"/>
    <cellStyle name="SAPBEXexcCritical5 4 3 2 5 2" xfId="19068" xr:uid="{00000000-0005-0000-0000-00002C340000}"/>
    <cellStyle name="SAPBEXexcCritical5 4 3 2 5 3" xfId="24222" xr:uid="{00000000-0005-0000-0000-00002D340000}"/>
    <cellStyle name="SAPBEXexcCritical5 4 3 2 6" xfId="12162" xr:uid="{00000000-0005-0000-0000-00002E340000}"/>
    <cellStyle name="SAPBEXexcCritical5 4 3 2 6 2" xfId="19369" xr:uid="{00000000-0005-0000-0000-00002F340000}"/>
    <cellStyle name="SAPBEXexcCritical5 4 3 2 6 3" xfId="24404" xr:uid="{00000000-0005-0000-0000-000030340000}"/>
    <cellStyle name="SAPBEXexcCritical5 4 3 2 7" xfId="13926" xr:uid="{00000000-0005-0000-0000-000031340000}"/>
    <cellStyle name="SAPBEXexcCritical5 4 3 2 8" xfId="14225" xr:uid="{00000000-0005-0000-0000-000032340000}"/>
    <cellStyle name="SAPBEXexcCritical5 4 3 3" xfId="7892" xr:uid="{00000000-0005-0000-0000-000033340000}"/>
    <cellStyle name="SAPBEXexcCritical5 4 3 3 2" xfId="15105" xr:uid="{00000000-0005-0000-0000-000034340000}"/>
    <cellStyle name="SAPBEXexcCritical5 4 3 3 3" xfId="20791" xr:uid="{00000000-0005-0000-0000-000035340000}"/>
    <cellStyle name="SAPBEXexcCritical5 4 3 4" xfId="9371" xr:uid="{00000000-0005-0000-0000-000036340000}"/>
    <cellStyle name="SAPBEXexcCritical5 4 3 4 2" xfId="16584" xr:uid="{00000000-0005-0000-0000-000037340000}"/>
    <cellStyle name="SAPBEXexcCritical5 4 3 4 3" xfId="22084" xr:uid="{00000000-0005-0000-0000-000038340000}"/>
    <cellStyle name="SAPBEXexcCritical5 4 3 5" xfId="10027" xr:uid="{00000000-0005-0000-0000-000039340000}"/>
    <cellStyle name="SAPBEXexcCritical5 4 3 5 2" xfId="17240" xr:uid="{00000000-0005-0000-0000-00003A340000}"/>
    <cellStyle name="SAPBEXexcCritical5 4 3 5 3" xfId="22677" xr:uid="{00000000-0005-0000-0000-00003B340000}"/>
    <cellStyle name="SAPBEXexcCritical5 4 3 6" xfId="11448" xr:uid="{00000000-0005-0000-0000-00003C340000}"/>
    <cellStyle name="SAPBEXexcCritical5 4 3 6 2" xfId="18655" xr:uid="{00000000-0005-0000-0000-00003D340000}"/>
    <cellStyle name="SAPBEXexcCritical5 4 3 6 3" xfId="23850" xr:uid="{00000000-0005-0000-0000-00003E340000}"/>
    <cellStyle name="SAPBEXexcCritical5 4 3 7" xfId="12537" xr:uid="{00000000-0005-0000-0000-00003F340000}"/>
    <cellStyle name="SAPBEXexcCritical5 4 3 7 2" xfId="19744" xr:uid="{00000000-0005-0000-0000-000040340000}"/>
    <cellStyle name="SAPBEXexcCritical5 4 3 7 3" xfId="24769" xr:uid="{00000000-0005-0000-0000-000041340000}"/>
    <cellStyle name="SAPBEXexcCritical5 4 3 8" xfId="13524" xr:uid="{00000000-0005-0000-0000-000042340000}"/>
    <cellStyle name="SAPBEXexcCritical5 4 3 9" xfId="14570" xr:uid="{00000000-0005-0000-0000-000043340000}"/>
    <cellStyle name="SAPBEXexcCritical5 4 4" xfId="720" xr:uid="{00000000-0005-0000-0000-000044340000}"/>
    <cellStyle name="SAPBEXexcCritical5 4 4 2" xfId="1176" xr:uid="{00000000-0005-0000-0000-000045340000}"/>
    <cellStyle name="SAPBEXexcCritical5 4 4 2 2" xfId="8311" xr:uid="{00000000-0005-0000-0000-000046340000}"/>
    <cellStyle name="SAPBEXexcCritical5 4 4 2 2 2" xfId="15524" xr:uid="{00000000-0005-0000-0000-000047340000}"/>
    <cellStyle name="SAPBEXexcCritical5 4 4 2 2 3" xfId="21169" xr:uid="{00000000-0005-0000-0000-000048340000}"/>
    <cellStyle name="SAPBEXexcCritical5 4 4 2 3" xfId="8985" xr:uid="{00000000-0005-0000-0000-000049340000}"/>
    <cellStyle name="SAPBEXexcCritical5 4 4 2 3 2" xfId="16198" xr:uid="{00000000-0005-0000-0000-00004A340000}"/>
    <cellStyle name="SAPBEXexcCritical5 4 4 2 3 3" xfId="21742" xr:uid="{00000000-0005-0000-0000-00004B340000}"/>
    <cellStyle name="SAPBEXexcCritical5 4 4 2 4" xfId="10442" xr:uid="{00000000-0005-0000-0000-00004C340000}"/>
    <cellStyle name="SAPBEXexcCritical5 4 4 2 4 2" xfId="17655" xr:uid="{00000000-0005-0000-0000-00004D340000}"/>
    <cellStyle name="SAPBEXexcCritical5 4 4 2 4 3" xfId="23051" xr:uid="{00000000-0005-0000-0000-00004E340000}"/>
    <cellStyle name="SAPBEXexcCritical5 4 4 2 5" xfId="11916" xr:uid="{00000000-0005-0000-0000-00004F340000}"/>
    <cellStyle name="SAPBEXexcCritical5 4 4 2 5 2" xfId="19123" xr:uid="{00000000-0005-0000-0000-000050340000}"/>
    <cellStyle name="SAPBEXexcCritical5 4 4 2 5 3" xfId="24277" xr:uid="{00000000-0005-0000-0000-000051340000}"/>
    <cellStyle name="SAPBEXexcCritical5 4 4 2 6" xfId="12107" xr:uid="{00000000-0005-0000-0000-000052340000}"/>
    <cellStyle name="SAPBEXexcCritical5 4 4 2 6 2" xfId="19314" xr:uid="{00000000-0005-0000-0000-000053340000}"/>
    <cellStyle name="SAPBEXexcCritical5 4 4 2 6 3" xfId="24349" xr:uid="{00000000-0005-0000-0000-000054340000}"/>
    <cellStyle name="SAPBEXexcCritical5 4 4 2 7" xfId="13981" xr:uid="{00000000-0005-0000-0000-000055340000}"/>
    <cellStyle name="SAPBEXexcCritical5 4 4 2 8" xfId="14170" xr:uid="{00000000-0005-0000-0000-000056340000}"/>
    <cellStyle name="SAPBEXexcCritical5 4 4 3" xfId="7893" xr:uid="{00000000-0005-0000-0000-000057340000}"/>
    <cellStyle name="SAPBEXexcCritical5 4 4 3 2" xfId="15106" xr:uid="{00000000-0005-0000-0000-000058340000}"/>
    <cellStyle name="SAPBEXexcCritical5 4 4 3 3" xfId="20792" xr:uid="{00000000-0005-0000-0000-000059340000}"/>
    <cellStyle name="SAPBEXexcCritical5 4 4 4" xfId="9370" xr:uid="{00000000-0005-0000-0000-00005A340000}"/>
    <cellStyle name="SAPBEXexcCritical5 4 4 4 2" xfId="16583" xr:uid="{00000000-0005-0000-0000-00005B340000}"/>
    <cellStyle name="SAPBEXexcCritical5 4 4 4 3" xfId="22083" xr:uid="{00000000-0005-0000-0000-00005C340000}"/>
    <cellStyle name="SAPBEXexcCritical5 4 4 5" xfId="10028" xr:uid="{00000000-0005-0000-0000-00005D340000}"/>
    <cellStyle name="SAPBEXexcCritical5 4 4 5 2" xfId="17241" xr:uid="{00000000-0005-0000-0000-00005E340000}"/>
    <cellStyle name="SAPBEXexcCritical5 4 4 5 3" xfId="22678" xr:uid="{00000000-0005-0000-0000-00005F340000}"/>
    <cellStyle name="SAPBEXexcCritical5 4 4 6" xfId="11503" xr:uid="{00000000-0005-0000-0000-000060340000}"/>
    <cellStyle name="SAPBEXexcCritical5 4 4 6 2" xfId="18710" xr:uid="{00000000-0005-0000-0000-000061340000}"/>
    <cellStyle name="SAPBEXexcCritical5 4 4 6 3" xfId="23905" xr:uid="{00000000-0005-0000-0000-000062340000}"/>
    <cellStyle name="SAPBEXexcCritical5 4 4 7" xfId="12477" xr:uid="{00000000-0005-0000-0000-000063340000}"/>
    <cellStyle name="SAPBEXexcCritical5 4 4 7 2" xfId="19684" xr:uid="{00000000-0005-0000-0000-000064340000}"/>
    <cellStyle name="SAPBEXexcCritical5 4 4 7 3" xfId="24717" xr:uid="{00000000-0005-0000-0000-000065340000}"/>
    <cellStyle name="SAPBEXexcCritical5 4 4 8" xfId="13579" xr:uid="{00000000-0005-0000-0000-000066340000}"/>
    <cellStyle name="SAPBEXexcCritical5 4 4 9" xfId="14518" xr:uid="{00000000-0005-0000-0000-000067340000}"/>
    <cellStyle name="SAPBEXexcCritical5 4 5" xfId="7890" xr:uid="{00000000-0005-0000-0000-000068340000}"/>
    <cellStyle name="SAPBEXexcCritical5 4 5 2" xfId="15103" xr:uid="{00000000-0005-0000-0000-000069340000}"/>
    <cellStyle name="SAPBEXexcCritical5 4 5 3" xfId="20789" xr:uid="{00000000-0005-0000-0000-00006A340000}"/>
    <cellStyle name="SAPBEXexcCritical5 4 6" xfId="9373" xr:uid="{00000000-0005-0000-0000-00006B340000}"/>
    <cellStyle name="SAPBEXexcCritical5 4 6 2" xfId="16586" xr:uid="{00000000-0005-0000-0000-00006C340000}"/>
    <cellStyle name="SAPBEXexcCritical5 4 6 3" xfId="22086" xr:uid="{00000000-0005-0000-0000-00006D340000}"/>
    <cellStyle name="SAPBEXexcCritical5 4 7" xfId="10025" xr:uid="{00000000-0005-0000-0000-00006E340000}"/>
    <cellStyle name="SAPBEXexcCritical5 4 7 2" xfId="17238" xr:uid="{00000000-0005-0000-0000-00006F340000}"/>
    <cellStyle name="SAPBEXexcCritical5 4 7 3" xfId="22675" xr:uid="{00000000-0005-0000-0000-000070340000}"/>
    <cellStyle name="SAPBEXexcCritical5 4 8" xfId="11306" xr:uid="{00000000-0005-0000-0000-000071340000}"/>
    <cellStyle name="SAPBEXexcCritical5 4 8 2" xfId="18513" xr:uid="{00000000-0005-0000-0000-000072340000}"/>
    <cellStyle name="SAPBEXexcCritical5 4 8 3" xfId="23708" xr:uid="{00000000-0005-0000-0000-000073340000}"/>
    <cellStyle name="SAPBEXexcCritical5 4 9" xfId="12712" xr:uid="{00000000-0005-0000-0000-000074340000}"/>
    <cellStyle name="SAPBEXexcCritical5 4 9 2" xfId="19919" xr:uid="{00000000-0005-0000-0000-000075340000}"/>
    <cellStyle name="SAPBEXexcCritical5 4 9 3" xfId="24910" xr:uid="{00000000-0005-0000-0000-000076340000}"/>
    <cellStyle name="SAPBEXexcCritical5 5" xfId="799" xr:uid="{00000000-0005-0000-0000-000077340000}"/>
    <cellStyle name="SAPBEXexcCritical5 5 2" xfId="8312" xr:uid="{00000000-0005-0000-0000-000078340000}"/>
    <cellStyle name="SAPBEXexcCritical5 5 2 2" xfId="15525" xr:uid="{00000000-0005-0000-0000-000079340000}"/>
    <cellStyle name="SAPBEXexcCritical5 5 2 3" xfId="21170" xr:uid="{00000000-0005-0000-0000-00007A340000}"/>
    <cellStyle name="SAPBEXexcCritical5 5 3" xfId="8984" xr:uid="{00000000-0005-0000-0000-00007B340000}"/>
    <cellStyle name="SAPBEXexcCritical5 5 3 2" xfId="16197" xr:uid="{00000000-0005-0000-0000-00007C340000}"/>
    <cellStyle name="SAPBEXexcCritical5 5 3 3" xfId="21741" xr:uid="{00000000-0005-0000-0000-00007D340000}"/>
    <cellStyle name="SAPBEXexcCritical5 5 4" xfId="10443" xr:uid="{00000000-0005-0000-0000-00007E340000}"/>
    <cellStyle name="SAPBEXexcCritical5 5 4 2" xfId="17656" xr:uid="{00000000-0005-0000-0000-00007F340000}"/>
    <cellStyle name="SAPBEXexcCritical5 5 4 3" xfId="23052" xr:uid="{00000000-0005-0000-0000-000080340000}"/>
    <cellStyle name="SAPBEXexcCritical5 5 5" xfId="11539" xr:uid="{00000000-0005-0000-0000-000081340000}"/>
    <cellStyle name="SAPBEXexcCritical5 5 5 2" xfId="18746" xr:uid="{00000000-0005-0000-0000-000082340000}"/>
    <cellStyle name="SAPBEXexcCritical5 5 5 3" xfId="23922" xr:uid="{00000000-0005-0000-0000-000083340000}"/>
    <cellStyle name="SAPBEXexcCritical5 5 6" xfId="12463" xr:uid="{00000000-0005-0000-0000-000084340000}"/>
    <cellStyle name="SAPBEXexcCritical5 5 6 2" xfId="19670" xr:uid="{00000000-0005-0000-0000-000085340000}"/>
    <cellStyle name="SAPBEXexcCritical5 5 6 3" xfId="24704" xr:uid="{00000000-0005-0000-0000-000086340000}"/>
    <cellStyle name="SAPBEXexcCritical5 5 7" xfId="13609" xr:uid="{00000000-0005-0000-0000-000087340000}"/>
    <cellStyle name="SAPBEXexcCritical5 5 8" xfId="14500" xr:uid="{00000000-0005-0000-0000-000088340000}"/>
    <cellStyle name="SAPBEXexcCritical5 6" xfId="7253" xr:uid="{00000000-0005-0000-0000-000089340000}"/>
    <cellStyle name="SAPBEXexcCritical5 6 2" xfId="9534" xr:uid="{00000000-0005-0000-0000-00008A340000}"/>
    <cellStyle name="SAPBEXexcCritical5 6 2 2" xfId="16747" xr:uid="{00000000-0005-0000-0000-00008B340000}"/>
    <cellStyle name="SAPBEXexcCritical5 6 2 3" xfId="22213" xr:uid="{00000000-0005-0000-0000-00008C340000}"/>
    <cellStyle name="SAPBEXexcCritical5 6 3" xfId="9732" xr:uid="{00000000-0005-0000-0000-00008D340000}"/>
    <cellStyle name="SAPBEXexcCritical5 6 3 2" xfId="16945" xr:uid="{00000000-0005-0000-0000-00008E340000}"/>
    <cellStyle name="SAPBEXexcCritical5 6 3 3" xfId="22411" xr:uid="{00000000-0005-0000-0000-00008F340000}"/>
    <cellStyle name="SAPBEXexcCritical5 6 4" xfId="10936" xr:uid="{00000000-0005-0000-0000-000090340000}"/>
    <cellStyle name="SAPBEXexcCritical5 6 4 2" xfId="18149" xr:uid="{00000000-0005-0000-0000-000091340000}"/>
    <cellStyle name="SAPBEXexcCritical5 6 4 3" xfId="23366" xr:uid="{00000000-0005-0000-0000-000092340000}"/>
    <cellStyle name="SAPBEXexcCritical5 6 5" xfId="12883" xr:uid="{00000000-0005-0000-0000-000093340000}"/>
    <cellStyle name="SAPBEXexcCritical5 6 5 2" xfId="20090" xr:uid="{00000000-0005-0000-0000-000094340000}"/>
    <cellStyle name="SAPBEXexcCritical5 6 5 3" xfId="25046" xr:uid="{00000000-0005-0000-0000-000095340000}"/>
    <cellStyle name="SAPBEXexcCritical5 6 6" xfId="13072" xr:uid="{00000000-0005-0000-0000-000096340000}"/>
    <cellStyle name="SAPBEXexcCritical5 6 6 2" xfId="20279" xr:uid="{00000000-0005-0000-0000-000097340000}"/>
    <cellStyle name="SAPBEXexcCritical5 6 6 3" xfId="25235" xr:uid="{00000000-0005-0000-0000-000098340000}"/>
    <cellStyle name="SAPBEXexcCritical5 6 7" xfId="14744" xr:uid="{00000000-0005-0000-0000-000099340000}"/>
    <cellStyle name="SAPBEXexcCritical5 6 8" xfId="20457" xr:uid="{00000000-0005-0000-0000-00009A340000}"/>
    <cellStyle name="SAPBEXexcCritical5 7" xfId="7697" xr:uid="{00000000-0005-0000-0000-00009B340000}"/>
    <cellStyle name="SAPBEXexcCritical5 7 2" xfId="14920" xr:uid="{00000000-0005-0000-0000-00009C340000}"/>
    <cellStyle name="SAPBEXexcCritical5 7 3" xfId="20641" xr:uid="{00000000-0005-0000-0000-00009D340000}"/>
    <cellStyle name="SAPBEXexcCritical5 8" xfId="9382" xr:uid="{00000000-0005-0000-0000-00009E340000}"/>
    <cellStyle name="SAPBEXexcCritical5 8 2" xfId="16595" xr:uid="{00000000-0005-0000-0000-00009F340000}"/>
    <cellStyle name="SAPBEXexcCritical5 8 3" xfId="22094" xr:uid="{00000000-0005-0000-0000-0000A0340000}"/>
    <cellStyle name="SAPBEXexcCritical5 9" xfId="10014" xr:uid="{00000000-0005-0000-0000-0000A1340000}"/>
    <cellStyle name="SAPBEXexcCritical5 9 2" xfId="17227" xr:uid="{00000000-0005-0000-0000-0000A2340000}"/>
    <cellStyle name="SAPBEXexcCritical5 9 3" xfId="22664" xr:uid="{00000000-0005-0000-0000-0000A3340000}"/>
    <cellStyle name="SAPBEXexcCritical6" xfId="86" xr:uid="{00000000-0005-0000-0000-0000A4340000}"/>
    <cellStyle name="SAPBEXexcCritical6 10" xfId="13229" xr:uid="{00000000-0005-0000-0000-0000A5340000}"/>
    <cellStyle name="SAPBEXexcCritical6 11" xfId="14894" xr:uid="{00000000-0005-0000-0000-0000A6340000}"/>
    <cellStyle name="SAPBEXexcCritical6 12" xfId="25441" xr:uid="{00000000-0005-0000-0000-0000A7340000}"/>
    <cellStyle name="SAPBEXexcCritical6 2" xfId="359" xr:uid="{00000000-0005-0000-0000-0000A8340000}"/>
    <cellStyle name="SAPBEXexcCritical6 2 10" xfId="11143" xr:uid="{00000000-0005-0000-0000-0000A9340000}"/>
    <cellStyle name="SAPBEXexcCritical6 2 10 2" xfId="18350" xr:uid="{00000000-0005-0000-0000-0000AA340000}"/>
    <cellStyle name="SAPBEXexcCritical6 2 10 3" xfId="23563" xr:uid="{00000000-0005-0000-0000-0000AB340000}"/>
    <cellStyle name="SAPBEXexcCritical6 2 11" xfId="13260" xr:uid="{00000000-0005-0000-0000-0000AC340000}"/>
    <cellStyle name="SAPBEXexcCritical6 2 12" xfId="25442" xr:uid="{00000000-0005-0000-0000-0000AD340000}"/>
    <cellStyle name="SAPBEXexcCritical6 2 2" xfId="458" xr:uid="{00000000-0005-0000-0000-0000AE340000}"/>
    <cellStyle name="SAPBEXexcCritical6 2 2 2" xfId="935" xr:uid="{00000000-0005-0000-0000-0000AF340000}"/>
    <cellStyle name="SAPBEXexcCritical6 2 2 2 2" xfId="8313" xr:uid="{00000000-0005-0000-0000-0000B0340000}"/>
    <cellStyle name="SAPBEXexcCritical6 2 2 2 2 2" xfId="15526" xr:uid="{00000000-0005-0000-0000-0000B1340000}"/>
    <cellStyle name="SAPBEXexcCritical6 2 2 2 2 3" xfId="21171" xr:uid="{00000000-0005-0000-0000-0000B2340000}"/>
    <cellStyle name="SAPBEXexcCritical6 2 2 2 3" xfId="8983" xr:uid="{00000000-0005-0000-0000-0000B3340000}"/>
    <cellStyle name="SAPBEXexcCritical6 2 2 2 3 2" xfId="16196" xr:uid="{00000000-0005-0000-0000-0000B4340000}"/>
    <cellStyle name="SAPBEXexcCritical6 2 2 2 3 3" xfId="21740" xr:uid="{00000000-0005-0000-0000-0000B5340000}"/>
    <cellStyle name="SAPBEXexcCritical6 2 2 2 4" xfId="10444" xr:uid="{00000000-0005-0000-0000-0000B6340000}"/>
    <cellStyle name="SAPBEXexcCritical6 2 2 2 4 2" xfId="17657" xr:uid="{00000000-0005-0000-0000-0000B7340000}"/>
    <cellStyle name="SAPBEXexcCritical6 2 2 2 4 3" xfId="23053" xr:uid="{00000000-0005-0000-0000-0000B8340000}"/>
    <cellStyle name="SAPBEXexcCritical6 2 2 2 5" xfId="11675" xr:uid="{00000000-0005-0000-0000-0000B9340000}"/>
    <cellStyle name="SAPBEXexcCritical6 2 2 2 5 2" xfId="18882" xr:uid="{00000000-0005-0000-0000-0000BA340000}"/>
    <cellStyle name="SAPBEXexcCritical6 2 2 2 5 3" xfId="24046" xr:uid="{00000000-0005-0000-0000-0000BB340000}"/>
    <cellStyle name="SAPBEXexcCritical6 2 2 2 6" xfId="12338" xr:uid="{00000000-0005-0000-0000-0000BC340000}"/>
    <cellStyle name="SAPBEXexcCritical6 2 2 2 6 2" xfId="19545" xr:uid="{00000000-0005-0000-0000-0000BD340000}"/>
    <cellStyle name="SAPBEXexcCritical6 2 2 2 6 3" xfId="24580" xr:uid="{00000000-0005-0000-0000-0000BE340000}"/>
    <cellStyle name="SAPBEXexcCritical6 2 2 2 7" xfId="13740" xr:uid="{00000000-0005-0000-0000-0000BF340000}"/>
    <cellStyle name="SAPBEXexcCritical6 2 2 2 8" xfId="14401" xr:uid="{00000000-0005-0000-0000-0000C0340000}"/>
    <cellStyle name="SAPBEXexcCritical6 2 2 3" xfId="7895" xr:uid="{00000000-0005-0000-0000-0000C1340000}"/>
    <cellStyle name="SAPBEXexcCritical6 2 2 3 2" xfId="15108" xr:uid="{00000000-0005-0000-0000-0000C2340000}"/>
    <cellStyle name="SAPBEXexcCritical6 2 2 3 3" xfId="20794" xr:uid="{00000000-0005-0000-0000-0000C3340000}"/>
    <cellStyle name="SAPBEXexcCritical6 2 2 4" xfId="9367" xr:uid="{00000000-0005-0000-0000-0000C4340000}"/>
    <cellStyle name="SAPBEXexcCritical6 2 2 4 2" xfId="16580" xr:uid="{00000000-0005-0000-0000-0000C5340000}"/>
    <cellStyle name="SAPBEXexcCritical6 2 2 4 3" xfId="22080" xr:uid="{00000000-0005-0000-0000-0000C6340000}"/>
    <cellStyle name="SAPBEXexcCritical6 2 2 5" xfId="10031" xr:uid="{00000000-0005-0000-0000-0000C7340000}"/>
    <cellStyle name="SAPBEXexcCritical6 2 2 5 2" xfId="17244" xr:uid="{00000000-0005-0000-0000-0000C8340000}"/>
    <cellStyle name="SAPBEXexcCritical6 2 2 5 3" xfId="22681" xr:uid="{00000000-0005-0000-0000-0000C9340000}"/>
    <cellStyle name="SAPBEXexcCritical6 2 2 6" xfId="11241" xr:uid="{00000000-0005-0000-0000-0000CA340000}"/>
    <cellStyle name="SAPBEXexcCritical6 2 2 6 2" xfId="18448" xr:uid="{00000000-0005-0000-0000-0000CB340000}"/>
    <cellStyle name="SAPBEXexcCritical6 2 2 6 3" xfId="23653" xr:uid="{00000000-0005-0000-0000-0000CC340000}"/>
    <cellStyle name="SAPBEXexcCritical6 2 2 7" xfId="12763" xr:uid="{00000000-0005-0000-0000-0000CD340000}"/>
    <cellStyle name="SAPBEXexcCritical6 2 2 7 2" xfId="19970" xr:uid="{00000000-0005-0000-0000-0000CE340000}"/>
    <cellStyle name="SAPBEXexcCritical6 2 2 7 3" xfId="24960" xr:uid="{00000000-0005-0000-0000-0000CF340000}"/>
    <cellStyle name="SAPBEXexcCritical6 2 2 8" xfId="13333" xr:uid="{00000000-0005-0000-0000-0000D0340000}"/>
    <cellStyle name="SAPBEXexcCritical6 2 3" xfId="535" xr:uid="{00000000-0005-0000-0000-0000D1340000}"/>
    <cellStyle name="SAPBEXexcCritical6 2 3 2" xfId="991" xr:uid="{00000000-0005-0000-0000-0000D2340000}"/>
    <cellStyle name="SAPBEXexcCritical6 2 3 2 2" xfId="8314" xr:uid="{00000000-0005-0000-0000-0000D3340000}"/>
    <cellStyle name="SAPBEXexcCritical6 2 3 2 2 2" xfId="15527" xr:uid="{00000000-0005-0000-0000-0000D4340000}"/>
    <cellStyle name="SAPBEXexcCritical6 2 3 2 2 3" xfId="21172" xr:uid="{00000000-0005-0000-0000-0000D5340000}"/>
    <cellStyle name="SAPBEXexcCritical6 2 3 2 3" xfId="8982" xr:uid="{00000000-0005-0000-0000-0000D6340000}"/>
    <cellStyle name="SAPBEXexcCritical6 2 3 2 3 2" xfId="16195" xr:uid="{00000000-0005-0000-0000-0000D7340000}"/>
    <cellStyle name="SAPBEXexcCritical6 2 3 2 3 3" xfId="21739" xr:uid="{00000000-0005-0000-0000-0000D8340000}"/>
    <cellStyle name="SAPBEXexcCritical6 2 3 2 4" xfId="10445" xr:uid="{00000000-0005-0000-0000-0000D9340000}"/>
    <cellStyle name="SAPBEXexcCritical6 2 3 2 4 2" xfId="17658" xr:uid="{00000000-0005-0000-0000-0000DA340000}"/>
    <cellStyle name="SAPBEXexcCritical6 2 3 2 4 3" xfId="23054" xr:uid="{00000000-0005-0000-0000-0000DB340000}"/>
    <cellStyle name="SAPBEXexcCritical6 2 3 2 5" xfId="11731" xr:uid="{00000000-0005-0000-0000-0000DC340000}"/>
    <cellStyle name="SAPBEXexcCritical6 2 3 2 5 2" xfId="18938" xr:uid="{00000000-0005-0000-0000-0000DD340000}"/>
    <cellStyle name="SAPBEXexcCritical6 2 3 2 5 3" xfId="24092" xr:uid="{00000000-0005-0000-0000-0000DE340000}"/>
    <cellStyle name="SAPBEXexcCritical6 2 3 2 6" xfId="12292" xr:uid="{00000000-0005-0000-0000-0000DF340000}"/>
    <cellStyle name="SAPBEXexcCritical6 2 3 2 6 2" xfId="19499" xr:uid="{00000000-0005-0000-0000-0000E0340000}"/>
    <cellStyle name="SAPBEXexcCritical6 2 3 2 6 3" xfId="24534" xr:uid="{00000000-0005-0000-0000-0000E1340000}"/>
    <cellStyle name="SAPBEXexcCritical6 2 3 2 7" xfId="13796" xr:uid="{00000000-0005-0000-0000-0000E2340000}"/>
    <cellStyle name="SAPBEXexcCritical6 2 3 2 8" xfId="14355" xr:uid="{00000000-0005-0000-0000-0000E3340000}"/>
    <cellStyle name="SAPBEXexcCritical6 2 3 3" xfId="7896" xr:uid="{00000000-0005-0000-0000-0000E4340000}"/>
    <cellStyle name="SAPBEXexcCritical6 2 3 3 2" xfId="15109" xr:uid="{00000000-0005-0000-0000-0000E5340000}"/>
    <cellStyle name="SAPBEXexcCritical6 2 3 3 3" xfId="20795" xr:uid="{00000000-0005-0000-0000-0000E6340000}"/>
    <cellStyle name="SAPBEXexcCritical6 2 3 4" xfId="9366" xr:uid="{00000000-0005-0000-0000-0000E7340000}"/>
    <cellStyle name="SAPBEXexcCritical6 2 3 4 2" xfId="16579" xr:uid="{00000000-0005-0000-0000-0000E8340000}"/>
    <cellStyle name="SAPBEXexcCritical6 2 3 4 3" xfId="22079" xr:uid="{00000000-0005-0000-0000-0000E9340000}"/>
    <cellStyle name="SAPBEXexcCritical6 2 3 5" xfId="10032" xr:uid="{00000000-0005-0000-0000-0000EA340000}"/>
    <cellStyle name="SAPBEXexcCritical6 2 3 5 2" xfId="17245" xr:uid="{00000000-0005-0000-0000-0000EB340000}"/>
    <cellStyle name="SAPBEXexcCritical6 2 3 5 3" xfId="22682" xr:uid="{00000000-0005-0000-0000-0000EC340000}"/>
    <cellStyle name="SAPBEXexcCritical6 2 3 6" xfId="11318" xr:uid="{00000000-0005-0000-0000-0000ED340000}"/>
    <cellStyle name="SAPBEXexcCritical6 2 3 6 2" xfId="18525" xr:uid="{00000000-0005-0000-0000-0000EE340000}"/>
    <cellStyle name="SAPBEXexcCritical6 2 3 6 3" xfId="23720" xr:uid="{00000000-0005-0000-0000-0000EF340000}"/>
    <cellStyle name="SAPBEXexcCritical6 2 3 7" xfId="12700" xr:uid="{00000000-0005-0000-0000-0000F0340000}"/>
    <cellStyle name="SAPBEXexcCritical6 2 3 7 2" xfId="19907" xr:uid="{00000000-0005-0000-0000-0000F1340000}"/>
    <cellStyle name="SAPBEXexcCritical6 2 3 7 3" xfId="24898" xr:uid="{00000000-0005-0000-0000-0000F2340000}"/>
    <cellStyle name="SAPBEXexcCritical6 2 3 8" xfId="13406" xr:uid="{00000000-0005-0000-0000-0000F3340000}"/>
    <cellStyle name="SAPBEXexcCritical6 2 4" xfId="610" xr:uid="{00000000-0005-0000-0000-0000F4340000}"/>
    <cellStyle name="SAPBEXexcCritical6 2 4 2" xfId="1066" xr:uid="{00000000-0005-0000-0000-0000F5340000}"/>
    <cellStyle name="SAPBEXexcCritical6 2 4 2 2" xfId="8315" xr:uid="{00000000-0005-0000-0000-0000F6340000}"/>
    <cellStyle name="SAPBEXexcCritical6 2 4 2 2 2" xfId="15528" xr:uid="{00000000-0005-0000-0000-0000F7340000}"/>
    <cellStyle name="SAPBEXexcCritical6 2 4 2 2 3" xfId="21173" xr:uid="{00000000-0005-0000-0000-0000F8340000}"/>
    <cellStyle name="SAPBEXexcCritical6 2 4 2 3" xfId="8981" xr:uid="{00000000-0005-0000-0000-0000F9340000}"/>
    <cellStyle name="SAPBEXexcCritical6 2 4 2 3 2" xfId="16194" xr:uid="{00000000-0005-0000-0000-0000FA340000}"/>
    <cellStyle name="SAPBEXexcCritical6 2 4 2 3 3" xfId="21738" xr:uid="{00000000-0005-0000-0000-0000FB340000}"/>
    <cellStyle name="SAPBEXexcCritical6 2 4 2 4" xfId="10446" xr:uid="{00000000-0005-0000-0000-0000FC340000}"/>
    <cellStyle name="SAPBEXexcCritical6 2 4 2 4 2" xfId="17659" xr:uid="{00000000-0005-0000-0000-0000FD340000}"/>
    <cellStyle name="SAPBEXexcCritical6 2 4 2 4 3" xfId="23055" xr:uid="{00000000-0005-0000-0000-0000FE340000}"/>
    <cellStyle name="SAPBEXexcCritical6 2 4 2 5" xfId="11806" xr:uid="{00000000-0005-0000-0000-0000FF340000}"/>
    <cellStyle name="SAPBEXexcCritical6 2 4 2 5 2" xfId="19013" xr:uid="{00000000-0005-0000-0000-000000350000}"/>
    <cellStyle name="SAPBEXexcCritical6 2 4 2 5 3" xfId="24167" xr:uid="{00000000-0005-0000-0000-000001350000}"/>
    <cellStyle name="SAPBEXexcCritical6 2 4 2 6" xfId="12217" xr:uid="{00000000-0005-0000-0000-000002350000}"/>
    <cellStyle name="SAPBEXexcCritical6 2 4 2 6 2" xfId="19424" xr:uid="{00000000-0005-0000-0000-000003350000}"/>
    <cellStyle name="SAPBEXexcCritical6 2 4 2 6 3" xfId="24459" xr:uid="{00000000-0005-0000-0000-000004350000}"/>
    <cellStyle name="SAPBEXexcCritical6 2 4 2 7" xfId="13871" xr:uid="{00000000-0005-0000-0000-000005350000}"/>
    <cellStyle name="SAPBEXexcCritical6 2 4 2 8" xfId="14280" xr:uid="{00000000-0005-0000-0000-000006350000}"/>
    <cellStyle name="SAPBEXexcCritical6 2 4 3" xfId="7897" xr:uid="{00000000-0005-0000-0000-000007350000}"/>
    <cellStyle name="SAPBEXexcCritical6 2 4 3 2" xfId="15110" xr:uid="{00000000-0005-0000-0000-000008350000}"/>
    <cellStyle name="SAPBEXexcCritical6 2 4 3 3" xfId="20796" xr:uid="{00000000-0005-0000-0000-000009350000}"/>
    <cellStyle name="SAPBEXexcCritical6 2 4 4" xfId="7764" xr:uid="{00000000-0005-0000-0000-00000A350000}"/>
    <cellStyle name="SAPBEXexcCritical6 2 4 4 2" xfId="14977" xr:uid="{00000000-0005-0000-0000-00000B350000}"/>
    <cellStyle name="SAPBEXexcCritical6 2 4 4 3" xfId="20671" xr:uid="{00000000-0005-0000-0000-00000C350000}"/>
    <cellStyle name="SAPBEXexcCritical6 2 4 5" xfId="10033" xr:uid="{00000000-0005-0000-0000-00000D350000}"/>
    <cellStyle name="SAPBEXexcCritical6 2 4 5 2" xfId="17246" xr:uid="{00000000-0005-0000-0000-00000E350000}"/>
    <cellStyle name="SAPBEXexcCritical6 2 4 5 3" xfId="22683" xr:uid="{00000000-0005-0000-0000-00000F350000}"/>
    <cellStyle name="SAPBEXexcCritical6 2 4 6" xfId="11393" xr:uid="{00000000-0005-0000-0000-000010350000}"/>
    <cellStyle name="SAPBEXexcCritical6 2 4 6 2" xfId="18600" xr:uid="{00000000-0005-0000-0000-000011350000}"/>
    <cellStyle name="SAPBEXexcCritical6 2 4 6 3" xfId="23795" xr:uid="{00000000-0005-0000-0000-000012350000}"/>
    <cellStyle name="SAPBEXexcCritical6 2 4 7" xfId="12592" xr:uid="{00000000-0005-0000-0000-000013350000}"/>
    <cellStyle name="SAPBEXexcCritical6 2 4 7 2" xfId="19799" xr:uid="{00000000-0005-0000-0000-000014350000}"/>
    <cellStyle name="SAPBEXexcCritical6 2 4 7 3" xfId="24824" xr:uid="{00000000-0005-0000-0000-000015350000}"/>
    <cellStyle name="SAPBEXexcCritical6 2 4 8" xfId="13469" xr:uid="{00000000-0005-0000-0000-000016350000}"/>
    <cellStyle name="SAPBEXexcCritical6 2 4 9" xfId="14658" xr:uid="{00000000-0005-0000-0000-000017350000}"/>
    <cellStyle name="SAPBEXexcCritical6 2 5" xfId="436" xr:uid="{00000000-0005-0000-0000-000018350000}"/>
    <cellStyle name="SAPBEXexcCritical6 2 5 2" xfId="913" xr:uid="{00000000-0005-0000-0000-000019350000}"/>
    <cellStyle name="SAPBEXexcCritical6 2 5 2 2" xfId="8316" xr:uid="{00000000-0005-0000-0000-00001A350000}"/>
    <cellStyle name="SAPBEXexcCritical6 2 5 2 2 2" xfId="15529" xr:uid="{00000000-0005-0000-0000-00001B350000}"/>
    <cellStyle name="SAPBEXexcCritical6 2 5 2 2 3" xfId="21174" xr:uid="{00000000-0005-0000-0000-00001C350000}"/>
    <cellStyle name="SAPBEXexcCritical6 2 5 2 3" xfId="8980" xr:uid="{00000000-0005-0000-0000-00001D350000}"/>
    <cellStyle name="SAPBEXexcCritical6 2 5 2 3 2" xfId="16193" xr:uid="{00000000-0005-0000-0000-00001E350000}"/>
    <cellStyle name="SAPBEXexcCritical6 2 5 2 3 3" xfId="21737" xr:uid="{00000000-0005-0000-0000-00001F350000}"/>
    <cellStyle name="SAPBEXexcCritical6 2 5 2 4" xfId="10447" xr:uid="{00000000-0005-0000-0000-000020350000}"/>
    <cellStyle name="SAPBEXexcCritical6 2 5 2 4 2" xfId="17660" xr:uid="{00000000-0005-0000-0000-000021350000}"/>
    <cellStyle name="SAPBEXexcCritical6 2 5 2 4 3" xfId="23056" xr:uid="{00000000-0005-0000-0000-000022350000}"/>
    <cellStyle name="SAPBEXexcCritical6 2 5 2 5" xfId="11653" xr:uid="{00000000-0005-0000-0000-000023350000}"/>
    <cellStyle name="SAPBEXexcCritical6 2 5 2 5 2" xfId="18860" xr:uid="{00000000-0005-0000-0000-000024350000}"/>
    <cellStyle name="SAPBEXexcCritical6 2 5 2 5 3" xfId="24026" xr:uid="{00000000-0005-0000-0000-000025350000}"/>
    <cellStyle name="SAPBEXexcCritical6 2 5 2 6" xfId="12358" xr:uid="{00000000-0005-0000-0000-000026350000}"/>
    <cellStyle name="SAPBEXexcCritical6 2 5 2 6 2" xfId="19565" xr:uid="{00000000-0005-0000-0000-000027350000}"/>
    <cellStyle name="SAPBEXexcCritical6 2 5 2 6 3" xfId="24600" xr:uid="{00000000-0005-0000-0000-000028350000}"/>
    <cellStyle name="SAPBEXexcCritical6 2 5 2 7" xfId="13718" xr:uid="{00000000-0005-0000-0000-000029350000}"/>
    <cellStyle name="SAPBEXexcCritical6 2 5 2 8" xfId="14420" xr:uid="{00000000-0005-0000-0000-00002A350000}"/>
    <cellStyle name="SAPBEXexcCritical6 2 5 3" xfId="7898" xr:uid="{00000000-0005-0000-0000-00002B350000}"/>
    <cellStyle name="SAPBEXexcCritical6 2 5 3 2" xfId="15111" xr:uid="{00000000-0005-0000-0000-00002C350000}"/>
    <cellStyle name="SAPBEXexcCritical6 2 5 3 3" xfId="20797" xr:uid="{00000000-0005-0000-0000-00002D350000}"/>
    <cellStyle name="SAPBEXexcCritical6 2 5 4" xfId="9365" xr:uid="{00000000-0005-0000-0000-00002E350000}"/>
    <cellStyle name="SAPBEXexcCritical6 2 5 4 2" xfId="16578" xr:uid="{00000000-0005-0000-0000-00002F350000}"/>
    <cellStyle name="SAPBEXexcCritical6 2 5 4 3" xfId="22078" xr:uid="{00000000-0005-0000-0000-000030350000}"/>
    <cellStyle name="SAPBEXexcCritical6 2 5 5" xfId="10034" xr:uid="{00000000-0005-0000-0000-000031350000}"/>
    <cellStyle name="SAPBEXexcCritical6 2 5 5 2" xfId="17247" xr:uid="{00000000-0005-0000-0000-000032350000}"/>
    <cellStyle name="SAPBEXexcCritical6 2 5 5 3" xfId="22684" xr:uid="{00000000-0005-0000-0000-000033350000}"/>
    <cellStyle name="SAPBEXexcCritical6 2 5 6" xfId="11219" xr:uid="{00000000-0005-0000-0000-000034350000}"/>
    <cellStyle name="SAPBEXexcCritical6 2 5 6 2" xfId="18426" xr:uid="{00000000-0005-0000-0000-000035350000}"/>
    <cellStyle name="SAPBEXexcCritical6 2 5 6 3" xfId="23633" xr:uid="{00000000-0005-0000-0000-000036350000}"/>
    <cellStyle name="SAPBEXexcCritical6 2 5 7" xfId="12783" xr:uid="{00000000-0005-0000-0000-000037350000}"/>
    <cellStyle name="SAPBEXexcCritical6 2 5 7 2" xfId="19990" xr:uid="{00000000-0005-0000-0000-000038350000}"/>
    <cellStyle name="SAPBEXexcCritical6 2 5 7 3" xfId="24980" xr:uid="{00000000-0005-0000-0000-000039350000}"/>
    <cellStyle name="SAPBEXexcCritical6 2 5 8" xfId="13317" xr:uid="{00000000-0005-0000-0000-00003A350000}"/>
    <cellStyle name="SAPBEXexcCritical6 2 5 9" xfId="14676" xr:uid="{00000000-0005-0000-0000-00003B350000}"/>
    <cellStyle name="SAPBEXexcCritical6 2 6" xfId="838" xr:uid="{00000000-0005-0000-0000-00003C350000}"/>
    <cellStyle name="SAPBEXexcCritical6 2 6 2" xfId="8317" xr:uid="{00000000-0005-0000-0000-00003D350000}"/>
    <cellStyle name="SAPBEXexcCritical6 2 6 2 2" xfId="15530" xr:uid="{00000000-0005-0000-0000-00003E350000}"/>
    <cellStyle name="SAPBEXexcCritical6 2 6 2 3" xfId="21175" xr:uid="{00000000-0005-0000-0000-00003F350000}"/>
    <cellStyle name="SAPBEXexcCritical6 2 6 3" xfId="8979" xr:uid="{00000000-0005-0000-0000-000040350000}"/>
    <cellStyle name="SAPBEXexcCritical6 2 6 3 2" xfId="16192" xr:uid="{00000000-0005-0000-0000-000041350000}"/>
    <cellStyle name="SAPBEXexcCritical6 2 6 3 3" xfId="21736" xr:uid="{00000000-0005-0000-0000-000042350000}"/>
    <cellStyle name="SAPBEXexcCritical6 2 6 4" xfId="10448" xr:uid="{00000000-0005-0000-0000-000043350000}"/>
    <cellStyle name="SAPBEXexcCritical6 2 6 4 2" xfId="17661" xr:uid="{00000000-0005-0000-0000-000044350000}"/>
    <cellStyle name="SAPBEXexcCritical6 2 6 4 3" xfId="23057" xr:uid="{00000000-0005-0000-0000-000045350000}"/>
    <cellStyle name="SAPBEXexcCritical6 2 6 5" xfId="11578" xr:uid="{00000000-0005-0000-0000-000046350000}"/>
    <cellStyle name="SAPBEXexcCritical6 2 6 5 2" xfId="18785" xr:uid="{00000000-0005-0000-0000-000047350000}"/>
    <cellStyle name="SAPBEXexcCritical6 2 6 5 3" xfId="23957" xr:uid="{00000000-0005-0000-0000-000048350000}"/>
    <cellStyle name="SAPBEXexcCritical6 2 6 6" xfId="12427" xr:uid="{00000000-0005-0000-0000-000049350000}"/>
    <cellStyle name="SAPBEXexcCritical6 2 6 6 2" xfId="19634" xr:uid="{00000000-0005-0000-0000-00004A350000}"/>
    <cellStyle name="SAPBEXexcCritical6 2 6 6 3" xfId="24669" xr:uid="{00000000-0005-0000-0000-00004B350000}"/>
    <cellStyle name="SAPBEXexcCritical6 2 6 7" xfId="13643" xr:uid="{00000000-0005-0000-0000-00004C350000}"/>
    <cellStyle name="SAPBEXexcCritical6 2 6 8" xfId="14478" xr:uid="{00000000-0005-0000-0000-00004D350000}"/>
    <cellStyle name="SAPBEXexcCritical6 2 7" xfId="7894" xr:uid="{00000000-0005-0000-0000-00004E350000}"/>
    <cellStyle name="SAPBEXexcCritical6 2 7 2" xfId="15107" xr:uid="{00000000-0005-0000-0000-00004F350000}"/>
    <cellStyle name="SAPBEXexcCritical6 2 7 3" xfId="20793" xr:uid="{00000000-0005-0000-0000-000050350000}"/>
    <cellStyle name="SAPBEXexcCritical6 2 8" xfId="9368" xr:uid="{00000000-0005-0000-0000-000051350000}"/>
    <cellStyle name="SAPBEXexcCritical6 2 8 2" xfId="16581" xr:uid="{00000000-0005-0000-0000-000052350000}"/>
    <cellStyle name="SAPBEXexcCritical6 2 8 3" xfId="22081" xr:uid="{00000000-0005-0000-0000-000053350000}"/>
    <cellStyle name="SAPBEXexcCritical6 2 9" xfId="10030" xr:uid="{00000000-0005-0000-0000-000054350000}"/>
    <cellStyle name="SAPBEXexcCritical6 2 9 2" xfId="17243" xr:uid="{00000000-0005-0000-0000-000055350000}"/>
    <cellStyle name="SAPBEXexcCritical6 2 9 3" xfId="22680" xr:uid="{00000000-0005-0000-0000-000056350000}"/>
    <cellStyle name="SAPBEXexcCritical6 3" xfId="397" xr:uid="{00000000-0005-0000-0000-000057350000}"/>
    <cellStyle name="SAPBEXexcCritical6 3 10" xfId="11180" xr:uid="{00000000-0005-0000-0000-000058350000}"/>
    <cellStyle name="SAPBEXexcCritical6 3 10 2" xfId="18387" xr:uid="{00000000-0005-0000-0000-000059350000}"/>
    <cellStyle name="SAPBEXexcCritical6 3 10 3" xfId="23598" xr:uid="{00000000-0005-0000-0000-00005A350000}"/>
    <cellStyle name="SAPBEXexcCritical6 3 11" xfId="13289" xr:uid="{00000000-0005-0000-0000-00005B350000}"/>
    <cellStyle name="SAPBEXexcCritical6 3 12" xfId="25443" xr:uid="{00000000-0005-0000-0000-00005C350000}"/>
    <cellStyle name="SAPBEXexcCritical6 3 2" xfId="487" xr:uid="{00000000-0005-0000-0000-00005D350000}"/>
    <cellStyle name="SAPBEXexcCritical6 3 2 2" xfId="964" xr:uid="{00000000-0005-0000-0000-00005E350000}"/>
    <cellStyle name="SAPBEXexcCritical6 3 2 2 2" xfId="8318" xr:uid="{00000000-0005-0000-0000-00005F350000}"/>
    <cellStyle name="SAPBEXexcCritical6 3 2 2 2 2" xfId="15531" xr:uid="{00000000-0005-0000-0000-000060350000}"/>
    <cellStyle name="SAPBEXexcCritical6 3 2 2 2 3" xfId="21176" xr:uid="{00000000-0005-0000-0000-000061350000}"/>
    <cellStyle name="SAPBEXexcCritical6 3 2 2 3" xfId="8978" xr:uid="{00000000-0005-0000-0000-000062350000}"/>
    <cellStyle name="SAPBEXexcCritical6 3 2 2 3 2" xfId="16191" xr:uid="{00000000-0005-0000-0000-000063350000}"/>
    <cellStyle name="SAPBEXexcCritical6 3 2 2 3 3" xfId="21735" xr:uid="{00000000-0005-0000-0000-000064350000}"/>
    <cellStyle name="SAPBEXexcCritical6 3 2 2 4" xfId="10449" xr:uid="{00000000-0005-0000-0000-000065350000}"/>
    <cellStyle name="SAPBEXexcCritical6 3 2 2 4 2" xfId="17662" xr:uid="{00000000-0005-0000-0000-000066350000}"/>
    <cellStyle name="SAPBEXexcCritical6 3 2 2 4 3" xfId="23058" xr:uid="{00000000-0005-0000-0000-000067350000}"/>
    <cellStyle name="SAPBEXexcCritical6 3 2 2 5" xfId="11704" xr:uid="{00000000-0005-0000-0000-000068350000}"/>
    <cellStyle name="SAPBEXexcCritical6 3 2 2 5 2" xfId="18911" xr:uid="{00000000-0005-0000-0000-000069350000}"/>
    <cellStyle name="SAPBEXexcCritical6 3 2 2 5 3" xfId="24073" xr:uid="{00000000-0005-0000-0000-00006A350000}"/>
    <cellStyle name="SAPBEXexcCritical6 3 2 2 6" xfId="12311" xr:uid="{00000000-0005-0000-0000-00006B350000}"/>
    <cellStyle name="SAPBEXexcCritical6 3 2 2 6 2" xfId="19518" xr:uid="{00000000-0005-0000-0000-00006C350000}"/>
    <cellStyle name="SAPBEXexcCritical6 3 2 2 6 3" xfId="24553" xr:uid="{00000000-0005-0000-0000-00006D350000}"/>
    <cellStyle name="SAPBEXexcCritical6 3 2 2 7" xfId="13769" xr:uid="{00000000-0005-0000-0000-00006E350000}"/>
    <cellStyle name="SAPBEXexcCritical6 3 2 2 8" xfId="14374" xr:uid="{00000000-0005-0000-0000-00006F350000}"/>
    <cellStyle name="SAPBEXexcCritical6 3 2 3" xfId="7900" xr:uid="{00000000-0005-0000-0000-000070350000}"/>
    <cellStyle name="SAPBEXexcCritical6 3 2 3 2" xfId="15113" xr:uid="{00000000-0005-0000-0000-000071350000}"/>
    <cellStyle name="SAPBEXexcCritical6 3 2 3 3" xfId="20799" xr:uid="{00000000-0005-0000-0000-000072350000}"/>
    <cellStyle name="SAPBEXexcCritical6 3 2 4" xfId="9363" xr:uid="{00000000-0005-0000-0000-000073350000}"/>
    <cellStyle name="SAPBEXexcCritical6 3 2 4 2" xfId="16576" xr:uid="{00000000-0005-0000-0000-000074350000}"/>
    <cellStyle name="SAPBEXexcCritical6 3 2 4 3" xfId="22076" xr:uid="{00000000-0005-0000-0000-000075350000}"/>
    <cellStyle name="SAPBEXexcCritical6 3 2 5" xfId="10036" xr:uid="{00000000-0005-0000-0000-000076350000}"/>
    <cellStyle name="SAPBEXexcCritical6 3 2 5 2" xfId="17249" xr:uid="{00000000-0005-0000-0000-000077350000}"/>
    <cellStyle name="SAPBEXexcCritical6 3 2 5 3" xfId="22686" xr:uid="{00000000-0005-0000-0000-000078350000}"/>
    <cellStyle name="SAPBEXexcCritical6 3 2 6" xfId="11270" xr:uid="{00000000-0005-0000-0000-000079350000}"/>
    <cellStyle name="SAPBEXexcCritical6 3 2 6 2" xfId="18477" xr:uid="{00000000-0005-0000-0000-00007A350000}"/>
    <cellStyle name="SAPBEXexcCritical6 3 2 6 3" xfId="23680" xr:uid="{00000000-0005-0000-0000-00007B350000}"/>
    <cellStyle name="SAPBEXexcCritical6 3 2 7" xfId="12740" xr:uid="{00000000-0005-0000-0000-00007C350000}"/>
    <cellStyle name="SAPBEXexcCritical6 3 2 7 2" xfId="19947" xr:uid="{00000000-0005-0000-0000-00007D350000}"/>
    <cellStyle name="SAPBEXexcCritical6 3 2 7 3" xfId="24938" xr:uid="{00000000-0005-0000-0000-00007E350000}"/>
    <cellStyle name="SAPBEXexcCritical6 3 2 8" xfId="13362" xr:uid="{00000000-0005-0000-0000-00007F350000}"/>
    <cellStyle name="SAPBEXexcCritical6 3 3" xfId="571" xr:uid="{00000000-0005-0000-0000-000080350000}"/>
    <cellStyle name="SAPBEXexcCritical6 3 3 2" xfId="1027" xr:uid="{00000000-0005-0000-0000-000081350000}"/>
    <cellStyle name="SAPBEXexcCritical6 3 3 2 2" xfId="8319" xr:uid="{00000000-0005-0000-0000-000082350000}"/>
    <cellStyle name="SAPBEXexcCritical6 3 3 2 2 2" xfId="15532" xr:uid="{00000000-0005-0000-0000-000083350000}"/>
    <cellStyle name="SAPBEXexcCritical6 3 3 2 2 3" xfId="21177" xr:uid="{00000000-0005-0000-0000-000084350000}"/>
    <cellStyle name="SAPBEXexcCritical6 3 3 2 3" xfId="8977" xr:uid="{00000000-0005-0000-0000-000085350000}"/>
    <cellStyle name="SAPBEXexcCritical6 3 3 2 3 2" xfId="16190" xr:uid="{00000000-0005-0000-0000-000086350000}"/>
    <cellStyle name="SAPBEXexcCritical6 3 3 2 3 3" xfId="21734" xr:uid="{00000000-0005-0000-0000-000087350000}"/>
    <cellStyle name="SAPBEXexcCritical6 3 3 2 4" xfId="10450" xr:uid="{00000000-0005-0000-0000-000088350000}"/>
    <cellStyle name="SAPBEXexcCritical6 3 3 2 4 2" xfId="17663" xr:uid="{00000000-0005-0000-0000-000089350000}"/>
    <cellStyle name="SAPBEXexcCritical6 3 3 2 4 3" xfId="23059" xr:uid="{00000000-0005-0000-0000-00008A350000}"/>
    <cellStyle name="SAPBEXexcCritical6 3 3 2 5" xfId="11767" xr:uid="{00000000-0005-0000-0000-00008B350000}"/>
    <cellStyle name="SAPBEXexcCritical6 3 3 2 5 2" xfId="18974" xr:uid="{00000000-0005-0000-0000-00008C350000}"/>
    <cellStyle name="SAPBEXexcCritical6 3 3 2 5 3" xfId="24128" xr:uid="{00000000-0005-0000-0000-00008D350000}"/>
    <cellStyle name="SAPBEXexcCritical6 3 3 2 6" xfId="12256" xr:uid="{00000000-0005-0000-0000-00008E350000}"/>
    <cellStyle name="SAPBEXexcCritical6 3 3 2 6 2" xfId="19463" xr:uid="{00000000-0005-0000-0000-00008F350000}"/>
    <cellStyle name="SAPBEXexcCritical6 3 3 2 6 3" xfId="24498" xr:uid="{00000000-0005-0000-0000-000090350000}"/>
    <cellStyle name="SAPBEXexcCritical6 3 3 2 7" xfId="13832" xr:uid="{00000000-0005-0000-0000-000091350000}"/>
    <cellStyle name="SAPBEXexcCritical6 3 3 2 8" xfId="14319" xr:uid="{00000000-0005-0000-0000-000092350000}"/>
    <cellStyle name="SAPBEXexcCritical6 3 3 3" xfId="7901" xr:uid="{00000000-0005-0000-0000-000093350000}"/>
    <cellStyle name="SAPBEXexcCritical6 3 3 3 2" xfId="15114" xr:uid="{00000000-0005-0000-0000-000094350000}"/>
    <cellStyle name="SAPBEXexcCritical6 3 3 3 3" xfId="20800" xr:uid="{00000000-0005-0000-0000-000095350000}"/>
    <cellStyle name="SAPBEXexcCritical6 3 3 4" xfId="9362" xr:uid="{00000000-0005-0000-0000-000096350000}"/>
    <cellStyle name="SAPBEXexcCritical6 3 3 4 2" xfId="16575" xr:uid="{00000000-0005-0000-0000-000097350000}"/>
    <cellStyle name="SAPBEXexcCritical6 3 3 4 3" xfId="22075" xr:uid="{00000000-0005-0000-0000-000098350000}"/>
    <cellStyle name="SAPBEXexcCritical6 3 3 5" xfId="10037" xr:uid="{00000000-0005-0000-0000-000099350000}"/>
    <cellStyle name="SAPBEXexcCritical6 3 3 5 2" xfId="17250" xr:uid="{00000000-0005-0000-0000-00009A350000}"/>
    <cellStyle name="SAPBEXexcCritical6 3 3 5 3" xfId="22687" xr:uid="{00000000-0005-0000-0000-00009B350000}"/>
    <cellStyle name="SAPBEXexcCritical6 3 3 6" xfId="11354" xr:uid="{00000000-0005-0000-0000-00009C350000}"/>
    <cellStyle name="SAPBEXexcCritical6 3 3 6 2" xfId="18561" xr:uid="{00000000-0005-0000-0000-00009D350000}"/>
    <cellStyle name="SAPBEXexcCritical6 3 3 6 3" xfId="23756" xr:uid="{00000000-0005-0000-0000-00009E350000}"/>
    <cellStyle name="SAPBEXexcCritical6 3 3 7" xfId="12646" xr:uid="{00000000-0005-0000-0000-00009F350000}"/>
    <cellStyle name="SAPBEXexcCritical6 3 3 7 2" xfId="19853" xr:uid="{00000000-0005-0000-0000-0000A0350000}"/>
    <cellStyle name="SAPBEXexcCritical6 3 3 7 3" xfId="24862" xr:uid="{00000000-0005-0000-0000-0000A1350000}"/>
    <cellStyle name="SAPBEXexcCritical6 3 3 8" xfId="13433" xr:uid="{00000000-0005-0000-0000-0000A2350000}"/>
    <cellStyle name="SAPBEXexcCritical6 3 4" xfId="637" xr:uid="{00000000-0005-0000-0000-0000A3350000}"/>
    <cellStyle name="SAPBEXexcCritical6 3 4 2" xfId="1093" xr:uid="{00000000-0005-0000-0000-0000A4350000}"/>
    <cellStyle name="SAPBEXexcCritical6 3 4 2 2" xfId="8320" xr:uid="{00000000-0005-0000-0000-0000A5350000}"/>
    <cellStyle name="SAPBEXexcCritical6 3 4 2 2 2" xfId="15533" xr:uid="{00000000-0005-0000-0000-0000A6350000}"/>
    <cellStyle name="SAPBEXexcCritical6 3 4 2 2 3" xfId="21178" xr:uid="{00000000-0005-0000-0000-0000A7350000}"/>
    <cellStyle name="SAPBEXexcCritical6 3 4 2 3" xfId="8976" xr:uid="{00000000-0005-0000-0000-0000A8350000}"/>
    <cellStyle name="SAPBEXexcCritical6 3 4 2 3 2" xfId="16189" xr:uid="{00000000-0005-0000-0000-0000A9350000}"/>
    <cellStyle name="SAPBEXexcCritical6 3 4 2 3 3" xfId="21733" xr:uid="{00000000-0005-0000-0000-0000AA350000}"/>
    <cellStyle name="SAPBEXexcCritical6 3 4 2 4" xfId="10451" xr:uid="{00000000-0005-0000-0000-0000AB350000}"/>
    <cellStyle name="SAPBEXexcCritical6 3 4 2 4 2" xfId="17664" xr:uid="{00000000-0005-0000-0000-0000AC350000}"/>
    <cellStyle name="SAPBEXexcCritical6 3 4 2 4 3" xfId="23060" xr:uid="{00000000-0005-0000-0000-0000AD350000}"/>
    <cellStyle name="SAPBEXexcCritical6 3 4 2 5" xfId="11833" xr:uid="{00000000-0005-0000-0000-0000AE350000}"/>
    <cellStyle name="SAPBEXexcCritical6 3 4 2 5 2" xfId="19040" xr:uid="{00000000-0005-0000-0000-0000AF350000}"/>
    <cellStyle name="SAPBEXexcCritical6 3 4 2 5 3" xfId="24194" xr:uid="{00000000-0005-0000-0000-0000B0350000}"/>
    <cellStyle name="SAPBEXexcCritical6 3 4 2 6" xfId="12190" xr:uid="{00000000-0005-0000-0000-0000B1350000}"/>
    <cellStyle name="SAPBEXexcCritical6 3 4 2 6 2" xfId="19397" xr:uid="{00000000-0005-0000-0000-0000B2350000}"/>
    <cellStyle name="SAPBEXexcCritical6 3 4 2 6 3" xfId="24432" xr:uid="{00000000-0005-0000-0000-0000B3350000}"/>
    <cellStyle name="SAPBEXexcCritical6 3 4 2 7" xfId="13898" xr:uid="{00000000-0005-0000-0000-0000B4350000}"/>
    <cellStyle name="SAPBEXexcCritical6 3 4 2 8" xfId="14253" xr:uid="{00000000-0005-0000-0000-0000B5350000}"/>
    <cellStyle name="SAPBEXexcCritical6 3 4 3" xfId="7902" xr:uid="{00000000-0005-0000-0000-0000B6350000}"/>
    <cellStyle name="SAPBEXexcCritical6 3 4 3 2" xfId="15115" xr:uid="{00000000-0005-0000-0000-0000B7350000}"/>
    <cellStyle name="SAPBEXexcCritical6 3 4 3 3" xfId="20801" xr:uid="{00000000-0005-0000-0000-0000B8350000}"/>
    <cellStyle name="SAPBEXexcCritical6 3 4 4" xfId="9361" xr:uid="{00000000-0005-0000-0000-0000B9350000}"/>
    <cellStyle name="SAPBEXexcCritical6 3 4 4 2" xfId="16574" xr:uid="{00000000-0005-0000-0000-0000BA350000}"/>
    <cellStyle name="SAPBEXexcCritical6 3 4 4 3" xfId="22074" xr:uid="{00000000-0005-0000-0000-0000BB350000}"/>
    <cellStyle name="SAPBEXexcCritical6 3 4 5" xfId="10038" xr:uid="{00000000-0005-0000-0000-0000BC350000}"/>
    <cellStyle name="SAPBEXexcCritical6 3 4 5 2" xfId="17251" xr:uid="{00000000-0005-0000-0000-0000BD350000}"/>
    <cellStyle name="SAPBEXexcCritical6 3 4 5 3" xfId="22688" xr:uid="{00000000-0005-0000-0000-0000BE350000}"/>
    <cellStyle name="SAPBEXexcCritical6 3 4 6" xfId="11420" xr:uid="{00000000-0005-0000-0000-0000BF350000}"/>
    <cellStyle name="SAPBEXexcCritical6 3 4 6 2" xfId="18627" xr:uid="{00000000-0005-0000-0000-0000C0350000}"/>
    <cellStyle name="SAPBEXexcCritical6 3 4 6 3" xfId="23822" xr:uid="{00000000-0005-0000-0000-0000C1350000}"/>
    <cellStyle name="SAPBEXexcCritical6 3 4 7" xfId="12565" xr:uid="{00000000-0005-0000-0000-0000C2350000}"/>
    <cellStyle name="SAPBEXexcCritical6 3 4 7 2" xfId="19772" xr:uid="{00000000-0005-0000-0000-0000C3350000}"/>
    <cellStyle name="SAPBEXexcCritical6 3 4 7 3" xfId="24797" xr:uid="{00000000-0005-0000-0000-0000C4350000}"/>
    <cellStyle name="SAPBEXexcCritical6 3 4 8" xfId="13496" xr:uid="{00000000-0005-0000-0000-0000C5350000}"/>
    <cellStyle name="SAPBEXexcCritical6 3 4 9" xfId="14600" xr:uid="{00000000-0005-0000-0000-0000C6350000}"/>
    <cellStyle name="SAPBEXexcCritical6 3 5" xfId="691" xr:uid="{00000000-0005-0000-0000-0000C7350000}"/>
    <cellStyle name="SAPBEXexcCritical6 3 5 2" xfId="1147" xr:uid="{00000000-0005-0000-0000-0000C8350000}"/>
    <cellStyle name="SAPBEXexcCritical6 3 5 2 2" xfId="8321" xr:uid="{00000000-0005-0000-0000-0000C9350000}"/>
    <cellStyle name="SAPBEXexcCritical6 3 5 2 2 2" xfId="15534" xr:uid="{00000000-0005-0000-0000-0000CA350000}"/>
    <cellStyle name="SAPBEXexcCritical6 3 5 2 2 3" xfId="21179" xr:uid="{00000000-0005-0000-0000-0000CB350000}"/>
    <cellStyle name="SAPBEXexcCritical6 3 5 2 3" xfId="8975" xr:uid="{00000000-0005-0000-0000-0000CC350000}"/>
    <cellStyle name="SAPBEXexcCritical6 3 5 2 3 2" xfId="16188" xr:uid="{00000000-0005-0000-0000-0000CD350000}"/>
    <cellStyle name="SAPBEXexcCritical6 3 5 2 3 3" xfId="21732" xr:uid="{00000000-0005-0000-0000-0000CE350000}"/>
    <cellStyle name="SAPBEXexcCritical6 3 5 2 4" xfId="10452" xr:uid="{00000000-0005-0000-0000-0000CF350000}"/>
    <cellStyle name="SAPBEXexcCritical6 3 5 2 4 2" xfId="17665" xr:uid="{00000000-0005-0000-0000-0000D0350000}"/>
    <cellStyle name="SAPBEXexcCritical6 3 5 2 4 3" xfId="23061" xr:uid="{00000000-0005-0000-0000-0000D1350000}"/>
    <cellStyle name="SAPBEXexcCritical6 3 5 2 5" xfId="11887" xr:uid="{00000000-0005-0000-0000-0000D2350000}"/>
    <cellStyle name="SAPBEXexcCritical6 3 5 2 5 2" xfId="19094" xr:uid="{00000000-0005-0000-0000-0000D3350000}"/>
    <cellStyle name="SAPBEXexcCritical6 3 5 2 5 3" xfId="24248" xr:uid="{00000000-0005-0000-0000-0000D4350000}"/>
    <cellStyle name="SAPBEXexcCritical6 3 5 2 6" xfId="12136" xr:uid="{00000000-0005-0000-0000-0000D5350000}"/>
    <cellStyle name="SAPBEXexcCritical6 3 5 2 6 2" xfId="19343" xr:uid="{00000000-0005-0000-0000-0000D6350000}"/>
    <cellStyle name="SAPBEXexcCritical6 3 5 2 6 3" xfId="24378" xr:uid="{00000000-0005-0000-0000-0000D7350000}"/>
    <cellStyle name="SAPBEXexcCritical6 3 5 2 7" xfId="13952" xr:uid="{00000000-0005-0000-0000-0000D8350000}"/>
    <cellStyle name="SAPBEXexcCritical6 3 5 2 8" xfId="14199" xr:uid="{00000000-0005-0000-0000-0000D9350000}"/>
    <cellStyle name="SAPBEXexcCritical6 3 5 3" xfId="7903" xr:uid="{00000000-0005-0000-0000-0000DA350000}"/>
    <cellStyle name="SAPBEXexcCritical6 3 5 3 2" xfId="15116" xr:uid="{00000000-0005-0000-0000-0000DB350000}"/>
    <cellStyle name="SAPBEXexcCritical6 3 5 3 3" xfId="20802" xr:uid="{00000000-0005-0000-0000-0000DC350000}"/>
    <cellStyle name="SAPBEXexcCritical6 3 5 4" xfId="9360" xr:uid="{00000000-0005-0000-0000-0000DD350000}"/>
    <cellStyle name="SAPBEXexcCritical6 3 5 4 2" xfId="16573" xr:uid="{00000000-0005-0000-0000-0000DE350000}"/>
    <cellStyle name="SAPBEXexcCritical6 3 5 4 3" xfId="22073" xr:uid="{00000000-0005-0000-0000-0000DF350000}"/>
    <cellStyle name="SAPBEXexcCritical6 3 5 5" xfId="10039" xr:uid="{00000000-0005-0000-0000-0000E0350000}"/>
    <cellStyle name="SAPBEXexcCritical6 3 5 5 2" xfId="17252" xr:uid="{00000000-0005-0000-0000-0000E1350000}"/>
    <cellStyle name="SAPBEXexcCritical6 3 5 5 3" xfId="22689" xr:uid="{00000000-0005-0000-0000-0000E2350000}"/>
    <cellStyle name="SAPBEXexcCritical6 3 5 6" xfId="11474" xr:uid="{00000000-0005-0000-0000-0000E3350000}"/>
    <cellStyle name="SAPBEXexcCritical6 3 5 6 2" xfId="18681" xr:uid="{00000000-0005-0000-0000-0000E4350000}"/>
    <cellStyle name="SAPBEXexcCritical6 3 5 6 3" xfId="23876" xr:uid="{00000000-0005-0000-0000-0000E5350000}"/>
    <cellStyle name="SAPBEXexcCritical6 3 5 7" xfId="12507" xr:uid="{00000000-0005-0000-0000-0000E6350000}"/>
    <cellStyle name="SAPBEXexcCritical6 3 5 7 2" xfId="19714" xr:uid="{00000000-0005-0000-0000-0000E7350000}"/>
    <cellStyle name="SAPBEXexcCritical6 3 5 7 3" xfId="24744" xr:uid="{00000000-0005-0000-0000-0000E8350000}"/>
    <cellStyle name="SAPBEXexcCritical6 3 5 8" xfId="13550" xr:uid="{00000000-0005-0000-0000-0000E9350000}"/>
    <cellStyle name="SAPBEXexcCritical6 3 5 9" xfId="14546" xr:uid="{00000000-0005-0000-0000-0000EA350000}"/>
    <cellStyle name="SAPBEXexcCritical6 3 6" xfId="876" xr:uid="{00000000-0005-0000-0000-0000EB350000}"/>
    <cellStyle name="SAPBEXexcCritical6 3 6 2" xfId="8322" xr:uid="{00000000-0005-0000-0000-0000EC350000}"/>
    <cellStyle name="SAPBEXexcCritical6 3 6 2 2" xfId="15535" xr:uid="{00000000-0005-0000-0000-0000ED350000}"/>
    <cellStyle name="SAPBEXexcCritical6 3 6 2 3" xfId="21180" xr:uid="{00000000-0005-0000-0000-0000EE350000}"/>
    <cellStyle name="SAPBEXexcCritical6 3 6 3" xfId="8974" xr:uid="{00000000-0005-0000-0000-0000EF350000}"/>
    <cellStyle name="SAPBEXexcCritical6 3 6 3 2" xfId="16187" xr:uid="{00000000-0005-0000-0000-0000F0350000}"/>
    <cellStyle name="SAPBEXexcCritical6 3 6 3 3" xfId="21731" xr:uid="{00000000-0005-0000-0000-0000F1350000}"/>
    <cellStyle name="SAPBEXexcCritical6 3 6 4" xfId="10453" xr:uid="{00000000-0005-0000-0000-0000F2350000}"/>
    <cellStyle name="SAPBEXexcCritical6 3 6 4 2" xfId="17666" xr:uid="{00000000-0005-0000-0000-0000F3350000}"/>
    <cellStyle name="SAPBEXexcCritical6 3 6 4 3" xfId="23062" xr:uid="{00000000-0005-0000-0000-0000F4350000}"/>
    <cellStyle name="SAPBEXexcCritical6 3 6 5" xfId="11616" xr:uid="{00000000-0005-0000-0000-0000F5350000}"/>
    <cellStyle name="SAPBEXexcCritical6 3 6 5 2" xfId="18823" xr:uid="{00000000-0005-0000-0000-0000F6350000}"/>
    <cellStyle name="SAPBEXexcCritical6 3 6 5 3" xfId="23993" xr:uid="{00000000-0005-0000-0000-0000F7350000}"/>
    <cellStyle name="SAPBEXexcCritical6 3 6 6" xfId="12391" xr:uid="{00000000-0005-0000-0000-0000F8350000}"/>
    <cellStyle name="SAPBEXexcCritical6 3 6 6 2" xfId="19598" xr:uid="{00000000-0005-0000-0000-0000F9350000}"/>
    <cellStyle name="SAPBEXexcCritical6 3 6 6 3" xfId="24633" xr:uid="{00000000-0005-0000-0000-0000FA350000}"/>
    <cellStyle name="SAPBEXexcCritical6 3 6 7" xfId="13681" xr:uid="{00000000-0005-0000-0000-0000FB350000}"/>
    <cellStyle name="SAPBEXexcCritical6 3 6 8" xfId="14451" xr:uid="{00000000-0005-0000-0000-0000FC350000}"/>
    <cellStyle name="SAPBEXexcCritical6 3 7" xfId="7899" xr:uid="{00000000-0005-0000-0000-0000FD350000}"/>
    <cellStyle name="SAPBEXexcCritical6 3 7 2" xfId="15112" xr:uid="{00000000-0005-0000-0000-0000FE350000}"/>
    <cellStyle name="SAPBEXexcCritical6 3 7 3" xfId="20798" xr:uid="{00000000-0005-0000-0000-0000FF350000}"/>
    <cellStyle name="SAPBEXexcCritical6 3 8" xfId="9364" xr:uid="{00000000-0005-0000-0000-000000360000}"/>
    <cellStyle name="SAPBEXexcCritical6 3 8 2" xfId="16577" xr:uid="{00000000-0005-0000-0000-000001360000}"/>
    <cellStyle name="SAPBEXexcCritical6 3 8 3" xfId="22077" xr:uid="{00000000-0005-0000-0000-000002360000}"/>
    <cellStyle name="SAPBEXexcCritical6 3 9" xfId="10035" xr:uid="{00000000-0005-0000-0000-000003360000}"/>
    <cellStyle name="SAPBEXexcCritical6 3 9 2" xfId="17248" xr:uid="{00000000-0005-0000-0000-000004360000}"/>
    <cellStyle name="SAPBEXexcCritical6 3 9 3" xfId="22685" xr:uid="{00000000-0005-0000-0000-000005360000}"/>
    <cellStyle name="SAPBEXexcCritical6 4" xfId="517" xr:uid="{00000000-0005-0000-0000-000006360000}"/>
    <cellStyle name="SAPBEXexcCritical6 4 10" xfId="13390" xr:uid="{00000000-0005-0000-0000-000007360000}"/>
    <cellStyle name="SAPBEXexcCritical6 4 2" xfId="596" xr:uid="{00000000-0005-0000-0000-000008360000}"/>
    <cellStyle name="SAPBEXexcCritical6 4 2 2" xfId="1052" xr:uid="{00000000-0005-0000-0000-000009360000}"/>
    <cellStyle name="SAPBEXexcCritical6 4 2 2 2" xfId="8323" xr:uid="{00000000-0005-0000-0000-00000A360000}"/>
    <cellStyle name="SAPBEXexcCritical6 4 2 2 2 2" xfId="15536" xr:uid="{00000000-0005-0000-0000-00000B360000}"/>
    <cellStyle name="SAPBEXexcCritical6 4 2 2 2 3" xfId="21181" xr:uid="{00000000-0005-0000-0000-00000C360000}"/>
    <cellStyle name="SAPBEXexcCritical6 4 2 2 3" xfId="8973" xr:uid="{00000000-0005-0000-0000-00000D360000}"/>
    <cellStyle name="SAPBEXexcCritical6 4 2 2 3 2" xfId="16186" xr:uid="{00000000-0005-0000-0000-00000E360000}"/>
    <cellStyle name="SAPBEXexcCritical6 4 2 2 3 3" xfId="21730" xr:uid="{00000000-0005-0000-0000-00000F360000}"/>
    <cellStyle name="SAPBEXexcCritical6 4 2 2 4" xfId="10454" xr:uid="{00000000-0005-0000-0000-000010360000}"/>
    <cellStyle name="SAPBEXexcCritical6 4 2 2 4 2" xfId="17667" xr:uid="{00000000-0005-0000-0000-000011360000}"/>
    <cellStyle name="SAPBEXexcCritical6 4 2 2 4 3" xfId="23063" xr:uid="{00000000-0005-0000-0000-000012360000}"/>
    <cellStyle name="SAPBEXexcCritical6 4 2 2 5" xfId="11792" xr:uid="{00000000-0005-0000-0000-000013360000}"/>
    <cellStyle name="SAPBEXexcCritical6 4 2 2 5 2" xfId="18999" xr:uid="{00000000-0005-0000-0000-000014360000}"/>
    <cellStyle name="SAPBEXexcCritical6 4 2 2 5 3" xfId="24153" xr:uid="{00000000-0005-0000-0000-000015360000}"/>
    <cellStyle name="SAPBEXexcCritical6 4 2 2 6" xfId="12231" xr:uid="{00000000-0005-0000-0000-000016360000}"/>
    <cellStyle name="SAPBEXexcCritical6 4 2 2 6 2" xfId="19438" xr:uid="{00000000-0005-0000-0000-000017360000}"/>
    <cellStyle name="SAPBEXexcCritical6 4 2 2 6 3" xfId="24473" xr:uid="{00000000-0005-0000-0000-000018360000}"/>
    <cellStyle name="SAPBEXexcCritical6 4 2 2 7" xfId="13857" xr:uid="{00000000-0005-0000-0000-000019360000}"/>
    <cellStyle name="SAPBEXexcCritical6 4 2 2 8" xfId="14294" xr:uid="{00000000-0005-0000-0000-00001A360000}"/>
    <cellStyle name="SAPBEXexcCritical6 4 2 3" xfId="7905" xr:uid="{00000000-0005-0000-0000-00001B360000}"/>
    <cellStyle name="SAPBEXexcCritical6 4 2 3 2" xfId="15118" xr:uid="{00000000-0005-0000-0000-00001C360000}"/>
    <cellStyle name="SAPBEXexcCritical6 4 2 3 3" xfId="20804" xr:uid="{00000000-0005-0000-0000-00001D360000}"/>
    <cellStyle name="SAPBEXexcCritical6 4 2 4" xfId="9358" xr:uid="{00000000-0005-0000-0000-00001E360000}"/>
    <cellStyle name="SAPBEXexcCritical6 4 2 4 2" xfId="16571" xr:uid="{00000000-0005-0000-0000-00001F360000}"/>
    <cellStyle name="SAPBEXexcCritical6 4 2 4 3" xfId="22071" xr:uid="{00000000-0005-0000-0000-000020360000}"/>
    <cellStyle name="SAPBEXexcCritical6 4 2 5" xfId="10041" xr:uid="{00000000-0005-0000-0000-000021360000}"/>
    <cellStyle name="SAPBEXexcCritical6 4 2 5 2" xfId="17254" xr:uid="{00000000-0005-0000-0000-000022360000}"/>
    <cellStyle name="SAPBEXexcCritical6 4 2 5 3" xfId="22691" xr:uid="{00000000-0005-0000-0000-000023360000}"/>
    <cellStyle name="SAPBEXexcCritical6 4 2 6" xfId="11379" xr:uid="{00000000-0005-0000-0000-000024360000}"/>
    <cellStyle name="SAPBEXexcCritical6 4 2 6 2" xfId="18586" xr:uid="{00000000-0005-0000-0000-000025360000}"/>
    <cellStyle name="SAPBEXexcCritical6 4 2 6 3" xfId="23781" xr:uid="{00000000-0005-0000-0000-000026360000}"/>
    <cellStyle name="SAPBEXexcCritical6 4 2 7" xfId="12608" xr:uid="{00000000-0005-0000-0000-000027360000}"/>
    <cellStyle name="SAPBEXexcCritical6 4 2 7 2" xfId="19815" xr:uid="{00000000-0005-0000-0000-000028360000}"/>
    <cellStyle name="SAPBEXexcCritical6 4 2 7 3" xfId="24838" xr:uid="{00000000-0005-0000-0000-000029360000}"/>
    <cellStyle name="SAPBEXexcCritical6 4 2 8" xfId="13455" xr:uid="{00000000-0005-0000-0000-00002A360000}"/>
    <cellStyle name="SAPBEXexcCritical6 4 3" xfId="661" xr:uid="{00000000-0005-0000-0000-00002B360000}"/>
    <cellStyle name="SAPBEXexcCritical6 4 3 2" xfId="1117" xr:uid="{00000000-0005-0000-0000-00002C360000}"/>
    <cellStyle name="SAPBEXexcCritical6 4 3 2 2" xfId="8324" xr:uid="{00000000-0005-0000-0000-00002D360000}"/>
    <cellStyle name="SAPBEXexcCritical6 4 3 2 2 2" xfId="15537" xr:uid="{00000000-0005-0000-0000-00002E360000}"/>
    <cellStyle name="SAPBEXexcCritical6 4 3 2 2 3" xfId="21182" xr:uid="{00000000-0005-0000-0000-00002F360000}"/>
    <cellStyle name="SAPBEXexcCritical6 4 3 2 3" xfId="8972" xr:uid="{00000000-0005-0000-0000-000030360000}"/>
    <cellStyle name="SAPBEXexcCritical6 4 3 2 3 2" xfId="16185" xr:uid="{00000000-0005-0000-0000-000031360000}"/>
    <cellStyle name="SAPBEXexcCritical6 4 3 2 3 3" xfId="21729" xr:uid="{00000000-0005-0000-0000-000032360000}"/>
    <cellStyle name="SAPBEXexcCritical6 4 3 2 4" xfId="10455" xr:uid="{00000000-0005-0000-0000-000033360000}"/>
    <cellStyle name="SAPBEXexcCritical6 4 3 2 4 2" xfId="17668" xr:uid="{00000000-0005-0000-0000-000034360000}"/>
    <cellStyle name="SAPBEXexcCritical6 4 3 2 4 3" xfId="23064" xr:uid="{00000000-0005-0000-0000-000035360000}"/>
    <cellStyle name="SAPBEXexcCritical6 4 3 2 5" xfId="11857" xr:uid="{00000000-0005-0000-0000-000036360000}"/>
    <cellStyle name="SAPBEXexcCritical6 4 3 2 5 2" xfId="19064" xr:uid="{00000000-0005-0000-0000-000037360000}"/>
    <cellStyle name="SAPBEXexcCritical6 4 3 2 5 3" xfId="24218" xr:uid="{00000000-0005-0000-0000-000038360000}"/>
    <cellStyle name="SAPBEXexcCritical6 4 3 2 6" xfId="12166" xr:uid="{00000000-0005-0000-0000-000039360000}"/>
    <cellStyle name="SAPBEXexcCritical6 4 3 2 6 2" xfId="19373" xr:uid="{00000000-0005-0000-0000-00003A360000}"/>
    <cellStyle name="SAPBEXexcCritical6 4 3 2 6 3" xfId="24408" xr:uid="{00000000-0005-0000-0000-00003B360000}"/>
    <cellStyle name="SAPBEXexcCritical6 4 3 2 7" xfId="13922" xr:uid="{00000000-0005-0000-0000-00003C360000}"/>
    <cellStyle name="SAPBEXexcCritical6 4 3 2 8" xfId="14229" xr:uid="{00000000-0005-0000-0000-00003D360000}"/>
    <cellStyle name="SAPBEXexcCritical6 4 3 3" xfId="7906" xr:uid="{00000000-0005-0000-0000-00003E360000}"/>
    <cellStyle name="SAPBEXexcCritical6 4 3 3 2" xfId="15119" xr:uid="{00000000-0005-0000-0000-00003F360000}"/>
    <cellStyle name="SAPBEXexcCritical6 4 3 3 3" xfId="20805" xr:uid="{00000000-0005-0000-0000-000040360000}"/>
    <cellStyle name="SAPBEXexcCritical6 4 3 4" xfId="9357" xr:uid="{00000000-0005-0000-0000-000041360000}"/>
    <cellStyle name="SAPBEXexcCritical6 4 3 4 2" xfId="16570" xr:uid="{00000000-0005-0000-0000-000042360000}"/>
    <cellStyle name="SAPBEXexcCritical6 4 3 4 3" xfId="22070" xr:uid="{00000000-0005-0000-0000-000043360000}"/>
    <cellStyle name="SAPBEXexcCritical6 4 3 5" xfId="10042" xr:uid="{00000000-0005-0000-0000-000044360000}"/>
    <cellStyle name="SAPBEXexcCritical6 4 3 5 2" xfId="17255" xr:uid="{00000000-0005-0000-0000-000045360000}"/>
    <cellStyle name="SAPBEXexcCritical6 4 3 5 3" xfId="22692" xr:uid="{00000000-0005-0000-0000-000046360000}"/>
    <cellStyle name="SAPBEXexcCritical6 4 3 6" xfId="11444" xr:uid="{00000000-0005-0000-0000-000047360000}"/>
    <cellStyle name="SAPBEXexcCritical6 4 3 6 2" xfId="18651" xr:uid="{00000000-0005-0000-0000-000048360000}"/>
    <cellStyle name="SAPBEXexcCritical6 4 3 6 3" xfId="23846" xr:uid="{00000000-0005-0000-0000-000049360000}"/>
    <cellStyle name="SAPBEXexcCritical6 4 3 7" xfId="12541" xr:uid="{00000000-0005-0000-0000-00004A360000}"/>
    <cellStyle name="SAPBEXexcCritical6 4 3 7 2" xfId="19748" xr:uid="{00000000-0005-0000-0000-00004B360000}"/>
    <cellStyle name="SAPBEXexcCritical6 4 3 7 3" xfId="24773" xr:uid="{00000000-0005-0000-0000-00004C360000}"/>
    <cellStyle name="SAPBEXexcCritical6 4 3 8" xfId="13520" xr:uid="{00000000-0005-0000-0000-00004D360000}"/>
    <cellStyle name="SAPBEXexcCritical6 4 3 9" xfId="14576" xr:uid="{00000000-0005-0000-0000-00004E360000}"/>
    <cellStyle name="SAPBEXexcCritical6 4 4" xfId="716" xr:uid="{00000000-0005-0000-0000-00004F360000}"/>
    <cellStyle name="SAPBEXexcCritical6 4 4 2" xfId="1172" xr:uid="{00000000-0005-0000-0000-000050360000}"/>
    <cellStyle name="SAPBEXexcCritical6 4 4 2 2" xfId="8325" xr:uid="{00000000-0005-0000-0000-000051360000}"/>
    <cellStyle name="SAPBEXexcCritical6 4 4 2 2 2" xfId="15538" xr:uid="{00000000-0005-0000-0000-000052360000}"/>
    <cellStyle name="SAPBEXexcCritical6 4 4 2 2 3" xfId="21183" xr:uid="{00000000-0005-0000-0000-000053360000}"/>
    <cellStyle name="SAPBEXexcCritical6 4 4 2 3" xfId="8971" xr:uid="{00000000-0005-0000-0000-000054360000}"/>
    <cellStyle name="SAPBEXexcCritical6 4 4 2 3 2" xfId="16184" xr:uid="{00000000-0005-0000-0000-000055360000}"/>
    <cellStyle name="SAPBEXexcCritical6 4 4 2 3 3" xfId="21728" xr:uid="{00000000-0005-0000-0000-000056360000}"/>
    <cellStyle name="SAPBEXexcCritical6 4 4 2 4" xfId="10456" xr:uid="{00000000-0005-0000-0000-000057360000}"/>
    <cellStyle name="SAPBEXexcCritical6 4 4 2 4 2" xfId="17669" xr:uid="{00000000-0005-0000-0000-000058360000}"/>
    <cellStyle name="SAPBEXexcCritical6 4 4 2 4 3" xfId="23065" xr:uid="{00000000-0005-0000-0000-000059360000}"/>
    <cellStyle name="SAPBEXexcCritical6 4 4 2 5" xfId="11912" xr:uid="{00000000-0005-0000-0000-00005A360000}"/>
    <cellStyle name="SAPBEXexcCritical6 4 4 2 5 2" xfId="19119" xr:uid="{00000000-0005-0000-0000-00005B360000}"/>
    <cellStyle name="SAPBEXexcCritical6 4 4 2 5 3" xfId="24273" xr:uid="{00000000-0005-0000-0000-00005C360000}"/>
    <cellStyle name="SAPBEXexcCritical6 4 4 2 6" xfId="12111" xr:uid="{00000000-0005-0000-0000-00005D360000}"/>
    <cellStyle name="SAPBEXexcCritical6 4 4 2 6 2" xfId="19318" xr:uid="{00000000-0005-0000-0000-00005E360000}"/>
    <cellStyle name="SAPBEXexcCritical6 4 4 2 6 3" xfId="24353" xr:uid="{00000000-0005-0000-0000-00005F360000}"/>
    <cellStyle name="SAPBEXexcCritical6 4 4 2 7" xfId="13977" xr:uid="{00000000-0005-0000-0000-000060360000}"/>
    <cellStyle name="SAPBEXexcCritical6 4 4 2 8" xfId="14174" xr:uid="{00000000-0005-0000-0000-000061360000}"/>
    <cellStyle name="SAPBEXexcCritical6 4 4 3" xfId="7907" xr:uid="{00000000-0005-0000-0000-000062360000}"/>
    <cellStyle name="SAPBEXexcCritical6 4 4 3 2" xfId="15120" xr:uid="{00000000-0005-0000-0000-000063360000}"/>
    <cellStyle name="SAPBEXexcCritical6 4 4 3 3" xfId="20806" xr:uid="{00000000-0005-0000-0000-000064360000}"/>
    <cellStyle name="SAPBEXexcCritical6 4 4 4" xfId="9356" xr:uid="{00000000-0005-0000-0000-000065360000}"/>
    <cellStyle name="SAPBEXexcCritical6 4 4 4 2" xfId="16569" xr:uid="{00000000-0005-0000-0000-000066360000}"/>
    <cellStyle name="SAPBEXexcCritical6 4 4 4 3" xfId="22069" xr:uid="{00000000-0005-0000-0000-000067360000}"/>
    <cellStyle name="SAPBEXexcCritical6 4 4 5" xfId="10043" xr:uid="{00000000-0005-0000-0000-000068360000}"/>
    <cellStyle name="SAPBEXexcCritical6 4 4 5 2" xfId="17256" xr:uid="{00000000-0005-0000-0000-000069360000}"/>
    <cellStyle name="SAPBEXexcCritical6 4 4 5 3" xfId="22693" xr:uid="{00000000-0005-0000-0000-00006A360000}"/>
    <cellStyle name="SAPBEXexcCritical6 4 4 6" xfId="11499" xr:uid="{00000000-0005-0000-0000-00006B360000}"/>
    <cellStyle name="SAPBEXexcCritical6 4 4 6 2" xfId="18706" xr:uid="{00000000-0005-0000-0000-00006C360000}"/>
    <cellStyle name="SAPBEXexcCritical6 4 4 6 3" xfId="23901" xr:uid="{00000000-0005-0000-0000-00006D360000}"/>
    <cellStyle name="SAPBEXexcCritical6 4 4 7" xfId="12481" xr:uid="{00000000-0005-0000-0000-00006E360000}"/>
    <cellStyle name="SAPBEXexcCritical6 4 4 7 2" xfId="19688" xr:uid="{00000000-0005-0000-0000-00006F360000}"/>
    <cellStyle name="SAPBEXexcCritical6 4 4 7 3" xfId="24721" xr:uid="{00000000-0005-0000-0000-000070360000}"/>
    <cellStyle name="SAPBEXexcCritical6 4 4 8" xfId="13575" xr:uid="{00000000-0005-0000-0000-000071360000}"/>
    <cellStyle name="SAPBEXexcCritical6 4 4 9" xfId="14522" xr:uid="{00000000-0005-0000-0000-000072360000}"/>
    <cellStyle name="SAPBEXexcCritical6 4 5" xfId="7904" xr:uid="{00000000-0005-0000-0000-000073360000}"/>
    <cellStyle name="SAPBEXexcCritical6 4 5 2" xfId="15117" xr:uid="{00000000-0005-0000-0000-000074360000}"/>
    <cellStyle name="SAPBEXexcCritical6 4 5 3" xfId="20803" xr:uid="{00000000-0005-0000-0000-000075360000}"/>
    <cellStyle name="SAPBEXexcCritical6 4 6" xfId="9359" xr:uid="{00000000-0005-0000-0000-000076360000}"/>
    <cellStyle name="SAPBEXexcCritical6 4 6 2" xfId="16572" xr:uid="{00000000-0005-0000-0000-000077360000}"/>
    <cellStyle name="SAPBEXexcCritical6 4 6 3" xfId="22072" xr:uid="{00000000-0005-0000-0000-000078360000}"/>
    <cellStyle name="SAPBEXexcCritical6 4 7" xfId="10040" xr:uid="{00000000-0005-0000-0000-000079360000}"/>
    <cellStyle name="SAPBEXexcCritical6 4 7 2" xfId="17253" xr:uid="{00000000-0005-0000-0000-00007A360000}"/>
    <cellStyle name="SAPBEXexcCritical6 4 7 3" xfId="22690" xr:uid="{00000000-0005-0000-0000-00007B360000}"/>
    <cellStyle name="SAPBEXexcCritical6 4 8" xfId="11300" xr:uid="{00000000-0005-0000-0000-00007C360000}"/>
    <cellStyle name="SAPBEXexcCritical6 4 8 2" xfId="18507" xr:uid="{00000000-0005-0000-0000-00007D360000}"/>
    <cellStyle name="SAPBEXexcCritical6 4 8 3" xfId="23704" xr:uid="{00000000-0005-0000-0000-00007E360000}"/>
    <cellStyle name="SAPBEXexcCritical6 4 9" xfId="12716" xr:uid="{00000000-0005-0000-0000-00007F360000}"/>
    <cellStyle name="SAPBEXexcCritical6 4 9 2" xfId="19923" xr:uid="{00000000-0005-0000-0000-000080360000}"/>
    <cellStyle name="SAPBEXexcCritical6 4 9 3" xfId="24914" xr:uid="{00000000-0005-0000-0000-000081360000}"/>
    <cellStyle name="SAPBEXexcCritical6 5" xfId="800" xr:uid="{00000000-0005-0000-0000-000082360000}"/>
    <cellStyle name="SAPBEXexcCritical6 5 2" xfId="8326" xr:uid="{00000000-0005-0000-0000-000083360000}"/>
    <cellStyle name="SAPBEXexcCritical6 5 2 2" xfId="15539" xr:uid="{00000000-0005-0000-0000-000084360000}"/>
    <cellStyle name="SAPBEXexcCritical6 5 2 3" xfId="21184" xr:uid="{00000000-0005-0000-0000-000085360000}"/>
    <cellStyle name="SAPBEXexcCritical6 5 3" xfId="8970" xr:uid="{00000000-0005-0000-0000-000086360000}"/>
    <cellStyle name="SAPBEXexcCritical6 5 3 2" xfId="16183" xr:uid="{00000000-0005-0000-0000-000087360000}"/>
    <cellStyle name="SAPBEXexcCritical6 5 3 3" xfId="21727" xr:uid="{00000000-0005-0000-0000-000088360000}"/>
    <cellStyle name="SAPBEXexcCritical6 5 4" xfId="10457" xr:uid="{00000000-0005-0000-0000-000089360000}"/>
    <cellStyle name="SAPBEXexcCritical6 5 4 2" xfId="17670" xr:uid="{00000000-0005-0000-0000-00008A360000}"/>
    <cellStyle name="SAPBEXexcCritical6 5 4 3" xfId="23066" xr:uid="{00000000-0005-0000-0000-00008B360000}"/>
    <cellStyle name="SAPBEXexcCritical6 5 5" xfId="11540" xr:uid="{00000000-0005-0000-0000-00008C360000}"/>
    <cellStyle name="SAPBEXexcCritical6 5 5 2" xfId="18747" xr:uid="{00000000-0005-0000-0000-00008D360000}"/>
    <cellStyle name="SAPBEXexcCritical6 5 5 3" xfId="23923" xr:uid="{00000000-0005-0000-0000-00008E360000}"/>
    <cellStyle name="SAPBEXexcCritical6 5 6" xfId="12462" xr:uid="{00000000-0005-0000-0000-00008F360000}"/>
    <cellStyle name="SAPBEXexcCritical6 5 6 2" xfId="19669" xr:uid="{00000000-0005-0000-0000-000090360000}"/>
    <cellStyle name="SAPBEXexcCritical6 5 6 3" xfId="24703" xr:uid="{00000000-0005-0000-0000-000091360000}"/>
    <cellStyle name="SAPBEXexcCritical6 5 7" xfId="13610" xr:uid="{00000000-0005-0000-0000-000092360000}"/>
    <cellStyle name="SAPBEXexcCritical6 5 8" xfId="14499" xr:uid="{00000000-0005-0000-0000-000093360000}"/>
    <cellStyle name="SAPBEXexcCritical6 6" xfId="7254" xr:uid="{00000000-0005-0000-0000-000094360000}"/>
    <cellStyle name="SAPBEXexcCritical6 6 2" xfId="9535" xr:uid="{00000000-0005-0000-0000-000095360000}"/>
    <cellStyle name="SAPBEXexcCritical6 6 2 2" xfId="16748" xr:uid="{00000000-0005-0000-0000-000096360000}"/>
    <cellStyle name="SAPBEXexcCritical6 6 2 3" xfId="22214" xr:uid="{00000000-0005-0000-0000-000097360000}"/>
    <cellStyle name="SAPBEXexcCritical6 6 3" xfId="9733" xr:uid="{00000000-0005-0000-0000-000098360000}"/>
    <cellStyle name="SAPBEXexcCritical6 6 3 2" xfId="16946" xr:uid="{00000000-0005-0000-0000-000099360000}"/>
    <cellStyle name="SAPBEXexcCritical6 6 3 3" xfId="22412" xr:uid="{00000000-0005-0000-0000-00009A360000}"/>
    <cellStyle name="SAPBEXexcCritical6 6 4" xfId="10937" xr:uid="{00000000-0005-0000-0000-00009B360000}"/>
    <cellStyle name="SAPBEXexcCritical6 6 4 2" xfId="18150" xr:uid="{00000000-0005-0000-0000-00009C360000}"/>
    <cellStyle name="SAPBEXexcCritical6 6 4 3" xfId="23367" xr:uid="{00000000-0005-0000-0000-00009D360000}"/>
    <cellStyle name="SAPBEXexcCritical6 6 5" xfId="12884" xr:uid="{00000000-0005-0000-0000-00009E360000}"/>
    <cellStyle name="SAPBEXexcCritical6 6 5 2" xfId="20091" xr:uid="{00000000-0005-0000-0000-00009F360000}"/>
    <cellStyle name="SAPBEXexcCritical6 6 5 3" xfId="25047" xr:uid="{00000000-0005-0000-0000-0000A0360000}"/>
    <cellStyle name="SAPBEXexcCritical6 6 6" xfId="13073" xr:uid="{00000000-0005-0000-0000-0000A1360000}"/>
    <cellStyle name="SAPBEXexcCritical6 6 6 2" xfId="20280" xr:uid="{00000000-0005-0000-0000-0000A2360000}"/>
    <cellStyle name="SAPBEXexcCritical6 6 6 3" xfId="25236" xr:uid="{00000000-0005-0000-0000-0000A3360000}"/>
    <cellStyle name="SAPBEXexcCritical6 6 7" xfId="14745" xr:uid="{00000000-0005-0000-0000-0000A4360000}"/>
    <cellStyle name="SAPBEXexcCritical6 6 8" xfId="20458" xr:uid="{00000000-0005-0000-0000-0000A5360000}"/>
    <cellStyle name="SAPBEXexcCritical6 7" xfId="7698" xr:uid="{00000000-0005-0000-0000-0000A6360000}"/>
    <cellStyle name="SAPBEXexcCritical6 7 2" xfId="14921" xr:uid="{00000000-0005-0000-0000-0000A7360000}"/>
    <cellStyle name="SAPBEXexcCritical6 7 3" xfId="20642" xr:uid="{00000000-0005-0000-0000-0000A8360000}"/>
    <cellStyle name="SAPBEXexcCritical6 8" xfId="9369" xr:uid="{00000000-0005-0000-0000-0000A9360000}"/>
    <cellStyle name="SAPBEXexcCritical6 8 2" xfId="16582" xr:uid="{00000000-0005-0000-0000-0000AA360000}"/>
    <cellStyle name="SAPBEXexcCritical6 8 3" xfId="22082" xr:uid="{00000000-0005-0000-0000-0000AB360000}"/>
    <cellStyle name="SAPBEXexcCritical6 9" xfId="10029" xr:uid="{00000000-0005-0000-0000-0000AC360000}"/>
    <cellStyle name="SAPBEXexcCritical6 9 2" xfId="17242" xr:uid="{00000000-0005-0000-0000-0000AD360000}"/>
    <cellStyle name="SAPBEXexcCritical6 9 3" xfId="22679" xr:uid="{00000000-0005-0000-0000-0000AE360000}"/>
    <cellStyle name="SAPBEXexcGood1" xfId="87" xr:uid="{00000000-0005-0000-0000-0000AF360000}"/>
    <cellStyle name="SAPBEXexcGood1 10" xfId="13230" xr:uid="{00000000-0005-0000-0000-0000B0360000}"/>
    <cellStyle name="SAPBEXexcGood1 11" xfId="14893" xr:uid="{00000000-0005-0000-0000-0000B1360000}"/>
    <cellStyle name="SAPBEXexcGood1 12" xfId="25444" xr:uid="{00000000-0005-0000-0000-0000B2360000}"/>
    <cellStyle name="SAPBEXexcGood1 2" xfId="360" xr:uid="{00000000-0005-0000-0000-0000B3360000}"/>
    <cellStyle name="SAPBEXexcGood1 2 10" xfId="11144" xr:uid="{00000000-0005-0000-0000-0000B4360000}"/>
    <cellStyle name="SAPBEXexcGood1 2 10 2" xfId="18351" xr:uid="{00000000-0005-0000-0000-0000B5360000}"/>
    <cellStyle name="SAPBEXexcGood1 2 10 3" xfId="23564" xr:uid="{00000000-0005-0000-0000-0000B6360000}"/>
    <cellStyle name="SAPBEXexcGood1 2 11" xfId="13261" xr:uid="{00000000-0005-0000-0000-0000B7360000}"/>
    <cellStyle name="SAPBEXexcGood1 2 12" xfId="25445" xr:uid="{00000000-0005-0000-0000-0000B8360000}"/>
    <cellStyle name="SAPBEXexcGood1 2 2" xfId="459" xr:uid="{00000000-0005-0000-0000-0000B9360000}"/>
    <cellStyle name="SAPBEXexcGood1 2 2 2" xfId="936" xr:uid="{00000000-0005-0000-0000-0000BA360000}"/>
    <cellStyle name="SAPBEXexcGood1 2 2 2 2" xfId="8327" xr:uid="{00000000-0005-0000-0000-0000BB360000}"/>
    <cellStyle name="SAPBEXexcGood1 2 2 2 2 2" xfId="15540" xr:uid="{00000000-0005-0000-0000-0000BC360000}"/>
    <cellStyle name="SAPBEXexcGood1 2 2 2 2 3" xfId="21185" xr:uid="{00000000-0005-0000-0000-0000BD360000}"/>
    <cellStyle name="SAPBEXexcGood1 2 2 2 3" xfId="8969" xr:uid="{00000000-0005-0000-0000-0000BE360000}"/>
    <cellStyle name="SAPBEXexcGood1 2 2 2 3 2" xfId="16182" xr:uid="{00000000-0005-0000-0000-0000BF360000}"/>
    <cellStyle name="SAPBEXexcGood1 2 2 2 3 3" xfId="21726" xr:uid="{00000000-0005-0000-0000-0000C0360000}"/>
    <cellStyle name="SAPBEXexcGood1 2 2 2 4" xfId="10458" xr:uid="{00000000-0005-0000-0000-0000C1360000}"/>
    <cellStyle name="SAPBEXexcGood1 2 2 2 4 2" xfId="17671" xr:uid="{00000000-0005-0000-0000-0000C2360000}"/>
    <cellStyle name="SAPBEXexcGood1 2 2 2 4 3" xfId="23067" xr:uid="{00000000-0005-0000-0000-0000C3360000}"/>
    <cellStyle name="SAPBEXexcGood1 2 2 2 5" xfId="11676" xr:uid="{00000000-0005-0000-0000-0000C4360000}"/>
    <cellStyle name="SAPBEXexcGood1 2 2 2 5 2" xfId="18883" xr:uid="{00000000-0005-0000-0000-0000C5360000}"/>
    <cellStyle name="SAPBEXexcGood1 2 2 2 5 3" xfId="24047" xr:uid="{00000000-0005-0000-0000-0000C6360000}"/>
    <cellStyle name="SAPBEXexcGood1 2 2 2 6" xfId="12337" xr:uid="{00000000-0005-0000-0000-0000C7360000}"/>
    <cellStyle name="SAPBEXexcGood1 2 2 2 6 2" xfId="19544" xr:uid="{00000000-0005-0000-0000-0000C8360000}"/>
    <cellStyle name="SAPBEXexcGood1 2 2 2 6 3" xfId="24579" xr:uid="{00000000-0005-0000-0000-0000C9360000}"/>
    <cellStyle name="SAPBEXexcGood1 2 2 2 7" xfId="13741" xr:uid="{00000000-0005-0000-0000-0000CA360000}"/>
    <cellStyle name="SAPBEXexcGood1 2 2 2 8" xfId="14400" xr:uid="{00000000-0005-0000-0000-0000CB360000}"/>
    <cellStyle name="SAPBEXexcGood1 2 2 3" xfId="7909" xr:uid="{00000000-0005-0000-0000-0000CC360000}"/>
    <cellStyle name="SAPBEXexcGood1 2 2 3 2" xfId="15122" xr:uid="{00000000-0005-0000-0000-0000CD360000}"/>
    <cellStyle name="SAPBEXexcGood1 2 2 3 3" xfId="20808" xr:uid="{00000000-0005-0000-0000-0000CE360000}"/>
    <cellStyle name="SAPBEXexcGood1 2 2 4" xfId="9353" xr:uid="{00000000-0005-0000-0000-0000CF360000}"/>
    <cellStyle name="SAPBEXexcGood1 2 2 4 2" xfId="16566" xr:uid="{00000000-0005-0000-0000-0000D0360000}"/>
    <cellStyle name="SAPBEXexcGood1 2 2 4 3" xfId="22066" xr:uid="{00000000-0005-0000-0000-0000D1360000}"/>
    <cellStyle name="SAPBEXexcGood1 2 2 5" xfId="10046" xr:uid="{00000000-0005-0000-0000-0000D2360000}"/>
    <cellStyle name="SAPBEXexcGood1 2 2 5 2" xfId="17259" xr:uid="{00000000-0005-0000-0000-0000D3360000}"/>
    <cellStyle name="SAPBEXexcGood1 2 2 5 3" xfId="22696" xr:uid="{00000000-0005-0000-0000-0000D4360000}"/>
    <cellStyle name="SAPBEXexcGood1 2 2 6" xfId="11242" xr:uid="{00000000-0005-0000-0000-0000D5360000}"/>
    <cellStyle name="SAPBEXexcGood1 2 2 6 2" xfId="18449" xr:uid="{00000000-0005-0000-0000-0000D6360000}"/>
    <cellStyle name="SAPBEXexcGood1 2 2 6 3" xfId="23654" xr:uid="{00000000-0005-0000-0000-0000D7360000}"/>
    <cellStyle name="SAPBEXexcGood1 2 2 7" xfId="12762" xr:uid="{00000000-0005-0000-0000-0000D8360000}"/>
    <cellStyle name="SAPBEXexcGood1 2 2 7 2" xfId="19969" xr:uid="{00000000-0005-0000-0000-0000D9360000}"/>
    <cellStyle name="SAPBEXexcGood1 2 2 7 3" xfId="24959" xr:uid="{00000000-0005-0000-0000-0000DA360000}"/>
    <cellStyle name="SAPBEXexcGood1 2 2 8" xfId="13334" xr:uid="{00000000-0005-0000-0000-0000DB360000}"/>
    <cellStyle name="SAPBEXexcGood1 2 3" xfId="536" xr:uid="{00000000-0005-0000-0000-0000DC360000}"/>
    <cellStyle name="SAPBEXexcGood1 2 3 2" xfId="992" xr:uid="{00000000-0005-0000-0000-0000DD360000}"/>
    <cellStyle name="SAPBEXexcGood1 2 3 2 2" xfId="8328" xr:uid="{00000000-0005-0000-0000-0000DE360000}"/>
    <cellStyle name="SAPBEXexcGood1 2 3 2 2 2" xfId="15541" xr:uid="{00000000-0005-0000-0000-0000DF360000}"/>
    <cellStyle name="SAPBEXexcGood1 2 3 2 2 3" xfId="21186" xr:uid="{00000000-0005-0000-0000-0000E0360000}"/>
    <cellStyle name="SAPBEXexcGood1 2 3 2 3" xfId="8968" xr:uid="{00000000-0005-0000-0000-0000E1360000}"/>
    <cellStyle name="SAPBEXexcGood1 2 3 2 3 2" xfId="16181" xr:uid="{00000000-0005-0000-0000-0000E2360000}"/>
    <cellStyle name="SAPBEXexcGood1 2 3 2 3 3" xfId="21725" xr:uid="{00000000-0005-0000-0000-0000E3360000}"/>
    <cellStyle name="SAPBEXexcGood1 2 3 2 4" xfId="10459" xr:uid="{00000000-0005-0000-0000-0000E4360000}"/>
    <cellStyle name="SAPBEXexcGood1 2 3 2 4 2" xfId="17672" xr:uid="{00000000-0005-0000-0000-0000E5360000}"/>
    <cellStyle name="SAPBEXexcGood1 2 3 2 4 3" xfId="23068" xr:uid="{00000000-0005-0000-0000-0000E6360000}"/>
    <cellStyle name="SAPBEXexcGood1 2 3 2 5" xfId="11732" xr:uid="{00000000-0005-0000-0000-0000E7360000}"/>
    <cellStyle name="SAPBEXexcGood1 2 3 2 5 2" xfId="18939" xr:uid="{00000000-0005-0000-0000-0000E8360000}"/>
    <cellStyle name="SAPBEXexcGood1 2 3 2 5 3" xfId="24093" xr:uid="{00000000-0005-0000-0000-0000E9360000}"/>
    <cellStyle name="SAPBEXexcGood1 2 3 2 6" xfId="12291" xr:uid="{00000000-0005-0000-0000-0000EA360000}"/>
    <cellStyle name="SAPBEXexcGood1 2 3 2 6 2" xfId="19498" xr:uid="{00000000-0005-0000-0000-0000EB360000}"/>
    <cellStyle name="SAPBEXexcGood1 2 3 2 6 3" xfId="24533" xr:uid="{00000000-0005-0000-0000-0000EC360000}"/>
    <cellStyle name="SAPBEXexcGood1 2 3 2 7" xfId="13797" xr:uid="{00000000-0005-0000-0000-0000ED360000}"/>
    <cellStyle name="SAPBEXexcGood1 2 3 2 8" xfId="14354" xr:uid="{00000000-0005-0000-0000-0000EE360000}"/>
    <cellStyle name="SAPBEXexcGood1 2 3 3" xfId="7910" xr:uid="{00000000-0005-0000-0000-0000EF360000}"/>
    <cellStyle name="SAPBEXexcGood1 2 3 3 2" xfId="15123" xr:uid="{00000000-0005-0000-0000-0000F0360000}"/>
    <cellStyle name="SAPBEXexcGood1 2 3 3 3" xfId="20809" xr:uid="{00000000-0005-0000-0000-0000F1360000}"/>
    <cellStyle name="SAPBEXexcGood1 2 3 4" xfId="9352" xr:uid="{00000000-0005-0000-0000-0000F2360000}"/>
    <cellStyle name="SAPBEXexcGood1 2 3 4 2" xfId="16565" xr:uid="{00000000-0005-0000-0000-0000F3360000}"/>
    <cellStyle name="SAPBEXexcGood1 2 3 4 3" xfId="22065" xr:uid="{00000000-0005-0000-0000-0000F4360000}"/>
    <cellStyle name="SAPBEXexcGood1 2 3 5" xfId="10047" xr:uid="{00000000-0005-0000-0000-0000F5360000}"/>
    <cellStyle name="SAPBEXexcGood1 2 3 5 2" xfId="17260" xr:uid="{00000000-0005-0000-0000-0000F6360000}"/>
    <cellStyle name="SAPBEXexcGood1 2 3 5 3" xfId="22697" xr:uid="{00000000-0005-0000-0000-0000F7360000}"/>
    <cellStyle name="SAPBEXexcGood1 2 3 6" xfId="11319" xr:uid="{00000000-0005-0000-0000-0000F8360000}"/>
    <cellStyle name="SAPBEXexcGood1 2 3 6 2" xfId="18526" xr:uid="{00000000-0005-0000-0000-0000F9360000}"/>
    <cellStyle name="SAPBEXexcGood1 2 3 6 3" xfId="23721" xr:uid="{00000000-0005-0000-0000-0000FA360000}"/>
    <cellStyle name="SAPBEXexcGood1 2 3 7" xfId="12699" xr:uid="{00000000-0005-0000-0000-0000FB360000}"/>
    <cellStyle name="SAPBEXexcGood1 2 3 7 2" xfId="19906" xr:uid="{00000000-0005-0000-0000-0000FC360000}"/>
    <cellStyle name="SAPBEXexcGood1 2 3 7 3" xfId="24897" xr:uid="{00000000-0005-0000-0000-0000FD360000}"/>
    <cellStyle name="SAPBEXexcGood1 2 3 8" xfId="13407" xr:uid="{00000000-0005-0000-0000-0000FE360000}"/>
    <cellStyle name="SAPBEXexcGood1 2 4" xfId="611" xr:uid="{00000000-0005-0000-0000-0000FF360000}"/>
    <cellStyle name="SAPBEXexcGood1 2 4 2" xfId="1067" xr:uid="{00000000-0005-0000-0000-000000370000}"/>
    <cellStyle name="SAPBEXexcGood1 2 4 2 2" xfId="8329" xr:uid="{00000000-0005-0000-0000-000001370000}"/>
    <cellStyle name="SAPBEXexcGood1 2 4 2 2 2" xfId="15542" xr:uid="{00000000-0005-0000-0000-000002370000}"/>
    <cellStyle name="SAPBEXexcGood1 2 4 2 2 3" xfId="21187" xr:uid="{00000000-0005-0000-0000-000003370000}"/>
    <cellStyle name="SAPBEXexcGood1 2 4 2 3" xfId="8967" xr:uid="{00000000-0005-0000-0000-000004370000}"/>
    <cellStyle name="SAPBEXexcGood1 2 4 2 3 2" xfId="16180" xr:uid="{00000000-0005-0000-0000-000005370000}"/>
    <cellStyle name="SAPBEXexcGood1 2 4 2 3 3" xfId="21724" xr:uid="{00000000-0005-0000-0000-000006370000}"/>
    <cellStyle name="SAPBEXexcGood1 2 4 2 4" xfId="10460" xr:uid="{00000000-0005-0000-0000-000007370000}"/>
    <cellStyle name="SAPBEXexcGood1 2 4 2 4 2" xfId="17673" xr:uid="{00000000-0005-0000-0000-000008370000}"/>
    <cellStyle name="SAPBEXexcGood1 2 4 2 4 3" xfId="23069" xr:uid="{00000000-0005-0000-0000-000009370000}"/>
    <cellStyle name="SAPBEXexcGood1 2 4 2 5" xfId="11807" xr:uid="{00000000-0005-0000-0000-00000A370000}"/>
    <cellStyle name="SAPBEXexcGood1 2 4 2 5 2" xfId="19014" xr:uid="{00000000-0005-0000-0000-00000B370000}"/>
    <cellStyle name="SAPBEXexcGood1 2 4 2 5 3" xfId="24168" xr:uid="{00000000-0005-0000-0000-00000C370000}"/>
    <cellStyle name="SAPBEXexcGood1 2 4 2 6" xfId="12216" xr:uid="{00000000-0005-0000-0000-00000D370000}"/>
    <cellStyle name="SAPBEXexcGood1 2 4 2 6 2" xfId="19423" xr:uid="{00000000-0005-0000-0000-00000E370000}"/>
    <cellStyle name="SAPBEXexcGood1 2 4 2 6 3" xfId="24458" xr:uid="{00000000-0005-0000-0000-00000F370000}"/>
    <cellStyle name="SAPBEXexcGood1 2 4 2 7" xfId="13872" xr:uid="{00000000-0005-0000-0000-000010370000}"/>
    <cellStyle name="SAPBEXexcGood1 2 4 2 8" xfId="14279" xr:uid="{00000000-0005-0000-0000-000011370000}"/>
    <cellStyle name="SAPBEXexcGood1 2 4 3" xfId="7911" xr:uid="{00000000-0005-0000-0000-000012370000}"/>
    <cellStyle name="SAPBEXexcGood1 2 4 3 2" xfId="15124" xr:uid="{00000000-0005-0000-0000-000013370000}"/>
    <cellStyle name="SAPBEXexcGood1 2 4 3 3" xfId="20810" xr:uid="{00000000-0005-0000-0000-000014370000}"/>
    <cellStyle name="SAPBEXexcGood1 2 4 4" xfId="9351" xr:uid="{00000000-0005-0000-0000-000015370000}"/>
    <cellStyle name="SAPBEXexcGood1 2 4 4 2" xfId="16564" xr:uid="{00000000-0005-0000-0000-000016370000}"/>
    <cellStyle name="SAPBEXexcGood1 2 4 4 3" xfId="22064" xr:uid="{00000000-0005-0000-0000-000017370000}"/>
    <cellStyle name="SAPBEXexcGood1 2 4 5" xfId="10048" xr:uid="{00000000-0005-0000-0000-000018370000}"/>
    <cellStyle name="SAPBEXexcGood1 2 4 5 2" xfId="17261" xr:uid="{00000000-0005-0000-0000-000019370000}"/>
    <cellStyle name="SAPBEXexcGood1 2 4 5 3" xfId="22698" xr:uid="{00000000-0005-0000-0000-00001A370000}"/>
    <cellStyle name="SAPBEXexcGood1 2 4 6" xfId="11394" xr:uid="{00000000-0005-0000-0000-00001B370000}"/>
    <cellStyle name="SAPBEXexcGood1 2 4 6 2" xfId="18601" xr:uid="{00000000-0005-0000-0000-00001C370000}"/>
    <cellStyle name="SAPBEXexcGood1 2 4 6 3" xfId="23796" xr:uid="{00000000-0005-0000-0000-00001D370000}"/>
    <cellStyle name="SAPBEXexcGood1 2 4 7" xfId="12591" xr:uid="{00000000-0005-0000-0000-00001E370000}"/>
    <cellStyle name="SAPBEXexcGood1 2 4 7 2" xfId="19798" xr:uid="{00000000-0005-0000-0000-00001F370000}"/>
    <cellStyle name="SAPBEXexcGood1 2 4 7 3" xfId="24823" xr:uid="{00000000-0005-0000-0000-000020370000}"/>
    <cellStyle name="SAPBEXexcGood1 2 4 8" xfId="13470" xr:uid="{00000000-0005-0000-0000-000021370000}"/>
    <cellStyle name="SAPBEXexcGood1 2 4 9" xfId="14657" xr:uid="{00000000-0005-0000-0000-000022370000}"/>
    <cellStyle name="SAPBEXexcGood1 2 5" xfId="435" xr:uid="{00000000-0005-0000-0000-000023370000}"/>
    <cellStyle name="SAPBEXexcGood1 2 5 2" xfId="912" xr:uid="{00000000-0005-0000-0000-000024370000}"/>
    <cellStyle name="SAPBEXexcGood1 2 5 2 2" xfId="8330" xr:uid="{00000000-0005-0000-0000-000025370000}"/>
    <cellStyle name="SAPBEXexcGood1 2 5 2 2 2" xfId="15543" xr:uid="{00000000-0005-0000-0000-000026370000}"/>
    <cellStyle name="SAPBEXexcGood1 2 5 2 2 3" xfId="21188" xr:uid="{00000000-0005-0000-0000-000027370000}"/>
    <cellStyle name="SAPBEXexcGood1 2 5 2 3" xfId="8966" xr:uid="{00000000-0005-0000-0000-000028370000}"/>
    <cellStyle name="SAPBEXexcGood1 2 5 2 3 2" xfId="16179" xr:uid="{00000000-0005-0000-0000-000029370000}"/>
    <cellStyle name="SAPBEXexcGood1 2 5 2 3 3" xfId="21723" xr:uid="{00000000-0005-0000-0000-00002A370000}"/>
    <cellStyle name="SAPBEXexcGood1 2 5 2 4" xfId="10461" xr:uid="{00000000-0005-0000-0000-00002B370000}"/>
    <cellStyle name="SAPBEXexcGood1 2 5 2 4 2" xfId="17674" xr:uid="{00000000-0005-0000-0000-00002C370000}"/>
    <cellStyle name="SAPBEXexcGood1 2 5 2 4 3" xfId="23070" xr:uid="{00000000-0005-0000-0000-00002D370000}"/>
    <cellStyle name="SAPBEXexcGood1 2 5 2 5" xfId="11652" xr:uid="{00000000-0005-0000-0000-00002E370000}"/>
    <cellStyle name="SAPBEXexcGood1 2 5 2 5 2" xfId="18859" xr:uid="{00000000-0005-0000-0000-00002F370000}"/>
    <cellStyle name="SAPBEXexcGood1 2 5 2 5 3" xfId="24025" xr:uid="{00000000-0005-0000-0000-000030370000}"/>
    <cellStyle name="SAPBEXexcGood1 2 5 2 6" xfId="12359" xr:uid="{00000000-0005-0000-0000-000031370000}"/>
    <cellStyle name="SAPBEXexcGood1 2 5 2 6 2" xfId="19566" xr:uid="{00000000-0005-0000-0000-000032370000}"/>
    <cellStyle name="SAPBEXexcGood1 2 5 2 6 3" xfId="24601" xr:uid="{00000000-0005-0000-0000-000033370000}"/>
    <cellStyle name="SAPBEXexcGood1 2 5 2 7" xfId="13717" xr:uid="{00000000-0005-0000-0000-000034370000}"/>
    <cellStyle name="SAPBEXexcGood1 2 5 2 8" xfId="14421" xr:uid="{00000000-0005-0000-0000-000035370000}"/>
    <cellStyle name="SAPBEXexcGood1 2 5 3" xfId="7912" xr:uid="{00000000-0005-0000-0000-000036370000}"/>
    <cellStyle name="SAPBEXexcGood1 2 5 3 2" xfId="15125" xr:uid="{00000000-0005-0000-0000-000037370000}"/>
    <cellStyle name="SAPBEXexcGood1 2 5 3 3" xfId="20811" xr:uid="{00000000-0005-0000-0000-000038370000}"/>
    <cellStyle name="SAPBEXexcGood1 2 5 4" xfId="9350" xr:uid="{00000000-0005-0000-0000-000039370000}"/>
    <cellStyle name="SAPBEXexcGood1 2 5 4 2" xfId="16563" xr:uid="{00000000-0005-0000-0000-00003A370000}"/>
    <cellStyle name="SAPBEXexcGood1 2 5 4 3" xfId="22063" xr:uid="{00000000-0005-0000-0000-00003B370000}"/>
    <cellStyle name="SAPBEXexcGood1 2 5 5" xfId="10049" xr:uid="{00000000-0005-0000-0000-00003C370000}"/>
    <cellStyle name="SAPBEXexcGood1 2 5 5 2" xfId="17262" xr:uid="{00000000-0005-0000-0000-00003D370000}"/>
    <cellStyle name="SAPBEXexcGood1 2 5 5 3" xfId="22699" xr:uid="{00000000-0005-0000-0000-00003E370000}"/>
    <cellStyle name="SAPBEXexcGood1 2 5 6" xfId="11218" xr:uid="{00000000-0005-0000-0000-00003F370000}"/>
    <cellStyle name="SAPBEXexcGood1 2 5 6 2" xfId="18425" xr:uid="{00000000-0005-0000-0000-000040370000}"/>
    <cellStyle name="SAPBEXexcGood1 2 5 6 3" xfId="23632" xr:uid="{00000000-0005-0000-0000-000041370000}"/>
    <cellStyle name="SAPBEXexcGood1 2 5 7" xfId="12784" xr:uid="{00000000-0005-0000-0000-000042370000}"/>
    <cellStyle name="SAPBEXexcGood1 2 5 7 2" xfId="19991" xr:uid="{00000000-0005-0000-0000-000043370000}"/>
    <cellStyle name="SAPBEXexcGood1 2 5 7 3" xfId="24981" xr:uid="{00000000-0005-0000-0000-000044370000}"/>
    <cellStyle name="SAPBEXexcGood1 2 5 8" xfId="13316" xr:uid="{00000000-0005-0000-0000-000045370000}"/>
    <cellStyle name="SAPBEXexcGood1 2 5 9" xfId="14677" xr:uid="{00000000-0005-0000-0000-000046370000}"/>
    <cellStyle name="SAPBEXexcGood1 2 6" xfId="839" xr:uid="{00000000-0005-0000-0000-000047370000}"/>
    <cellStyle name="SAPBEXexcGood1 2 6 2" xfId="8331" xr:uid="{00000000-0005-0000-0000-000048370000}"/>
    <cellStyle name="SAPBEXexcGood1 2 6 2 2" xfId="15544" xr:uid="{00000000-0005-0000-0000-000049370000}"/>
    <cellStyle name="SAPBEXexcGood1 2 6 2 3" xfId="21189" xr:uid="{00000000-0005-0000-0000-00004A370000}"/>
    <cellStyle name="SAPBEXexcGood1 2 6 3" xfId="8965" xr:uid="{00000000-0005-0000-0000-00004B370000}"/>
    <cellStyle name="SAPBEXexcGood1 2 6 3 2" xfId="16178" xr:uid="{00000000-0005-0000-0000-00004C370000}"/>
    <cellStyle name="SAPBEXexcGood1 2 6 3 3" xfId="21722" xr:uid="{00000000-0005-0000-0000-00004D370000}"/>
    <cellStyle name="SAPBEXexcGood1 2 6 4" xfId="10462" xr:uid="{00000000-0005-0000-0000-00004E370000}"/>
    <cellStyle name="SAPBEXexcGood1 2 6 4 2" xfId="17675" xr:uid="{00000000-0005-0000-0000-00004F370000}"/>
    <cellStyle name="SAPBEXexcGood1 2 6 4 3" xfId="23071" xr:uid="{00000000-0005-0000-0000-000050370000}"/>
    <cellStyle name="SAPBEXexcGood1 2 6 5" xfId="11579" xr:uid="{00000000-0005-0000-0000-000051370000}"/>
    <cellStyle name="SAPBEXexcGood1 2 6 5 2" xfId="18786" xr:uid="{00000000-0005-0000-0000-000052370000}"/>
    <cellStyle name="SAPBEXexcGood1 2 6 5 3" xfId="23958" xr:uid="{00000000-0005-0000-0000-000053370000}"/>
    <cellStyle name="SAPBEXexcGood1 2 6 6" xfId="12426" xr:uid="{00000000-0005-0000-0000-000054370000}"/>
    <cellStyle name="SAPBEXexcGood1 2 6 6 2" xfId="19633" xr:uid="{00000000-0005-0000-0000-000055370000}"/>
    <cellStyle name="SAPBEXexcGood1 2 6 6 3" xfId="24668" xr:uid="{00000000-0005-0000-0000-000056370000}"/>
    <cellStyle name="SAPBEXexcGood1 2 6 7" xfId="13644" xr:uid="{00000000-0005-0000-0000-000057370000}"/>
    <cellStyle name="SAPBEXexcGood1 2 6 8" xfId="14477" xr:uid="{00000000-0005-0000-0000-000058370000}"/>
    <cellStyle name="SAPBEXexcGood1 2 7" xfId="7908" xr:uid="{00000000-0005-0000-0000-000059370000}"/>
    <cellStyle name="SAPBEXexcGood1 2 7 2" xfId="15121" xr:uid="{00000000-0005-0000-0000-00005A370000}"/>
    <cellStyle name="SAPBEXexcGood1 2 7 3" xfId="20807" xr:uid="{00000000-0005-0000-0000-00005B370000}"/>
    <cellStyle name="SAPBEXexcGood1 2 8" xfId="9354" xr:uid="{00000000-0005-0000-0000-00005C370000}"/>
    <cellStyle name="SAPBEXexcGood1 2 8 2" xfId="16567" xr:uid="{00000000-0005-0000-0000-00005D370000}"/>
    <cellStyle name="SAPBEXexcGood1 2 8 3" xfId="22067" xr:uid="{00000000-0005-0000-0000-00005E370000}"/>
    <cellStyle name="SAPBEXexcGood1 2 9" xfId="10045" xr:uid="{00000000-0005-0000-0000-00005F370000}"/>
    <cellStyle name="SAPBEXexcGood1 2 9 2" xfId="17258" xr:uid="{00000000-0005-0000-0000-000060370000}"/>
    <cellStyle name="SAPBEXexcGood1 2 9 3" xfId="22695" xr:uid="{00000000-0005-0000-0000-000061370000}"/>
    <cellStyle name="SAPBEXexcGood1 3" xfId="396" xr:uid="{00000000-0005-0000-0000-000062370000}"/>
    <cellStyle name="SAPBEXexcGood1 3 10" xfId="11179" xr:uid="{00000000-0005-0000-0000-000063370000}"/>
    <cellStyle name="SAPBEXexcGood1 3 10 2" xfId="18386" xr:uid="{00000000-0005-0000-0000-000064370000}"/>
    <cellStyle name="SAPBEXexcGood1 3 10 3" xfId="23597" xr:uid="{00000000-0005-0000-0000-000065370000}"/>
    <cellStyle name="SAPBEXexcGood1 3 11" xfId="13288" xr:uid="{00000000-0005-0000-0000-000066370000}"/>
    <cellStyle name="SAPBEXexcGood1 3 12" xfId="25446" xr:uid="{00000000-0005-0000-0000-000067370000}"/>
    <cellStyle name="SAPBEXexcGood1 3 2" xfId="486" xr:uid="{00000000-0005-0000-0000-000068370000}"/>
    <cellStyle name="SAPBEXexcGood1 3 2 2" xfId="963" xr:uid="{00000000-0005-0000-0000-000069370000}"/>
    <cellStyle name="SAPBEXexcGood1 3 2 2 2" xfId="8332" xr:uid="{00000000-0005-0000-0000-00006A370000}"/>
    <cellStyle name="SAPBEXexcGood1 3 2 2 2 2" xfId="15545" xr:uid="{00000000-0005-0000-0000-00006B370000}"/>
    <cellStyle name="SAPBEXexcGood1 3 2 2 2 3" xfId="21190" xr:uid="{00000000-0005-0000-0000-00006C370000}"/>
    <cellStyle name="SAPBEXexcGood1 3 2 2 3" xfId="8964" xr:uid="{00000000-0005-0000-0000-00006D370000}"/>
    <cellStyle name="SAPBEXexcGood1 3 2 2 3 2" xfId="16177" xr:uid="{00000000-0005-0000-0000-00006E370000}"/>
    <cellStyle name="SAPBEXexcGood1 3 2 2 3 3" xfId="21721" xr:uid="{00000000-0005-0000-0000-00006F370000}"/>
    <cellStyle name="SAPBEXexcGood1 3 2 2 4" xfId="10463" xr:uid="{00000000-0005-0000-0000-000070370000}"/>
    <cellStyle name="SAPBEXexcGood1 3 2 2 4 2" xfId="17676" xr:uid="{00000000-0005-0000-0000-000071370000}"/>
    <cellStyle name="SAPBEXexcGood1 3 2 2 4 3" xfId="23072" xr:uid="{00000000-0005-0000-0000-000072370000}"/>
    <cellStyle name="SAPBEXexcGood1 3 2 2 5" xfId="11703" xr:uid="{00000000-0005-0000-0000-000073370000}"/>
    <cellStyle name="SAPBEXexcGood1 3 2 2 5 2" xfId="18910" xr:uid="{00000000-0005-0000-0000-000074370000}"/>
    <cellStyle name="SAPBEXexcGood1 3 2 2 5 3" xfId="24072" xr:uid="{00000000-0005-0000-0000-000075370000}"/>
    <cellStyle name="SAPBEXexcGood1 3 2 2 6" xfId="12312" xr:uid="{00000000-0005-0000-0000-000076370000}"/>
    <cellStyle name="SAPBEXexcGood1 3 2 2 6 2" xfId="19519" xr:uid="{00000000-0005-0000-0000-000077370000}"/>
    <cellStyle name="SAPBEXexcGood1 3 2 2 6 3" xfId="24554" xr:uid="{00000000-0005-0000-0000-000078370000}"/>
    <cellStyle name="SAPBEXexcGood1 3 2 2 7" xfId="13768" xr:uid="{00000000-0005-0000-0000-000079370000}"/>
    <cellStyle name="SAPBEXexcGood1 3 2 2 8" xfId="14375" xr:uid="{00000000-0005-0000-0000-00007A370000}"/>
    <cellStyle name="SAPBEXexcGood1 3 2 3" xfId="7914" xr:uid="{00000000-0005-0000-0000-00007B370000}"/>
    <cellStyle name="SAPBEXexcGood1 3 2 3 2" xfId="15127" xr:uid="{00000000-0005-0000-0000-00007C370000}"/>
    <cellStyle name="SAPBEXexcGood1 3 2 3 3" xfId="20813" xr:uid="{00000000-0005-0000-0000-00007D370000}"/>
    <cellStyle name="SAPBEXexcGood1 3 2 4" xfId="9348" xr:uid="{00000000-0005-0000-0000-00007E370000}"/>
    <cellStyle name="SAPBEXexcGood1 3 2 4 2" xfId="16561" xr:uid="{00000000-0005-0000-0000-00007F370000}"/>
    <cellStyle name="SAPBEXexcGood1 3 2 4 3" xfId="22061" xr:uid="{00000000-0005-0000-0000-000080370000}"/>
    <cellStyle name="SAPBEXexcGood1 3 2 5" xfId="10051" xr:uid="{00000000-0005-0000-0000-000081370000}"/>
    <cellStyle name="SAPBEXexcGood1 3 2 5 2" xfId="17264" xr:uid="{00000000-0005-0000-0000-000082370000}"/>
    <cellStyle name="SAPBEXexcGood1 3 2 5 3" xfId="22701" xr:uid="{00000000-0005-0000-0000-000083370000}"/>
    <cellStyle name="SAPBEXexcGood1 3 2 6" xfId="11269" xr:uid="{00000000-0005-0000-0000-000084370000}"/>
    <cellStyle name="SAPBEXexcGood1 3 2 6 2" xfId="18476" xr:uid="{00000000-0005-0000-0000-000085370000}"/>
    <cellStyle name="SAPBEXexcGood1 3 2 6 3" xfId="23679" xr:uid="{00000000-0005-0000-0000-000086370000}"/>
    <cellStyle name="SAPBEXexcGood1 3 2 7" xfId="12741" xr:uid="{00000000-0005-0000-0000-000087370000}"/>
    <cellStyle name="SAPBEXexcGood1 3 2 7 2" xfId="19948" xr:uid="{00000000-0005-0000-0000-000088370000}"/>
    <cellStyle name="SAPBEXexcGood1 3 2 7 3" xfId="24939" xr:uid="{00000000-0005-0000-0000-000089370000}"/>
    <cellStyle name="SAPBEXexcGood1 3 2 8" xfId="13361" xr:uid="{00000000-0005-0000-0000-00008A370000}"/>
    <cellStyle name="SAPBEXexcGood1 3 3" xfId="570" xr:uid="{00000000-0005-0000-0000-00008B370000}"/>
    <cellStyle name="SAPBEXexcGood1 3 3 2" xfId="1026" xr:uid="{00000000-0005-0000-0000-00008C370000}"/>
    <cellStyle name="SAPBEXexcGood1 3 3 2 2" xfId="8333" xr:uid="{00000000-0005-0000-0000-00008D370000}"/>
    <cellStyle name="SAPBEXexcGood1 3 3 2 2 2" xfId="15546" xr:uid="{00000000-0005-0000-0000-00008E370000}"/>
    <cellStyle name="SAPBEXexcGood1 3 3 2 2 3" xfId="21191" xr:uid="{00000000-0005-0000-0000-00008F370000}"/>
    <cellStyle name="SAPBEXexcGood1 3 3 2 3" xfId="8963" xr:uid="{00000000-0005-0000-0000-000090370000}"/>
    <cellStyle name="SAPBEXexcGood1 3 3 2 3 2" xfId="16176" xr:uid="{00000000-0005-0000-0000-000091370000}"/>
    <cellStyle name="SAPBEXexcGood1 3 3 2 3 3" xfId="21720" xr:uid="{00000000-0005-0000-0000-000092370000}"/>
    <cellStyle name="SAPBEXexcGood1 3 3 2 4" xfId="10464" xr:uid="{00000000-0005-0000-0000-000093370000}"/>
    <cellStyle name="SAPBEXexcGood1 3 3 2 4 2" xfId="17677" xr:uid="{00000000-0005-0000-0000-000094370000}"/>
    <cellStyle name="SAPBEXexcGood1 3 3 2 4 3" xfId="23073" xr:uid="{00000000-0005-0000-0000-000095370000}"/>
    <cellStyle name="SAPBEXexcGood1 3 3 2 5" xfId="11766" xr:uid="{00000000-0005-0000-0000-000096370000}"/>
    <cellStyle name="SAPBEXexcGood1 3 3 2 5 2" xfId="18973" xr:uid="{00000000-0005-0000-0000-000097370000}"/>
    <cellStyle name="SAPBEXexcGood1 3 3 2 5 3" xfId="24127" xr:uid="{00000000-0005-0000-0000-000098370000}"/>
    <cellStyle name="SAPBEXexcGood1 3 3 2 6" xfId="12257" xr:uid="{00000000-0005-0000-0000-000099370000}"/>
    <cellStyle name="SAPBEXexcGood1 3 3 2 6 2" xfId="19464" xr:uid="{00000000-0005-0000-0000-00009A370000}"/>
    <cellStyle name="SAPBEXexcGood1 3 3 2 6 3" xfId="24499" xr:uid="{00000000-0005-0000-0000-00009B370000}"/>
    <cellStyle name="SAPBEXexcGood1 3 3 2 7" xfId="13831" xr:uid="{00000000-0005-0000-0000-00009C370000}"/>
    <cellStyle name="SAPBEXexcGood1 3 3 2 8" xfId="14320" xr:uid="{00000000-0005-0000-0000-00009D370000}"/>
    <cellStyle name="SAPBEXexcGood1 3 3 3" xfId="7915" xr:uid="{00000000-0005-0000-0000-00009E370000}"/>
    <cellStyle name="SAPBEXexcGood1 3 3 3 2" xfId="15128" xr:uid="{00000000-0005-0000-0000-00009F370000}"/>
    <cellStyle name="SAPBEXexcGood1 3 3 3 3" xfId="20814" xr:uid="{00000000-0005-0000-0000-0000A0370000}"/>
    <cellStyle name="SAPBEXexcGood1 3 3 4" xfId="9347" xr:uid="{00000000-0005-0000-0000-0000A1370000}"/>
    <cellStyle name="SAPBEXexcGood1 3 3 4 2" xfId="16560" xr:uid="{00000000-0005-0000-0000-0000A2370000}"/>
    <cellStyle name="SAPBEXexcGood1 3 3 4 3" xfId="22060" xr:uid="{00000000-0005-0000-0000-0000A3370000}"/>
    <cellStyle name="SAPBEXexcGood1 3 3 5" xfId="10052" xr:uid="{00000000-0005-0000-0000-0000A4370000}"/>
    <cellStyle name="SAPBEXexcGood1 3 3 5 2" xfId="17265" xr:uid="{00000000-0005-0000-0000-0000A5370000}"/>
    <cellStyle name="SAPBEXexcGood1 3 3 5 3" xfId="22702" xr:uid="{00000000-0005-0000-0000-0000A6370000}"/>
    <cellStyle name="SAPBEXexcGood1 3 3 6" xfId="11353" xr:uid="{00000000-0005-0000-0000-0000A7370000}"/>
    <cellStyle name="SAPBEXexcGood1 3 3 6 2" xfId="18560" xr:uid="{00000000-0005-0000-0000-0000A8370000}"/>
    <cellStyle name="SAPBEXexcGood1 3 3 6 3" xfId="23755" xr:uid="{00000000-0005-0000-0000-0000A9370000}"/>
    <cellStyle name="SAPBEXexcGood1 3 3 7" xfId="12650" xr:uid="{00000000-0005-0000-0000-0000AA370000}"/>
    <cellStyle name="SAPBEXexcGood1 3 3 7 2" xfId="19857" xr:uid="{00000000-0005-0000-0000-0000AB370000}"/>
    <cellStyle name="SAPBEXexcGood1 3 3 7 3" xfId="24863" xr:uid="{00000000-0005-0000-0000-0000AC370000}"/>
    <cellStyle name="SAPBEXexcGood1 3 3 8" xfId="13432" xr:uid="{00000000-0005-0000-0000-0000AD370000}"/>
    <cellStyle name="SAPBEXexcGood1 3 4" xfId="636" xr:uid="{00000000-0005-0000-0000-0000AE370000}"/>
    <cellStyle name="SAPBEXexcGood1 3 4 2" xfId="1092" xr:uid="{00000000-0005-0000-0000-0000AF370000}"/>
    <cellStyle name="SAPBEXexcGood1 3 4 2 2" xfId="8334" xr:uid="{00000000-0005-0000-0000-0000B0370000}"/>
    <cellStyle name="SAPBEXexcGood1 3 4 2 2 2" xfId="15547" xr:uid="{00000000-0005-0000-0000-0000B1370000}"/>
    <cellStyle name="SAPBEXexcGood1 3 4 2 2 3" xfId="21192" xr:uid="{00000000-0005-0000-0000-0000B2370000}"/>
    <cellStyle name="SAPBEXexcGood1 3 4 2 3" xfId="8962" xr:uid="{00000000-0005-0000-0000-0000B3370000}"/>
    <cellStyle name="SAPBEXexcGood1 3 4 2 3 2" xfId="16175" xr:uid="{00000000-0005-0000-0000-0000B4370000}"/>
    <cellStyle name="SAPBEXexcGood1 3 4 2 3 3" xfId="21719" xr:uid="{00000000-0005-0000-0000-0000B5370000}"/>
    <cellStyle name="SAPBEXexcGood1 3 4 2 4" xfId="10465" xr:uid="{00000000-0005-0000-0000-0000B6370000}"/>
    <cellStyle name="SAPBEXexcGood1 3 4 2 4 2" xfId="17678" xr:uid="{00000000-0005-0000-0000-0000B7370000}"/>
    <cellStyle name="SAPBEXexcGood1 3 4 2 4 3" xfId="23074" xr:uid="{00000000-0005-0000-0000-0000B8370000}"/>
    <cellStyle name="SAPBEXexcGood1 3 4 2 5" xfId="11832" xr:uid="{00000000-0005-0000-0000-0000B9370000}"/>
    <cellStyle name="SAPBEXexcGood1 3 4 2 5 2" xfId="19039" xr:uid="{00000000-0005-0000-0000-0000BA370000}"/>
    <cellStyle name="SAPBEXexcGood1 3 4 2 5 3" xfId="24193" xr:uid="{00000000-0005-0000-0000-0000BB370000}"/>
    <cellStyle name="SAPBEXexcGood1 3 4 2 6" xfId="12191" xr:uid="{00000000-0005-0000-0000-0000BC370000}"/>
    <cellStyle name="SAPBEXexcGood1 3 4 2 6 2" xfId="19398" xr:uid="{00000000-0005-0000-0000-0000BD370000}"/>
    <cellStyle name="SAPBEXexcGood1 3 4 2 6 3" xfId="24433" xr:uid="{00000000-0005-0000-0000-0000BE370000}"/>
    <cellStyle name="SAPBEXexcGood1 3 4 2 7" xfId="13897" xr:uid="{00000000-0005-0000-0000-0000BF370000}"/>
    <cellStyle name="SAPBEXexcGood1 3 4 2 8" xfId="14254" xr:uid="{00000000-0005-0000-0000-0000C0370000}"/>
    <cellStyle name="SAPBEXexcGood1 3 4 3" xfId="7916" xr:uid="{00000000-0005-0000-0000-0000C1370000}"/>
    <cellStyle name="SAPBEXexcGood1 3 4 3 2" xfId="15129" xr:uid="{00000000-0005-0000-0000-0000C2370000}"/>
    <cellStyle name="SAPBEXexcGood1 3 4 3 3" xfId="20815" xr:uid="{00000000-0005-0000-0000-0000C3370000}"/>
    <cellStyle name="SAPBEXexcGood1 3 4 4" xfId="9346" xr:uid="{00000000-0005-0000-0000-0000C4370000}"/>
    <cellStyle name="SAPBEXexcGood1 3 4 4 2" xfId="16559" xr:uid="{00000000-0005-0000-0000-0000C5370000}"/>
    <cellStyle name="SAPBEXexcGood1 3 4 4 3" xfId="22059" xr:uid="{00000000-0005-0000-0000-0000C6370000}"/>
    <cellStyle name="SAPBEXexcGood1 3 4 5" xfId="10053" xr:uid="{00000000-0005-0000-0000-0000C7370000}"/>
    <cellStyle name="SAPBEXexcGood1 3 4 5 2" xfId="17266" xr:uid="{00000000-0005-0000-0000-0000C8370000}"/>
    <cellStyle name="SAPBEXexcGood1 3 4 5 3" xfId="22703" xr:uid="{00000000-0005-0000-0000-0000C9370000}"/>
    <cellStyle name="SAPBEXexcGood1 3 4 6" xfId="11419" xr:uid="{00000000-0005-0000-0000-0000CA370000}"/>
    <cellStyle name="SAPBEXexcGood1 3 4 6 2" xfId="18626" xr:uid="{00000000-0005-0000-0000-0000CB370000}"/>
    <cellStyle name="SAPBEXexcGood1 3 4 6 3" xfId="23821" xr:uid="{00000000-0005-0000-0000-0000CC370000}"/>
    <cellStyle name="SAPBEXexcGood1 3 4 7" xfId="12566" xr:uid="{00000000-0005-0000-0000-0000CD370000}"/>
    <cellStyle name="SAPBEXexcGood1 3 4 7 2" xfId="19773" xr:uid="{00000000-0005-0000-0000-0000CE370000}"/>
    <cellStyle name="SAPBEXexcGood1 3 4 7 3" xfId="24798" xr:uid="{00000000-0005-0000-0000-0000CF370000}"/>
    <cellStyle name="SAPBEXexcGood1 3 4 8" xfId="13495" xr:uid="{00000000-0005-0000-0000-0000D0370000}"/>
    <cellStyle name="SAPBEXexcGood1 3 4 9" xfId="13249" xr:uid="{00000000-0005-0000-0000-0000D1370000}"/>
    <cellStyle name="SAPBEXexcGood1 3 5" xfId="690" xr:uid="{00000000-0005-0000-0000-0000D2370000}"/>
    <cellStyle name="SAPBEXexcGood1 3 5 2" xfId="1146" xr:uid="{00000000-0005-0000-0000-0000D3370000}"/>
    <cellStyle name="SAPBEXexcGood1 3 5 2 2" xfId="8335" xr:uid="{00000000-0005-0000-0000-0000D4370000}"/>
    <cellStyle name="SAPBEXexcGood1 3 5 2 2 2" xfId="15548" xr:uid="{00000000-0005-0000-0000-0000D5370000}"/>
    <cellStyle name="SAPBEXexcGood1 3 5 2 2 3" xfId="21193" xr:uid="{00000000-0005-0000-0000-0000D6370000}"/>
    <cellStyle name="SAPBEXexcGood1 3 5 2 3" xfId="8961" xr:uid="{00000000-0005-0000-0000-0000D7370000}"/>
    <cellStyle name="SAPBEXexcGood1 3 5 2 3 2" xfId="16174" xr:uid="{00000000-0005-0000-0000-0000D8370000}"/>
    <cellStyle name="SAPBEXexcGood1 3 5 2 3 3" xfId="21718" xr:uid="{00000000-0005-0000-0000-0000D9370000}"/>
    <cellStyle name="SAPBEXexcGood1 3 5 2 4" xfId="10466" xr:uid="{00000000-0005-0000-0000-0000DA370000}"/>
    <cellStyle name="SAPBEXexcGood1 3 5 2 4 2" xfId="17679" xr:uid="{00000000-0005-0000-0000-0000DB370000}"/>
    <cellStyle name="SAPBEXexcGood1 3 5 2 4 3" xfId="23075" xr:uid="{00000000-0005-0000-0000-0000DC370000}"/>
    <cellStyle name="SAPBEXexcGood1 3 5 2 5" xfId="11886" xr:uid="{00000000-0005-0000-0000-0000DD370000}"/>
    <cellStyle name="SAPBEXexcGood1 3 5 2 5 2" xfId="19093" xr:uid="{00000000-0005-0000-0000-0000DE370000}"/>
    <cellStyle name="SAPBEXexcGood1 3 5 2 5 3" xfId="24247" xr:uid="{00000000-0005-0000-0000-0000DF370000}"/>
    <cellStyle name="SAPBEXexcGood1 3 5 2 6" xfId="12137" xr:uid="{00000000-0005-0000-0000-0000E0370000}"/>
    <cellStyle name="SAPBEXexcGood1 3 5 2 6 2" xfId="19344" xr:uid="{00000000-0005-0000-0000-0000E1370000}"/>
    <cellStyle name="SAPBEXexcGood1 3 5 2 6 3" xfId="24379" xr:uid="{00000000-0005-0000-0000-0000E2370000}"/>
    <cellStyle name="SAPBEXexcGood1 3 5 2 7" xfId="13951" xr:uid="{00000000-0005-0000-0000-0000E3370000}"/>
    <cellStyle name="SAPBEXexcGood1 3 5 2 8" xfId="14200" xr:uid="{00000000-0005-0000-0000-0000E4370000}"/>
    <cellStyle name="SAPBEXexcGood1 3 5 3" xfId="7917" xr:uid="{00000000-0005-0000-0000-0000E5370000}"/>
    <cellStyle name="SAPBEXexcGood1 3 5 3 2" xfId="15130" xr:uid="{00000000-0005-0000-0000-0000E6370000}"/>
    <cellStyle name="SAPBEXexcGood1 3 5 3 3" xfId="20816" xr:uid="{00000000-0005-0000-0000-0000E7370000}"/>
    <cellStyle name="SAPBEXexcGood1 3 5 4" xfId="9345" xr:uid="{00000000-0005-0000-0000-0000E8370000}"/>
    <cellStyle name="SAPBEXexcGood1 3 5 4 2" xfId="16558" xr:uid="{00000000-0005-0000-0000-0000E9370000}"/>
    <cellStyle name="SAPBEXexcGood1 3 5 4 3" xfId="22058" xr:uid="{00000000-0005-0000-0000-0000EA370000}"/>
    <cellStyle name="SAPBEXexcGood1 3 5 5" xfId="10054" xr:uid="{00000000-0005-0000-0000-0000EB370000}"/>
    <cellStyle name="SAPBEXexcGood1 3 5 5 2" xfId="17267" xr:uid="{00000000-0005-0000-0000-0000EC370000}"/>
    <cellStyle name="SAPBEXexcGood1 3 5 5 3" xfId="22704" xr:uid="{00000000-0005-0000-0000-0000ED370000}"/>
    <cellStyle name="SAPBEXexcGood1 3 5 6" xfId="11473" xr:uid="{00000000-0005-0000-0000-0000EE370000}"/>
    <cellStyle name="SAPBEXexcGood1 3 5 6 2" xfId="18680" xr:uid="{00000000-0005-0000-0000-0000EF370000}"/>
    <cellStyle name="SAPBEXexcGood1 3 5 6 3" xfId="23875" xr:uid="{00000000-0005-0000-0000-0000F0370000}"/>
    <cellStyle name="SAPBEXexcGood1 3 5 7" xfId="12508" xr:uid="{00000000-0005-0000-0000-0000F1370000}"/>
    <cellStyle name="SAPBEXexcGood1 3 5 7 2" xfId="19715" xr:uid="{00000000-0005-0000-0000-0000F2370000}"/>
    <cellStyle name="SAPBEXexcGood1 3 5 7 3" xfId="24745" xr:uid="{00000000-0005-0000-0000-0000F3370000}"/>
    <cellStyle name="SAPBEXexcGood1 3 5 8" xfId="13549" xr:uid="{00000000-0005-0000-0000-0000F4370000}"/>
    <cellStyle name="SAPBEXexcGood1 3 5 9" xfId="14547" xr:uid="{00000000-0005-0000-0000-0000F5370000}"/>
    <cellStyle name="SAPBEXexcGood1 3 6" xfId="875" xr:uid="{00000000-0005-0000-0000-0000F6370000}"/>
    <cellStyle name="SAPBEXexcGood1 3 6 2" xfId="8336" xr:uid="{00000000-0005-0000-0000-0000F7370000}"/>
    <cellStyle name="SAPBEXexcGood1 3 6 2 2" xfId="15549" xr:uid="{00000000-0005-0000-0000-0000F8370000}"/>
    <cellStyle name="SAPBEXexcGood1 3 6 2 3" xfId="21194" xr:uid="{00000000-0005-0000-0000-0000F9370000}"/>
    <cellStyle name="SAPBEXexcGood1 3 6 3" xfId="8960" xr:uid="{00000000-0005-0000-0000-0000FA370000}"/>
    <cellStyle name="SAPBEXexcGood1 3 6 3 2" xfId="16173" xr:uid="{00000000-0005-0000-0000-0000FB370000}"/>
    <cellStyle name="SAPBEXexcGood1 3 6 3 3" xfId="21717" xr:uid="{00000000-0005-0000-0000-0000FC370000}"/>
    <cellStyle name="SAPBEXexcGood1 3 6 4" xfId="10467" xr:uid="{00000000-0005-0000-0000-0000FD370000}"/>
    <cellStyle name="SAPBEXexcGood1 3 6 4 2" xfId="17680" xr:uid="{00000000-0005-0000-0000-0000FE370000}"/>
    <cellStyle name="SAPBEXexcGood1 3 6 4 3" xfId="23076" xr:uid="{00000000-0005-0000-0000-0000FF370000}"/>
    <cellStyle name="SAPBEXexcGood1 3 6 5" xfId="11615" xr:uid="{00000000-0005-0000-0000-000000380000}"/>
    <cellStyle name="SAPBEXexcGood1 3 6 5 2" xfId="18822" xr:uid="{00000000-0005-0000-0000-000001380000}"/>
    <cellStyle name="SAPBEXexcGood1 3 6 5 3" xfId="23992" xr:uid="{00000000-0005-0000-0000-000002380000}"/>
    <cellStyle name="SAPBEXexcGood1 3 6 6" xfId="12392" xr:uid="{00000000-0005-0000-0000-000003380000}"/>
    <cellStyle name="SAPBEXexcGood1 3 6 6 2" xfId="19599" xr:uid="{00000000-0005-0000-0000-000004380000}"/>
    <cellStyle name="SAPBEXexcGood1 3 6 6 3" xfId="24634" xr:uid="{00000000-0005-0000-0000-000005380000}"/>
    <cellStyle name="SAPBEXexcGood1 3 6 7" xfId="13680" xr:uid="{00000000-0005-0000-0000-000006380000}"/>
    <cellStyle name="SAPBEXexcGood1 3 6 8" xfId="14452" xr:uid="{00000000-0005-0000-0000-000007380000}"/>
    <cellStyle name="SAPBEXexcGood1 3 7" xfId="7913" xr:uid="{00000000-0005-0000-0000-000008380000}"/>
    <cellStyle name="SAPBEXexcGood1 3 7 2" xfId="15126" xr:uid="{00000000-0005-0000-0000-000009380000}"/>
    <cellStyle name="SAPBEXexcGood1 3 7 3" xfId="20812" xr:uid="{00000000-0005-0000-0000-00000A380000}"/>
    <cellStyle name="SAPBEXexcGood1 3 8" xfId="9349" xr:uid="{00000000-0005-0000-0000-00000B380000}"/>
    <cellStyle name="SAPBEXexcGood1 3 8 2" xfId="16562" xr:uid="{00000000-0005-0000-0000-00000C380000}"/>
    <cellStyle name="SAPBEXexcGood1 3 8 3" xfId="22062" xr:uid="{00000000-0005-0000-0000-00000D380000}"/>
    <cellStyle name="SAPBEXexcGood1 3 9" xfId="10050" xr:uid="{00000000-0005-0000-0000-00000E380000}"/>
    <cellStyle name="SAPBEXexcGood1 3 9 2" xfId="17263" xr:uid="{00000000-0005-0000-0000-00000F380000}"/>
    <cellStyle name="SAPBEXexcGood1 3 9 3" xfId="22700" xr:uid="{00000000-0005-0000-0000-000010380000}"/>
    <cellStyle name="SAPBEXexcGood1 4" xfId="513" xr:uid="{00000000-0005-0000-0000-000011380000}"/>
    <cellStyle name="SAPBEXexcGood1 4 10" xfId="13386" xr:uid="{00000000-0005-0000-0000-000012380000}"/>
    <cellStyle name="SAPBEXexcGood1 4 11" xfId="25505" xr:uid="{00000000-0005-0000-0000-000013380000}"/>
    <cellStyle name="SAPBEXexcGood1 4 2" xfId="594" xr:uid="{00000000-0005-0000-0000-000014380000}"/>
    <cellStyle name="SAPBEXexcGood1 4 2 2" xfId="1050" xr:uid="{00000000-0005-0000-0000-000015380000}"/>
    <cellStyle name="SAPBEXexcGood1 4 2 2 2" xfId="8337" xr:uid="{00000000-0005-0000-0000-000016380000}"/>
    <cellStyle name="SAPBEXexcGood1 4 2 2 2 2" xfId="15550" xr:uid="{00000000-0005-0000-0000-000017380000}"/>
    <cellStyle name="SAPBEXexcGood1 4 2 2 2 3" xfId="21195" xr:uid="{00000000-0005-0000-0000-000018380000}"/>
    <cellStyle name="SAPBEXexcGood1 4 2 2 3" xfId="8959" xr:uid="{00000000-0005-0000-0000-000019380000}"/>
    <cellStyle name="SAPBEXexcGood1 4 2 2 3 2" xfId="16172" xr:uid="{00000000-0005-0000-0000-00001A380000}"/>
    <cellStyle name="SAPBEXexcGood1 4 2 2 3 3" xfId="21716" xr:uid="{00000000-0005-0000-0000-00001B380000}"/>
    <cellStyle name="SAPBEXexcGood1 4 2 2 4" xfId="10468" xr:uid="{00000000-0005-0000-0000-00001C380000}"/>
    <cellStyle name="SAPBEXexcGood1 4 2 2 4 2" xfId="17681" xr:uid="{00000000-0005-0000-0000-00001D380000}"/>
    <cellStyle name="SAPBEXexcGood1 4 2 2 4 3" xfId="23077" xr:uid="{00000000-0005-0000-0000-00001E380000}"/>
    <cellStyle name="SAPBEXexcGood1 4 2 2 5" xfId="11790" xr:uid="{00000000-0005-0000-0000-00001F380000}"/>
    <cellStyle name="SAPBEXexcGood1 4 2 2 5 2" xfId="18997" xr:uid="{00000000-0005-0000-0000-000020380000}"/>
    <cellStyle name="SAPBEXexcGood1 4 2 2 5 3" xfId="24151" xr:uid="{00000000-0005-0000-0000-000021380000}"/>
    <cellStyle name="SAPBEXexcGood1 4 2 2 6" xfId="12233" xr:uid="{00000000-0005-0000-0000-000022380000}"/>
    <cellStyle name="SAPBEXexcGood1 4 2 2 6 2" xfId="19440" xr:uid="{00000000-0005-0000-0000-000023380000}"/>
    <cellStyle name="SAPBEXexcGood1 4 2 2 6 3" xfId="24475" xr:uid="{00000000-0005-0000-0000-000024380000}"/>
    <cellStyle name="SAPBEXexcGood1 4 2 2 7" xfId="13855" xr:uid="{00000000-0005-0000-0000-000025380000}"/>
    <cellStyle name="SAPBEXexcGood1 4 2 2 8" xfId="14296" xr:uid="{00000000-0005-0000-0000-000026380000}"/>
    <cellStyle name="SAPBEXexcGood1 4 2 3" xfId="7919" xr:uid="{00000000-0005-0000-0000-000027380000}"/>
    <cellStyle name="SAPBEXexcGood1 4 2 3 2" xfId="15132" xr:uid="{00000000-0005-0000-0000-000028380000}"/>
    <cellStyle name="SAPBEXexcGood1 4 2 3 3" xfId="20818" xr:uid="{00000000-0005-0000-0000-000029380000}"/>
    <cellStyle name="SAPBEXexcGood1 4 2 4" xfId="9343" xr:uid="{00000000-0005-0000-0000-00002A380000}"/>
    <cellStyle name="SAPBEXexcGood1 4 2 4 2" xfId="16556" xr:uid="{00000000-0005-0000-0000-00002B380000}"/>
    <cellStyle name="SAPBEXexcGood1 4 2 4 3" xfId="22056" xr:uid="{00000000-0005-0000-0000-00002C380000}"/>
    <cellStyle name="SAPBEXexcGood1 4 2 5" xfId="10056" xr:uid="{00000000-0005-0000-0000-00002D380000}"/>
    <cellStyle name="SAPBEXexcGood1 4 2 5 2" xfId="17269" xr:uid="{00000000-0005-0000-0000-00002E380000}"/>
    <cellStyle name="SAPBEXexcGood1 4 2 5 3" xfId="22706" xr:uid="{00000000-0005-0000-0000-00002F380000}"/>
    <cellStyle name="SAPBEXexcGood1 4 2 6" xfId="11377" xr:uid="{00000000-0005-0000-0000-000030380000}"/>
    <cellStyle name="SAPBEXexcGood1 4 2 6 2" xfId="18584" xr:uid="{00000000-0005-0000-0000-000031380000}"/>
    <cellStyle name="SAPBEXexcGood1 4 2 6 3" xfId="23779" xr:uid="{00000000-0005-0000-0000-000032380000}"/>
    <cellStyle name="SAPBEXexcGood1 4 2 7" xfId="12610" xr:uid="{00000000-0005-0000-0000-000033380000}"/>
    <cellStyle name="SAPBEXexcGood1 4 2 7 2" xfId="19817" xr:uid="{00000000-0005-0000-0000-000034380000}"/>
    <cellStyle name="SAPBEXexcGood1 4 2 7 3" xfId="24840" xr:uid="{00000000-0005-0000-0000-000035380000}"/>
    <cellStyle name="SAPBEXexcGood1 4 2 8" xfId="13453" xr:uid="{00000000-0005-0000-0000-000036380000}"/>
    <cellStyle name="SAPBEXexcGood1 4 3" xfId="659" xr:uid="{00000000-0005-0000-0000-000037380000}"/>
    <cellStyle name="SAPBEXexcGood1 4 3 2" xfId="1115" xr:uid="{00000000-0005-0000-0000-000038380000}"/>
    <cellStyle name="SAPBEXexcGood1 4 3 2 2" xfId="8338" xr:uid="{00000000-0005-0000-0000-000039380000}"/>
    <cellStyle name="SAPBEXexcGood1 4 3 2 2 2" xfId="15551" xr:uid="{00000000-0005-0000-0000-00003A380000}"/>
    <cellStyle name="SAPBEXexcGood1 4 3 2 2 3" xfId="21196" xr:uid="{00000000-0005-0000-0000-00003B380000}"/>
    <cellStyle name="SAPBEXexcGood1 4 3 2 3" xfId="8958" xr:uid="{00000000-0005-0000-0000-00003C380000}"/>
    <cellStyle name="SAPBEXexcGood1 4 3 2 3 2" xfId="16171" xr:uid="{00000000-0005-0000-0000-00003D380000}"/>
    <cellStyle name="SAPBEXexcGood1 4 3 2 3 3" xfId="21715" xr:uid="{00000000-0005-0000-0000-00003E380000}"/>
    <cellStyle name="SAPBEXexcGood1 4 3 2 4" xfId="10469" xr:uid="{00000000-0005-0000-0000-00003F380000}"/>
    <cellStyle name="SAPBEXexcGood1 4 3 2 4 2" xfId="17682" xr:uid="{00000000-0005-0000-0000-000040380000}"/>
    <cellStyle name="SAPBEXexcGood1 4 3 2 4 3" xfId="23078" xr:uid="{00000000-0005-0000-0000-000041380000}"/>
    <cellStyle name="SAPBEXexcGood1 4 3 2 5" xfId="11855" xr:uid="{00000000-0005-0000-0000-000042380000}"/>
    <cellStyle name="SAPBEXexcGood1 4 3 2 5 2" xfId="19062" xr:uid="{00000000-0005-0000-0000-000043380000}"/>
    <cellStyle name="SAPBEXexcGood1 4 3 2 5 3" xfId="24216" xr:uid="{00000000-0005-0000-0000-000044380000}"/>
    <cellStyle name="SAPBEXexcGood1 4 3 2 6" xfId="12168" xr:uid="{00000000-0005-0000-0000-000045380000}"/>
    <cellStyle name="SAPBEXexcGood1 4 3 2 6 2" xfId="19375" xr:uid="{00000000-0005-0000-0000-000046380000}"/>
    <cellStyle name="SAPBEXexcGood1 4 3 2 6 3" xfId="24410" xr:uid="{00000000-0005-0000-0000-000047380000}"/>
    <cellStyle name="SAPBEXexcGood1 4 3 2 7" xfId="13920" xr:uid="{00000000-0005-0000-0000-000048380000}"/>
    <cellStyle name="SAPBEXexcGood1 4 3 2 8" xfId="14231" xr:uid="{00000000-0005-0000-0000-000049380000}"/>
    <cellStyle name="SAPBEXexcGood1 4 3 3" xfId="7920" xr:uid="{00000000-0005-0000-0000-00004A380000}"/>
    <cellStyle name="SAPBEXexcGood1 4 3 3 2" xfId="15133" xr:uid="{00000000-0005-0000-0000-00004B380000}"/>
    <cellStyle name="SAPBEXexcGood1 4 3 3 3" xfId="20819" xr:uid="{00000000-0005-0000-0000-00004C380000}"/>
    <cellStyle name="SAPBEXexcGood1 4 3 4" xfId="9342" xr:uid="{00000000-0005-0000-0000-00004D380000}"/>
    <cellStyle name="SAPBEXexcGood1 4 3 4 2" xfId="16555" xr:uid="{00000000-0005-0000-0000-00004E380000}"/>
    <cellStyle name="SAPBEXexcGood1 4 3 4 3" xfId="22055" xr:uid="{00000000-0005-0000-0000-00004F380000}"/>
    <cellStyle name="SAPBEXexcGood1 4 3 5" xfId="10057" xr:uid="{00000000-0005-0000-0000-000050380000}"/>
    <cellStyle name="SAPBEXexcGood1 4 3 5 2" xfId="17270" xr:uid="{00000000-0005-0000-0000-000051380000}"/>
    <cellStyle name="SAPBEXexcGood1 4 3 5 3" xfId="22707" xr:uid="{00000000-0005-0000-0000-000052380000}"/>
    <cellStyle name="SAPBEXexcGood1 4 3 6" xfId="11442" xr:uid="{00000000-0005-0000-0000-000053380000}"/>
    <cellStyle name="SAPBEXexcGood1 4 3 6 2" xfId="18649" xr:uid="{00000000-0005-0000-0000-000054380000}"/>
    <cellStyle name="SAPBEXexcGood1 4 3 6 3" xfId="23844" xr:uid="{00000000-0005-0000-0000-000055380000}"/>
    <cellStyle name="SAPBEXexcGood1 4 3 7" xfId="12543" xr:uid="{00000000-0005-0000-0000-000056380000}"/>
    <cellStyle name="SAPBEXexcGood1 4 3 7 2" xfId="19750" xr:uid="{00000000-0005-0000-0000-000057380000}"/>
    <cellStyle name="SAPBEXexcGood1 4 3 7 3" xfId="24775" xr:uid="{00000000-0005-0000-0000-000058380000}"/>
    <cellStyle name="SAPBEXexcGood1 4 3 8" xfId="13518" xr:uid="{00000000-0005-0000-0000-000059380000}"/>
    <cellStyle name="SAPBEXexcGood1 4 3 9" xfId="14578" xr:uid="{00000000-0005-0000-0000-00005A380000}"/>
    <cellStyle name="SAPBEXexcGood1 4 4" xfId="714" xr:uid="{00000000-0005-0000-0000-00005B380000}"/>
    <cellStyle name="SAPBEXexcGood1 4 4 2" xfId="1170" xr:uid="{00000000-0005-0000-0000-00005C380000}"/>
    <cellStyle name="SAPBEXexcGood1 4 4 2 2" xfId="8339" xr:uid="{00000000-0005-0000-0000-00005D380000}"/>
    <cellStyle name="SAPBEXexcGood1 4 4 2 2 2" xfId="15552" xr:uid="{00000000-0005-0000-0000-00005E380000}"/>
    <cellStyle name="SAPBEXexcGood1 4 4 2 2 3" xfId="21197" xr:uid="{00000000-0005-0000-0000-00005F380000}"/>
    <cellStyle name="SAPBEXexcGood1 4 4 2 3" xfId="8957" xr:uid="{00000000-0005-0000-0000-000060380000}"/>
    <cellStyle name="SAPBEXexcGood1 4 4 2 3 2" xfId="16170" xr:uid="{00000000-0005-0000-0000-000061380000}"/>
    <cellStyle name="SAPBEXexcGood1 4 4 2 3 3" xfId="21714" xr:uid="{00000000-0005-0000-0000-000062380000}"/>
    <cellStyle name="SAPBEXexcGood1 4 4 2 4" xfId="10470" xr:uid="{00000000-0005-0000-0000-000063380000}"/>
    <cellStyle name="SAPBEXexcGood1 4 4 2 4 2" xfId="17683" xr:uid="{00000000-0005-0000-0000-000064380000}"/>
    <cellStyle name="SAPBEXexcGood1 4 4 2 4 3" xfId="23079" xr:uid="{00000000-0005-0000-0000-000065380000}"/>
    <cellStyle name="SAPBEXexcGood1 4 4 2 5" xfId="11910" xr:uid="{00000000-0005-0000-0000-000066380000}"/>
    <cellStyle name="SAPBEXexcGood1 4 4 2 5 2" xfId="19117" xr:uid="{00000000-0005-0000-0000-000067380000}"/>
    <cellStyle name="SAPBEXexcGood1 4 4 2 5 3" xfId="24271" xr:uid="{00000000-0005-0000-0000-000068380000}"/>
    <cellStyle name="SAPBEXexcGood1 4 4 2 6" xfId="12113" xr:uid="{00000000-0005-0000-0000-000069380000}"/>
    <cellStyle name="SAPBEXexcGood1 4 4 2 6 2" xfId="19320" xr:uid="{00000000-0005-0000-0000-00006A380000}"/>
    <cellStyle name="SAPBEXexcGood1 4 4 2 6 3" xfId="24355" xr:uid="{00000000-0005-0000-0000-00006B380000}"/>
    <cellStyle name="SAPBEXexcGood1 4 4 2 7" xfId="13975" xr:uid="{00000000-0005-0000-0000-00006C380000}"/>
    <cellStyle name="SAPBEXexcGood1 4 4 2 8" xfId="14176" xr:uid="{00000000-0005-0000-0000-00006D380000}"/>
    <cellStyle name="SAPBEXexcGood1 4 4 3" xfId="7921" xr:uid="{00000000-0005-0000-0000-00006E380000}"/>
    <cellStyle name="SAPBEXexcGood1 4 4 3 2" xfId="15134" xr:uid="{00000000-0005-0000-0000-00006F380000}"/>
    <cellStyle name="SAPBEXexcGood1 4 4 3 3" xfId="20820" xr:uid="{00000000-0005-0000-0000-000070380000}"/>
    <cellStyle name="SAPBEXexcGood1 4 4 4" xfId="9341" xr:uid="{00000000-0005-0000-0000-000071380000}"/>
    <cellStyle name="SAPBEXexcGood1 4 4 4 2" xfId="16554" xr:uid="{00000000-0005-0000-0000-000072380000}"/>
    <cellStyle name="SAPBEXexcGood1 4 4 4 3" xfId="22054" xr:uid="{00000000-0005-0000-0000-000073380000}"/>
    <cellStyle name="SAPBEXexcGood1 4 4 5" xfId="10058" xr:uid="{00000000-0005-0000-0000-000074380000}"/>
    <cellStyle name="SAPBEXexcGood1 4 4 5 2" xfId="17271" xr:uid="{00000000-0005-0000-0000-000075380000}"/>
    <cellStyle name="SAPBEXexcGood1 4 4 5 3" xfId="22708" xr:uid="{00000000-0005-0000-0000-000076380000}"/>
    <cellStyle name="SAPBEXexcGood1 4 4 6" xfId="11497" xr:uid="{00000000-0005-0000-0000-000077380000}"/>
    <cellStyle name="SAPBEXexcGood1 4 4 6 2" xfId="18704" xr:uid="{00000000-0005-0000-0000-000078380000}"/>
    <cellStyle name="SAPBEXexcGood1 4 4 6 3" xfId="23899" xr:uid="{00000000-0005-0000-0000-000079380000}"/>
    <cellStyle name="SAPBEXexcGood1 4 4 7" xfId="12483" xr:uid="{00000000-0005-0000-0000-00007A380000}"/>
    <cellStyle name="SAPBEXexcGood1 4 4 7 2" xfId="19690" xr:uid="{00000000-0005-0000-0000-00007B380000}"/>
    <cellStyle name="SAPBEXexcGood1 4 4 7 3" xfId="24723" xr:uid="{00000000-0005-0000-0000-00007C380000}"/>
    <cellStyle name="SAPBEXexcGood1 4 4 8" xfId="13573" xr:uid="{00000000-0005-0000-0000-00007D380000}"/>
    <cellStyle name="SAPBEXexcGood1 4 4 9" xfId="14524" xr:uid="{00000000-0005-0000-0000-00007E380000}"/>
    <cellStyle name="SAPBEXexcGood1 4 5" xfId="7918" xr:uid="{00000000-0005-0000-0000-00007F380000}"/>
    <cellStyle name="SAPBEXexcGood1 4 5 2" xfId="15131" xr:uid="{00000000-0005-0000-0000-000080380000}"/>
    <cellStyle name="SAPBEXexcGood1 4 5 3" xfId="20817" xr:uid="{00000000-0005-0000-0000-000081380000}"/>
    <cellStyle name="SAPBEXexcGood1 4 6" xfId="9344" xr:uid="{00000000-0005-0000-0000-000082380000}"/>
    <cellStyle name="SAPBEXexcGood1 4 6 2" xfId="16557" xr:uid="{00000000-0005-0000-0000-000083380000}"/>
    <cellStyle name="SAPBEXexcGood1 4 6 3" xfId="22057" xr:uid="{00000000-0005-0000-0000-000084380000}"/>
    <cellStyle name="SAPBEXexcGood1 4 7" xfId="10055" xr:uid="{00000000-0005-0000-0000-000085380000}"/>
    <cellStyle name="SAPBEXexcGood1 4 7 2" xfId="17268" xr:uid="{00000000-0005-0000-0000-000086380000}"/>
    <cellStyle name="SAPBEXexcGood1 4 7 3" xfId="22705" xr:uid="{00000000-0005-0000-0000-000087380000}"/>
    <cellStyle name="SAPBEXexcGood1 4 8" xfId="11296" xr:uid="{00000000-0005-0000-0000-000088380000}"/>
    <cellStyle name="SAPBEXexcGood1 4 8 2" xfId="18503" xr:uid="{00000000-0005-0000-0000-000089380000}"/>
    <cellStyle name="SAPBEXexcGood1 4 8 3" xfId="23702" xr:uid="{00000000-0005-0000-0000-00008A380000}"/>
    <cellStyle name="SAPBEXexcGood1 4 9" xfId="12718" xr:uid="{00000000-0005-0000-0000-00008B380000}"/>
    <cellStyle name="SAPBEXexcGood1 4 9 2" xfId="19925" xr:uid="{00000000-0005-0000-0000-00008C380000}"/>
    <cellStyle name="SAPBEXexcGood1 4 9 3" xfId="24916" xr:uid="{00000000-0005-0000-0000-00008D380000}"/>
    <cellStyle name="SAPBEXexcGood1 5" xfId="801" xr:uid="{00000000-0005-0000-0000-00008E380000}"/>
    <cellStyle name="SAPBEXexcGood1 5 2" xfId="8340" xr:uid="{00000000-0005-0000-0000-00008F380000}"/>
    <cellStyle name="SAPBEXexcGood1 5 2 2" xfId="15553" xr:uid="{00000000-0005-0000-0000-000090380000}"/>
    <cellStyle name="SAPBEXexcGood1 5 2 3" xfId="21198" xr:uid="{00000000-0005-0000-0000-000091380000}"/>
    <cellStyle name="SAPBEXexcGood1 5 3" xfId="8956" xr:uid="{00000000-0005-0000-0000-000092380000}"/>
    <cellStyle name="SAPBEXexcGood1 5 3 2" xfId="16169" xr:uid="{00000000-0005-0000-0000-000093380000}"/>
    <cellStyle name="SAPBEXexcGood1 5 3 3" xfId="21713" xr:uid="{00000000-0005-0000-0000-000094380000}"/>
    <cellStyle name="SAPBEXexcGood1 5 4" xfId="10471" xr:uid="{00000000-0005-0000-0000-000095380000}"/>
    <cellStyle name="SAPBEXexcGood1 5 4 2" xfId="17684" xr:uid="{00000000-0005-0000-0000-000096380000}"/>
    <cellStyle name="SAPBEXexcGood1 5 4 3" xfId="23080" xr:uid="{00000000-0005-0000-0000-000097380000}"/>
    <cellStyle name="SAPBEXexcGood1 5 5" xfId="11541" xr:uid="{00000000-0005-0000-0000-000098380000}"/>
    <cellStyle name="SAPBEXexcGood1 5 5 2" xfId="18748" xr:uid="{00000000-0005-0000-0000-000099380000}"/>
    <cellStyle name="SAPBEXexcGood1 5 5 3" xfId="23924" xr:uid="{00000000-0005-0000-0000-00009A380000}"/>
    <cellStyle name="SAPBEXexcGood1 5 6" xfId="12461" xr:uid="{00000000-0005-0000-0000-00009B380000}"/>
    <cellStyle name="SAPBEXexcGood1 5 6 2" xfId="19668" xr:uid="{00000000-0005-0000-0000-00009C380000}"/>
    <cellStyle name="SAPBEXexcGood1 5 6 3" xfId="24702" xr:uid="{00000000-0005-0000-0000-00009D380000}"/>
    <cellStyle name="SAPBEXexcGood1 5 7" xfId="13611" xr:uid="{00000000-0005-0000-0000-00009E380000}"/>
    <cellStyle name="SAPBEXexcGood1 5 8" xfId="14498" xr:uid="{00000000-0005-0000-0000-00009F380000}"/>
    <cellStyle name="SAPBEXexcGood1 6" xfId="7255" xr:uid="{00000000-0005-0000-0000-0000A0380000}"/>
    <cellStyle name="SAPBEXexcGood1 6 2" xfId="9536" xr:uid="{00000000-0005-0000-0000-0000A1380000}"/>
    <cellStyle name="SAPBEXexcGood1 6 2 2" xfId="16749" xr:uid="{00000000-0005-0000-0000-0000A2380000}"/>
    <cellStyle name="SAPBEXexcGood1 6 2 3" xfId="22215" xr:uid="{00000000-0005-0000-0000-0000A3380000}"/>
    <cellStyle name="SAPBEXexcGood1 6 3" xfId="9734" xr:uid="{00000000-0005-0000-0000-0000A4380000}"/>
    <cellStyle name="SAPBEXexcGood1 6 3 2" xfId="16947" xr:uid="{00000000-0005-0000-0000-0000A5380000}"/>
    <cellStyle name="SAPBEXexcGood1 6 3 3" xfId="22413" xr:uid="{00000000-0005-0000-0000-0000A6380000}"/>
    <cellStyle name="SAPBEXexcGood1 6 4" xfId="10938" xr:uid="{00000000-0005-0000-0000-0000A7380000}"/>
    <cellStyle name="SAPBEXexcGood1 6 4 2" xfId="18151" xr:uid="{00000000-0005-0000-0000-0000A8380000}"/>
    <cellStyle name="SAPBEXexcGood1 6 4 3" xfId="23368" xr:uid="{00000000-0005-0000-0000-0000A9380000}"/>
    <cellStyle name="SAPBEXexcGood1 6 5" xfId="12885" xr:uid="{00000000-0005-0000-0000-0000AA380000}"/>
    <cellStyle name="SAPBEXexcGood1 6 5 2" xfId="20092" xr:uid="{00000000-0005-0000-0000-0000AB380000}"/>
    <cellStyle name="SAPBEXexcGood1 6 5 3" xfId="25048" xr:uid="{00000000-0005-0000-0000-0000AC380000}"/>
    <cellStyle name="SAPBEXexcGood1 6 6" xfId="13074" xr:uid="{00000000-0005-0000-0000-0000AD380000}"/>
    <cellStyle name="SAPBEXexcGood1 6 6 2" xfId="20281" xr:uid="{00000000-0005-0000-0000-0000AE380000}"/>
    <cellStyle name="SAPBEXexcGood1 6 6 3" xfId="25237" xr:uid="{00000000-0005-0000-0000-0000AF380000}"/>
    <cellStyle name="SAPBEXexcGood1 6 7" xfId="14746" xr:uid="{00000000-0005-0000-0000-0000B0380000}"/>
    <cellStyle name="SAPBEXexcGood1 6 8" xfId="20459" xr:uid="{00000000-0005-0000-0000-0000B1380000}"/>
    <cellStyle name="SAPBEXexcGood1 7" xfId="7699" xr:uid="{00000000-0005-0000-0000-0000B2380000}"/>
    <cellStyle name="SAPBEXexcGood1 7 2" xfId="14922" xr:uid="{00000000-0005-0000-0000-0000B3380000}"/>
    <cellStyle name="SAPBEXexcGood1 7 3" xfId="20643" xr:uid="{00000000-0005-0000-0000-0000B4380000}"/>
    <cellStyle name="SAPBEXexcGood1 8" xfId="9355" xr:uid="{00000000-0005-0000-0000-0000B5380000}"/>
    <cellStyle name="SAPBEXexcGood1 8 2" xfId="16568" xr:uid="{00000000-0005-0000-0000-0000B6380000}"/>
    <cellStyle name="SAPBEXexcGood1 8 3" xfId="22068" xr:uid="{00000000-0005-0000-0000-0000B7380000}"/>
    <cellStyle name="SAPBEXexcGood1 9" xfId="10044" xr:uid="{00000000-0005-0000-0000-0000B8380000}"/>
    <cellStyle name="SAPBEXexcGood1 9 2" xfId="17257" xr:uid="{00000000-0005-0000-0000-0000B9380000}"/>
    <cellStyle name="SAPBEXexcGood1 9 3" xfId="22694" xr:uid="{00000000-0005-0000-0000-0000BA380000}"/>
    <cellStyle name="SAPBEXexcGood2" xfId="88" xr:uid="{00000000-0005-0000-0000-0000BB380000}"/>
    <cellStyle name="SAPBEXexcGood2 10" xfId="13231" xr:uid="{00000000-0005-0000-0000-0000BC380000}"/>
    <cellStyle name="SAPBEXexcGood2 11" xfId="14892" xr:uid="{00000000-0005-0000-0000-0000BD380000}"/>
    <cellStyle name="SAPBEXexcGood2 12" xfId="25447" xr:uid="{00000000-0005-0000-0000-0000BE380000}"/>
    <cellStyle name="SAPBEXexcGood2 2" xfId="361" xr:uid="{00000000-0005-0000-0000-0000BF380000}"/>
    <cellStyle name="SAPBEXexcGood2 2 10" xfId="11145" xr:uid="{00000000-0005-0000-0000-0000C0380000}"/>
    <cellStyle name="SAPBEXexcGood2 2 10 2" xfId="18352" xr:uid="{00000000-0005-0000-0000-0000C1380000}"/>
    <cellStyle name="SAPBEXexcGood2 2 10 3" xfId="23565" xr:uid="{00000000-0005-0000-0000-0000C2380000}"/>
    <cellStyle name="SAPBEXexcGood2 2 11" xfId="13262" xr:uid="{00000000-0005-0000-0000-0000C3380000}"/>
    <cellStyle name="SAPBEXexcGood2 2 12" xfId="25448" xr:uid="{00000000-0005-0000-0000-0000C4380000}"/>
    <cellStyle name="SAPBEXexcGood2 2 2" xfId="460" xr:uid="{00000000-0005-0000-0000-0000C5380000}"/>
    <cellStyle name="SAPBEXexcGood2 2 2 2" xfId="937" xr:uid="{00000000-0005-0000-0000-0000C6380000}"/>
    <cellStyle name="SAPBEXexcGood2 2 2 2 2" xfId="8341" xr:uid="{00000000-0005-0000-0000-0000C7380000}"/>
    <cellStyle name="SAPBEXexcGood2 2 2 2 2 2" xfId="15554" xr:uid="{00000000-0005-0000-0000-0000C8380000}"/>
    <cellStyle name="SAPBEXexcGood2 2 2 2 2 3" xfId="21199" xr:uid="{00000000-0005-0000-0000-0000C9380000}"/>
    <cellStyle name="SAPBEXexcGood2 2 2 2 3" xfId="8955" xr:uid="{00000000-0005-0000-0000-0000CA380000}"/>
    <cellStyle name="SAPBEXexcGood2 2 2 2 3 2" xfId="16168" xr:uid="{00000000-0005-0000-0000-0000CB380000}"/>
    <cellStyle name="SAPBEXexcGood2 2 2 2 3 3" xfId="21712" xr:uid="{00000000-0005-0000-0000-0000CC380000}"/>
    <cellStyle name="SAPBEXexcGood2 2 2 2 4" xfId="10472" xr:uid="{00000000-0005-0000-0000-0000CD380000}"/>
    <cellStyle name="SAPBEXexcGood2 2 2 2 4 2" xfId="17685" xr:uid="{00000000-0005-0000-0000-0000CE380000}"/>
    <cellStyle name="SAPBEXexcGood2 2 2 2 4 3" xfId="23081" xr:uid="{00000000-0005-0000-0000-0000CF380000}"/>
    <cellStyle name="SAPBEXexcGood2 2 2 2 5" xfId="11677" xr:uid="{00000000-0005-0000-0000-0000D0380000}"/>
    <cellStyle name="SAPBEXexcGood2 2 2 2 5 2" xfId="18884" xr:uid="{00000000-0005-0000-0000-0000D1380000}"/>
    <cellStyle name="SAPBEXexcGood2 2 2 2 5 3" xfId="24048" xr:uid="{00000000-0005-0000-0000-0000D2380000}"/>
    <cellStyle name="SAPBEXexcGood2 2 2 2 6" xfId="12336" xr:uid="{00000000-0005-0000-0000-0000D3380000}"/>
    <cellStyle name="SAPBEXexcGood2 2 2 2 6 2" xfId="19543" xr:uid="{00000000-0005-0000-0000-0000D4380000}"/>
    <cellStyle name="SAPBEXexcGood2 2 2 2 6 3" xfId="24578" xr:uid="{00000000-0005-0000-0000-0000D5380000}"/>
    <cellStyle name="SAPBEXexcGood2 2 2 2 7" xfId="13742" xr:uid="{00000000-0005-0000-0000-0000D6380000}"/>
    <cellStyle name="SAPBEXexcGood2 2 2 2 8" xfId="14399" xr:uid="{00000000-0005-0000-0000-0000D7380000}"/>
    <cellStyle name="SAPBEXexcGood2 2 2 3" xfId="7923" xr:uid="{00000000-0005-0000-0000-0000D8380000}"/>
    <cellStyle name="SAPBEXexcGood2 2 2 3 2" xfId="15136" xr:uid="{00000000-0005-0000-0000-0000D9380000}"/>
    <cellStyle name="SAPBEXexcGood2 2 2 3 3" xfId="20822" xr:uid="{00000000-0005-0000-0000-0000DA380000}"/>
    <cellStyle name="SAPBEXexcGood2 2 2 4" xfId="9338" xr:uid="{00000000-0005-0000-0000-0000DB380000}"/>
    <cellStyle name="SAPBEXexcGood2 2 2 4 2" xfId="16551" xr:uid="{00000000-0005-0000-0000-0000DC380000}"/>
    <cellStyle name="SAPBEXexcGood2 2 2 4 3" xfId="22051" xr:uid="{00000000-0005-0000-0000-0000DD380000}"/>
    <cellStyle name="SAPBEXexcGood2 2 2 5" xfId="10061" xr:uid="{00000000-0005-0000-0000-0000DE380000}"/>
    <cellStyle name="SAPBEXexcGood2 2 2 5 2" xfId="17274" xr:uid="{00000000-0005-0000-0000-0000DF380000}"/>
    <cellStyle name="SAPBEXexcGood2 2 2 5 3" xfId="22711" xr:uid="{00000000-0005-0000-0000-0000E0380000}"/>
    <cellStyle name="SAPBEXexcGood2 2 2 6" xfId="11243" xr:uid="{00000000-0005-0000-0000-0000E1380000}"/>
    <cellStyle name="SAPBEXexcGood2 2 2 6 2" xfId="18450" xr:uid="{00000000-0005-0000-0000-0000E2380000}"/>
    <cellStyle name="SAPBEXexcGood2 2 2 6 3" xfId="23655" xr:uid="{00000000-0005-0000-0000-0000E3380000}"/>
    <cellStyle name="SAPBEXexcGood2 2 2 7" xfId="12761" xr:uid="{00000000-0005-0000-0000-0000E4380000}"/>
    <cellStyle name="SAPBEXexcGood2 2 2 7 2" xfId="19968" xr:uid="{00000000-0005-0000-0000-0000E5380000}"/>
    <cellStyle name="SAPBEXexcGood2 2 2 7 3" xfId="24958" xr:uid="{00000000-0005-0000-0000-0000E6380000}"/>
    <cellStyle name="SAPBEXexcGood2 2 2 8" xfId="13335" xr:uid="{00000000-0005-0000-0000-0000E7380000}"/>
    <cellStyle name="SAPBEXexcGood2 2 3" xfId="537" xr:uid="{00000000-0005-0000-0000-0000E8380000}"/>
    <cellStyle name="SAPBEXexcGood2 2 3 2" xfId="993" xr:uid="{00000000-0005-0000-0000-0000E9380000}"/>
    <cellStyle name="SAPBEXexcGood2 2 3 2 2" xfId="8342" xr:uid="{00000000-0005-0000-0000-0000EA380000}"/>
    <cellStyle name="SAPBEXexcGood2 2 3 2 2 2" xfId="15555" xr:uid="{00000000-0005-0000-0000-0000EB380000}"/>
    <cellStyle name="SAPBEXexcGood2 2 3 2 2 3" xfId="21200" xr:uid="{00000000-0005-0000-0000-0000EC380000}"/>
    <cellStyle name="SAPBEXexcGood2 2 3 2 3" xfId="8954" xr:uid="{00000000-0005-0000-0000-0000ED380000}"/>
    <cellStyle name="SAPBEXexcGood2 2 3 2 3 2" xfId="16167" xr:uid="{00000000-0005-0000-0000-0000EE380000}"/>
    <cellStyle name="SAPBEXexcGood2 2 3 2 3 3" xfId="21711" xr:uid="{00000000-0005-0000-0000-0000EF380000}"/>
    <cellStyle name="SAPBEXexcGood2 2 3 2 4" xfId="10473" xr:uid="{00000000-0005-0000-0000-0000F0380000}"/>
    <cellStyle name="SAPBEXexcGood2 2 3 2 4 2" xfId="17686" xr:uid="{00000000-0005-0000-0000-0000F1380000}"/>
    <cellStyle name="SAPBEXexcGood2 2 3 2 4 3" xfId="23082" xr:uid="{00000000-0005-0000-0000-0000F2380000}"/>
    <cellStyle name="SAPBEXexcGood2 2 3 2 5" xfId="11733" xr:uid="{00000000-0005-0000-0000-0000F3380000}"/>
    <cellStyle name="SAPBEXexcGood2 2 3 2 5 2" xfId="18940" xr:uid="{00000000-0005-0000-0000-0000F4380000}"/>
    <cellStyle name="SAPBEXexcGood2 2 3 2 5 3" xfId="24094" xr:uid="{00000000-0005-0000-0000-0000F5380000}"/>
    <cellStyle name="SAPBEXexcGood2 2 3 2 6" xfId="12290" xr:uid="{00000000-0005-0000-0000-0000F6380000}"/>
    <cellStyle name="SAPBEXexcGood2 2 3 2 6 2" xfId="19497" xr:uid="{00000000-0005-0000-0000-0000F7380000}"/>
    <cellStyle name="SAPBEXexcGood2 2 3 2 6 3" xfId="24532" xr:uid="{00000000-0005-0000-0000-0000F8380000}"/>
    <cellStyle name="SAPBEXexcGood2 2 3 2 7" xfId="13798" xr:uid="{00000000-0005-0000-0000-0000F9380000}"/>
    <cellStyle name="SAPBEXexcGood2 2 3 2 8" xfId="14353" xr:uid="{00000000-0005-0000-0000-0000FA380000}"/>
    <cellStyle name="SAPBEXexcGood2 2 3 3" xfId="7924" xr:uid="{00000000-0005-0000-0000-0000FB380000}"/>
    <cellStyle name="SAPBEXexcGood2 2 3 3 2" xfId="15137" xr:uid="{00000000-0005-0000-0000-0000FC380000}"/>
    <cellStyle name="SAPBEXexcGood2 2 3 3 3" xfId="20823" xr:uid="{00000000-0005-0000-0000-0000FD380000}"/>
    <cellStyle name="SAPBEXexcGood2 2 3 4" xfId="9337" xr:uid="{00000000-0005-0000-0000-0000FE380000}"/>
    <cellStyle name="SAPBEXexcGood2 2 3 4 2" xfId="16550" xr:uid="{00000000-0005-0000-0000-0000FF380000}"/>
    <cellStyle name="SAPBEXexcGood2 2 3 4 3" xfId="22050" xr:uid="{00000000-0005-0000-0000-000000390000}"/>
    <cellStyle name="SAPBEXexcGood2 2 3 5" xfId="10062" xr:uid="{00000000-0005-0000-0000-000001390000}"/>
    <cellStyle name="SAPBEXexcGood2 2 3 5 2" xfId="17275" xr:uid="{00000000-0005-0000-0000-000002390000}"/>
    <cellStyle name="SAPBEXexcGood2 2 3 5 3" xfId="22712" xr:uid="{00000000-0005-0000-0000-000003390000}"/>
    <cellStyle name="SAPBEXexcGood2 2 3 6" xfId="11320" xr:uid="{00000000-0005-0000-0000-000004390000}"/>
    <cellStyle name="SAPBEXexcGood2 2 3 6 2" xfId="18527" xr:uid="{00000000-0005-0000-0000-000005390000}"/>
    <cellStyle name="SAPBEXexcGood2 2 3 6 3" xfId="23722" xr:uid="{00000000-0005-0000-0000-000006390000}"/>
    <cellStyle name="SAPBEXexcGood2 2 3 7" xfId="12698" xr:uid="{00000000-0005-0000-0000-000007390000}"/>
    <cellStyle name="SAPBEXexcGood2 2 3 7 2" xfId="19905" xr:uid="{00000000-0005-0000-0000-000008390000}"/>
    <cellStyle name="SAPBEXexcGood2 2 3 7 3" xfId="24896" xr:uid="{00000000-0005-0000-0000-000009390000}"/>
    <cellStyle name="SAPBEXexcGood2 2 3 8" xfId="13408" xr:uid="{00000000-0005-0000-0000-00000A390000}"/>
    <cellStyle name="SAPBEXexcGood2 2 4" xfId="612" xr:uid="{00000000-0005-0000-0000-00000B390000}"/>
    <cellStyle name="SAPBEXexcGood2 2 4 2" xfId="1068" xr:uid="{00000000-0005-0000-0000-00000C390000}"/>
    <cellStyle name="SAPBEXexcGood2 2 4 2 2" xfId="8343" xr:uid="{00000000-0005-0000-0000-00000D390000}"/>
    <cellStyle name="SAPBEXexcGood2 2 4 2 2 2" xfId="15556" xr:uid="{00000000-0005-0000-0000-00000E390000}"/>
    <cellStyle name="SAPBEXexcGood2 2 4 2 2 3" xfId="21201" xr:uid="{00000000-0005-0000-0000-00000F390000}"/>
    <cellStyle name="SAPBEXexcGood2 2 4 2 3" xfId="8953" xr:uid="{00000000-0005-0000-0000-000010390000}"/>
    <cellStyle name="SAPBEXexcGood2 2 4 2 3 2" xfId="16166" xr:uid="{00000000-0005-0000-0000-000011390000}"/>
    <cellStyle name="SAPBEXexcGood2 2 4 2 3 3" xfId="21710" xr:uid="{00000000-0005-0000-0000-000012390000}"/>
    <cellStyle name="SAPBEXexcGood2 2 4 2 4" xfId="10474" xr:uid="{00000000-0005-0000-0000-000013390000}"/>
    <cellStyle name="SAPBEXexcGood2 2 4 2 4 2" xfId="17687" xr:uid="{00000000-0005-0000-0000-000014390000}"/>
    <cellStyle name="SAPBEXexcGood2 2 4 2 4 3" xfId="23083" xr:uid="{00000000-0005-0000-0000-000015390000}"/>
    <cellStyle name="SAPBEXexcGood2 2 4 2 5" xfId="11808" xr:uid="{00000000-0005-0000-0000-000016390000}"/>
    <cellStyle name="SAPBEXexcGood2 2 4 2 5 2" xfId="19015" xr:uid="{00000000-0005-0000-0000-000017390000}"/>
    <cellStyle name="SAPBEXexcGood2 2 4 2 5 3" xfId="24169" xr:uid="{00000000-0005-0000-0000-000018390000}"/>
    <cellStyle name="SAPBEXexcGood2 2 4 2 6" xfId="12215" xr:uid="{00000000-0005-0000-0000-000019390000}"/>
    <cellStyle name="SAPBEXexcGood2 2 4 2 6 2" xfId="19422" xr:uid="{00000000-0005-0000-0000-00001A390000}"/>
    <cellStyle name="SAPBEXexcGood2 2 4 2 6 3" xfId="24457" xr:uid="{00000000-0005-0000-0000-00001B390000}"/>
    <cellStyle name="SAPBEXexcGood2 2 4 2 7" xfId="13873" xr:uid="{00000000-0005-0000-0000-00001C390000}"/>
    <cellStyle name="SAPBEXexcGood2 2 4 2 8" xfId="14278" xr:uid="{00000000-0005-0000-0000-00001D390000}"/>
    <cellStyle name="SAPBEXexcGood2 2 4 3" xfId="7925" xr:uid="{00000000-0005-0000-0000-00001E390000}"/>
    <cellStyle name="SAPBEXexcGood2 2 4 3 2" xfId="15138" xr:uid="{00000000-0005-0000-0000-00001F390000}"/>
    <cellStyle name="SAPBEXexcGood2 2 4 3 3" xfId="20824" xr:uid="{00000000-0005-0000-0000-000020390000}"/>
    <cellStyle name="SAPBEXexcGood2 2 4 4" xfId="9336" xr:uid="{00000000-0005-0000-0000-000021390000}"/>
    <cellStyle name="SAPBEXexcGood2 2 4 4 2" xfId="16549" xr:uid="{00000000-0005-0000-0000-000022390000}"/>
    <cellStyle name="SAPBEXexcGood2 2 4 4 3" xfId="22049" xr:uid="{00000000-0005-0000-0000-000023390000}"/>
    <cellStyle name="SAPBEXexcGood2 2 4 5" xfId="10063" xr:uid="{00000000-0005-0000-0000-000024390000}"/>
    <cellStyle name="SAPBEXexcGood2 2 4 5 2" xfId="17276" xr:uid="{00000000-0005-0000-0000-000025390000}"/>
    <cellStyle name="SAPBEXexcGood2 2 4 5 3" xfId="22713" xr:uid="{00000000-0005-0000-0000-000026390000}"/>
    <cellStyle name="SAPBEXexcGood2 2 4 6" xfId="11395" xr:uid="{00000000-0005-0000-0000-000027390000}"/>
    <cellStyle name="SAPBEXexcGood2 2 4 6 2" xfId="18602" xr:uid="{00000000-0005-0000-0000-000028390000}"/>
    <cellStyle name="SAPBEXexcGood2 2 4 6 3" xfId="23797" xr:uid="{00000000-0005-0000-0000-000029390000}"/>
    <cellStyle name="SAPBEXexcGood2 2 4 7" xfId="12590" xr:uid="{00000000-0005-0000-0000-00002A390000}"/>
    <cellStyle name="SAPBEXexcGood2 2 4 7 2" xfId="19797" xr:uid="{00000000-0005-0000-0000-00002B390000}"/>
    <cellStyle name="SAPBEXexcGood2 2 4 7 3" xfId="24822" xr:uid="{00000000-0005-0000-0000-00002C390000}"/>
    <cellStyle name="SAPBEXexcGood2 2 4 8" xfId="13471" xr:uid="{00000000-0005-0000-0000-00002D390000}"/>
    <cellStyle name="SAPBEXexcGood2 2 4 9" xfId="14656" xr:uid="{00000000-0005-0000-0000-00002E390000}"/>
    <cellStyle name="SAPBEXexcGood2 2 5" xfId="413" xr:uid="{00000000-0005-0000-0000-00002F390000}"/>
    <cellStyle name="SAPBEXexcGood2 2 5 2" xfId="890" xr:uid="{00000000-0005-0000-0000-000030390000}"/>
    <cellStyle name="SAPBEXexcGood2 2 5 2 2" xfId="8344" xr:uid="{00000000-0005-0000-0000-000031390000}"/>
    <cellStyle name="SAPBEXexcGood2 2 5 2 2 2" xfId="15557" xr:uid="{00000000-0005-0000-0000-000032390000}"/>
    <cellStyle name="SAPBEXexcGood2 2 5 2 2 3" xfId="21202" xr:uid="{00000000-0005-0000-0000-000033390000}"/>
    <cellStyle name="SAPBEXexcGood2 2 5 2 3" xfId="8952" xr:uid="{00000000-0005-0000-0000-000034390000}"/>
    <cellStyle name="SAPBEXexcGood2 2 5 2 3 2" xfId="16165" xr:uid="{00000000-0005-0000-0000-000035390000}"/>
    <cellStyle name="SAPBEXexcGood2 2 5 2 3 3" xfId="21709" xr:uid="{00000000-0005-0000-0000-000036390000}"/>
    <cellStyle name="SAPBEXexcGood2 2 5 2 4" xfId="10475" xr:uid="{00000000-0005-0000-0000-000037390000}"/>
    <cellStyle name="SAPBEXexcGood2 2 5 2 4 2" xfId="17688" xr:uid="{00000000-0005-0000-0000-000038390000}"/>
    <cellStyle name="SAPBEXexcGood2 2 5 2 4 3" xfId="23084" xr:uid="{00000000-0005-0000-0000-000039390000}"/>
    <cellStyle name="SAPBEXexcGood2 2 5 2 5" xfId="11630" xr:uid="{00000000-0005-0000-0000-00003A390000}"/>
    <cellStyle name="SAPBEXexcGood2 2 5 2 5 2" xfId="18837" xr:uid="{00000000-0005-0000-0000-00003B390000}"/>
    <cellStyle name="SAPBEXexcGood2 2 5 2 5 3" xfId="24005" xr:uid="{00000000-0005-0000-0000-00003C390000}"/>
    <cellStyle name="SAPBEXexcGood2 2 5 2 6" xfId="12379" xr:uid="{00000000-0005-0000-0000-00003D390000}"/>
    <cellStyle name="SAPBEXexcGood2 2 5 2 6 2" xfId="19586" xr:uid="{00000000-0005-0000-0000-00003E390000}"/>
    <cellStyle name="SAPBEXexcGood2 2 5 2 6 3" xfId="24621" xr:uid="{00000000-0005-0000-0000-00003F390000}"/>
    <cellStyle name="SAPBEXexcGood2 2 5 2 7" xfId="13695" xr:uid="{00000000-0005-0000-0000-000040390000}"/>
    <cellStyle name="SAPBEXexcGood2 2 5 2 8" xfId="14440" xr:uid="{00000000-0005-0000-0000-000041390000}"/>
    <cellStyle name="SAPBEXexcGood2 2 5 3" xfId="7926" xr:uid="{00000000-0005-0000-0000-000042390000}"/>
    <cellStyle name="SAPBEXexcGood2 2 5 3 2" xfId="15139" xr:uid="{00000000-0005-0000-0000-000043390000}"/>
    <cellStyle name="SAPBEXexcGood2 2 5 3 3" xfId="20825" xr:uid="{00000000-0005-0000-0000-000044390000}"/>
    <cellStyle name="SAPBEXexcGood2 2 5 4" xfId="9335" xr:uid="{00000000-0005-0000-0000-000045390000}"/>
    <cellStyle name="SAPBEXexcGood2 2 5 4 2" xfId="16548" xr:uid="{00000000-0005-0000-0000-000046390000}"/>
    <cellStyle name="SAPBEXexcGood2 2 5 4 3" xfId="22048" xr:uid="{00000000-0005-0000-0000-000047390000}"/>
    <cellStyle name="SAPBEXexcGood2 2 5 5" xfId="10064" xr:uid="{00000000-0005-0000-0000-000048390000}"/>
    <cellStyle name="SAPBEXexcGood2 2 5 5 2" xfId="17277" xr:uid="{00000000-0005-0000-0000-000049390000}"/>
    <cellStyle name="SAPBEXexcGood2 2 5 5 3" xfId="22714" xr:uid="{00000000-0005-0000-0000-00004A390000}"/>
    <cellStyle name="SAPBEXexcGood2 2 5 6" xfId="11196" xr:uid="{00000000-0005-0000-0000-00004B390000}"/>
    <cellStyle name="SAPBEXexcGood2 2 5 6 2" xfId="18403" xr:uid="{00000000-0005-0000-0000-00004C390000}"/>
    <cellStyle name="SAPBEXexcGood2 2 5 6 3" xfId="23612" xr:uid="{00000000-0005-0000-0000-00004D390000}"/>
    <cellStyle name="SAPBEXexcGood2 2 5 7" xfId="12804" xr:uid="{00000000-0005-0000-0000-00004E390000}"/>
    <cellStyle name="SAPBEXexcGood2 2 5 7 2" xfId="20011" xr:uid="{00000000-0005-0000-0000-00004F390000}"/>
    <cellStyle name="SAPBEXexcGood2 2 5 7 3" xfId="25001" xr:uid="{00000000-0005-0000-0000-000050390000}"/>
    <cellStyle name="SAPBEXexcGood2 2 5 8" xfId="13300" xr:uid="{00000000-0005-0000-0000-000051390000}"/>
    <cellStyle name="SAPBEXexcGood2 2 5 9" xfId="14686" xr:uid="{00000000-0005-0000-0000-000052390000}"/>
    <cellStyle name="SAPBEXexcGood2 2 6" xfId="840" xr:uid="{00000000-0005-0000-0000-000053390000}"/>
    <cellStyle name="SAPBEXexcGood2 2 6 2" xfId="8345" xr:uid="{00000000-0005-0000-0000-000054390000}"/>
    <cellStyle name="SAPBEXexcGood2 2 6 2 2" xfId="15558" xr:uid="{00000000-0005-0000-0000-000055390000}"/>
    <cellStyle name="SAPBEXexcGood2 2 6 2 3" xfId="21203" xr:uid="{00000000-0005-0000-0000-000056390000}"/>
    <cellStyle name="SAPBEXexcGood2 2 6 3" xfId="8951" xr:uid="{00000000-0005-0000-0000-000057390000}"/>
    <cellStyle name="SAPBEXexcGood2 2 6 3 2" xfId="16164" xr:uid="{00000000-0005-0000-0000-000058390000}"/>
    <cellStyle name="SAPBEXexcGood2 2 6 3 3" xfId="21708" xr:uid="{00000000-0005-0000-0000-000059390000}"/>
    <cellStyle name="SAPBEXexcGood2 2 6 4" xfId="10476" xr:uid="{00000000-0005-0000-0000-00005A390000}"/>
    <cellStyle name="SAPBEXexcGood2 2 6 4 2" xfId="17689" xr:uid="{00000000-0005-0000-0000-00005B390000}"/>
    <cellStyle name="SAPBEXexcGood2 2 6 4 3" xfId="23085" xr:uid="{00000000-0005-0000-0000-00005C390000}"/>
    <cellStyle name="SAPBEXexcGood2 2 6 5" xfId="11580" xr:uid="{00000000-0005-0000-0000-00005D390000}"/>
    <cellStyle name="SAPBEXexcGood2 2 6 5 2" xfId="18787" xr:uid="{00000000-0005-0000-0000-00005E390000}"/>
    <cellStyle name="SAPBEXexcGood2 2 6 5 3" xfId="23959" xr:uid="{00000000-0005-0000-0000-00005F390000}"/>
    <cellStyle name="SAPBEXexcGood2 2 6 6" xfId="12425" xr:uid="{00000000-0005-0000-0000-000060390000}"/>
    <cellStyle name="SAPBEXexcGood2 2 6 6 2" xfId="19632" xr:uid="{00000000-0005-0000-0000-000061390000}"/>
    <cellStyle name="SAPBEXexcGood2 2 6 6 3" xfId="24667" xr:uid="{00000000-0005-0000-0000-000062390000}"/>
    <cellStyle name="SAPBEXexcGood2 2 6 7" xfId="13645" xr:uid="{00000000-0005-0000-0000-000063390000}"/>
    <cellStyle name="SAPBEXexcGood2 2 6 8" xfId="14476" xr:uid="{00000000-0005-0000-0000-000064390000}"/>
    <cellStyle name="SAPBEXexcGood2 2 7" xfId="7922" xr:uid="{00000000-0005-0000-0000-000065390000}"/>
    <cellStyle name="SAPBEXexcGood2 2 7 2" xfId="15135" xr:uid="{00000000-0005-0000-0000-000066390000}"/>
    <cellStyle name="SAPBEXexcGood2 2 7 3" xfId="20821" xr:uid="{00000000-0005-0000-0000-000067390000}"/>
    <cellStyle name="SAPBEXexcGood2 2 8" xfId="9339" xr:uid="{00000000-0005-0000-0000-000068390000}"/>
    <cellStyle name="SAPBEXexcGood2 2 8 2" xfId="16552" xr:uid="{00000000-0005-0000-0000-000069390000}"/>
    <cellStyle name="SAPBEXexcGood2 2 8 3" xfId="22052" xr:uid="{00000000-0005-0000-0000-00006A390000}"/>
    <cellStyle name="SAPBEXexcGood2 2 9" xfId="10060" xr:uid="{00000000-0005-0000-0000-00006B390000}"/>
    <cellStyle name="SAPBEXexcGood2 2 9 2" xfId="17273" xr:uid="{00000000-0005-0000-0000-00006C390000}"/>
    <cellStyle name="SAPBEXexcGood2 2 9 3" xfId="22710" xr:uid="{00000000-0005-0000-0000-00006D390000}"/>
    <cellStyle name="SAPBEXexcGood2 3" xfId="395" xr:uid="{00000000-0005-0000-0000-00006E390000}"/>
    <cellStyle name="SAPBEXexcGood2 3 10" xfId="11178" xr:uid="{00000000-0005-0000-0000-00006F390000}"/>
    <cellStyle name="SAPBEXexcGood2 3 10 2" xfId="18385" xr:uid="{00000000-0005-0000-0000-000070390000}"/>
    <cellStyle name="SAPBEXexcGood2 3 10 3" xfId="23596" xr:uid="{00000000-0005-0000-0000-000071390000}"/>
    <cellStyle name="SAPBEXexcGood2 3 11" xfId="13287" xr:uid="{00000000-0005-0000-0000-000072390000}"/>
    <cellStyle name="SAPBEXexcGood2 3 12" xfId="25449" xr:uid="{00000000-0005-0000-0000-000073390000}"/>
    <cellStyle name="SAPBEXexcGood2 3 2" xfId="485" xr:uid="{00000000-0005-0000-0000-000074390000}"/>
    <cellStyle name="SAPBEXexcGood2 3 2 2" xfId="962" xr:uid="{00000000-0005-0000-0000-000075390000}"/>
    <cellStyle name="SAPBEXexcGood2 3 2 2 2" xfId="8346" xr:uid="{00000000-0005-0000-0000-000076390000}"/>
    <cellStyle name="SAPBEXexcGood2 3 2 2 2 2" xfId="15559" xr:uid="{00000000-0005-0000-0000-000077390000}"/>
    <cellStyle name="SAPBEXexcGood2 3 2 2 2 3" xfId="21204" xr:uid="{00000000-0005-0000-0000-000078390000}"/>
    <cellStyle name="SAPBEXexcGood2 3 2 2 3" xfId="8950" xr:uid="{00000000-0005-0000-0000-000079390000}"/>
    <cellStyle name="SAPBEXexcGood2 3 2 2 3 2" xfId="16163" xr:uid="{00000000-0005-0000-0000-00007A390000}"/>
    <cellStyle name="SAPBEXexcGood2 3 2 2 3 3" xfId="21707" xr:uid="{00000000-0005-0000-0000-00007B390000}"/>
    <cellStyle name="SAPBEXexcGood2 3 2 2 4" xfId="10477" xr:uid="{00000000-0005-0000-0000-00007C390000}"/>
    <cellStyle name="SAPBEXexcGood2 3 2 2 4 2" xfId="17690" xr:uid="{00000000-0005-0000-0000-00007D390000}"/>
    <cellStyle name="SAPBEXexcGood2 3 2 2 4 3" xfId="23086" xr:uid="{00000000-0005-0000-0000-00007E390000}"/>
    <cellStyle name="SAPBEXexcGood2 3 2 2 5" xfId="11702" xr:uid="{00000000-0005-0000-0000-00007F390000}"/>
    <cellStyle name="SAPBEXexcGood2 3 2 2 5 2" xfId="18909" xr:uid="{00000000-0005-0000-0000-000080390000}"/>
    <cellStyle name="SAPBEXexcGood2 3 2 2 5 3" xfId="24071" xr:uid="{00000000-0005-0000-0000-000081390000}"/>
    <cellStyle name="SAPBEXexcGood2 3 2 2 6" xfId="12313" xr:uid="{00000000-0005-0000-0000-000082390000}"/>
    <cellStyle name="SAPBEXexcGood2 3 2 2 6 2" xfId="19520" xr:uid="{00000000-0005-0000-0000-000083390000}"/>
    <cellStyle name="SAPBEXexcGood2 3 2 2 6 3" xfId="24555" xr:uid="{00000000-0005-0000-0000-000084390000}"/>
    <cellStyle name="SAPBEXexcGood2 3 2 2 7" xfId="13767" xr:uid="{00000000-0005-0000-0000-000085390000}"/>
    <cellStyle name="SAPBEXexcGood2 3 2 2 8" xfId="14376" xr:uid="{00000000-0005-0000-0000-000086390000}"/>
    <cellStyle name="SAPBEXexcGood2 3 2 3" xfId="7928" xr:uid="{00000000-0005-0000-0000-000087390000}"/>
    <cellStyle name="SAPBEXexcGood2 3 2 3 2" xfId="15141" xr:uid="{00000000-0005-0000-0000-000088390000}"/>
    <cellStyle name="SAPBEXexcGood2 3 2 3 3" xfId="20827" xr:uid="{00000000-0005-0000-0000-000089390000}"/>
    <cellStyle name="SAPBEXexcGood2 3 2 4" xfId="9333" xr:uid="{00000000-0005-0000-0000-00008A390000}"/>
    <cellStyle name="SAPBEXexcGood2 3 2 4 2" xfId="16546" xr:uid="{00000000-0005-0000-0000-00008B390000}"/>
    <cellStyle name="SAPBEXexcGood2 3 2 4 3" xfId="22046" xr:uid="{00000000-0005-0000-0000-00008C390000}"/>
    <cellStyle name="SAPBEXexcGood2 3 2 5" xfId="10066" xr:uid="{00000000-0005-0000-0000-00008D390000}"/>
    <cellStyle name="SAPBEXexcGood2 3 2 5 2" xfId="17279" xr:uid="{00000000-0005-0000-0000-00008E390000}"/>
    <cellStyle name="SAPBEXexcGood2 3 2 5 3" xfId="22716" xr:uid="{00000000-0005-0000-0000-00008F390000}"/>
    <cellStyle name="SAPBEXexcGood2 3 2 6" xfId="11268" xr:uid="{00000000-0005-0000-0000-000090390000}"/>
    <cellStyle name="SAPBEXexcGood2 3 2 6 2" xfId="18475" xr:uid="{00000000-0005-0000-0000-000091390000}"/>
    <cellStyle name="SAPBEXexcGood2 3 2 6 3" xfId="23678" xr:uid="{00000000-0005-0000-0000-000092390000}"/>
    <cellStyle name="SAPBEXexcGood2 3 2 7" xfId="12742" xr:uid="{00000000-0005-0000-0000-000093390000}"/>
    <cellStyle name="SAPBEXexcGood2 3 2 7 2" xfId="19949" xr:uid="{00000000-0005-0000-0000-000094390000}"/>
    <cellStyle name="SAPBEXexcGood2 3 2 7 3" xfId="24940" xr:uid="{00000000-0005-0000-0000-000095390000}"/>
    <cellStyle name="SAPBEXexcGood2 3 2 8" xfId="13360" xr:uid="{00000000-0005-0000-0000-000096390000}"/>
    <cellStyle name="SAPBEXexcGood2 3 3" xfId="569" xr:uid="{00000000-0005-0000-0000-000097390000}"/>
    <cellStyle name="SAPBEXexcGood2 3 3 2" xfId="1025" xr:uid="{00000000-0005-0000-0000-000098390000}"/>
    <cellStyle name="SAPBEXexcGood2 3 3 2 2" xfId="8347" xr:uid="{00000000-0005-0000-0000-000099390000}"/>
    <cellStyle name="SAPBEXexcGood2 3 3 2 2 2" xfId="15560" xr:uid="{00000000-0005-0000-0000-00009A390000}"/>
    <cellStyle name="SAPBEXexcGood2 3 3 2 2 3" xfId="21205" xr:uid="{00000000-0005-0000-0000-00009B390000}"/>
    <cellStyle name="SAPBEXexcGood2 3 3 2 3" xfId="8949" xr:uid="{00000000-0005-0000-0000-00009C390000}"/>
    <cellStyle name="SAPBEXexcGood2 3 3 2 3 2" xfId="16162" xr:uid="{00000000-0005-0000-0000-00009D390000}"/>
    <cellStyle name="SAPBEXexcGood2 3 3 2 3 3" xfId="21706" xr:uid="{00000000-0005-0000-0000-00009E390000}"/>
    <cellStyle name="SAPBEXexcGood2 3 3 2 4" xfId="10478" xr:uid="{00000000-0005-0000-0000-00009F390000}"/>
    <cellStyle name="SAPBEXexcGood2 3 3 2 4 2" xfId="17691" xr:uid="{00000000-0005-0000-0000-0000A0390000}"/>
    <cellStyle name="SAPBEXexcGood2 3 3 2 4 3" xfId="23087" xr:uid="{00000000-0005-0000-0000-0000A1390000}"/>
    <cellStyle name="SAPBEXexcGood2 3 3 2 5" xfId="11765" xr:uid="{00000000-0005-0000-0000-0000A2390000}"/>
    <cellStyle name="SAPBEXexcGood2 3 3 2 5 2" xfId="18972" xr:uid="{00000000-0005-0000-0000-0000A3390000}"/>
    <cellStyle name="SAPBEXexcGood2 3 3 2 5 3" xfId="24126" xr:uid="{00000000-0005-0000-0000-0000A4390000}"/>
    <cellStyle name="SAPBEXexcGood2 3 3 2 6" xfId="12258" xr:uid="{00000000-0005-0000-0000-0000A5390000}"/>
    <cellStyle name="SAPBEXexcGood2 3 3 2 6 2" xfId="19465" xr:uid="{00000000-0005-0000-0000-0000A6390000}"/>
    <cellStyle name="SAPBEXexcGood2 3 3 2 6 3" xfId="24500" xr:uid="{00000000-0005-0000-0000-0000A7390000}"/>
    <cellStyle name="SAPBEXexcGood2 3 3 2 7" xfId="13830" xr:uid="{00000000-0005-0000-0000-0000A8390000}"/>
    <cellStyle name="SAPBEXexcGood2 3 3 2 8" xfId="14321" xr:uid="{00000000-0005-0000-0000-0000A9390000}"/>
    <cellStyle name="SAPBEXexcGood2 3 3 3" xfId="7929" xr:uid="{00000000-0005-0000-0000-0000AA390000}"/>
    <cellStyle name="SAPBEXexcGood2 3 3 3 2" xfId="15142" xr:uid="{00000000-0005-0000-0000-0000AB390000}"/>
    <cellStyle name="SAPBEXexcGood2 3 3 3 3" xfId="20828" xr:uid="{00000000-0005-0000-0000-0000AC390000}"/>
    <cellStyle name="SAPBEXexcGood2 3 3 4" xfId="9332" xr:uid="{00000000-0005-0000-0000-0000AD390000}"/>
    <cellStyle name="SAPBEXexcGood2 3 3 4 2" xfId="16545" xr:uid="{00000000-0005-0000-0000-0000AE390000}"/>
    <cellStyle name="SAPBEXexcGood2 3 3 4 3" xfId="22045" xr:uid="{00000000-0005-0000-0000-0000AF390000}"/>
    <cellStyle name="SAPBEXexcGood2 3 3 5" xfId="10067" xr:uid="{00000000-0005-0000-0000-0000B0390000}"/>
    <cellStyle name="SAPBEXexcGood2 3 3 5 2" xfId="17280" xr:uid="{00000000-0005-0000-0000-0000B1390000}"/>
    <cellStyle name="SAPBEXexcGood2 3 3 5 3" xfId="22717" xr:uid="{00000000-0005-0000-0000-0000B2390000}"/>
    <cellStyle name="SAPBEXexcGood2 3 3 6" xfId="11352" xr:uid="{00000000-0005-0000-0000-0000B3390000}"/>
    <cellStyle name="SAPBEXexcGood2 3 3 6 2" xfId="18559" xr:uid="{00000000-0005-0000-0000-0000B4390000}"/>
    <cellStyle name="SAPBEXexcGood2 3 3 6 3" xfId="23754" xr:uid="{00000000-0005-0000-0000-0000B5390000}"/>
    <cellStyle name="SAPBEXexcGood2 3 3 7" xfId="12656" xr:uid="{00000000-0005-0000-0000-0000B6390000}"/>
    <cellStyle name="SAPBEXexcGood2 3 3 7 2" xfId="19863" xr:uid="{00000000-0005-0000-0000-0000B7390000}"/>
    <cellStyle name="SAPBEXexcGood2 3 3 7 3" xfId="24864" xr:uid="{00000000-0005-0000-0000-0000B8390000}"/>
    <cellStyle name="SAPBEXexcGood2 3 3 8" xfId="13431" xr:uid="{00000000-0005-0000-0000-0000B9390000}"/>
    <cellStyle name="SAPBEXexcGood2 3 4" xfId="635" xr:uid="{00000000-0005-0000-0000-0000BA390000}"/>
    <cellStyle name="SAPBEXexcGood2 3 4 2" xfId="1091" xr:uid="{00000000-0005-0000-0000-0000BB390000}"/>
    <cellStyle name="SAPBEXexcGood2 3 4 2 2" xfId="8348" xr:uid="{00000000-0005-0000-0000-0000BC390000}"/>
    <cellStyle name="SAPBEXexcGood2 3 4 2 2 2" xfId="15561" xr:uid="{00000000-0005-0000-0000-0000BD390000}"/>
    <cellStyle name="SAPBEXexcGood2 3 4 2 2 3" xfId="21206" xr:uid="{00000000-0005-0000-0000-0000BE390000}"/>
    <cellStyle name="SAPBEXexcGood2 3 4 2 3" xfId="8948" xr:uid="{00000000-0005-0000-0000-0000BF390000}"/>
    <cellStyle name="SAPBEXexcGood2 3 4 2 3 2" xfId="16161" xr:uid="{00000000-0005-0000-0000-0000C0390000}"/>
    <cellStyle name="SAPBEXexcGood2 3 4 2 3 3" xfId="21705" xr:uid="{00000000-0005-0000-0000-0000C1390000}"/>
    <cellStyle name="SAPBEXexcGood2 3 4 2 4" xfId="10479" xr:uid="{00000000-0005-0000-0000-0000C2390000}"/>
    <cellStyle name="SAPBEXexcGood2 3 4 2 4 2" xfId="17692" xr:uid="{00000000-0005-0000-0000-0000C3390000}"/>
    <cellStyle name="SAPBEXexcGood2 3 4 2 4 3" xfId="23088" xr:uid="{00000000-0005-0000-0000-0000C4390000}"/>
    <cellStyle name="SAPBEXexcGood2 3 4 2 5" xfId="11831" xr:uid="{00000000-0005-0000-0000-0000C5390000}"/>
    <cellStyle name="SAPBEXexcGood2 3 4 2 5 2" xfId="19038" xr:uid="{00000000-0005-0000-0000-0000C6390000}"/>
    <cellStyle name="SAPBEXexcGood2 3 4 2 5 3" xfId="24192" xr:uid="{00000000-0005-0000-0000-0000C7390000}"/>
    <cellStyle name="SAPBEXexcGood2 3 4 2 6" xfId="12192" xr:uid="{00000000-0005-0000-0000-0000C8390000}"/>
    <cellStyle name="SAPBEXexcGood2 3 4 2 6 2" xfId="19399" xr:uid="{00000000-0005-0000-0000-0000C9390000}"/>
    <cellStyle name="SAPBEXexcGood2 3 4 2 6 3" xfId="24434" xr:uid="{00000000-0005-0000-0000-0000CA390000}"/>
    <cellStyle name="SAPBEXexcGood2 3 4 2 7" xfId="13896" xr:uid="{00000000-0005-0000-0000-0000CB390000}"/>
    <cellStyle name="SAPBEXexcGood2 3 4 2 8" xfId="14255" xr:uid="{00000000-0005-0000-0000-0000CC390000}"/>
    <cellStyle name="SAPBEXexcGood2 3 4 3" xfId="7930" xr:uid="{00000000-0005-0000-0000-0000CD390000}"/>
    <cellStyle name="SAPBEXexcGood2 3 4 3 2" xfId="15143" xr:uid="{00000000-0005-0000-0000-0000CE390000}"/>
    <cellStyle name="SAPBEXexcGood2 3 4 3 3" xfId="20829" xr:uid="{00000000-0005-0000-0000-0000CF390000}"/>
    <cellStyle name="SAPBEXexcGood2 3 4 4" xfId="9331" xr:uid="{00000000-0005-0000-0000-0000D0390000}"/>
    <cellStyle name="SAPBEXexcGood2 3 4 4 2" xfId="16544" xr:uid="{00000000-0005-0000-0000-0000D1390000}"/>
    <cellStyle name="SAPBEXexcGood2 3 4 4 3" xfId="22044" xr:uid="{00000000-0005-0000-0000-0000D2390000}"/>
    <cellStyle name="SAPBEXexcGood2 3 4 5" xfId="10068" xr:uid="{00000000-0005-0000-0000-0000D3390000}"/>
    <cellStyle name="SAPBEXexcGood2 3 4 5 2" xfId="17281" xr:uid="{00000000-0005-0000-0000-0000D4390000}"/>
    <cellStyle name="SAPBEXexcGood2 3 4 5 3" xfId="22718" xr:uid="{00000000-0005-0000-0000-0000D5390000}"/>
    <cellStyle name="SAPBEXexcGood2 3 4 6" xfId="11418" xr:uid="{00000000-0005-0000-0000-0000D6390000}"/>
    <cellStyle name="SAPBEXexcGood2 3 4 6 2" xfId="18625" xr:uid="{00000000-0005-0000-0000-0000D7390000}"/>
    <cellStyle name="SAPBEXexcGood2 3 4 6 3" xfId="23820" xr:uid="{00000000-0005-0000-0000-0000D8390000}"/>
    <cellStyle name="SAPBEXexcGood2 3 4 7" xfId="12567" xr:uid="{00000000-0005-0000-0000-0000D9390000}"/>
    <cellStyle name="SAPBEXexcGood2 3 4 7 2" xfId="19774" xr:uid="{00000000-0005-0000-0000-0000DA390000}"/>
    <cellStyle name="SAPBEXexcGood2 3 4 7 3" xfId="24799" xr:uid="{00000000-0005-0000-0000-0000DB390000}"/>
    <cellStyle name="SAPBEXexcGood2 3 4 8" xfId="13494" xr:uid="{00000000-0005-0000-0000-0000DC390000}"/>
    <cellStyle name="SAPBEXexcGood2 3 4 9" xfId="14615" xr:uid="{00000000-0005-0000-0000-0000DD390000}"/>
    <cellStyle name="SAPBEXexcGood2 3 5" xfId="689" xr:uid="{00000000-0005-0000-0000-0000DE390000}"/>
    <cellStyle name="SAPBEXexcGood2 3 5 2" xfId="1145" xr:uid="{00000000-0005-0000-0000-0000DF390000}"/>
    <cellStyle name="SAPBEXexcGood2 3 5 2 2" xfId="8349" xr:uid="{00000000-0005-0000-0000-0000E0390000}"/>
    <cellStyle name="SAPBEXexcGood2 3 5 2 2 2" xfId="15562" xr:uid="{00000000-0005-0000-0000-0000E1390000}"/>
    <cellStyle name="SAPBEXexcGood2 3 5 2 2 3" xfId="21207" xr:uid="{00000000-0005-0000-0000-0000E2390000}"/>
    <cellStyle name="SAPBEXexcGood2 3 5 2 3" xfId="8947" xr:uid="{00000000-0005-0000-0000-0000E3390000}"/>
    <cellStyle name="SAPBEXexcGood2 3 5 2 3 2" xfId="16160" xr:uid="{00000000-0005-0000-0000-0000E4390000}"/>
    <cellStyle name="SAPBEXexcGood2 3 5 2 3 3" xfId="21704" xr:uid="{00000000-0005-0000-0000-0000E5390000}"/>
    <cellStyle name="SAPBEXexcGood2 3 5 2 4" xfId="10480" xr:uid="{00000000-0005-0000-0000-0000E6390000}"/>
    <cellStyle name="SAPBEXexcGood2 3 5 2 4 2" xfId="17693" xr:uid="{00000000-0005-0000-0000-0000E7390000}"/>
    <cellStyle name="SAPBEXexcGood2 3 5 2 4 3" xfId="23089" xr:uid="{00000000-0005-0000-0000-0000E8390000}"/>
    <cellStyle name="SAPBEXexcGood2 3 5 2 5" xfId="11885" xr:uid="{00000000-0005-0000-0000-0000E9390000}"/>
    <cellStyle name="SAPBEXexcGood2 3 5 2 5 2" xfId="19092" xr:uid="{00000000-0005-0000-0000-0000EA390000}"/>
    <cellStyle name="SAPBEXexcGood2 3 5 2 5 3" xfId="24246" xr:uid="{00000000-0005-0000-0000-0000EB390000}"/>
    <cellStyle name="SAPBEXexcGood2 3 5 2 6" xfId="12138" xr:uid="{00000000-0005-0000-0000-0000EC390000}"/>
    <cellStyle name="SAPBEXexcGood2 3 5 2 6 2" xfId="19345" xr:uid="{00000000-0005-0000-0000-0000ED390000}"/>
    <cellStyle name="SAPBEXexcGood2 3 5 2 6 3" xfId="24380" xr:uid="{00000000-0005-0000-0000-0000EE390000}"/>
    <cellStyle name="SAPBEXexcGood2 3 5 2 7" xfId="13950" xr:uid="{00000000-0005-0000-0000-0000EF390000}"/>
    <cellStyle name="SAPBEXexcGood2 3 5 2 8" xfId="14201" xr:uid="{00000000-0005-0000-0000-0000F0390000}"/>
    <cellStyle name="SAPBEXexcGood2 3 5 3" xfId="7931" xr:uid="{00000000-0005-0000-0000-0000F1390000}"/>
    <cellStyle name="SAPBEXexcGood2 3 5 3 2" xfId="15144" xr:uid="{00000000-0005-0000-0000-0000F2390000}"/>
    <cellStyle name="SAPBEXexcGood2 3 5 3 3" xfId="20830" xr:uid="{00000000-0005-0000-0000-0000F3390000}"/>
    <cellStyle name="SAPBEXexcGood2 3 5 4" xfId="9330" xr:uid="{00000000-0005-0000-0000-0000F4390000}"/>
    <cellStyle name="SAPBEXexcGood2 3 5 4 2" xfId="16543" xr:uid="{00000000-0005-0000-0000-0000F5390000}"/>
    <cellStyle name="SAPBEXexcGood2 3 5 4 3" xfId="22043" xr:uid="{00000000-0005-0000-0000-0000F6390000}"/>
    <cellStyle name="SAPBEXexcGood2 3 5 5" xfId="10069" xr:uid="{00000000-0005-0000-0000-0000F7390000}"/>
    <cellStyle name="SAPBEXexcGood2 3 5 5 2" xfId="17282" xr:uid="{00000000-0005-0000-0000-0000F8390000}"/>
    <cellStyle name="SAPBEXexcGood2 3 5 5 3" xfId="22719" xr:uid="{00000000-0005-0000-0000-0000F9390000}"/>
    <cellStyle name="SAPBEXexcGood2 3 5 6" xfId="11472" xr:uid="{00000000-0005-0000-0000-0000FA390000}"/>
    <cellStyle name="SAPBEXexcGood2 3 5 6 2" xfId="18679" xr:uid="{00000000-0005-0000-0000-0000FB390000}"/>
    <cellStyle name="SAPBEXexcGood2 3 5 6 3" xfId="23874" xr:uid="{00000000-0005-0000-0000-0000FC390000}"/>
    <cellStyle name="SAPBEXexcGood2 3 5 7" xfId="12510" xr:uid="{00000000-0005-0000-0000-0000FD390000}"/>
    <cellStyle name="SAPBEXexcGood2 3 5 7 2" xfId="19717" xr:uid="{00000000-0005-0000-0000-0000FE390000}"/>
    <cellStyle name="SAPBEXexcGood2 3 5 7 3" xfId="24746" xr:uid="{00000000-0005-0000-0000-0000FF390000}"/>
    <cellStyle name="SAPBEXexcGood2 3 5 8" xfId="13548" xr:uid="{00000000-0005-0000-0000-0000003A0000}"/>
    <cellStyle name="SAPBEXexcGood2 3 5 9" xfId="14548" xr:uid="{00000000-0005-0000-0000-0000013A0000}"/>
    <cellStyle name="SAPBEXexcGood2 3 6" xfId="874" xr:uid="{00000000-0005-0000-0000-0000023A0000}"/>
    <cellStyle name="SAPBEXexcGood2 3 6 2" xfId="8350" xr:uid="{00000000-0005-0000-0000-0000033A0000}"/>
    <cellStyle name="SAPBEXexcGood2 3 6 2 2" xfId="15563" xr:uid="{00000000-0005-0000-0000-0000043A0000}"/>
    <cellStyle name="SAPBEXexcGood2 3 6 2 3" xfId="21208" xr:uid="{00000000-0005-0000-0000-0000053A0000}"/>
    <cellStyle name="SAPBEXexcGood2 3 6 3" xfId="8946" xr:uid="{00000000-0005-0000-0000-0000063A0000}"/>
    <cellStyle name="SAPBEXexcGood2 3 6 3 2" xfId="16159" xr:uid="{00000000-0005-0000-0000-0000073A0000}"/>
    <cellStyle name="SAPBEXexcGood2 3 6 3 3" xfId="21703" xr:uid="{00000000-0005-0000-0000-0000083A0000}"/>
    <cellStyle name="SAPBEXexcGood2 3 6 4" xfId="10481" xr:uid="{00000000-0005-0000-0000-0000093A0000}"/>
    <cellStyle name="SAPBEXexcGood2 3 6 4 2" xfId="17694" xr:uid="{00000000-0005-0000-0000-00000A3A0000}"/>
    <cellStyle name="SAPBEXexcGood2 3 6 4 3" xfId="23090" xr:uid="{00000000-0005-0000-0000-00000B3A0000}"/>
    <cellStyle name="SAPBEXexcGood2 3 6 5" xfId="11614" xr:uid="{00000000-0005-0000-0000-00000C3A0000}"/>
    <cellStyle name="SAPBEXexcGood2 3 6 5 2" xfId="18821" xr:uid="{00000000-0005-0000-0000-00000D3A0000}"/>
    <cellStyle name="SAPBEXexcGood2 3 6 5 3" xfId="23991" xr:uid="{00000000-0005-0000-0000-00000E3A0000}"/>
    <cellStyle name="SAPBEXexcGood2 3 6 6" xfId="12393" xr:uid="{00000000-0005-0000-0000-00000F3A0000}"/>
    <cellStyle name="SAPBEXexcGood2 3 6 6 2" xfId="19600" xr:uid="{00000000-0005-0000-0000-0000103A0000}"/>
    <cellStyle name="SAPBEXexcGood2 3 6 6 3" xfId="24635" xr:uid="{00000000-0005-0000-0000-0000113A0000}"/>
    <cellStyle name="SAPBEXexcGood2 3 6 7" xfId="13679" xr:uid="{00000000-0005-0000-0000-0000123A0000}"/>
    <cellStyle name="SAPBEXexcGood2 3 6 8" xfId="14453" xr:uid="{00000000-0005-0000-0000-0000133A0000}"/>
    <cellStyle name="SAPBEXexcGood2 3 7" xfId="7927" xr:uid="{00000000-0005-0000-0000-0000143A0000}"/>
    <cellStyle name="SAPBEXexcGood2 3 7 2" xfId="15140" xr:uid="{00000000-0005-0000-0000-0000153A0000}"/>
    <cellStyle name="SAPBEXexcGood2 3 7 3" xfId="20826" xr:uid="{00000000-0005-0000-0000-0000163A0000}"/>
    <cellStyle name="SAPBEXexcGood2 3 8" xfId="9334" xr:uid="{00000000-0005-0000-0000-0000173A0000}"/>
    <cellStyle name="SAPBEXexcGood2 3 8 2" xfId="16547" xr:uid="{00000000-0005-0000-0000-0000183A0000}"/>
    <cellStyle name="SAPBEXexcGood2 3 8 3" xfId="22047" xr:uid="{00000000-0005-0000-0000-0000193A0000}"/>
    <cellStyle name="SAPBEXexcGood2 3 9" xfId="10065" xr:uid="{00000000-0005-0000-0000-00001A3A0000}"/>
    <cellStyle name="SAPBEXexcGood2 3 9 2" xfId="17278" xr:uid="{00000000-0005-0000-0000-00001B3A0000}"/>
    <cellStyle name="SAPBEXexcGood2 3 9 3" xfId="22715" xr:uid="{00000000-0005-0000-0000-00001C3A0000}"/>
    <cellStyle name="SAPBEXexcGood2 4" xfId="524" xr:uid="{00000000-0005-0000-0000-00001D3A0000}"/>
    <cellStyle name="SAPBEXexcGood2 4 10" xfId="13397" xr:uid="{00000000-0005-0000-0000-00001E3A0000}"/>
    <cellStyle name="SAPBEXexcGood2 4 2" xfId="601" xr:uid="{00000000-0005-0000-0000-00001F3A0000}"/>
    <cellStyle name="SAPBEXexcGood2 4 2 2" xfId="1057" xr:uid="{00000000-0005-0000-0000-0000203A0000}"/>
    <cellStyle name="SAPBEXexcGood2 4 2 2 2" xfId="8351" xr:uid="{00000000-0005-0000-0000-0000213A0000}"/>
    <cellStyle name="SAPBEXexcGood2 4 2 2 2 2" xfId="15564" xr:uid="{00000000-0005-0000-0000-0000223A0000}"/>
    <cellStyle name="SAPBEXexcGood2 4 2 2 2 3" xfId="21209" xr:uid="{00000000-0005-0000-0000-0000233A0000}"/>
    <cellStyle name="SAPBEXexcGood2 4 2 2 3" xfId="8945" xr:uid="{00000000-0005-0000-0000-0000243A0000}"/>
    <cellStyle name="SAPBEXexcGood2 4 2 2 3 2" xfId="16158" xr:uid="{00000000-0005-0000-0000-0000253A0000}"/>
    <cellStyle name="SAPBEXexcGood2 4 2 2 3 3" xfId="21702" xr:uid="{00000000-0005-0000-0000-0000263A0000}"/>
    <cellStyle name="SAPBEXexcGood2 4 2 2 4" xfId="10482" xr:uid="{00000000-0005-0000-0000-0000273A0000}"/>
    <cellStyle name="SAPBEXexcGood2 4 2 2 4 2" xfId="17695" xr:uid="{00000000-0005-0000-0000-0000283A0000}"/>
    <cellStyle name="SAPBEXexcGood2 4 2 2 4 3" xfId="23091" xr:uid="{00000000-0005-0000-0000-0000293A0000}"/>
    <cellStyle name="SAPBEXexcGood2 4 2 2 5" xfId="11797" xr:uid="{00000000-0005-0000-0000-00002A3A0000}"/>
    <cellStyle name="SAPBEXexcGood2 4 2 2 5 2" xfId="19004" xr:uid="{00000000-0005-0000-0000-00002B3A0000}"/>
    <cellStyle name="SAPBEXexcGood2 4 2 2 5 3" xfId="24158" xr:uid="{00000000-0005-0000-0000-00002C3A0000}"/>
    <cellStyle name="SAPBEXexcGood2 4 2 2 6" xfId="12226" xr:uid="{00000000-0005-0000-0000-00002D3A0000}"/>
    <cellStyle name="SAPBEXexcGood2 4 2 2 6 2" xfId="19433" xr:uid="{00000000-0005-0000-0000-00002E3A0000}"/>
    <cellStyle name="SAPBEXexcGood2 4 2 2 6 3" xfId="24468" xr:uid="{00000000-0005-0000-0000-00002F3A0000}"/>
    <cellStyle name="SAPBEXexcGood2 4 2 2 7" xfId="13862" xr:uid="{00000000-0005-0000-0000-0000303A0000}"/>
    <cellStyle name="SAPBEXexcGood2 4 2 2 8" xfId="14289" xr:uid="{00000000-0005-0000-0000-0000313A0000}"/>
    <cellStyle name="SAPBEXexcGood2 4 2 3" xfId="7933" xr:uid="{00000000-0005-0000-0000-0000323A0000}"/>
    <cellStyle name="SAPBEXexcGood2 4 2 3 2" xfId="15146" xr:uid="{00000000-0005-0000-0000-0000333A0000}"/>
    <cellStyle name="SAPBEXexcGood2 4 2 3 3" xfId="20832" xr:uid="{00000000-0005-0000-0000-0000343A0000}"/>
    <cellStyle name="SAPBEXexcGood2 4 2 4" xfId="9328" xr:uid="{00000000-0005-0000-0000-0000353A0000}"/>
    <cellStyle name="SAPBEXexcGood2 4 2 4 2" xfId="16541" xr:uid="{00000000-0005-0000-0000-0000363A0000}"/>
    <cellStyle name="SAPBEXexcGood2 4 2 4 3" xfId="22041" xr:uid="{00000000-0005-0000-0000-0000373A0000}"/>
    <cellStyle name="SAPBEXexcGood2 4 2 5" xfId="10071" xr:uid="{00000000-0005-0000-0000-0000383A0000}"/>
    <cellStyle name="SAPBEXexcGood2 4 2 5 2" xfId="17284" xr:uid="{00000000-0005-0000-0000-0000393A0000}"/>
    <cellStyle name="SAPBEXexcGood2 4 2 5 3" xfId="22721" xr:uid="{00000000-0005-0000-0000-00003A3A0000}"/>
    <cellStyle name="SAPBEXexcGood2 4 2 6" xfId="11384" xr:uid="{00000000-0005-0000-0000-00003B3A0000}"/>
    <cellStyle name="SAPBEXexcGood2 4 2 6 2" xfId="18591" xr:uid="{00000000-0005-0000-0000-00003C3A0000}"/>
    <cellStyle name="SAPBEXexcGood2 4 2 6 3" xfId="23786" xr:uid="{00000000-0005-0000-0000-00003D3A0000}"/>
    <cellStyle name="SAPBEXexcGood2 4 2 7" xfId="12601" xr:uid="{00000000-0005-0000-0000-00003E3A0000}"/>
    <cellStyle name="SAPBEXexcGood2 4 2 7 2" xfId="19808" xr:uid="{00000000-0005-0000-0000-00003F3A0000}"/>
    <cellStyle name="SAPBEXexcGood2 4 2 7 3" xfId="24833" xr:uid="{00000000-0005-0000-0000-0000403A0000}"/>
    <cellStyle name="SAPBEXexcGood2 4 2 8" xfId="13460" xr:uid="{00000000-0005-0000-0000-0000413A0000}"/>
    <cellStyle name="SAPBEXexcGood2 4 3" xfId="666" xr:uid="{00000000-0005-0000-0000-0000423A0000}"/>
    <cellStyle name="SAPBEXexcGood2 4 3 2" xfId="1122" xr:uid="{00000000-0005-0000-0000-0000433A0000}"/>
    <cellStyle name="SAPBEXexcGood2 4 3 2 2" xfId="8352" xr:uid="{00000000-0005-0000-0000-0000443A0000}"/>
    <cellStyle name="SAPBEXexcGood2 4 3 2 2 2" xfId="15565" xr:uid="{00000000-0005-0000-0000-0000453A0000}"/>
    <cellStyle name="SAPBEXexcGood2 4 3 2 2 3" xfId="21210" xr:uid="{00000000-0005-0000-0000-0000463A0000}"/>
    <cellStyle name="SAPBEXexcGood2 4 3 2 3" xfId="8944" xr:uid="{00000000-0005-0000-0000-0000473A0000}"/>
    <cellStyle name="SAPBEXexcGood2 4 3 2 3 2" xfId="16157" xr:uid="{00000000-0005-0000-0000-0000483A0000}"/>
    <cellStyle name="SAPBEXexcGood2 4 3 2 3 3" xfId="21701" xr:uid="{00000000-0005-0000-0000-0000493A0000}"/>
    <cellStyle name="SAPBEXexcGood2 4 3 2 4" xfId="10483" xr:uid="{00000000-0005-0000-0000-00004A3A0000}"/>
    <cellStyle name="SAPBEXexcGood2 4 3 2 4 2" xfId="17696" xr:uid="{00000000-0005-0000-0000-00004B3A0000}"/>
    <cellStyle name="SAPBEXexcGood2 4 3 2 4 3" xfId="23092" xr:uid="{00000000-0005-0000-0000-00004C3A0000}"/>
    <cellStyle name="SAPBEXexcGood2 4 3 2 5" xfId="11862" xr:uid="{00000000-0005-0000-0000-00004D3A0000}"/>
    <cellStyle name="SAPBEXexcGood2 4 3 2 5 2" xfId="19069" xr:uid="{00000000-0005-0000-0000-00004E3A0000}"/>
    <cellStyle name="SAPBEXexcGood2 4 3 2 5 3" xfId="24223" xr:uid="{00000000-0005-0000-0000-00004F3A0000}"/>
    <cellStyle name="SAPBEXexcGood2 4 3 2 6" xfId="12161" xr:uid="{00000000-0005-0000-0000-0000503A0000}"/>
    <cellStyle name="SAPBEXexcGood2 4 3 2 6 2" xfId="19368" xr:uid="{00000000-0005-0000-0000-0000513A0000}"/>
    <cellStyle name="SAPBEXexcGood2 4 3 2 6 3" xfId="24403" xr:uid="{00000000-0005-0000-0000-0000523A0000}"/>
    <cellStyle name="SAPBEXexcGood2 4 3 2 7" xfId="13927" xr:uid="{00000000-0005-0000-0000-0000533A0000}"/>
    <cellStyle name="SAPBEXexcGood2 4 3 2 8" xfId="14224" xr:uid="{00000000-0005-0000-0000-0000543A0000}"/>
    <cellStyle name="SAPBEXexcGood2 4 3 3" xfId="7934" xr:uid="{00000000-0005-0000-0000-0000553A0000}"/>
    <cellStyle name="SAPBEXexcGood2 4 3 3 2" xfId="15147" xr:uid="{00000000-0005-0000-0000-0000563A0000}"/>
    <cellStyle name="SAPBEXexcGood2 4 3 3 3" xfId="20833" xr:uid="{00000000-0005-0000-0000-0000573A0000}"/>
    <cellStyle name="SAPBEXexcGood2 4 3 4" xfId="9327" xr:uid="{00000000-0005-0000-0000-0000583A0000}"/>
    <cellStyle name="SAPBEXexcGood2 4 3 4 2" xfId="16540" xr:uid="{00000000-0005-0000-0000-0000593A0000}"/>
    <cellStyle name="SAPBEXexcGood2 4 3 4 3" xfId="22040" xr:uid="{00000000-0005-0000-0000-00005A3A0000}"/>
    <cellStyle name="SAPBEXexcGood2 4 3 5" xfId="10072" xr:uid="{00000000-0005-0000-0000-00005B3A0000}"/>
    <cellStyle name="SAPBEXexcGood2 4 3 5 2" xfId="17285" xr:uid="{00000000-0005-0000-0000-00005C3A0000}"/>
    <cellStyle name="SAPBEXexcGood2 4 3 5 3" xfId="22722" xr:uid="{00000000-0005-0000-0000-00005D3A0000}"/>
    <cellStyle name="SAPBEXexcGood2 4 3 6" xfId="11449" xr:uid="{00000000-0005-0000-0000-00005E3A0000}"/>
    <cellStyle name="SAPBEXexcGood2 4 3 6 2" xfId="18656" xr:uid="{00000000-0005-0000-0000-00005F3A0000}"/>
    <cellStyle name="SAPBEXexcGood2 4 3 6 3" xfId="23851" xr:uid="{00000000-0005-0000-0000-0000603A0000}"/>
    <cellStyle name="SAPBEXexcGood2 4 3 7" xfId="12536" xr:uid="{00000000-0005-0000-0000-0000613A0000}"/>
    <cellStyle name="SAPBEXexcGood2 4 3 7 2" xfId="19743" xr:uid="{00000000-0005-0000-0000-0000623A0000}"/>
    <cellStyle name="SAPBEXexcGood2 4 3 7 3" xfId="24768" xr:uid="{00000000-0005-0000-0000-0000633A0000}"/>
    <cellStyle name="SAPBEXexcGood2 4 3 8" xfId="13525" xr:uid="{00000000-0005-0000-0000-0000643A0000}"/>
    <cellStyle name="SAPBEXexcGood2 4 3 9" xfId="14569" xr:uid="{00000000-0005-0000-0000-0000653A0000}"/>
    <cellStyle name="SAPBEXexcGood2 4 4" xfId="721" xr:uid="{00000000-0005-0000-0000-0000663A0000}"/>
    <cellStyle name="SAPBEXexcGood2 4 4 2" xfId="1177" xr:uid="{00000000-0005-0000-0000-0000673A0000}"/>
    <cellStyle name="SAPBEXexcGood2 4 4 2 2" xfId="8353" xr:uid="{00000000-0005-0000-0000-0000683A0000}"/>
    <cellStyle name="SAPBEXexcGood2 4 4 2 2 2" xfId="15566" xr:uid="{00000000-0005-0000-0000-0000693A0000}"/>
    <cellStyle name="SAPBEXexcGood2 4 4 2 2 3" xfId="21211" xr:uid="{00000000-0005-0000-0000-00006A3A0000}"/>
    <cellStyle name="SAPBEXexcGood2 4 4 2 3" xfId="8943" xr:uid="{00000000-0005-0000-0000-00006B3A0000}"/>
    <cellStyle name="SAPBEXexcGood2 4 4 2 3 2" xfId="16156" xr:uid="{00000000-0005-0000-0000-00006C3A0000}"/>
    <cellStyle name="SAPBEXexcGood2 4 4 2 3 3" xfId="21700" xr:uid="{00000000-0005-0000-0000-00006D3A0000}"/>
    <cellStyle name="SAPBEXexcGood2 4 4 2 4" xfId="10484" xr:uid="{00000000-0005-0000-0000-00006E3A0000}"/>
    <cellStyle name="SAPBEXexcGood2 4 4 2 4 2" xfId="17697" xr:uid="{00000000-0005-0000-0000-00006F3A0000}"/>
    <cellStyle name="SAPBEXexcGood2 4 4 2 4 3" xfId="23093" xr:uid="{00000000-0005-0000-0000-0000703A0000}"/>
    <cellStyle name="SAPBEXexcGood2 4 4 2 5" xfId="11917" xr:uid="{00000000-0005-0000-0000-0000713A0000}"/>
    <cellStyle name="SAPBEXexcGood2 4 4 2 5 2" xfId="19124" xr:uid="{00000000-0005-0000-0000-0000723A0000}"/>
    <cellStyle name="SAPBEXexcGood2 4 4 2 5 3" xfId="24278" xr:uid="{00000000-0005-0000-0000-0000733A0000}"/>
    <cellStyle name="SAPBEXexcGood2 4 4 2 6" xfId="12106" xr:uid="{00000000-0005-0000-0000-0000743A0000}"/>
    <cellStyle name="SAPBEXexcGood2 4 4 2 6 2" xfId="19313" xr:uid="{00000000-0005-0000-0000-0000753A0000}"/>
    <cellStyle name="SAPBEXexcGood2 4 4 2 6 3" xfId="24348" xr:uid="{00000000-0005-0000-0000-0000763A0000}"/>
    <cellStyle name="SAPBEXexcGood2 4 4 2 7" xfId="13982" xr:uid="{00000000-0005-0000-0000-0000773A0000}"/>
    <cellStyle name="SAPBEXexcGood2 4 4 2 8" xfId="14169" xr:uid="{00000000-0005-0000-0000-0000783A0000}"/>
    <cellStyle name="SAPBEXexcGood2 4 4 3" xfId="7935" xr:uid="{00000000-0005-0000-0000-0000793A0000}"/>
    <cellStyle name="SAPBEXexcGood2 4 4 3 2" xfId="15148" xr:uid="{00000000-0005-0000-0000-00007A3A0000}"/>
    <cellStyle name="SAPBEXexcGood2 4 4 3 3" xfId="20834" xr:uid="{00000000-0005-0000-0000-00007B3A0000}"/>
    <cellStyle name="SAPBEXexcGood2 4 4 4" xfId="9326" xr:uid="{00000000-0005-0000-0000-00007C3A0000}"/>
    <cellStyle name="SAPBEXexcGood2 4 4 4 2" xfId="16539" xr:uid="{00000000-0005-0000-0000-00007D3A0000}"/>
    <cellStyle name="SAPBEXexcGood2 4 4 4 3" xfId="22039" xr:uid="{00000000-0005-0000-0000-00007E3A0000}"/>
    <cellStyle name="SAPBEXexcGood2 4 4 5" xfId="10073" xr:uid="{00000000-0005-0000-0000-00007F3A0000}"/>
    <cellStyle name="SAPBEXexcGood2 4 4 5 2" xfId="17286" xr:uid="{00000000-0005-0000-0000-0000803A0000}"/>
    <cellStyle name="SAPBEXexcGood2 4 4 5 3" xfId="22723" xr:uid="{00000000-0005-0000-0000-0000813A0000}"/>
    <cellStyle name="SAPBEXexcGood2 4 4 6" xfId="11504" xr:uid="{00000000-0005-0000-0000-0000823A0000}"/>
    <cellStyle name="SAPBEXexcGood2 4 4 6 2" xfId="18711" xr:uid="{00000000-0005-0000-0000-0000833A0000}"/>
    <cellStyle name="SAPBEXexcGood2 4 4 6 3" xfId="23906" xr:uid="{00000000-0005-0000-0000-0000843A0000}"/>
    <cellStyle name="SAPBEXexcGood2 4 4 7" xfId="12476" xr:uid="{00000000-0005-0000-0000-0000853A0000}"/>
    <cellStyle name="SAPBEXexcGood2 4 4 7 2" xfId="19683" xr:uid="{00000000-0005-0000-0000-0000863A0000}"/>
    <cellStyle name="SAPBEXexcGood2 4 4 7 3" xfId="24716" xr:uid="{00000000-0005-0000-0000-0000873A0000}"/>
    <cellStyle name="SAPBEXexcGood2 4 4 8" xfId="13580" xr:uid="{00000000-0005-0000-0000-0000883A0000}"/>
    <cellStyle name="SAPBEXexcGood2 4 4 9" xfId="14517" xr:uid="{00000000-0005-0000-0000-0000893A0000}"/>
    <cellStyle name="SAPBEXexcGood2 4 5" xfId="7932" xr:uid="{00000000-0005-0000-0000-00008A3A0000}"/>
    <cellStyle name="SAPBEXexcGood2 4 5 2" xfId="15145" xr:uid="{00000000-0005-0000-0000-00008B3A0000}"/>
    <cellStyle name="SAPBEXexcGood2 4 5 3" xfId="20831" xr:uid="{00000000-0005-0000-0000-00008C3A0000}"/>
    <cellStyle name="SAPBEXexcGood2 4 6" xfId="9329" xr:uid="{00000000-0005-0000-0000-00008D3A0000}"/>
    <cellStyle name="SAPBEXexcGood2 4 6 2" xfId="16542" xr:uid="{00000000-0005-0000-0000-00008E3A0000}"/>
    <cellStyle name="SAPBEXexcGood2 4 6 3" xfId="22042" xr:uid="{00000000-0005-0000-0000-00008F3A0000}"/>
    <cellStyle name="SAPBEXexcGood2 4 7" xfId="10070" xr:uid="{00000000-0005-0000-0000-0000903A0000}"/>
    <cellStyle name="SAPBEXexcGood2 4 7 2" xfId="17283" xr:uid="{00000000-0005-0000-0000-0000913A0000}"/>
    <cellStyle name="SAPBEXexcGood2 4 7 3" xfId="22720" xr:uid="{00000000-0005-0000-0000-0000923A0000}"/>
    <cellStyle name="SAPBEXexcGood2 4 8" xfId="11307" xr:uid="{00000000-0005-0000-0000-0000933A0000}"/>
    <cellStyle name="SAPBEXexcGood2 4 8 2" xfId="18514" xr:uid="{00000000-0005-0000-0000-0000943A0000}"/>
    <cellStyle name="SAPBEXexcGood2 4 8 3" xfId="23709" xr:uid="{00000000-0005-0000-0000-0000953A0000}"/>
    <cellStyle name="SAPBEXexcGood2 4 9" xfId="12711" xr:uid="{00000000-0005-0000-0000-0000963A0000}"/>
    <cellStyle name="SAPBEXexcGood2 4 9 2" xfId="19918" xr:uid="{00000000-0005-0000-0000-0000973A0000}"/>
    <cellStyle name="SAPBEXexcGood2 4 9 3" xfId="24909" xr:uid="{00000000-0005-0000-0000-0000983A0000}"/>
    <cellStyle name="SAPBEXexcGood2 5" xfId="802" xr:uid="{00000000-0005-0000-0000-0000993A0000}"/>
    <cellStyle name="SAPBEXexcGood2 5 2" xfId="8354" xr:uid="{00000000-0005-0000-0000-00009A3A0000}"/>
    <cellStyle name="SAPBEXexcGood2 5 2 2" xfId="15567" xr:uid="{00000000-0005-0000-0000-00009B3A0000}"/>
    <cellStyle name="SAPBEXexcGood2 5 2 3" xfId="21212" xr:uid="{00000000-0005-0000-0000-00009C3A0000}"/>
    <cellStyle name="SAPBEXexcGood2 5 3" xfId="8942" xr:uid="{00000000-0005-0000-0000-00009D3A0000}"/>
    <cellStyle name="SAPBEXexcGood2 5 3 2" xfId="16155" xr:uid="{00000000-0005-0000-0000-00009E3A0000}"/>
    <cellStyle name="SAPBEXexcGood2 5 3 3" xfId="21699" xr:uid="{00000000-0005-0000-0000-00009F3A0000}"/>
    <cellStyle name="SAPBEXexcGood2 5 4" xfId="10485" xr:uid="{00000000-0005-0000-0000-0000A03A0000}"/>
    <cellStyle name="SAPBEXexcGood2 5 4 2" xfId="17698" xr:uid="{00000000-0005-0000-0000-0000A13A0000}"/>
    <cellStyle name="SAPBEXexcGood2 5 4 3" xfId="23094" xr:uid="{00000000-0005-0000-0000-0000A23A0000}"/>
    <cellStyle name="SAPBEXexcGood2 5 5" xfId="11542" xr:uid="{00000000-0005-0000-0000-0000A33A0000}"/>
    <cellStyle name="SAPBEXexcGood2 5 5 2" xfId="18749" xr:uid="{00000000-0005-0000-0000-0000A43A0000}"/>
    <cellStyle name="SAPBEXexcGood2 5 5 3" xfId="23925" xr:uid="{00000000-0005-0000-0000-0000A53A0000}"/>
    <cellStyle name="SAPBEXexcGood2 5 6" xfId="12460" xr:uid="{00000000-0005-0000-0000-0000A63A0000}"/>
    <cellStyle name="SAPBEXexcGood2 5 6 2" xfId="19667" xr:uid="{00000000-0005-0000-0000-0000A73A0000}"/>
    <cellStyle name="SAPBEXexcGood2 5 6 3" xfId="24701" xr:uid="{00000000-0005-0000-0000-0000A83A0000}"/>
    <cellStyle name="SAPBEXexcGood2 5 7" xfId="13612" xr:uid="{00000000-0005-0000-0000-0000A93A0000}"/>
    <cellStyle name="SAPBEXexcGood2 5 8" xfId="14497" xr:uid="{00000000-0005-0000-0000-0000AA3A0000}"/>
    <cellStyle name="SAPBEXexcGood2 6" xfId="7256" xr:uid="{00000000-0005-0000-0000-0000AB3A0000}"/>
    <cellStyle name="SAPBEXexcGood2 6 2" xfId="9537" xr:uid="{00000000-0005-0000-0000-0000AC3A0000}"/>
    <cellStyle name="SAPBEXexcGood2 6 2 2" xfId="16750" xr:uid="{00000000-0005-0000-0000-0000AD3A0000}"/>
    <cellStyle name="SAPBEXexcGood2 6 2 3" xfId="22216" xr:uid="{00000000-0005-0000-0000-0000AE3A0000}"/>
    <cellStyle name="SAPBEXexcGood2 6 3" xfId="9735" xr:uid="{00000000-0005-0000-0000-0000AF3A0000}"/>
    <cellStyle name="SAPBEXexcGood2 6 3 2" xfId="16948" xr:uid="{00000000-0005-0000-0000-0000B03A0000}"/>
    <cellStyle name="SAPBEXexcGood2 6 3 3" xfId="22414" xr:uid="{00000000-0005-0000-0000-0000B13A0000}"/>
    <cellStyle name="SAPBEXexcGood2 6 4" xfId="10939" xr:uid="{00000000-0005-0000-0000-0000B23A0000}"/>
    <cellStyle name="SAPBEXexcGood2 6 4 2" xfId="18152" xr:uid="{00000000-0005-0000-0000-0000B33A0000}"/>
    <cellStyle name="SAPBEXexcGood2 6 4 3" xfId="23369" xr:uid="{00000000-0005-0000-0000-0000B43A0000}"/>
    <cellStyle name="SAPBEXexcGood2 6 5" xfId="12886" xr:uid="{00000000-0005-0000-0000-0000B53A0000}"/>
    <cellStyle name="SAPBEXexcGood2 6 5 2" xfId="20093" xr:uid="{00000000-0005-0000-0000-0000B63A0000}"/>
    <cellStyle name="SAPBEXexcGood2 6 5 3" xfId="25049" xr:uid="{00000000-0005-0000-0000-0000B73A0000}"/>
    <cellStyle name="SAPBEXexcGood2 6 6" xfId="13075" xr:uid="{00000000-0005-0000-0000-0000B83A0000}"/>
    <cellStyle name="SAPBEXexcGood2 6 6 2" xfId="20282" xr:uid="{00000000-0005-0000-0000-0000B93A0000}"/>
    <cellStyle name="SAPBEXexcGood2 6 6 3" xfId="25238" xr:uid="{00000000-0005-0000-0000-0000BA3A0000}"/>
    <cellStyle name="SAPBEXexcGood2 6 7" xfId="14747" xr:uid="{00000000-0005-0000-0000-0000BB3A0000}"/>
    <cellStyle name="SAPBEXexcGood2 6 8" xfId="20460" xr:uid="{00000000-0005-0000-0000-0000BC3A0000}"/>
    <cellStyle name="SAPBEXexcGood2 7" xfId="7700" xr:uid="{00000000-0005-0000-0000-0000BD3A0000}"/>
    <cellStyle name="SAPBEXexcGood2 7 2" xfId="14923" xr:uid="{00000000-0005-0000-0000-0000BE3A0000}"/>
    <cellStyle name="SAPBEXexcGood2 7 3" xfId="20644" xr:uid="{00000000-0005-0000-0000-0000BF3A0000}"/>
    <cellStyle name="SAPBEXexcGood2 8" xfId="9340" xr:uid="{00000000-0005-0000-0000-0000C03A0000}"/>
    <cellStyle name="SAPBEXexcGood2 8 2" xfId="16553" xr:uid="{00000000-0005-0000-0000-0000C13A0000}"/>
    <cellStyle name="SAPBEXexcGood2 8 3" xfId="22053" xr:uid="{00000000-0005-0000-0000-0000C23A0000}"/>
    <cellStyle name="SAPBEXexcGood2 9" xfId="10059" xr:uid="{00000000-0005-0000-0000-0000C33A0000}"/>
    <cellStyle name="SAPBEXexcGood2 9 2" xfId="17272" xr:uid="{00000000-0005-0000-0000-0000C43A0000}"/>
    <cellStyle name="SAPBEXexcGood2 9 3" xfId="22709" xr:uid="{00000000-0005-0000-0000-0000C53A0000}"/>
    <cellStyle name="SAPBEXexcGood3" xfId="89" xr:uid="{00000000-0005-0000-0000-0000C63A0000}"/>
    <cellStyle name="SAPBEXexcGood3 10" xfId="13232" xr:uid="{00000000-0005-0000-0000-0000C73A0000}"/>
    <cellStyle name="SAPBEXexcGood3 11" xfId="14891" xr:uid="{00000000-0005-0000-0000-0000C83A0000}"/>
    <cellStyle name="SAPBEXexcGood3 12" xfId="25450" xr:uid="{00000000-0005-0000-0000-0000C93A0000}"/>
    <cellStyle name="SAPBEXexcGood3 2" xfId="362" xr:uid="{00000000-0005-0000-0000-0000CA3A0000}"/>
    <cellStyle name="SAPBEXexcGood3 2 10" xfId="11146" xr:uid="{00000000-0005-0000-0000-0000CB3A0000}"/>
    <cellStyle name="SAPBEXexcGood3 2 10 2" xfId="18353" xr:uid="{00000000-0005-0000-0000-0000CC3A0000}"/>
    <cellStyle name="SAPBEXexcGood3 2 10 3" xfId="23566" xr:uid="{00000000-0005-0000-0000-0000CD3A0000}"/>
    <cellStyle name="SAPBEXexcGood3 2 11" xfId="13263" xr:uid="{00000000-0005-0000-0000-0000CE3A0000}"/>
    <cellStyle name="SAPBEXexcGood3 2 12" xfId="25451" xr:uid="{00000000-0005-0000-0000-0000CF3A0000}"/>
    <cellStyle name="SAPBEXexcGood3 2 2" xfId="461" xr:uid="{00000000-0005-0000-0000-0000D03A0000}"/>
    <cellStyle name="SAPBEXexcGood3 2 2 2" xfId="938" xr:uid="{00000000-0005-0000-0000-0000D13A0000}"/>
    <cellStyle name="SAPBEXexcGood3 2 2 2 2" xfId="8355" xr:uid="{00000000-0005-0000-0000-0000D23A0000}"/>
    <cellStyle name="SAPBEXexcGood3 2 2 2 2 2" xfId="15568" xr:uid="{00000000-0005-0000-0000-0000D33A0000}"/>
    <cellStyle name="SAPBEXexcGood3 2 2 2 2 3" xfId="21213" xr:uid="{00000000-0005-0000-0000-0000D43A0000}"/>
    <cellStyle name="SAPBEXexcGood3 2 2 2 3" xfId="8941" xr:uid="{00000000-0005-0000-0000-0000D53A0000}"/>
    <cellStyle name="SAPBEXexcGood3 2 2 2 3 2" xfId="16154" xr:uid="{00000000-0005-0000-0000-0000D63A0000}"/>
    <cellStyle name="SAPBEXexcGood3 2 2 2 3 3" xfId="21698" xr:uid="{00000000-0005-0000-0000-0000D73A0000}"/>
    <cellStyle name="SAPBEXexcGood3 2 2 2 4" xfId="10486" xr:uid="{00000000-0005-0000-0000-0000D83A0000}"/>
    <cellStyle name="SAPBEXexcGood3 2 2 2 4 2" xfId="17699" xr:uid="{00000000-0005-0000-0000-0000D93A0000}"/>
    <cellStyle name="SAPBEXexcGood3 2 2 2 4 3" xfId="23095" xr:uid="{00000000-0005-0000-0000-0000DA3A0000}"/>
    <cellStyle name="SAPBEXexcGood3 2 2 2 5" xfId="11678" xr:uid="{00000000-0005-0000-0000-0000DB3A0000}"/>
    <cellStyle name="SAPBEXexcGood3 2 2 2 5 2" xfId="18885" xr:uid="{00000000-0005-0000-0000-0000DC3A0000}"/>
    <cellStyle name="SAPBEXexcGood3 2 2 2 5 3" xfId="24049" xr:uid="{00000000-0005-0000-0000-0000DD3A0000}"/>
    <cellStyle name="SAPBEXexcGood3 2 2 2 6" xfId="12335" xr:uid="{00000000-0005-0000-0000-0000DE3A0000}"/>
    <cellStyle name="SAPBEXexcGood3 2 2 2 6 2" xfId="19542" xr:uid="{00000000-0005-0000-0000-0000DF3A0000}"/>
    <cellStyle name="SAPBEXexcGood3 2 2 2 6 3" xfId="24577" xr:uid="{00000000-0005-0000-0000-0000E03A0000}"/>
    <cellStyle name="SAPBEXexcGood3 2 2 2 7" xfId="13743" xr:uid="{00000000-0005-0000-0000-0000E13A0000}"/>
    <cellStyle name="SAPBEXexcGood3 2 2 2 8" xfId="14398" xr:uid="{00000000-0005-0000-0000-0000E23A0000}"/>
    <cellStyle name="SAPBEXexcGood3 2 2 3" xfId="7937" xr:uid="{00000000-0005-0000-0000-0000E33A0000}"/>
    <cellStyle name="SAPBEXexcGood3 2 2 3 2" xfId="15150" xr:uid="{00000000-0005-0000-0000-0000E43A0000}"/>
    <cellStyle name="SAPBEXexcGood3 2 2 3 3" xfId="20836" xr:uid="{00000000-0005-0000-0000-0000E53A0000}"/>
    <cellStyle name="SAPBEXexcGood3 2 2 4" xfId="9323" xr:uid="{00000000-0005-0000-0000-0000E63A0000}"/>
    <cellStyle name="SAPBEXexcGood3 2 2 4 2" xfId="16536" xr:uid="{00000000-0005-0000-0000-0000E73A0000}"/>
    <cellStyle name="SAPBEXexcGood3 2 2 4 3" xfId="22036" xr:uid="{00000000-0005-0000-0000-0000E83A0000}"/>
    <cellStyle name="SAPBEXexcGood3 2 2 5" xfId="10076" xr:uid="{00000000-0005-0000-0000-0000E93A0000}"/>
    <cellStyle name="SAPBEXexcGood3 2 2 5 2" xfId="17289" xr:uid="{00000000-0005-0000-0000-0000EA3A0000}"/>
    <cellStyle name="SAPBEXexcGood3 2 2 5 3" xfId="22726" xr:uid="{00000000-0005-0000-0000-0000EB3A0000}"/>
    <cellStyle name="SAPBEXexcGood3 2 2 6" xfId="11244" xr:uid="{00000000-0005-0000-0000-0000EC3A0000}"/>
    <cellStyle name="SAPBEXexcGood3 2 2 6 2" xfId="18451" xr:uid="{00000000-0005-0000-0000-0000ED3A0000}"/>
    <cellStyle name="SAPBEXexcGood3 2 2 6 3" xfId="23656" xr:uid="{00000000-0005-0000-0000-0000EE3A0000}"/>
    <cellStyle name="SAPBEXexcGood3 2 2 7" xfId="12760" xr:uid="{00000000-0005-0000-0000-0000EF3A0000}"/>
    <cellStyle name="SAPBEXexcGood3 2 2 7 2" xfId="19967" xr:uid="{00000000-0005-0000-0000-0000F03A0000}"/>
    <cellStyle name="SAPBEXexcGood3 2 2 7 3" xfId="24957" xr:uid="{00000000-0005-0000-0000-0000F13A0000}"/>
    <cellStyle name="SAPBEXexcGood3 2 2 8" xfId="13336" xr:uid="{00000000-0005-0000-0000-0000F23A0000}"/>
    <cellStyle name="SAPBEXexcGood3 2 3" xfId="538" xr:uid="{00000000-0005-0000-0000-0000F33A0000}"/>
    <cellStyle name="SAPBEXexcGood3 2 3 2" xfId="994" xr:uid="{00000000-0005-0000-0000-0000F43A0000}"/>
    <cellStyle name="SAPBEXexcGood3 2 3 2 2" xfId="8356" xr:uid="{00000000-0005-0000-0000-0000F53A0000}"/>
    <cellStyle name="SAPBEXexcGood3 2 3 2 2 2" xfId="15569" xr:uid="{00000000-0005-0000-0000-0000F63A0000}"/>
    <cellStyle name="SAPBEXexcGood3 2 3 2 2 3" xfId="21214" xr:uid="{00000000-0005-0000-0000-0000F73A0000}"/>
    <cellStyle name="SAPBEXexcGood3 2 3 2 3" xfId="8940" xr:uid="{00000000-0005-0000-0000-0000F83A0000}"/>
    <cellStyle name="SAPBEXexcGood3 2 3 2 3 2" xfId="16153" xr:uid="{00000000-0005-0000-0000-0000F93A0000}"/>
    <cellStyle name="SAPBEXexcGood3 2 3 2 3 3" xfId="21697" xr:uid="{00000000-0005-0000-0000-0000FA3A0000}"/>
    <cellStyle name="SAPBEXexcGood3 2 3 2 4" xfId="10487" xr:uid="{00000000-0005-0000-0000-0000FB3A0000}"/>
    <cellStyle name="SAPBEXexcGood3 2 3 2 4 2" xfId="17700" xr:uid="{00000000-0005-0000-0000-0000FC3A0000}"/>
    <cellStyle name="SAPBEXexcGood3 2 3 2 4 3" xfId="23096" xr:uid="{00000000-0005-0000-0000-0000FD3A0000}"/>
    <cellStyle name="SAPBEXexcGood3 2 3 2 5" xfId="11734" xr:uid="{00000000-0005-0000-0000-0000FE3A0000}"/>
    <cellStyle name="SAPBEXexcGood3 2 3 2 5 2" xfId="18941" xr:uid="{00000000-0005-0000-0000-0000FF3A0000}"/>
    <cellStyle name="SAPBEXexcGood3 2 3 2 5 3" xfId="24095" xr:uid="{00000000-0005-0000-0000-0000003B0000}"/>
    <cellStyle name="SAPBEXexcGood3 2 3 2 6" xfId="12289" xr:uid="{00000000-0005-0000-0000-0000013B0000}"/>
    <cellStyle name="SAPBEXexcGood3 2 3 2 6 2" xfId="19496" xr:uid="{00000000-0005-0000-0000-0000023B0000}"/>
    <cellStyle name="SAPBEXexcGood3 2 3 2 6 3" xfId="24531" xr:uid="{00000000-0005-0000-0000-0000033B0000}"/>
    <cellStyle name="SAPBEXexcGood3 2 3 2 7" xfId="13799" xr:uid="{00000000-0005-0000-0000-0000043B0000}"/>
    <cellStyle name="SAPBEXexcGood3 2 3 2 8" xfId="14352" xr:uid="{00000000-0005-0000-0000-0000053B0000}"/>
    <cellStyle name="SAPBEXexcGood3 2 3 3" xfId="7938" xr:uid="{00000000-0005-0000-0000-0000063B0000}"/>
    <cellStyle name="SAPBEXexcGood3 2 3 3 2" xfId="15151" xr:uid="{00000000-0005-0000-0000-0000073B0000}"/>
    <cellStyle name="SAPBEXexcGood3 2 3 3 3" xfId="20837" xr:uid="{00000000-0005-0000-0000-0000083B0000}"/>
    <cellStyle name="SAPBEXexcGood3 2 3 4" xfId="9322" xr:uid="{00000000-0005-0000-0000-0000093B0000}"/>
    <cellStyle name="SAPBEXexcGood3 2 3 4 2" xfId="16535" xr:uid="{00000000-0005-0000-0000-00000A3B0000}"/>
    <cellStyle name="SAPBEXexcGood3 2 3 4 3" xfId="22035" xr:uid="{00000000-0005-0000-0000-00000B3B0000}"/>
    <cellStyle name="SAPBEXexcGood3 2 3 5" xfId="10077" xr:uid="{00000000-0005-0000-0000-00000C3B0000}"/>
    <cellStyle name="SAPBEXexcGood3 2 3 5 2" xfId="17290" xr:uid="{00000000-0005-0000-0000-00000D3B0000}"/>
    <cellStyle name="SAPBEXexcGood3 2 3 5 3" xfId="22727" xr:uid="{00000000-0005-0000-0000-00000E3B0000}"/>
    <cellStyle name="SAPBEXexcGood3 2 3 6" xfId="11321" xr:uid="{00000000-0005-0000-0000-00000F3B0000}"/>
    <cellStyle name="SAPBEXexcGood3 2 3 6 2" xfId="18528" xr:uid="{00000000-0005-0000-0000-0000103B0000}"/>
    <cellStyle name="SAPBEXexcGood3 2 3 6 3" xfId="23723" xr:uid="{00000000-0005-0000-0000-0000113B0000}"/>
    <cellStyle name="SAPBEXexcGood3 2 3 7" xfId="12697" xr:uid="{00000000-0005-0000-0000-0000123B0000}"/>
    <cellStyle name="SAPBEXexcGood3 2 3 7 2" xfId="19904" xr:uid="{00000000-0005-0000-0000-0000133B0000}"/>
    <cellStyle name="SAPBEXexcGood3 2 3 7 3" xfId="24895" xr:uid="{00000000-0005-0000-0000-0000143B0000}"/>
    <cellStyle name="SAPBEXexcGood3 2 3 8" xfId="13409" xr:uid="{00000000-0005-0000-0000-0000153B0000}"/>
    <cellStyle name="SAPBEXexcGood3 2 4" xfId="613" xr:uid="{00000000-0005-0000-0000-0000163B0000}"/>
    <cellStyle name="SAPBEXexcGood3 2 4 2" xfId="1069" xr:uid="{00000000-0005-0000-0000-0000173B0000}"/>
    <cellStyle name="SAPBEXexcGood3 2 4 2 2" xfId="8357" xr:uid="{00000000-0005-0000-0000-0000183B0000}"/>
    <cellStyle name="SAPBEXexcGood3 2 4 2 2 2" xfId="15570" xr:uid="{00000000-0005-0000-0000-0000193B0000}"/>
    <cellStyle name="SAPBEXexcGood3 2 4 2 2 3" xfId="21215" xr:uid="{00000000-0005-0000-0000-00001A3B0000}"/>
    <cellStyle name="SAPBEXexcGood3 2 4 2 3" xfId="8939" xr:uid="{00000000-0005-0000-0000-00001B3B0000}"/>
    <cellStyle name="SAPBEXexcGood3 2 4 2 3 2" xfId="16152" xr:uid="{00000000-0005-0000-0000-00001C3B0000}"/>
    <cellStyle name="SAPBEXexcGood3 2 4 2 3 3" xfId="21696" xr:uid="{00000000-0005-0000-0000-00001D3B0000}"/>
    <cellStyle name="SAPBEXexcGood3 2 4 2 4" xfId="10488" xr:uid="{00000000-0005-0000-0000-00001E3B0000}"/>
    <cellStyle name="SAPBEXexcGood3 2 4 2 4 2" xfId="17701" xr:uid="{00000000-0005-0000-0000-00001F3B0000}"/>
    <cellStyle name="SAPBEXexcGood3 2 4 2 4 3" xfId="23097" xr:uid="{00000000-0005-0000-0000-0000203B0000}"/>
    <cellStyle name="SAPBEXexcGood3 2 4 2 5" xfId="11809" xr:uid="{00000000-0005-0000-0000-0000213B0000}"/>
    <cellStyle name="SAPBEXexcGood3 2 4 2 5 2" xfId="19016" xr:uid="{00000000-0005-0000-0000-0000223B0000}"/>
    <cellStyle name="SAPBEXexcGood3 2 4 2 5 3" xfId="24170" xr:uid="{00000000-0005-0000-0000-0000233B0000}"/>
    <cellStyle name="SAPBEXexcGood3 2 4 2 6" xfId="12214" xr:uid="{00000000-0005-0000-0000-0000243B0000}"/>
    <cellStyle name="SAPBEXexcGood3 2 4 2 6 2" xfId="19421" xr:uid="{00000000-0005-0000-0000-0000253B0000}"/>
    <cellStyle name="SAPBEXexcGood3 2 4 2 6 3" xfId="24456" xr:uid="{00000000-0005-0000-0000-0000263B0000}"/>
    <cellStyle name="SAPBEXexcGood3 2 4 2 7" xfId="13874" xr:uid="{00000000-0005-0000-0000-0000273B0000}"/>
    <cellStyle name="SAPBEXexcGood3 2 4 2 8" xfId="14277" xr:uid="{00000000-0005-0000-0000-0000283B0000}"/>
    <cellStyle name="SAPBEXexcGood3 2 4 3" xfId="7939" xr:uid="{00000000-0005-0000-0000-0000293B0000}"/>
    <cellStyle name="SAPBEXexcGood3 2 4 3 2" xfId="15152" xr:uid="{00000000-0005-0000-0000-00002A3B0000}"/>
    <cellStyle name="SAPBEXexcGood3 2 4 3 3" xfId="20838" xr:uid="{00000000-0005-0000-0000-00002B3B0000}"/>
    <cellStyle name="SAPBEXexcGood3 2 4 4" xfId="9321" xr:uid="{00000000-0005-0000-0000-00002C3B0000}"/>
    <cellStyle name="SAPBEXexcGood3 2 4 4 2" xfId="16534" xr:uid="{00000000-0005-0000-0000-00002D3B0000}"/>
    <cellStyle name="SAPBEXexcGood3 2 4 4 3" xfId="22034" xr:uid="{00000000-0005-0000-0000-00002E3B0000}"/>
    <cellStyle name="SAPBEXexcGood3 2 4 5" xfId="10078" xr:uid="{00000000-0005-0000-0000-00002F3B0000}"/>
    <cellStyle name="SAPBEXexcGood3 2 4 5 2" xfId="17291" xr:uid="{00000000-0005-0000-0000-0000303B0000}"/>
    <cellStyle name="SAPBEXexcGood3 2 4 5 3" xfId="22728" xr:uid="{00000000-0005-0000-0000-0000313B0000}"/>
    <cellStyle name="SAPBEXexcGood3 2 4 6" xfId="11396" xr:uid="{00000000-0005-0000-0000-0000323B0000}"/>
    <cellStyle name="SAPBEXexcGood3 2 4 6 2" xfId="18603" xr:uid="{00000000-0005-0000-0000-0000333B0000}"/>
    <cellStyle name="SAPBEXexcGood3 2 4 6 3" xfId="23798" xr:uid="{00000000-0005-0000-0000-0000343B0000}"/>
    <cellStyle name="SAPBEXexcGood3 2 4 7" xfId="12589" xr:uid="{00000000-0005-0000-0000-0000353B0000}"/>
    <cellStyle name="SAPBEXexcGood3 2 4 7 2" xfId="19796" xr:uid="{00000000-0005-0000-0000-0000363B0000}"/>
    <cellStyle name="SAPBEXexcGood3 2 4 7 3" xfId="24821" xr:uid="{00000000-0005-0000-0000-0000373B0000}"/>
    <cellStyle name="SAPBEXexcGood3 2 4 8" xfId="13472" xr:uid="{00000000-0005-0000-0000-0000383B0000}"/>
    <cellStyle name="SAPBEXexcGood3 2 4 9" xfId="14655" xr:uid="{00000000-0005-0000-0000-0000393B0000}"/>
    <cellStyle name="SAPBEXexcGood3 2 5" xfId="432" xr:uid="{00000000-0005-0000-0000-00003A3B0000}"/>
    <cellStyle name="SAPBEXexcGood3 2 5 2" xfId="909" xr:uid="{00000000-0005-0000-0000-00003B3B0000}"/>
    <cellStyle name="SAPBEXexcGood3 2 5 2 2" xfId="8358" xr:uid="{00000000-0005-0000-0000-00003C3B0000}"/>
    <cellStyle name="SAPBEXexcGood3 2 5 2 2 2" xfId="15571" xr:uid="{00000000-0005-0000-0000-00003D3B0000}"/>
    <cellStyle name="SAPBEXexcGood3 2 5 2 2 3" xfId="21216" xr:uid="{00000000-0005-0000-0000-00003E3B0000}"/>
    <cellStyle name="SAPBEXexcGood3 2 5 2 3" xfId="8938" xr:uid="{00000000-0005-0000-0000-00003F3B0000}"/>
    <cellStyle name="SAPBEXexcGood3 2 5 2 3 2" xfId="16151" xr:uid="{00000000-0005-0000-0000-0000403B0000}"/>
    <cellStyle name="SAPBEXexcGood3 2 5 2 3 3" xfId="21695" xr:uid="{00000000-0005-0000-0000-0000413B0000}"/>
    <cellStyle name="SAPBEXexcGood3 2 5 2 4" xfId="10489" xr:uid="{00000000-0005-0000-0000-0000423B0000}"/>
    <cellStyle name="SAPBEXexcGood3 2 5 2 4 2" xfId="17702" xr:uid="{00000000-0005-0000-0000-0000433B0000}"/>
    <cellStyle name="SAPBEXexcGood3 2 5 2 4 3" xfId="23098" xr:uid="{00000000-0005-0000-0000-0000443B0000}"/>
    <cellStyle name="SAPBEXexcGood3 2 5 2 5" xfId="11649" xr:uid="{00000000-0005-0000-0000-0000453B0000}"/>
    <cellStyle name="SAPBEXexcGood3 2 5 2 5 2" xfId="18856" xr:uid="{00000000-0005-0000-0000-0000463B0000}"/>
    <cellStyle name="SAPBEXexcGood3 2 5 2 5 3" xfId="24022" xr:uid="{00000000-0005-0000-0000-0000473B0000}"/>
    <cellStyle name="SAPBEXexcGood3 2 5 2 6" xfId="12362" xr:uid="{00000000-0005-0000-0000-0000483B0000}"/>
    <cellStyle name="SAPBEXexcGood3 2 5 2 6 2" xfId="19569" xr:uid="{00000000-0005-0000-0000-0000493B0000}"/>
    <cellStyle name="SAPBEXexcGood3 2 5 2 6 3" xfId="24604" xr:uid="{00000000-0005-0000-0000-00004A3B0000}"/>
    <cellStyle name="SAPBEXexcGood3 2 5 2 7" xfId="13714" xr:uid="{00000000-0005-0000-0000-00004B3B0000}"/>
    <cellStyle name="SAPBEXexcGood3 2 5 2 8" xfId="14424" xr:uid="{00000000-0005-0000-0000-00004C3B0000}"/>
    <cellStyle name="SAPBEXexcGood3 2 5 3" xfId="7940" xr:uid="{00000000-0005-0000-0000-00004D3B0000}"/>
    <cellStyle name="SAPBEXexcGood3 2 5 3 2" xfId="15153" xr:uid="{00000000-0005-0000-0000-00004E3B0000}"/>
    <cellStyle name="SAPBEXexcGood3 2 5 3 3" xfId="20839" xr:uid="{00000000-0005-0000-0000-00004F3B0000}"/>
    <cellStyle name="SAPBEXexcGood3 2 5 4" xfId="9320" xr:uid="{00000000-0005-0000-0000-0000503B0000}"/>
    <cellStyle name="SAPBEXexcGood3 2 5 4 2" xfId="16533" xr:uid="{00000000-0005-0000-0000-0000513B0000}"/>
    <cellStyle name="SAPBEXexcGood3 2 5 4 3" xfId="22033" xr:uid="{00000000-0005-0000-0000-0000523B0000}"/>
    <cellStyle name="SAPBEXexcGood3 2 5 5" xfId="10079" xr:uid="{00000000-0005-0000-0000-0000533B0000}"/>
    <cellStyle name="SAPBEXexcGood3 2 5 5 2" xfId="17292" xr:uid="{00000000-0005-0000-0000-0000543B0000}"/>
    <cellStyle name="SAPBEXexcGood3 2 5 5 3" xfId="22729" xr:uid="{00000000-0005-0000-0000-0000553B0000}"/>
    <cellStyle name="SAPBEXexcGood3 2 5 6" xfId="11215" xr:uid="{00000000-0005-0000-0000-0000563B0000}"/>
    <cellStyle name="SAPBEXexcGood3 2 5 6 2" xfId="18422" xr:uid="{00000000-0005-0000-0000-0000573B0000}"/>
    <cellStyle name="SAPBEXexcGood3 2 5 6 3" xfId="23629" xr:uid="{00000000-0005-0000-0000-0000583B0000}"/>
    <cellStyle name="SAPBEXexcGood3 2 5 7" xfId="12787" xr:uid="{00000000-0005-0000-0000-0000593B0000}"/>
    <cellStyle name="SAPBEXexcGood3 2 5 7 2" xfId="19994" xr:uid="{00000000-0005-0000-0000-00005A3B0000}"/>
    <cellStyle name="SAPBEXexcGood3 2 5 7 3" xfId="24984" xr:uid="{00000000-0005-0000-0000-00005B3B0000}"/>
    <cellStyle name="SAPBEXexcGood3 2 5 8" xfId="13315" xr:uid="{00000000-0005-0000-0000-00005C3B0000}"/>
    <cellStyle name="SAPBEXexcGood3 2 5 9" xfId="14678" xr:uid="{00000000-0005-0000-0000-00005D3B0000}"/>
    <cellStyle name="SAPBEXexcGood3 2 6" xfId="841" xr:uid="{00000000-0005-0000-0000-00005E3B0000}"/>
    <cellStyle name="SAPBEXexcGood3 2 6 2" xfId="8359" xr:uid="{00000000-0005-0000-0000-00005F3B0000}"/>
    <cellStyle name="SAPBEXexcGood3 2 6 2 2" xfId="15572" xr:uid="{00000000-0005-0000-0000-0000603B0000}"/>
    <cellStyle name="SAPBEXexcGood3 2 6 2 3" xfId="21217" xr:uid="{00000000-0005-0000-0000-0000613B0000}"/>
    <cellStyle name="SAPBEXexcGood3 2 6 3" xfId="8937" xr:uid="{00000000-0005-0000-0000-0000623B0000}"/>
    <cellStyle name="SAPBEXexcGood3 2 6 3 2" xfId="16150" xr:uid="{00000000-0005-0000-0000-0000633B0000}"/>
    <cellStyle name="SAPBEXexcGood3 2 6 3 3" xfId="21694" xr:uid="{00000000-0005-0000-0000-0000643B0000}"/>
    <cellStyle name="SAPBEXexcGood3 2 6 4" xfId="10490" xr:uid="{00000000-0005-0000-0000-0000653B0000}"/>
    <cellStyle name="SAPBEXexcGood3 2 6 4 2" xfId="17703" xr:uid="{00000000-0005-0000-0000-0000663B0000}"/>
    <cellStyle name="SAPBEXexcGood3 2 6 4 3" xfId="23099" xr:uid="{00000000-0005-0000-0000-0000673B0000}"/>
    <cellStyle name="SAPBEXexcGood3 2 6 5" xfId="11581" xr:uid="{00000000-0005-0000-0000-0000683B0000}"/>
    <cellStyle name="SAPBEXexcGood3 2 6 5 2" xfId="18788" xr:uid="{00000000-0005-0000-0000-0000693B0000}"/>
    <cellStyle name="SAPBEXexcGood3 2 6 5 3" xfId="23960" xr:uid="{00000000-0005-0000-0000-00006A3B0000}"/>
    <cellStyle name="SAPBEXexcGood3 2 6 6" xfId="12424" xr:uid="{00000000-0005-0000-0000-00006B3B0000}"/>
    <cellStyle name="SAPBEXexcGood3 2 6 6 2" xfId="19631" xr:uid="{00000000-0005-0000-0000-00006C3B0000}"/>
    <cellStyle name="SAPBEXexcGood3 2 6 6 3" xfId="24666" xr:uid="{00000000-0005-0000-0000-00006D3B0000}"/>
    <cellStyle name="SAPBEXexcGood3 2 6 7" xfId="13646" xr:uid="{00000000-0005-0000-0000-00006E3B0000}"/>
    <cellStyle name="SAPBEXexcGood3 2 6 8" xfId="14475" xr:uid="{00000000-0005-0000-0000-00006F3B0000}"/>
    <cellStyle name="SAPBEXexcGood3 2 7" xfId="7936" xr:uid="{00000000-0005-0000-0000-0000703B0000}"/>
    <cellStyle name="SAPBEXexcGood3 2 7 2" xfId="15149" xr:uid="{00000000-0005-0000-0000-0000713B0000}"/>
    <cellStyle name="SAPBEXexcGood3 2 7 3" xfId="20835" xr:uid="{00000000-0005-0000-0000-0000723B0000}"/>
    <cellStyle name="SAPBEXexcGood3 2 8" xfId="9324" xr:uid="{00000000-0005-0000-0000-0000733B0000}"/>
    <cellStyle name="SAPBEXexcGood3 2 8 2" xfId="16537" xr:uid="{00000000-0005-0000-0000-0000743B0000}"/>
    <cellStyle name="SAPBEXexcGood3 2 8 3" xfId="22037" xr:uid="{00000000-0005-0000-0000-0000753B0000}"/>
    <cellStyle name="SAPBEXexcGood3 2 9" xfId="10075" xr:uid="{00000000-0005-0000-0000-0000763B0000}"/>
    <cellStyle name="SAPBEXexcGood3 2 9 2" xfId="17288" xr:uid="{00000000-0005-0000-0000-0000773B0000}"/>
    <cellStyle name="SAPBEXexcGood3 2 9 3" xfId="22725" xr:uid="{00000000-0005-0000-0000-0000783B0000}"/>
    <cellStyle name="SAPBEXexcGood3 3" xfId="394" xr:uid="{00000000-0005-0000-0000-0000793B0000}"/>
    <cellStyle name="SAPBEXexcGood3 3 10" xfId="11177" xr:uid="{00000000-0005-0000-0000-00007A3B0000}"/>
    <cellStyle name="SAPBEXexcGood3 3 10 2" xfId="18384" xr:uid="{00000000-0005-0000-0000-00007B3B0000}"/>
    <cellStyle name="SAPBEXexcGood3 3 10 3" xfId="23595" xr:uid="{00000000-0005-0000-0000-00007C3B0000}"/>
    <cellStyle name="SAPBEXexcGood3 3 11" xfId="13286" xr:uid="{00000000-0005-0000-0000-00007D3B0000}"/>
    <cellStyle name="SAPBEXexcGood3 3 12" xfId="25452" xr:uid="{00000000-0005-0000-0000-00007E3B0000}"/>
    <cellStyle name="SAPBEXexcGood3 3 2" xfId="484" xr:uid="{00000000-0005-0000-0000-00007F3B0000}"/>
    <cellStyle name="SAPBEXexcGood3 3 2 2" xfId="961" xr:uid="{00000000-0005-0000-0000-0000803B0000}"/>
    <cellStyle name="SAPBEXexcGood3 3 2 2 2" xfId="8360" xr:uid="{00000000-0005-0000-0000-0000813B0000}"/>
    <cellStyle name="SAPBEXexcGood3 3 2 2 2 2" xfId="15573" xr:uid="{00000000-0005-0000-0000-0000823B0000}"/>
    <cellStyle name="SAPBEXexcGood3 3 2 2 2 3" xfId="21218" xr:uid="{00000000-0005-0000-0000-0000833B0000}"/>
    <cellStyle name="SAPBEXexcGood3 3 2 2 3" xfId="8936" xr:uid="{00000000-0005-0000-0000-0000843B0000}"/>
    <cellStyle name="SAPBEXexcGood3 3 2 2 3 2" xfId="16149" xr:uid="{00000000-0005-0000-0000-0000853B0000}"/>
    <cellStyle name="SAPBEXexcGood3 3 2 2 3 3" xfId="21693" xr:uid="{00000000-0005-0000-0000-0000863B0000}"/>
    <cellStyle name="SAPBEXexcGood3 3 2 2 4" xfId="10491" xr:uid="{00000000-0005-0000-0000-0000873B0000}"/>
    <cellStyle name="SAPBEXexcGood3 3 2 2 4 2" xfId="17704" xr:uid="{00000000-0005-0000-0000-0000883B0000}"/>
    <cellStyle name="SAPBEXexcGood3 3 2 2 4 3" xfId="23100" xr:uid="{00000000-0005-0000-0000-0000893B0000}"/>
    <cellStyle name="SAPBEXexcGood3 3 2 2 5" xfId="11701" xr:uid="{00000000-0005-0000-0000-00008A3B0000}"/>
    <cellStyle name="SAPBEXexcGood3 3 2 2 5 2" xfId="18908" xr:uid="{00000000-0005-0000-0000-00008B3B0000}"/>
    <cellStyle name="SAPBEXexcGood3 3 2 2 5 3" xfId="24070" xr:uid="{00000000-0005-0000-0000-00008C3B0000}"/>
    <cellStyle name="SAPBEXexcGood3 3 2 2 6" xfId="12314" xr:uid="{00000000-0005-0000-0000-00008D3B0000}"/>
    <cellStyle name="SAPBEXexcGood3 3 2 2 6 2" xfId="19521" xr:uid="{00000000-0005-0000-0000-00008E3B0000}"/>
    <cellStyle name="SAPBEXexcGood3 3 2 2 6 3" xfId="24556" xr:uid="{00000000-0005-0000-0000-00008F3B0000}"/>
    <cellStyle name="SAPBEXexcGood3 3 2 2 7" xfId="13766" xr:uid="{00000000-0005-0000-0000-0000903B0000}"/>
    <cellStyle name="SAPBEXexcGood3 3 2 2 8" xfId="14377" xr:uid="{00000000-0005-0000-0000-0000913B0000}"/>
    <cellStyle name="SAPBEXexcGood3 3 2 3" xfId="7942" xr:uid="{00000000-0005-0000-0000-0000923B0000}"/>
    <cellStyle name="SAPBEXexcGood3 3 2 3 2" xfId="15155" xr:uid="{00000000-0005-0000-0000-0000933B0000}"/>
    <cellStyle name="SAPBEXexcGood3 3 2 3 3" xfId="20841" xr:uid="{00000000-0005-0000-0000-0000943B0000}"/>
    <cellStyle name="SAPBEXexcGood3 3 2 4" xfId="9318" xr:uid="{00000000-0005-0000-0000-0000953B0000}"/>
    <cellStyle name="SAPBEXexcGood3 3 2 4 2" xfId="16531" xr:uid="{00000000-0005-0000-0000-0000963B0000}"/>
    <cellStyle name="SAPBEXexcGood3 3 2 4 3" xfId="22031" xr:uid="{00000000-0005-0000-0000-0000973B0000}"/>
    <cellStyle name="SAPBEXexcGood3 3 2 5" xfId="10081" xr:uid="{00000000-0005-0000-0000-0000983B0000}"/>
    <cellStyle name="SAPBEXexcGood3 3 2 5 2" xfId="17294" xr:uid="{00000000-0005-0000-0000-0000993B0000}"/>
    <cellStyle name="SAPBEXexcGood3 3 2 5 3" xfId="22731" xr:uid="{00000000-0005-0000-0000-00009A3B0000}"/>
    <cellStyle name="SAPBEXexcGood3 3 2 6" xfId="11267" xr:uid="{00000000-0005-0000-0000-00009B3B0000}"/>
    <cellStyle name="SAPBEXexcGood3 3 2 6 2" xfId="18474" xr:uid="{00000000-0005-0000-0000-00009C3B0000}"/>
    <cellStyle name="SAPBEXexcGood3 3 2 6 3" xfId="23677" xr:uid="{00000000-0005-0000-0000-00009D3B0000}"/>
    <cellStyle name="SAPBEXexcGood3 3 2 7" xfId="12743" xr:uid="{00000000-0005-0000-0000-00009E3B0000}"/>
    <cellStyle name="SAPBEXexcGood3 3 2 7 2" xfId="19950" xr:uid="{00000000-0005-0000-0000-00009F3B0000}"/>
    <cellStyle name="SAPBEXexcGood3 3 2 7 3" xfId="24941" xr:uid="{00000000-0005-0000-0000-0000A03B0000}"/>
    <cellStyle name="SAPBEXexcGood3 3 2 8" xfId="13359" xr:uid="{00000000-0005-0000-0000-0000A13B0000}"/>
    <cellStyle name="SAPBEXexcGood3 3 3" xfId="568" xr:uid="{00000000-0005-0000-0000-0000A23B0000}"/>
    <cellStyle name="SAPBEXexcGood3 3 3 2" xfId="1024" xr:uid="{00000000-0005-0000-0000-0000A33B0000}"/>
    <cellStyle name="SAPBEXexcGood3 3 3 2 2" xfId="8361" xr:uid="{00000000-0005-0000-0000-0000A43B0000}"/>
    <cellStyle name="SAPBEXexcGood3 3 3 2 2 2" xfId="15574" xr:uid="{00000000-0005-0000-0000-0000A53B0000}"/>
    <cellStyle name="SAPBEXexcGood3 3 3 2 2 3" xfId="21219" xr:uid="{00000000-0005-0000-0000-0000A63B0000}"/>
    <cellStyle name="SAPBEXexcGood3 3 3 2 3" xfId="8935" xr:uid="{00000000-0005-0000-0000-0000A73B0000}"/>
    <cellStyle name="SAPBEXexcGood3 3 3 2 3 2" xfId="16148" xr:uid="{00000000-0005-0000-0000-0000A83B0000}"/>
    <cellStyle name="SAPBEXexcGood3 3 3 2 3 3" xfId="21692" xr:uid="{00000000-0005-0000-0000-0000A93B0000}"/>
    <cellStyle name="SAPBEXexcGood3 3 3 2 4" xfId="10492" xr:uid="{00000000-0005-0000-0000-0000AA3B0000}"/>
    <cellStyle name="SAPBEXexcGood3 3 3 2 4 2" xfId="17705" xr:uid="{00000000-0005-0000-0000-0000AB3B0000}"/>
    <cellStyle name="SAPBEXexcGood3 3 3 2 4 3" xfId="23101" xr:uid="{00000000-0005-0000-0000-0000AC3B0000}"/>
    <cellStyle name="SAPBEXexcGood3 3 3 2 5" xfId="11764" xr:uid="{00000000-0005-0000-0000-0000AD3B0000}"/>
    <cellStyle name="SAPBEXexcGood3 3 3 2 5 2" xfId="18971" xr:uid="{00000000-0005-0000-0000-0000AE3B0000}"/>
    <cellStyle name="SAPBEXexcGood3 3 3 2 5 3" xfId="24125" xr:uid="{00000000-0005-0000-0000-0000AF3B0000}"/>
    <cellStyle name="SAPBEXexcGood3 3 3 2 6" xfId="12259" xr:uid="{00000000-0005-0000-0000-0000B03B0000}"/>
    <cellStyle name="SAPBEXexcGood3 3 3 2 6 2" xfId="19466" xr:uid="{00000000-0005-0000-0000-0000B13B0000}"/>
    <cellStyle name="SAPBEXexcGood3 3 3 2 6 3" xfId="24501" xr:uid="{00000000-0005-0000-0000-0000B23B0000}"/>
    <cellStyle name="SAPBEXexcGood3 3 3 2 7" xfId="13829" xr:uid="{00000000-0005-0000-0000-0000B33B0000}"/>
    <cellStyle name="SAPBEXexcGood3 3 3 2 8" xfId="14322" xr:uid="{00000000-0005-0000-0000-0000B43B0000}"/>
    <cellStyle name="SAPBEXexcGood3 3 3 3" xfId="7943" xr:uid="{00000000-0005-0000-0000-0000B53B0000}"/>
    <cellStyle name="SAPBEXexcGood3 3 3 3 2" xfId="15156" xr:uid="{00000000-0005-0000-0000-0000B63B0000}"/>
    <cellStyle name="SAPBEXexcGood3 3 3 3 3" xfId="20842" xr:uid="{00000000-0005-0000-0000-0000B73B0000}"/>
    <cellStyle name="SAPBEXexcGood3 3 3 4" xfId="9317" xr:uid="{00000000-0005-0000-0000-0000B83B0000}"/>
    <cellStyle name="SAPBEXexcGood3 3 3 4 2" xfId="16530" xr:uid="{00000000-0005-0000-0000-0000B93B0000}"/>
    <cellStyle name="SAPBEXexcGood3 3 3 4 3" xfId="22030" xr:uid="{00000000-0005-0000-0000-0000BA3B0000}"/>
    <cellStyle name="SAPBEXexcGood3 3 3 5" xfId="10082" xr:uid="{00000000-0005-0000-0000-0000BB3B0000}"/>
    <cellStyle name="SAPBEXexcGood3 3 3 5 2" xfId="17295" xr:uid="{00000000-0005-0000-0000-0000BC3B0000}"/>
    <cellStyle name="SAPBEXexcGood3 3 3 5 3" xfId="22732" xr:uid="{00000000-0005-0000-0000-0000BD3B0000}"/>
    <cellStyle name="SAPBEXexcGood3 3 3 6" xfId="11351" xr:uid="{00000000-0005-0000-0000-0000BE3B0000}"/>
    <cellStyle name="SAPBEXexcGood3 3 3 6 2" xfId="18558" xr:uid="{00000000-0005-0000-0000-0000BF3B0000}"/>
    <cellStyle name="SAPBEXexcGood3 3 3 6 3" xfId="23753" xr:uid="{00000000-0005-0000-0000-0000C03B0000}"/>
    <cellStyle name="SAPBEXexcGood3 3 3 7" xfId="12664" xr:uid="{00000000-0005-0000-0000-0000C13B0000}"/>
    <cellStyle name="SAPBEXexcGood3 3 3 7 2" xfId="19871" xr:uid="{00000000-0005-0000-0000-0000C23B0000}"/>
    <cellStyle name="SAPBEXexcGood3 3 3 7 3" xfId="24865" xr:uid="{00000000-0005-0000-0000-0000C33B0000}"/>
    <cellStyle name="SAPBEXexcGood3 3 3 8" xfId="13430" xr:uid="{00000000-0005-0000-0000-0000C43B0000}"/>
    <cellStyle name="SAPBEXexcGood3 3 4" xfId="634" xr:uid="{00000000-0005-0000-0000-0000C53B0000}"/>
    <cellStyle name="SAPBEXexcGood3 3 4 2" xfId="1090" xr:uid="{00000000-0005-0000-0000-0000C63B0000}"/>
    <cellStyle name="SAPBEXexcGood3 3 4 2 2" xfId="8362" xr:uid="{00000000-0005-0000-0000-0000C73B0000}"/>
    <cellStyle name="SAPBEXexcGood3 3 4 2 2 2" xfId="15575" xr:uid="{00000000-0005-0000-0000-0000C83B0000}"/>
    <cellStyle name="SAPBEXexcGood3 3 4 2 2 3" xfId="21220" xr:uid="{00000000-0005-0000-0000-0000C93B0000}"/>
    <cellStyle name="SAPBEXexcGood3 3 4 2 3" xfId="8934" xr:uid="{00000000-0005-0000-0000-0000CA3B0000}"/>
    <cellStyle name="SAPBEXexcGood3 3 4 2 3 2" xfId="16147" xr:uid="{00000000-0005-0000-0000-0000CB3B0000}"/>
    <cellStyle name="SAPBEXexcGood3 3 4 2 3 3" xfId="21691" xr:uid="{00000000-0005-0000-0000-0000CC3B0000}"/>
    <cellStyle name="SAPBEXexcGood3 3 4 2 4" xfId="10493" xr:uid="{00000000-0005-0000-0000-0000CD3B0000}"/>
    <cellStyle name="SAPBEXexcGood3 3 4 2 4 2" xfId="17706" xr:uid="{00000000-0005-0000-0000-0000CE3B0000}"/>
    <cellStyle name="SAPBEXexcGood3 3 4 2 4 3" xfId="23102" xr:uid="{00000000-0005-0000-0000-0000CF3B0000}"/>
    <cellStyle name="SAPBEXexcGood3 3 4 2 5" xfId="11830" xr:uid="{00000000-0005-0000-0000-0000D03B0000}"/>
    <cellStyle name="SAPBEXexcGood3 3 4 2 5 2" xfId="19037" xr:uid="{00000000-0005-0000-0000-0000D13B0000}"/>
    <cellStyle name="SAPBEXexcGood3 3 4 2 5 3" xfId="24191" xr:uid="{00000000-0005-0000-0000-0000D23B0000}"/>
    <cellStyle name="SAPBEXexcGood3 3 4 2 6" xfId="12193" xr:uid="{00000000-0005-0000-0000-0000D33B0000}"/>
    <cellStyle name="SAPBEXexcGood3 3 4 2 6 2" xfId="19400" xr:uid="{00000000-0005-0000-0000-0000D43B0000}"/>
    <cellStyle name="SAPBEXexcGood3 3 4 2 6 3" xfId="24435" xr:uid="{00000000-0005-0000-0000-0000D53B0000}"/>
    <cellStyle name="SAPBEXexcGood3 3 4 2 7" xfId="13895" xr:uid="{00000000-0005-0000-0000-0000D63B0000}"/>
    <cellStyle name="SAPBEXexcGood3 3 4 2 8" xfId="14256" xr:uid="{00000000-0005-0000-0000-0000D73B0000}"/>
    <cellStyle name="SAPBEXexcGood3 3 4 3" xfId="7944" xr:uid="{00000000-0005-0000-0000-0000D83B0000}"/>
    <cellStyle name="SAPBEXexcGood3 3 4 3 2" xfId="15157" xr:uid="{00000000-0005-0000-0000-0000D93B0000}"/>
    <cellStyle name="SAPBEXexcGood3 3 4 3 3" xfId="20843" xr:uid="{00000000-0005-0000-0000-0000DA3B0000}"/>
    <cellStyle name="SAPBEXexcGood3 3 4 4" xfId="9316" xr:uid="{00000000-0005-0000-0000-0000DB3B0000}"/>
    <cellStyle name="SAPBEXexcGood3 3 4 4 2" xfId="16529" xr:uid="{00000000-0005-0000-0000-0000DC3B0000}"/>
    <cellStyle name="SAPBEXexcGood3 3 4 4 3" xfId="22029" xr:uid="{00000000-0005-0000-0000-0000DD3B0000}"/>
    <cellStyle name="SAPBEXexcGood3 3 4 5" xfId="10083" xr:uid="{00000000-0005-0000-0000-0000DE3B0000}"/>
    <cellStyle name="SAPBEXexcGood3 3 4 5 2" xfId="17296" xr:uid="{00000000-0005-0000-0000-0000DF3B0000}"/>
    <cellStyle name="SAPBEXexcGood3 3 4 5 3" xfId="22733" xr:uid="{00000000-0005-0000-0000-0000E03B0000}"/>
    <cellStyle name="SAPBEXexcGood3 3 4 6" xfId="11417" xr:uid="{00000000-0005-0000-0000-0000E13B0000}"/>
    <cellStyle name="SAPBEXexcGood3 3 4 6 2" xfId="18624" xr:uid="{00000000-0005-0000-0000-0000E23B0000}"/>
    <cellStyle name="SAPBEXexcGood3 3 4 6 3" xfId="23819" xr:uid="{00000000-0005-0000-0000-0000E33B0000}"/>
    <cellStyle name="SAPBEXexcGood3 3 4 7" xfId="12568" xr:uid="{00000000-0005-0000-0000-0000E43B0000}"/>
    <cellStyle name="SAPBEXexcGood3 3 4 7 2" xfId="19775" xr:uid="{00000000-0005-0000-0000-0000E53B0000}"/>
    <cellStyle name="SAPBEXexcGood3 3 4 7 3" xfId="24800" xr:uid="{00000000-0005-0000-0000-0000E63B0000}"/>
    <cellStyle name="SAPBEXexcGood3 3 4 8" xfId="13493" xr:uid="{00000000-0005-0000-0000-0000E73B0000}"/>
    <cellStyle name="SAPBEXexcGood3 3 4 9" xfId="14616" xr:uid="{00000000-0005-0000-0000-0000E83B0000}"/>
    <cellStyle name="SAPBEXexcGood3 3 5" xfId="688" xr:uid="{00000000-0005-0000-0000-0000E93B0000}"/>
    <cellStyle name="SAPBEXexcGood3 3 5 2" xfId="1144" xr:uid="{00000000-0005-0000-0000-0000EA3B0000}"/>
    <cellStyle name="SAPBEXexcGood3 3 5 2 2" xfId="8363" xr:uid="{00000000-0005-0000-0000-0000EB3B0000}"/>
    <cellStyle name="SAPBEXexcGood3 3 5 2 2 2" xfId="15576" xr:uid="{00000000-0005-0000-0000-0000EC3B0000}"/>
    <cellStyle name="SAPBEXexcGood3 3 5 2 2 3" xfId="21221" xr:uid="{00000000-0005-0000-0000-0000ED3B0000}"/>
    <cellStyle name="SAPBEXexcGood3 3 5 2 3" xfId="8933" xr:uid="{00000000-0005-0000-0000-0000EE3B0000}"/>
    <cellStyle name="SAPBEXexcGood3 3 5 2 3 2" xfId="16146" xr:uid="{00000000-0005-0000-0000-0000EF3B0000}"/>
    <cellStyle name="SAPBEXexcGood3 3 5 2 3 3" xfId="21690" xr:uid="{00000000-0005-0000-0000-0000F03B0000}"/>
    <cellStyle name="SAPBEXexcGood3 3 5 2 4" xfId="10494" xr:uid="{00000000-0005-0000-0000-0000F13B0000}"/>
    <cellStyle name="SAPBEXexcGood3 3 5 2 4 2" xfId="17707" xr:uid="{00000000-0005-0000-0000-0000F23B0000}"/>
    <cellStyle name="SAPBEXexcGood3 3 5 2 4 3" xfId="23103" xr:uid="{00000000-0005-0000-0000-0000F33B0000}"/>
    <cellStyle name="SAPBEXexcGood3 3 5 2 5" xfId="11884" xr:uid="{00000000-0005-0000-0000-0000F43B0000}"/>
    <cellStyle name="SAPBEXexcGood3 3 5 2 5 2" xfId="19091" xr:uid="{00000000-0005-0000-0000-0000F53B0000}"/>
    <cellStyle name="SAPBEXexcGood3 3 5 2 5 3" xfId="24245" xr:uid="{00000000-0005-0000-0000-0000F63B0000}"/>
    <cellStyle name="SAPBEXexcGood3 3 5 2 6" xfId="12139" xr:uid="{00000000-0005-0000-0000-0000F73B0000}"/>
    <cellStyle name="SAPBEXexcGood3 3 5 2 6 2" xfId="19346" xr:uid="{00000000-0005-0000-0000-0000F83B0000}"/>
    <cellStyle name="SAPBEXexcGood3 3 5 2 6 3" xfId="24381" xr:uid="{00000000-0005-0000-0000-0000F93B0000}"/>
    <cellStyle name="SAPBEXexcGood3 3 5 2 7" xfId="13949" xr:uid="{00000000-0005-0000-0000-0000FA3B0000}"/>
    <cellStyle name="SAPBEXexcGood3 3 5 2 8" xfId="14202" xr:uid="{00000000-0005-0000-0000-0000FB3B0000}"/>
    <cellStyle name="SAPBEXexcGood3 3 5 3" xfId="7945" xr:uid="{00000000-0005-0000-0000-0000FC3B0000}"/>
    <cellStyle name="SAPBEXexcGood3 3 5 3 2" xfId="15158" xr:uid="{00000000-0005-0000-0000-0000FD3B0000}"/>
    <cellStyle name="SAPBEXexcGood3 3 5 3 3" xfId="20844" xr:uid="{00000000-0005-0000-0000-0000FE3B0000}"/>
    <cellStyle name="SAPBEXexcGood3 3 5 4" xfId="9315" xr:uid="{00000000-0005-0000-0000-0000FF3B0000}"/>
    <cellStyle name="SAPBEXexcGood3 3 5 4 2" xfId="16528" xr:uid="{00000000-0005-0000-0000-0000003C0000}"/>
    <cellStyle name="SAPBEXexcGood3 3 5 4 3" xfId="22028" xr:uid="{00000000-0005-0000-0000-0000013C0000}"/>
    <cellStyle name="SAPBEXexcGood3 3 5 5" xfId="10084" xr:uid="{00000000-0005-0000-0000-0000023C0000}"/>
    <cellStyle name="SAPBEXexcGood3 3 5 5 2" xfId="17297" xr:uid="{00000000-0005-0000-0000-0000033C0000}"/>
    <cellStyle name="SAPBEXexcGood3 3 5 5 3" xfId="22734" xr:uid="{00000000-0005-0000-0000-0000043C0000}"/>
    <cellStyle name="SAPBEXexcGood3 3 5 6" xfId="11471" xr:uid="{00000000-0005-0000-0000-0000053C0000}"/>
    <cellStyle name="SAPBEXexcGood3 3 5 6 2" xfId="18678" xr:uid="{00000000-0005-0000-0000-0000063C0000}"/>
    <cellStyle name="SAPBEXexcGood3 3 5 6 3" xfId="23873" xr:uid="{00000000-0005-0000-0000-0000073C0000}"/>
    <cellStyle name="SAPBEXexcGood3 3 5 7" xfId="12512" xr:uid="{00000000-0005-0000-0000-0000083C0000}"/>
    <cellStyle name="SAPBEXexcGood3 3 5 7 2" xfId="19719" xr:uid="{00000000-0005-0000-0000-0000093C0000}"/>
    <cellStyle name="SAPBEXexcGood3 3 5 7 3" xfId="24747" xr:uid="{00000000-0005-0000-0000-00000A3C0000}"/>
    <cellStyle name="SAPBEXexcGood3 3 5 8" xfId="13547" xr:uid="{00000000-0005-0000-0000-00000B3C0000}"/>
    <cellStyle name="SAPBEXexcGood3 3 5 9" xfId="14549" xr:uid="{00000000-0005-0000-0000-00000C3C0000}"/>
    <cellStyle name="SAPBEXexcGood3 3 6" xfId="873" xr:uid="{00000000-0005-0000-0000-00000D3C0000}"/>
    <cellStyle name="SAPBEXexcGood3 3 6 2" xfId="8364" xr:uid="{00000000-0005-0000-0000-00000E3C0000}"/>
    <cellStyle name="SAPBEXexcGood3 3 6 2 2" xfId="15577" xr:uid="{00000000-0005-0000-0000-00000F3C0000}"/>
    <cellStyle name="SAPBEXexcGood3 3 6 2 3" xfId="21222" xr:uid="{00000000-0005-0000-0000-0000103C0000}"/>
    <cellStyle name="SAPBEXexcGood3 3 6 3" xfId="8932" xr:uid="{00000000-0005-0000-0000-0000113C0000}"/>
    <cellStyle name="SAPBEXexcGood3 3 6 3 2" xfId="16145" xr:uid="{00000000-0005-0000-0000-0000123C0000}"/>
    <cellStyle name="SAPBEXexcGood3 3 6 3 3" xfId="21689" xr:uid="{00000000-0005-0000-0000-0000133C0000}"/>
    <cellStyle name="SAPBEXexcGood3 3 6 4" xfId="10495" xr:uid="{00000000-0005-0000-0000-0000143C0000}"/>
    <cellStyle name="SAPBEXexcGood3 3 6 4 2" xfId="17708" xr:uid="{00000000-0005-0000-0000-0000153C0000}"/>
    <cellStyle name="SAPBEXexcGood3 3 6 4 3" xfId="23104" xr:uid="{00000000-0005-0000-0000-0000163C0000}"/>
    <cellStyle name="SAPBEXexcGood3 3 6 5" xfId="11613" xr:uid="{00000000-0005-0000-0000-0000173C0000}"/>
    <cellStyle name="SAPBEXexcGood3 3 6 5 2" xfId="18820" xr:uid="{00000000-0005-0000-0000-0000183C0000}"/>
    <cellStyle name="SAPBEXexcGood3 3 6 5 3" xfId="23990" xr:uid="{00000000-0005-0000-0000-0000193C0000}"/>
    <cellStyle name="SAPBEXexcGood3 3 6 6" xfId="12394" xr:uid="{00000000-0005-0000-0000-00001A3C0000}"/>
    <cellStyle name="SAPBEXexcGood3 3 6 6 2" xfId="19601" xr:uid="{00000000-0005-0000-0000-00001B3C0000}"/>
    <cellStyle name="SAPBEXexcGood3 3 6 6 3" xfId="24636" xr:uid="{00000000-0005-0000-0000-00001C3C0000}"/>
    <cellStyle name="SAPBEXexcGood3 3 6 7" xfId="13678" xr:uid="{00000000-0005-0000-0000-00001D3C0000}"/>
    <cellStyle name="SAPBEXexcGood3 3 6 8" xfId="14454" xr:uid="{00000000-0005-0000-0000-00001E3C0000}"/>
    <cellStyle name="SAPBEXexcGood3 3 7" xfId="7941" xr:uid="{00000000-0005-0000-0000-00001F3C0000}"/>
    <cellStyle name="SAPBEXexcGood3 3 7 2" xfId="15154" xr:uid="{00000000-0005-0000-0000-0000203C0000}"/>
    <cellStyle name="SAPBEXexcGood3 3 7 3" xfId="20840" xr:uid="{00000000-0005-0000-0000-0000213C0000}"/>
    <cellStyle name="SAPBEXexcGood3 3 8" xfId="9319" xr:uid="{00000000-0005-0000-0000-0000223C0000}"/>
    <cellStyle name="SAPBEXexcGood3 3 8 2" xfId="16532" xr:uid="{00000000-0005-0000-0000-0000233C0000}"/>
    <cellStyle name="SAPBEXexcGood3 3 8 3" xfId="22032" xr:uid="{00000000-0005-0000-0000-0000243C0000}"/>
    <cellStyle name="SAPBEXexcGood3 3 9" xfId="10080" xr:uid="{00000000-0005-0000-0000-0000253C0000}"/>
    <cellStyle name="SAPBEXexcGood3 3 9 2" xfId="17293" xr:uid="{00000000-0005-0000-0000-0000263C0000}"/>
    <cellStyle name="SAPBEXexcGood3 3 9 3" xfId="22730" xr:uid="{00000000-0005-0000-0000-0000273C0000}"/>
    <cellStyle name="SAPBEXexcGood3 4" xfId="516" xr:uid="{00000000-0005-0000-0000-0000283C0000}"/>
    <cellStyle name="SAPBEXexcGood3 4 10" xfId="13389" xr:uid="{00000000-0005-0000-0000-0000293C0000}"/>
    <cellStyle name="SAPBEXexcGood3 4 2" xfId="595" xr:uid="{00000000-0005-0000-0000-00002A3C0000}"/>
    <cellStyle name="SAPBEXexcGood3 4 2 2" xfId="1051" xr:uid="{00000000-0005-0000-0000-00002B3C0000}"/>
    <cellStyle name="SAPBEXexcGood3 4 2 2 2" xfId="8365" xr:uid="{00000000-0005-0000-0000-00002C3C0000}"/>
    <cellStyle name="SAPBEXexcGood3 4 2 2 2 2" xfId="15578" xr:uid="{00000000-0005-0000-0000-00002D3C0000}"/>
    <cellStyle name="SAPBEXexcGood3 4 2 2 2 3" xfId="21223" xr:uid="{00000000-0005-0000-0000-00002E3C0000}"/>
    <cellStyle name="SAPBEXexcGood3 4 2 2 3" xfId="8931" xr:uid="{00000000-0005-0000-0000-00002F3C0000}"/>
    <cellStyle name="SAPBEXexcGood3 4 2 2 3 2" xfId="16144" xr:uid="{00000000-0005-0000-0000-0000303C0000}"/>
    <cellStyle name="SAPBEXexcGood3 4 2 2 3 3" xfId="21688" xr:uid="{00000000-0005-0000-0000-0000313C0000}"/>
    <cellStyle name="SAPBEXexcGood3 4 2 2 4" xfId="10496" xr:uid="{00000000-0005-0000-0000-0000323C0000}"/>
    <cellStyle name="SAPBEXexcGood3 4 2 2 4 2" xfId="17709" xr:uid="{00000000-0005-0000-0000-0000333C0000}"/>
    <cellStyle name="SAPBEXexcGood3 4 2 2 4 3" xfId="23105" xr:uid="{00000000-0005-0000-0000-0000343C0000}"/>
    <cellStyle name="SAPBEXexcGood3 4 2 2 5" xfId="11791" xr:uid="{00000000-0005-0000-0000-0000353C0000}"/>
    <cellStyle name="SAPBEXexcGood3 4 2 2 5 2" xfId="18998" xr:uid="{00000000-0005-0000-0000-0000363C0000}"/>
    <cellStyle name="SAPBEXexcGood3 4 2 2 5 3" xfId="24152" xr:uid="{00000000-0005-0000-0000-0000373C0000}"/>
    <cellStyle name="SAPBEXexcGood3 4 2 2 6" xfId="12232" xr:uid="{00000000-0005-0000-0000-0000383C0000}"/>
    <cellStyle name="SAPBEXexcGood3 4 2 2 6 2" xfId="19439" xr:uid="{00000000-0005-0000-0000-0000393C0000}"/>
    <cellStyle name="SAPBEXexcGood3 4 2 2 6 3" xfId="24474" xr:uid="{00000000-0005-0000-0000-00003A3C0000}"/>
    <cellStyle name="SAPBEXexcGood3 4 2 2 7" xfId="13856" xr:uid="{00000000-0005-0000-0000-00003B3C0000}"/>
    <cellStyle name="SAPBEXexcGood3 4 2 2 8" xfId="14295" xr:uid="{00000000-0005-0000-0000-00003C3C0000}"/>
    <cellStyle name="SAPBEXexcGood3 4 2 3" xfId="7947" xr:uid="{00000000-0005-0000-0000-00003D3C0000}"/>
    <cellStyle name="SAPBEXexcGood3 4 2 3 2" xfId="15160" xr:uid="{00000000-0005-0000-0000-00003E3C0000}"/>
    <cellStyle name="SAPBEXexcGood3 4 2 3 3" xfId="20846" xr:uid="{00000000-0005-0000-0000-00003F3C0000}"/>
    <cellStyle name="SAPBEXexcGood3 4 2 4" xfId="9313" xr:uid="{00000000-0005-0000-0000-0000403C0000}"/>
    <cellStyle name="SAPBEXexcGood3 4 2 4 2" xfId="16526" xr:uid="{00000000-0005-0000-0000-0000413C0000}"/>
    <cellStyle name="SAPBEXexcGood3 4 2 4 3" xfId="22026" xr:uid="{00000000-0005-0000-0000-0000423C0000}"/>
    <cellStyle name="SAPBEXexcGood3 4 2 5" xfId="10086" xr:uid="{00000000-0005-0000-0000-0000433C0000}"/>
    <cellStyle name="SAPBEXexcGood3 4 2 5 2" xfId="17299" xr:uid="{00000000-0005-0000-0000-0000443C0000}"/>
    <cellStyle name="SAPBEXexcGood3 4 2 5 3" xfId="22736" xr:uid="{00000000-0005-0000-0000-0000453C0000}"/>
    <cellStyle name="SAPBEXexcGood3 4 2 6" xfId="11378" xr:uid="{00000000-0005-0000-0000-0000463C0000}"/>
    <cellStyle name="SAPBEXexcGood3 4 2 6 2" xfId="18585" xr:uid="{00000000-0005-0000-0000-0000473C0000}"/>
    <cellStyle name="SAPBEXexcGood3 4 2 6 3" xfId="23780" xr:uid="{00000000-0005-0000-0000-0000483C0000}"/>
    <cellStyle name="SAPBEXexcGood3 4 2 7" xfId="12609" xr:uid="{00000000-0005-0000-0000-0000493C0000}"/>
    <cellStyle name="SAPBEXexcGood3 4 2 7 2" xfId="19816" xr:uid="{00000000-0005-0000-0000-00004A3C0000}"/>
    <cellStyle name="SAPBEXexcGood3 4 2 7 3" xfId="24839" xr:uid="{00000000-0005-0000-0000-00004B3C0000}"/>
    <cellStyle name="SAPBEXexcGood3 4 2 8" xfId="13454" xr:uid="{00000000-0005-0000-0000-00004C3C0000}"/>
    <cellStyle name="SAPBEXexcGood3 4 3" xfId="660" xr:uid="{00000000-0005-0000-0000-00004D3C0000}"/>
    <cellStyle name="SAPBEXexcGood3 4 3 2" xfId="1116" xr:uid="{00000000-0005-0000-0000-00004E3C0000}"/>
    <cellStyle name="SAPBEXexcGood3 4 3 2 2" xfId="8366" xr:uid="{00000000-0005-0000-0000-00004F3C0000}"/>
    <cellStyle name="SAPBEXexcGood3 4 3 2 2 2" xfId="15579" xr:uid="{00000000-0005-0000-0000-0000503C0000}"/>
    <cellStyle name="SAPBEXexcGood3 4 3 2 2 3" xfId="21224" xr:uid="{00000000-0005-0000-0000-0000513C0000}"/>
    <cellStyle name="SAPBEXexcGood3 4 3 2 3" xfId="8930" xr:uid="{00000000-0005-0000-0000-0000523C0000}"/>
    <cellStyle name="SAPBEXexcGood3 4 3 2 3 2" xfId="16143" xr:uid="{00000000-0005-0000-0000-0000533C0000}"/>
    <cellStyle name="SAPBEXexcGood3 4 3 2 3 3" xfId="21687" xr:uid="{00000000-0005-0000-0000-0000543C0000}"/>
    <cellStyle name="SAPBEXexcGood3 4 3 2 4" xfId="10497" xr:uid="{00000000-0005-0000-0000-0000553C0000}"/>
    <cellStyle name="SAPBEXexcGood3 4 3 2 4 2" xfId="17710" xr:uid="{00000000-0005-0000-0000-0000563C0000}"/>
    <cellStyle name="SAPBEXexcGood3 4 3 2 4 3" xfId="23106" xr:uid="{00000000-0005-0000-0000-0000573C0000}"/>
    <cellStyle name="SAPBEXexcGood3 4 3 2 5" xfId="11856" xr:uid="{00000000-0005-0000-0000-0000583C0000}"/>
    <cellStyle name="SAPBEXexcGood3 4 3 2 5 2" xfId="19063" xr:uid="{00000000-0005-0000-0000-0000593C0000}"/>
    <cellStyle name="SAPBEXexcGood3 4 3 2 5 3" xfId="24217" xr:uid="{00000000-0005-0000-0000-00005A3C0000}"/>
    <cellStyle name="SAPBEXexcGood3 4 3 2 6" xfId="12167" xr:uid="{00000000-0005-0000-0000-00005B3C0000}"/>
    <cellStyle name="SAPBEXexcGood3 4 3 2 6 2" xfId="19374" xr:uid="{00000000-0005-0000-0000-00005C3C0000}"/>
    <cellStyle name="SAPBEXexcGood3 4 3 2 6 3" xfId="24409" xr:uid="{00000000-0005-0000-0000-00005D3C0000}"/>
    <cellStyle name="SAPBEXexcGood3 4 3 2 7" xfId="13921" xr:uid="{00000000-0005-0000-0000-00005E3C0000}"/>
    <cellStyle name="SAPBEXexcGood3 4 3 2 8" xfId="14230" xr:uid="{00000000-0005-0000-0000-00005F3C0000}"/>
    <cellStyle name="SAPBEXexcGood3 4 3 3" xfId="7948" xr:uid="{00000000-0005-0000-0000-0000603C0000}"/>
    <cellStyle name="SAPBEXexcGood3 4 3 3 2" xfId="15161" xr:uid="{00000000-0005-0000-0000-0000613C0000}"/>
    <cellStyle name="SAPBEXexcGood3 4 3 3 3" xfId="20847" xr:uid="{00000000-0005-0000-0000-0000623C0000}"/>
    <cellStyle name="SAPBEXexcGood3 4 3 4" xfId="9312" xr:uid="{00000000-0005-0000-0000-0000633C0000}"/>
    <cellStyle name="SAPBEXexcGood3 4 3 4 2" xfId="16525" xr:uid="{00000000-0005-0000-0000-0000643C0000}"/>
    <cellStyle name="SAPBEXexcGood3 4 3 4 3" xfId="22025" xr:uid="{00000000-0005-0000-0000-0000653C0000}"/>
    <cellStyle name="SAPBEXexcGood3 4 3 5" xfId="10087" xr:uid="{00000000-0005-0000-0000-0000663C0000}"/>
    <cellStyle name="SAPBEXexcGood3 4 3 5 2" xfId="17300" xr:uid="{00000000-0005-0000-0000-0000673C0000}"/>
    <cellStyle name="SAPBEXexcGood3 4 3 5 3" xfId="22737" xr:uid="{00000000-0005-0000-0000-0000683C0000}"/>
    <cellStyle name="SAPBEXexcGood3 4 3 6" xfId="11443" xr:uid="{00000000-0005-0000-0000-0000693C0000}"/>
    <cellStyle name="SAPBEXexcGood3 4 3 6 2" xfId="18650" xr:uid="{00000000-0005-0000-0000-00006A3C0000}"/>
    <cellStyle name="SAPBEXexcGood3 4 3 6 3" xfId="23845" xr:uid="{00000000-0005-0000-0000-00006B3C0000}"/>
    <cellStyle name="SAPBEXexcGood3 4 3 7" xfId="12542" xr:uid="{00000000-0005-0000-0000-00006C3C0000}"/>
    <cellStyle name="SAPBEXexcGood3 4 3 7 2" xfId="19749" xr:uid="{00000000-0005-0000-0000-00006D3C0000}"/>
    <cellStyle name="SAPBEXexcGood3 4 3 7 3" xfId="24774" xr:uid="{00000000-0005-0000-0000-00006E3C0000}"/>
    <cellStyle name="SAPBEXexcGood3 4 3 8" xfId="13519" xr:uid="{00000000-0005-0000-0000-00006F3C0000}"/>
    <cellStyle name="SAPBEXexcGood3 4 3 9" xfId="14577" xr:uid="{00000000-0005-0000-0000-0000703C0000}"/>
    <cellStyle name="SAPBEXexcGood3 4 4" xfId="715" xr:uid="{00000000-0005-0000-0000-0000713C0000}"/>
    <cellStyle name="SAPBEXexcGood3 4 4 2" xfId="1171" xr:uid="{00000000-0005-0000-0000-0000723C0000}"/>
    <cellStyle name="SAPBEXexcGood3 4 4 2 2" xfId="8367" xr:uid="{00000000-0005-0000-0000-0000733C0000}"/>
    <cellStyle name="SAPBEXexcGood3 4 4 2 2 2" xfId="15580" xr:uid="{00000000-0005-0000-0000-0000743C0000}"/>
    <cellStyle name="SAPBEXexcGood3 4 4 2 2 3" xfId="21225" xr:uid="{00000000-0005-0000-0000-0000753C0000}"/>
    <cellStyle name="SAPBEXexcGood3 4 4 2 3" xfId="8929" xr:uid="{00000000-0005-0000-0000-0000763C0000}"/>
    <cellStyle name="SAPBEXexcGood3 4 4 2 3 2" xfId="16142" xr:uid="{00000000-0005-0000-0000-0000773C0000}"/>
    <cellStyle name="SAPBEXexcGood3 4 4 2 3 3" xfId="21686" xr:uid="{00000000-0005-0000-0000-0000783C0000}"/>
    <cellStyle name="SAPBEXexcGood3 4 4 2 4" xfId="10498" xr:uid="{00000000-0005-0000-0000-0000793C0000}"/>
    <cellStyle name="SAPBEXexcGood3 4 4 2 4 2" xfId="17711" xr:uid="{00000000-0005-0000-0000-00007A3C0000}"/>
    <cellStyle name="SAPBEXexcGood3 4 4 2 4 3" xfId="23107" xr:uid="{00000000-0005-0000-0000-00007B3C0000}"/>
    <cellStyle name="SAPBEXexcGood3 4 4 2 5" xfId="11911" xr:uid="{00000000-0005-0000-0000-00007C3C0000}"/>
    <cellStyle name="SAPBEXexcGood3 4 4 2 5 2" xfId="19118" xr:uid="{00000000-0005-0000-0000-00007D3C0000}"/>
    <cellStyle name="SAPBEXexcGood3 4 4 2 5 3" xfId="24272" xr:uid="{00000000-0005-0000-0000-00007E3C0000}"/>
    <cellStyle name="SAPBEXexcGood3 4 4 2 6" xfId="12112" xr:uid="{00000000-0005-0000-0000-00007F3C0000}"/>
    <cellStyle name="SAPBEXexcGood3 4 4 2 6 2" xfId="19319" xr:uid="{00000000-0005-0000-0000-0000803C0000}"/>
    <cellStyle name="SAPBEXexcGood3 4 4 2 6 3" xfId="24354" xr:uid="{00000000-0005-0000-0000-0000813C0000}"/>
    <cellStyle name="SAPBEXexcGood3 4 4 2 7" xfId="13976" xr:uid="{00000000-0005-0000-0000-0000823C0000}"/>
    <cellStyle name="SAPBEXexcGood3 4 4 2 8" xfId="14175" xr:uid="{00000000-0005-0000-0000-0000833C0000}"/>
    <cellStyle name="SAPBEXexcGood3 4 4 3" xfId="7949" xr:uid="{00000000-0005-0000-0000-0000843C0000}"/>
    <cellStyle name="SAPBEXexcGood3 4 4 3 2" xfId="15162" xr:uid="{00000000-0005-0000-0000-0000853C0000}"/>
    <cellStyle name="SAPBEXexcGood3 4 4 3 3" xfId="20848" xr:uid="{00000000-0005-0000-0000-0000863C0000}"/>
    <cellStyle name="SAPBEXexcGood3 4 4 4" xfId="9311" xr:uid="{00000000-0005-0000-0000-0000873C0000}"/>
    <cellStyle name="SAPBEXexcGood3 4 4 4 2" xfId="16524" xr:uid="{00000000-0005-0000-0000-0000883C0000}"/>
    <cellStyle name="SAPBEXexcGood3 4 4 4 3" xfId="22024" xr:uid="{00000000-0005-0000-0000-0000893C0000}"/>
    <cellStyle name="SAPBEXexcGood3 4 4 5" xfId="10088" xr:uid="{00000000-0005-0000-0000-00008A3C0000}"/>
    <cellStyle name="SAPBEXexcGood3 4 4 5 2" xfId="17301" xr:uid="{00000000-0005-0000-0000-00008B3C0000}"/>
    <cellStyle name="SAPBEXexcGood3 4 4 5 3" xfId="22738" xr:uid="{00000000-0005-0000-0000-00008C3C0000}"/>
    <cellStyle name="SAPBEXexcGood3 4 4 6" xfId="11498" xr:uid="{00000000-0005-0000-0000-00008D3C0000}"/>
    <cellStyle name="SAPBEXexcGood3 4 4 6 2" xfId="18705" xr:uid="{00000000-0005-0000-0000-00008E3C0000}"/>
    <cellStyle name="SAPBEXexcGood3 4 4 6 3" xfId="23900" xr:uid="{00000000-0005-0000-0000-00008F3C0000}"/>
    <cellStyle name="SAPBEXexcGood3 4 4 7" xfId="12482" xr:uid="{00000000-0005-0000-0000-0000903C0000}"/>
    <cellStyle name="SAPBEXexcGood3 4 4 7 2" xfId="19689" xr:uid="{00000000-0005-0000-0000-0000913C0000}"/>
    <cellStyle name="SAPBEXexcGood3 4 4 7 3" xfId="24722" xr:uid="{00000000-0005-0000-0000-0000923C0000}"/>
    <cellStyle name="SAPBEXexcGood3 4 4 8" xfId="13574" xr:uid="{00000000-0005-0000-0000-0000933C0000}"/>
    <cellStyle name="SAPBEXexcGood3 4 4 9" xfId="14523" xr:uid="{00000000-0005-0000-0000-0000943C0000}"/>
    <cellStyle name="SAPBEXexcGood3 4 5" xfId="7946" xr:uid="{00000000-0005-0000-0000-0000953C0000}"/>
    <cellStyle name="SAPBEXexcGood3 4 5 2" xfId="15159" xr:uid="{00000000-0005-0000-0000-0000963C0000}"/>
    <cellStyle name="SAPBEXexcGood3 4 5 3" xfId="20845" xr:uid="{00000000-0005-0000-0000-0000973C0000}"/>
    <cellStyle name="SAPBEXexcGood3 4 6" xfId="9314" xr:uid="{00000000-0005-0000-0000-0000983C0000}"/>
    <cellStyle name="SAPBEXexcGood3 4 6 2" xfId="16527" xr:uid="{00000000-0005-0000-0000-0000993C0000}"/>
    <cellStyle name="SAPBEXexcGood3 4 6 3" xfId="22027" xr:uid="{00000000-0005-0000-0000-00009A3C0000}"/>
    <cellStyle name="SAPBEXexcGood3 4 7" xfId="10085" xr:uid="{00000000-0005-0000-0000-00009B3C0000}"/>
    <cellStyle name="SAPBEXexcGood3 4 7 2" xfId="17298" xr:uid="{00000000-0005-0000-0000-00009C3C0000}"/>
    <cellStyle name="SAPBEXexcGood3 4 7 3" xfId="22735" xr:uid="{00000000-0005-0000-0000-00009D3C0000}"/>
    <cellStyle name="SAPBEXexcGood3 4 8" xfId="11299" xr:uid="{00000000-0005-0000-0000-00009E3C0000}"/>
    <cellStyle name="SAPBEXexcGood3 4 8 2" xfId="18506" xr:uid="{00000000-0005-0000-0000-00009F3C0000}"/>
    <cellStyle name="SAPBEXexcGood3 4 8 3" xfId="23703" xr:uid="{00000000-0005-0000-0000-0000A03C0000}"/>
    <cellStyle name="SAPBEXexcGood3 4 9" xfId="12717" xr:uid="{00000000-0005-0000-0000-0000A13C0000}"/>
    <cellStyle name="SAPBEXexcGood3 4 9 2" xfId="19924" xr:uid="{00000000-0005-0000-0000-0000A23C0000}"/>
    <cellStyle name="SAPBEXexcGood3 4 9 3" xfId="24915" xr:uid="{00000000-0005-0000-0000-0000A33C0000}"/>
    <cellStyle name="SAPBEXexcGood3 5" xfId="803" xr:uid="{00000000-0005-0000-0000-0000A43C0000}"/>
    <cellStyle name="SAPBEXexcGood3 5 2" xfId="8368" xr:uid="{00000000-0005-0000-0000-0000A53C0000}"/>
    <cellStyle name="SAPBEXexcGood3 5 2 2" xfId="15581" xr:uid="{00000000-0005-0000-0000-0000A63C0000}"/>
    <cellStyle name="SAPBEXexcGood3 5 2 3" xfId="21226" xr:uid="{00000000-0005-0000-0000-0000A73C0000}"/>
    <cellStyle name="SAPBEXexcGood3 5 3" xfId="8928" xr:uid="{00000000-0005-0000-0000-0000A83C0000}"/>
    <cellStyle name="SAPBEXexcGood3 5 3 2" xfId="16141" xr:uid="{00000000-0005-0000-0000-0000A93C0000}"/>
    <cellStyle name="SAPBEXexcGood3 5 3 3" xfId="21685" xr:uid="{00000000-0005-0000-0000-0000AA3C0000}"/>
    <cellStyle name="SAPBEXexcGood3 5 4" xfId="10499" xr:uid="{00000000-0005-0000-0000-0000AB3C0000}"/>
    <cellStyle name="SAPBEXexcGood3 5 4 2" xfId="17712" xr:uid="{00000000-0005-0000-0000-0000AC3C0000}"/>
    <cellStyle name="SAPBEXexcGood3 5 4 3" xfId="23108" xr:uid="{00000000-0005-0000-0000-0000AD3C0000}"/>
    <cellStyle name="SAPBEXexcGood3 5 5" xfId="11543" xr:uid="{00000000-0005-0000-0000-0000AE3C0000}"/>
    <cellStyle name="SAPBEXexcGood3 5 5 2" xfId="18750" xr:uid="{00000000-0005-0000-0000-0000AF3C0000}"/>
    <cellStyle name="SAPBEXexcGood3 5 5 3" xfId="23926" xr:uid="{00000000-0005-0000-0000-0000B03C0000}"/>
    <cellStyle name="SAPBEXexcGood3 5 6" xfId="12459" xr:uid="{00000000-0005-0000-0000-0000B13C0000}"/>
    <cellStyle name="SAPBEXexcGood3 5 6 2" xfId="19666" xr:uid="{00000000-0005-0000-0000-0000B23C0000}"/>
    <cellStyle name="SAPBEXexcGood3 5 6 3" xfId="24700" xr:uid="{00000000-0005-0000-0000-0000B33C0000}"/>
    <cellStyle name="SAPBEXexcGood3 5 7" xfId="13613" xr:uid="{00000000-0005-0000-0000-0000B43C0000}"/>
    <cellStyle name="SAPBEXexcGood3 5 8" xfId="14496" xr:uid="{00000000-0005-0000-0000-0000B53C0000}"/>
    <cellStyle name="SAPBEXexcGood3 6" xfId="7257" xr:uid="{00000000-0005-0000-0000-0000B63C0000}"/>
    <cellStyle name="SAPBEXexcGood3 6 2" xfId="9538" xr:uid="{00000000-0005-0000-0000-0000B73C0000}"/>
    <cellStyle name="SAPBEXexcGood3 6 2 2" xfId="16751" xr:uid="{00000000-0005-0000-0000-0000B83C0000}"/>
    <cellStyle name="SAPBEXexcGood3 6 2 3" xfId="22217" xr:uid="{00000000-0005-0000-0000-0000B93C0000}"/>
    <cellStyle name="SAPBEXexcGood3 6 3" xfId="9736" xr:uid="{00000000-0005-0000-0000-0000BA3C0000}"/>
    <cellStyle name="SAPBEXexcGood3 6 3 2" xfId="16949" xr:uid="{00000000-0005-0000-0000-0000BB3C0000}"/>
    <cellStyle name="SAPBEXexcGood3 6 3 3" xfId="22415" xr:uid="{00000000-0005-0000-0000-0000BC3C0000}"/>
    <cellStyle name="SAPBEXexcGood3 6 4" xfId="10940" xr:uid="{00000000-0005-0000-0000-0000BD3C0000}"/>
    <cellStyle name="SAPBEXexcGood3 6 4 2" xfId="18153" xr:uid="{00000000-0005-0000-0000-0000BE3C0000}"/>
    <cellStyle name="SAPBEXexcGood3 6 4 3" xfId="23370" xr:uid="{00000000-0005-0000-0000-0000BF3C0000}"/>
    <cellStyle name="SAPBEXexcGood3 6 5" xfId="12887" xr:uid="{00000000-0005-0000-0000-0000C03C0000}"/>
    <cellStyle name="SAPBEXexcGood3 6 5 2" xfId="20094" xr:uid="{00000000-0005-0000-0000-0000C13C0000}"/>
    <cellStyle name="SAPBEXexcGood3 6 5 3" xfId="25050" xr:uid="{00000000-0005-0000-0000-0000C23C0000}"/>
    <cellStyle name="SAPBEXexcGood3 6 6" xfId="13076" xr:uid="{00000000-0005-0000-0000-0000C33C0000}"/>
    <cellStyle name="SAPBEXexcGood3 6 6 2" xfId="20283" xr:uid="{00000000-0005-0000-0000-0000C43C0000}"/>
    <cellStyle name="SAPBEXexcGood3 6 6 3" xfId="25239" xr:uid="{00000000-0005-0000-0000-0000C53C0000}"/>
    <cellStyle name="SAPBEXexcGood3 6 7" xfId="14748" xr:uid="{00000000-0005-0000-0000-0000C63C0000}"/>
    <cellStyle name="SAPBEXexcGood3 6 8" xfId="20461" xr:uid="{00000000-0005-0000-0000-0000C73C0000}"/>
    <cellStyle name="SAPBEXexcGood3 7" xfId="7701" xr:uid="{00000000-0005-0000-0000-0000C83C0000}"/>
    <cellStyle name="SAPBEXexcGood3 7 2" xfId="14924" xr:uid="{00000000-0005-0000-0000-0000C93C0000}"/>
    <cellStyle name="SAPBEXexcGood3 7 3" xfId="20645" xr:uid="{00000000-0005-0000-0000-0000CA3C0000}"/>
    <cellStyle name="SAPBEXexcGood3 8" xfId="9325" xr:uid="{00000000-0005-0000-0000-0000CB3C0000}"/>
    <cellStyle name="SAPBEXexcGood3 8 2" xfId="16538" xr:uid="{00000000-0005-0000-0000-0000CC3C0000}"/>
    <cellStyle name="SAPBEXexcGood3 8 3" xfId="22038" xr:uid="{00000000-0005-0000-0000-0000CD3C0000}"/>
    <cellStyle name="SAPBEXexcGood3 9" xfId="10074" xr:uid="{00000000-0005-0000-0000-0000CE3C0000}"/>
    <cellStyle name="SAPBEXexcGood3 9 2" xfId="17287" xr:uid="{00000000-0005-0000-0000-0000CF3C0000}"/>
    <cellStyle name="SAPBEXexcGood3 9 3" xfId="22724" xr:uid="{00000000-0005-0000-0000-0000D03C0000}"/>
    <cellStyle name="SAPBEXfilterDrill" xfId="90" xr:uid="{00000000-0005-0000-0000-0000D13C0000}"/>
    <cellStyle name="SAPBEXfilterDrill 2" xfId="363" xr:uid="{00000000-0005-0000-0000-0000D23C0000}"/>
    <cellStyle name="SAPBEXfilterDrill 2 2" xfId="539" xr:uid="{00000000-0005-0000-0000-0000D33C0000}"/>
    <cellStyle name="SAPBEXfilterDrill 2 2 2" xfId="995" xr:uid="{00000000-0005-0000-0000-0000D43C0000}"/>
    <cellStyle name="SAPBEXfilterDrill 2 2 2 2" xfId="8369" xr:uid="{00000000-0005-0000-0000-0000D53C0000}"/>
    <cellStyle name="SAPBEXfilterDrill 2 2 2 2 2" xfId="15582" xr:uid="{00000000-0005-0000-0000-0000D63C0000}"/>
    <cellStyle name="SAPBEXfilterDrill 2 2 2 2 3" xfId="21227" xr:uid="{00000000-0005-0000-0000-0000D73C0000}"/>
    <cellStyle name="SAPBEXfilterDrill 2 2 2 3" xfId="8927" xr:uid="{00000000-0005-0000-0000-0000D83C0000}"/>
    <cellStyle name="SAPBEXfilterDrill 2 2 2 3 2" xfId="16140" xr:uid="{00000000-0005-0000-0000-0000D93C0000}"/>
    <cellStyle name="SAPBEXfilterDrill 2 2 2 3 3" xfId="21684" xr:uid="{00000000-0005-0000-0000-0000DA3C0000}"/>
    <cellStyle name="SAPBEXfilterDrill 2 2 2 4" xfId="10500" xr:uid="{00000000-0005-0000-0000-0000DB3C0000}"/>
    <cellStyle name="SAPBEXfilterDrill 2 2 2 4 2" xfId="17713" xr:uid="{00000000-0005-0000-0000-0000DC3C0000}"/>
    <cellStyle name="SAPBEXfilterDrill 2 2 2 4 3" xfId="23109" xr:uid="{00000000-0005-0000-0000-0000DD3C0000}"/>
    <cellStyle name="SAPBEXfilterDrill 2 2 2 5" xfId="11735" xr:uid="{00000000-0005-0000-0000-0000DE3C0000}"/>
    <cellStyle name="SAPBEXfilterDrill 2 2 2 5 2" xfId="18942" xr:uid="{00000000-0005-0000-0000-0000DF3C0000}"/>
    <cellStyle name="SAPBEXfilterDrill 2 2 2 5 3" xfId="24096" xr:uid="{00000000-0005-0000-0000-0000E03C0000}"/>
    <cellStyle name="SAPBEXfilterDrill 2 2 2 6" xfId="12288" xr:uid="{00000000-0005-0000-0000-0000E13C0000}"/>
    <cellStyle name="SAPBEXfilterDrill 2 2 2 6 2" xfId="19495" xr:uid="{00000000-0005-0000-0000-0000E23C0000}"/>
    <cellStyle name="SAPBEXfilterDrill 2 2 2 6 3" xfId="24530" xr:uid="{00000000-0005-0000-0000-0000E33C0000}"/>
    <cellStyle name="SAPBEXfilterDrill 2 2 2 7" xfId="13800" xr:uid="{00000000-0005-0000-0000-0000E43C0000}"/>
    <cellStyle name="SAPBEXfilterDrill 2 2 2 8" xfId="14351" xr:uid="{00000000-0005-0000-0000-0000E53C0000}"/>
    <cellStyle name="SAPBEXfilterDrill 2 2 3" xfId="7952" xr:uid="{00000000-0005-0000-0000-0000E63C0000}"/>
    <cellStyle name="SAPBEXfilterDrill 2 2 3 2" xfId="15165" xr:uid="{00000000-0005-0000-0000-0000E73C0000}"/>
    <cellStyle name="SAPBEXfilterDrill 2 2 3 3" xfId="20851" xr:uid="{00000000-0005-0000-0000-0000E83C0000}"/>
    <cellStyle name="SAPBEXfilterDrill 2 2 4" xfId="10091" xr:uid="{00000000-0005-0000-0000-0000E93C0000}"/>
    <cellStyle name="SAPBEXfilterDrill 2 2 4 2" xfId="17304" xr:uid="{00000000-0005-0000-0000-0000EA3C0000}"/>
    <cellStyle name="SAPBEXfilterDrill 2 2 4 3" xfId="22741" xr:uid="{00000000-0005-0000-0000-0000EB3C0000}"/>
    <cellStyle name="SAPBEXfilterDrill 2 2 5" xfId="11322" xr:uid="{00000000-0005-0000-0000-0000EC3C0000}"/>
    <cellStyle name="SAPBEXfilterDrill 2 2 5 2" xfId="18529" xr:uid="{00000000-0005-0000-0000-0000ED3C0000}"/>
    <cellStyle name="SAPBEXfilterDrill 2 2 5 3" xfId="23724" xr:uid="{00000000-0005-0000-0000-0000EE3C0000}"/>
    <cellStyle name="SAPBEXfilterDrill 2 2 6" xfId="12696" xr:uid="{00000000-0005-0000-0000-0000EF3C0000}"/>
    <cellStyle name="SAPBEXfilterDrill 2 2 6 2" xfId="19903" xr:uid="{00000000-0005-0000-0000-0000F03C0000}"/>
    <cellStyle name="SAPBEXfilterDrill 2 2 6 3" xfId="24894" xr:uid="{00000000-0005-0000-0000-0000F13C0000}"/>
    <cellStyle name="SAPBEXfilterDrill 2 3" xfId="431" xr:uid="{00000000-0005-0000-0000-0000F23C0000}"/>
    <cellStyle name="SAPBEXfilterDrill 2 3 2" xfId="908" xr:uid="{00000000-0005-0000-0000-0000F33C0000}"/>
    <cellStyle name="SAPBEXfilterDrill 2 3 2 2" xfId="8370" xr:uid="{00000000-0005-0000-0000-0000F43C0000}"/>
    <cellStyle name="SAPBEXfilterDrill 2 3 2 2 2" xfId="15583" xr:uid="{00000000-0005-0000-0000-0000F53C0000}"/>
    <cellStyle name="SAPBEXfilterDrill 2 3 2 2 3" xfId="21228" xr:uid="{00000000-0005-0000-0000-0000F63C0000}"/>
    <cellStyle name="SAPBEXfilterDrill 2 3 2 3" xfId="8926" xr:uid="{00000000-0005-0000-0000-0000F73C0000}"/>
    <cellStyle name="SAPBEXfilterDrill 2 3 2 3 2" xfId="16139" xr:uid="{00000000-0005-0000-0000-0000F83C0000}"/>
    <cellStyle name="SAPBEXfilterDrill 2 3 2 3 3" xfId="21683" xr:uid="{00000000-0005-0000-0000-0000F93C0000}"/>
    <cellStyle name="SAPBEXfilterDrill 2 3 2 4" xfId="10501" xr:uid="{00000000-0005-0000-0000-0000FA3C0000}"/>
    <cellStyle name="SAPBEXfilterDrill 2 3 2 4 2" xfId="17714" xr:uid="{00000000-0005-0000-0000-0000FB3C0000}"/>
    <cellStyle name="SAPBEXfilterDrill 2 3 2 4 3" xfId="23110" xr:uid="{00000000-0005-0000-0000-0000FC3C0000}"/>
    <cellStyle name="SAPBEXfilterDrill 2 3 2 5" xfId="11648" xr:uid="{00000000-0005-0000-0000-0000FD3C0000}"/>
    <cellStyle name="SAPBEXfilterDrill 2 3 2 5 2" xfId="18855" xr:uid="{00000000-0005-0000-0000-0000FE3C0000}"/>
    <cellStyle name="SAPBEXfilterDrill 2 3 2 5 3" xfId="24021" xr:uid="{00000000-0005-0000-0000-0000FF3C0000}"/>
    <cellStyle name="SAPBEXfilterDrill 2 3 2 6" xfId="12363" xr:uid="{00000000-0005-0000-0000-0000003D0000}"/>
    <cellStyle name="SAPBEXfilterDrill 2 3 2 6 2" xfId="19570" xr:uid="{00000000-0005-0000-0000-0000013D0000}"/>
    <cellStyle name="SAPBEXfilterDrill 2 3 2 6 3" xfId="24605" xr:uid="{00000000-0005-0000-0000-0000023D0000}"/>
    <cellStyle name="SAPBEXfilterDrill 2 3 2 7" xfId="13713" xr:uid="{00000000-0005-0000-0000-0000033D0000}"/>
    <cellStyle name="SAPBEXfilterDrill 2 3 2 8" xfId="14425" xr:uid="{00000000-0005-0000-0000-0000043D0000}"/>
    <cellStyle name="SAPBEXfilterDrill 2 3 3" xfId="7953" xr:uid="{00000000-0005-0000-0000-0000053D0000}"/>
    <cellStyle name="SAPBEXfilterDrill 2 3 3 2" xfId="15166" xr:uid="{00000000-0005-0000-0000-0000063D0000}"/>
    <cellStyle name="SAPBEXfilterDrill 2 3 3 3" xfId="20852" xr:uid="{00000000-0005-0000-0000-0000073D0000}"/>
    <cellStyle name="SAPBEXfilterDrill 2 3 4" xfId="10092" xr:uid="{00000000-0005-0000-0000-0000083D0000}"/>
    <cellStyle name="SAPBEXfilterDrill 2 3 4 2" xfId="17305" xr:uid="{00000000-0005-0000-0000-0000093D0000}"/>
    <cellStyle name="SAPBEXfilterDrill 2 3 4 3" xfId="22742" xr:uid="{00000000-0005-0000-0000-00000A3D0000}"/>
    <cellStyle name="SAPBEXfilterDrill 2 3 5" xfId="11214" xr:uid="{00000000-0005-0000-0000-00000B3D0000}"/>
    <cellStyle name="SAPBEXfilterDrill 2 3 5 2" xfId="18421" xr:uid="{00000000-0005-0000-0000-00000C3D0000}"/>
    <cellStyle name="SAPBEXfilterDrill 2 3 5 3" xfId="23628" xr:uid="{00000000-0005-0000-0000-00000D3D0000}"/>
    <cellStyle name="SAPBEXfilterDrill 2 3 6" xfId="12788" xr:uid="{00000000-0005-0000-0000-00000E3D0000}"/>
    <cellStyle name="SAPBEXfilterDrill 2 3 6 2" xfId="19995" xr:uid="{00000000-0005-0000-0000-00000F3D0000}"/>
    <cellStyle name="SAPBEXfilterDrill 2 3 6 3" xfId="24985" xr:uid="{00000000-0005-0000-0000-0000103D0000}"/>
    <cellStyle name="SAPBEXfilterDrill 2 3 7" xfId="13314" xr:uid="{00000000-0005-0000-0000-0000113D0000}"/>
    <cellStyle name="SAPBEXfilterDrill 2 4" xfId="842" xr:uid="{00000000-0005-0000-0000-0000123D0000}"/>
    <cellStyle name="SAPBEXfilterDrill 2 4 2" xfId="8371" xr:uid="{00000000-0005-0000-0000-0000133D0000}"/>
    <cellStyle name="SAPBEXfilterDrill 2 4 2 2" xfId="15584" xr:uid="{00000000-0005-0000-0000-0000143D0000}"/>
    <cellStyle name="SAPBEXfilterDrill 2 4 2 3" xfId="21229" xr:uid="{00000000-0005-0000-0000-0000153D0000}"/>
    <cellStyle name="SAPBEXfilterDrill 2 4 3" xfId="8925" xr:uid="{00000000-0005-0000-0000-0000163D0000}"/>
    <cellStyle name="SAPBEXfilterDrill 2 4 3 2" xfId="16138" xr:uid="{00000000-0005-0000-0000-0000173D0000}"/>
    <cellStyle name="SAPBEXfilterDrill 2 4 3 3" xfId="21682" xr:uid="{00000000-0005-0000-0000-0000183D0000}"/>
    <cellStyle name="SAPBEXfilterDrill 2 4 4" xfId="10502" xr:uid="{00000000-0005-0000-0000-0000193D0000}"/>
    <cellStyle name="SAPBEXfilterDrill 2 4 4 2" xfId="17715" xr:uid="{00000000-0005-0000-0000-00001A3D0000}"/>
    <cellStyle name="SAPBEXfilterDrill 2 4 4 3" xfId="23111" xr:uid="{00000000-0005-0000-0000-00001B3D0000}"/>
    <cellStyle name="SAPBEXfilterDrill 2 4 5" xfId="11582" xr:uid="{00000000-0005-0000-0000-00001C3D0000}"/>
    <cellStyle name="SAPBEXfilterDrill 2 4 5 2" xfId="18789" xr:uid="{00000000-0005-0000-0000-00001D3D0000}"/>
    <cellStyle name="SAPBEXfilterDrill 2 4 5 3" xfId="23961" xr:uid="{00000000-0005-0000-0000-00001E3D0000}"/>
    <cellStyle name="SAPBEXfilterDrill 2 4 6" xfId="12423" xr:uid="{00000000-0005-0000-0000-00001F3D0000}"/>
    <cellStyle name="SAPBEXfilterDrill 2 4 6 2" xfId="19630" xr:uid="{00000000-0005-0000-0000-0000203D0000}"/>
    <cellStyle name="SAPBEXfilterDrill 2 4 6 3" xfId="24665" xr:uid="{00000000-0005-0000-0000-0000213D0000}"/>
    <cellStyle name="SAPBEXfilterDrill 2 4 7" xfId="13647" xr:uid="{00000000-0005-0000-0000-0000223D0000}"/>
    <cellStyle name="SAPBEXfilterDrill 2 5" xfId="7951" xr:uid="{00000000-0005-0000-0000-0000233D0000}"/>
    <cellStyle name="SAPBEXfilterDrill 2 5 2" xfId="15164" xr:uid="{00000000-0005-0000-0000-0000243D0000}"/>
    <cellStyle name="SAPBEXfilterDrill 2 5 3" xfId="20850" xr:uid="{00000000-0005-0000-0000-0000253D0000}"/>
    <cellStyle name="SAPBEXfilterDrill 2 6" xfId="10090" xr:uid="{00000000-0005-0000-0000-0000263D0000}"/>
    <cellStyle name="SAPBEXfilterDrill 2 6 2" xfId="17303" xr:uid="{00000000-0005-0000-0000-0000273D0000}"/>
    <cellStyle name="SAPBEXfilterDrill 2 6 3" xfId="22740" xr:uid="{00000000-0005-0000-0000-0000283D0000}"/>
    <cellStyle name="SAPBEXfilterDrill 2 7" xfId="11147" xr:uid="{00000000-0005-0000-0000-0000293D0000}"/>
    <cellStyle name="SAPBEXfilterDrill 2 7 2" xfId="18354" xr:uid="{00000000-0005-0000-0000-00002A3D0000}"/>
    <cellStyle name="SAPBEXfilterDrill 2 7 3" xfId="23567" xr:uid="{00000000-0005-0000-0000-00002B3D0000}"/>
    <cellStyle name="SAPBEXfilterDrill 2 8" xfId="12821" xr:uid="{00000000-0005-0000-0000-00002C3D0000}"/>
    <cellStyle name="SAPBEXfilterDrill 2 8 2" xfId="20028" xr:uid="{00000000-0005-0000-0000-00002D3D0000}"/>
    <cellStyle name="SAPBEXfilterDrill 2 8 3" xfId="25018" xr:uid="{00000000-0005-0000-0000-00002E3D0000}"/>
    <cellStyle name="SAPBEXfilterDrill 3" xfId="448" xr:uid="{00000000-0005-0000-0000-00002F3D0000}"/>
    <cellStyle name="SAPBEXfilterDrill 3 2" xfId="925" xr:uid="{00000000-0005-0000-0000-0000303D0000}"/>
    <cellStyle name="SAPBEXfilterDrill 3 2 2" xfId="8372" xr:uid="{00000000-0005-0000-0000-0000313D0000}"/>
    <cellStyle name="SAPBEXfilterDrill 3 2 2 2" xfId="15585" xr:uid="{00000000-0005-0000-0000-0000323D0000}"/>
    <cellStyle name="SAPBEXfilterDrill 3 2 2 3" xfId="21230" xr:uid="{00000000-0005-0000-0000-0000333D0000}"/>
    <cellStyle name="SAPBEXfilterDrill 3 2 3" xfId="8924" xr:uid="{00000000-0005-0000-0000-0000343D0000}"/>
    <cellStyle name="SAPBEXfilterDrill 3 2 3 2" xfId="16137" xr:uid="{00000000-0005-0000-0000-0000353D0000}"/>
    <cellStyle name="SAPBEXfilterDrill 3 2 3 3" xfId="21681" xr:uid="{00000000-0005-0000-0000-0000363D0000}"/>
    <cellStyle name="SAPBEXfilterDrill 3 2 4" xfId="10503" xr:uid="{00000000-0005-0000-0000-0000373D0000}"/>
    <cellStyle name="SAPBEXfilterDrill 3 2 4 2" xfId="17716" xr:uid="{00000000-0005-0000-0000-0000383D0000}"/>
    <cellStyle name="SAPBEXfilterDrill 3 2 4 3" xfId="23112" xr:uid="{00000000-0005-0000-0000-0000393D0000}"/>
    <cellStyle name="SAPBEXfilterDrill 3 2 5" xfId="11665" xr:uid="{00000000-0005-0000-0000-00003A3D0000}"/>
    <cellStyle name="SAPBEXfilterDrill 3 2 5 2" xfId="18872" xr:uid="{00000000-0005-0000-0000-00003B3D0000}"/>
    <cellStyle name="SAPBEXfilterDrill 3 2 5 3" xfId="24038" xr:uid="{00000000-0005-0000-0000-00003C3D0000}"/>
    <cellStyle name="SAPBEXfilterDrill 3 2 6" xfId="12346" xr:uid="{00000000-0005-0000-0000-00003D3D0000}"/>
    <cellStyle name="SAPBEXfilterDrill 3 2 6 2" xfId="19553" xr:uid="{00000000-0005-0000-0000-00003E3D0000}"/>
    <cellStyle name="SAPBEXfilterDrill 3 2 6 3" xfId="24588" xr:uid="{00000000-0005-0000-0000-00003F3D0000}"/>
    <cellStyle name="SAPBEXfilterDrill 3 2 7" xfId="13730" xr:uid="{00000000-0005-0000-0000-0000403D0000}"/>
    <cellStyle name="SAPBEXfilterDrill 3 2 8" xfId="14409" xr:uid="{00000000-0005-0000-0000-0000413D0000}"/>
    <cellStyle name="SAPBEXfilterDrill 3 3" xfId="7954" xr:uid="{00000000-0005-0000-0000-0000423D0000}"/>
    <cellStyle name="SAPBEXfilterDrill 3 3 2" xfId="15167" xr:uid="{00000000-0005-0000-0000-0000433D0000}"/>
    <cellStyle name="SAPBEXfilterDrill 3 3 3" xfId="20853" xr:uid="{00000000-0005-0000-0000-0000443D0000}"/>
    <cellStyle name="SAPBEXfilterDrill 3 4" xfId="10093" xr:uid="{00000000-0005-0000-0000-0000453D0000}"/>
    <cellStyle name="SAPBEXfilterDrill 3 4 2" xfId="17306" xr:uid="{00000000-0005-0000-0000-0000463D0000}"/>
    <cellStyle name="SAPBEXfilterDrill 3 4 3" xfId="22743" xr:uid="{00000000-0005-0000-0000-0000473D0000}"/>
    <cellStyle name="SAPBEXfilterDrill 3 5" xfId="11231" xr:uid="{00000000-0005-0000-0000-0000483D0000}"/>
    <cellStyle name="SAPBEXfilterDrill 3 5 2" xfId="18438" xr:uid="{00000000-0005-0000-0000-0000493D0000}"/>
    <cellStyle name="SAPBEXfilterDrill 3 5 3" xfId="23645" xr:uid="{00000000-0005-0000-0000-00004A3D0000}"/>
    <cellStyle name="SAPBEXfilterDrill 3 6" xfId="12772" xr:uid="{00000000-0005-0000-0000-00004B3D0000}"/>
    <cellStyle name="SAPBEXfilterDrill 3 6 2" xfId="19979" xr:uid="{00000000-0005-0000-0000-00004C3D0000}"/>
    <cellStyle name="SAPBEXfilterDrill 3 6 3" xfId="24969" xr:uid="{00000000-0005-0000-0000-00004D3D0000}"/>
    <cellStyle name="SAPBEXfilterDrill 3 7" xfId="25506" xr:uid="{00000000-0005-0000-0000-00004E3D0000}"/>
    <cellStyle name="SAPBEXfilterDrill 4" xfId="804" xr:uid="{00000000-0005-0000-0000-00004F3D0000}"/>
    <cellStyle name="SAPBEXfilterDrill 4 2" xfId="8373" xr:uid="{00000000-0005-0000-0000-0000503D0000}"/>
    <cellStyle name="SAPBEXfilterDrill 4 2 2" xfId="15586" xr:uid="{00000000-0005-0000-0000-0000513D0000}"/>
    <cellStyle name="SAPBEXfilterDrill 4 2 3" xfId="21231" xr:uid="{00000000-0005-0000-0000-0000523D0000}"/>
    <cellStyle name="SAPBEXfilterDrill 4 3" xfId="8923" xr:uid="{00000000-0005-0000-0000-0000533D0000}"/>
    <cellStyle name="SAPBEXfilterDrill 4 3 2" xfId="16136" xr:uid="{00000000-0005-0000-0000-0000543D0000}"/>
    <cellStyle name="SAPBEXfilterDrill 4 3 3" xfId="21680" xr:uid="{00000000-0005-0000-0000-0000553D0000}"/>
    <cellStyle name="SAPBEXfilterDrill 4 4" xfId="10504" xr:uid="{00000000-0005-0000-0000-0000563D0000}"/>
    <cellStyle name="SAPBEXfilterDrill 4 4 2" xfId="17717" xr:uid="{00000000-0005-0000-0000-0000573D0000}"/>
    <cellStyle name="SAPBEXfilterDrill 4 4 3" xfId="23113" xr:uid="{00000000-0005-0000-0000-0000583D0000}"/>
    <cellStyle name="SAPBEXfilterDrill 4 5" xfId="11544" xr:uid="{00000000-0005-0000-0000-0000593D0000}"/>
    <cellStyle name="SAPBEXfilterDrill 4 5 2" xfId="18751" xr:uid="{00000000-0005-0000-0000-00005A3D0000}"/>
    <cellStyle name="SAPBEXfilterDrill 4 5 3" xfId="23927" xr:uid="{00000000-0005-0000-0000-00005B3D0000}"/>
    <cellStyle name="SAPBEXfilterDrill 4 6" xfId="12458" xr:uid="{00000000-0005-0000-0000-00005C3D0000}"/>
    <cellStyle name="SAPBEXfilterDrill 4 6 2" xfId="19665" xr:uid="{00000000-0005-0000-0000-00005D3D0000}"/>
    <cellStyle name="SAPBEXfilterDrill 4 6 3" xfId="24699" xr:uid="{00000000-0005-0000-0000-00005E3D0000}"/>
    <cellStyle name="SAPBEXfilterDrill 4 7" xfId="13614" xr:uid="{00000000-0005-0000-0000-00005F3D0000}"/>
    <cellStyle name="SAPBEXfilterDrill 5" xfId="7702" xr:uid="{00000000-0005-0000-0000-0000603D0000}"/>
    <cellStyle name="SAPBEXfilterDrill 6" xfId="7950" xr:uid="{00000000-0005-0000-0000-0000613D0000}"/>
    <cellStyle name="SAPBEXfilterDrill 6 2" xfId="15163" xr:uid="{00000000-0005-0000-0000-0000623D0000}"/>
    <cellStyle name="SAPBEXfilterDrill 6 3" xfId="20849" xr:uid="{00000000-0005-0000-0000-0000633D0000}"/>
    <cellStyle name="SAPBEXfilterDrill 7" xfId="10089" xr:uid="{00000000-0005-0000-0000-0000643D0000}"/>
    <cellStyle name="SAPBEXfilterDrill 7 2" xfId="17302" xr:uid="{00000000-0005-0000-0000-0000653D0000}"/>
    <cellStyle name="SAPBEXfilterDrill 7 3" xfId="22739" xr:uid="{00000000-0005-0000-0000-0000663D0000}"/>
    <cellStyle name="SAPBEXfilterDrill 8" xfId="11118" xr:uid="{00000000-0005-0000-0000-0000673D0000}"/>
    <cellStyle name="SAPBEXfilterDrill 8 2" xfId="18325" xr:uid="{00000000-0005-0000-0000-0000683D0000}"/>
    <cellStyle name="SAPBEXfilterDrill 8 3" xfId="23542" xr:uid="{00000000-0005-0000-0000-0000693D0000}"/>
    <cellStyle name="SAPBEXfilterDrill 9" xfId="13028" xr:uid="{00000000-0005-0000-0000-00006A3D0000}"/>
    <cellStyle name="SAPBEXfilterDrill 9 2" xfId="20235" xr:uid="{00000000-0005-0000-0000-00006B3D0000}"/>
    <cellStyle name="SAPBEXfilterDrill 9 3" xfId="25191" xr:uid="{00000000-0005-0000-0000-00006C3D0000}"/>
    <cellStyle name="SAPBEXfilterItem" xfId="91" xr:uid="{00000000-0005-0000-0000-00006D3D0000}"/>
    <cellStyle name="SAPBEXfilterItem 10" xfId="13027" xr:uid="{00000000-0005-0000-0000-00006E3D0000}"/>
    <cellStyle name="SAPBEXfilterItem 10 2" xfId="20234" xr:uid="{00000000-0005-0000-0000-00006F3D0000}"/>
    <cellStyle name="SAPBEXfilterItem 10 3" xfId="25190" xr:uid="{00000000-0005-0000-0000-0000703D0000}"/>
    <cellStyle name="SAPBEXfilterItem 2" xfId="364" xr:uid="{00000000-0005-0000-0000-0000713D0000}"/>
    <cellStyle name="SAPBEXfilterItem 2 2" xfId="540" xr:uid="{00000000-0005-0000-0000-0000723D0000}"/>
    <cellStyle name="SAPBEXfilterItem 2 2 2" xfId="996" xr:uid="{00000000-0005-0000-0000-0000733D0000}"/>
    <cellStyle name="SAPBEXfilterItem 2 2 2 2" xfId="8374" xr:uid="{00000000-0005-0000-0000-0000743D0000}"/>
    <cellStyle name="SAPBEXfilterItem 2 2 2 2 2" xfId="15587" xr:uid="{00000000-0005-0000-0000-0000753D0000}"/>
    <cellStyle name="SAPBEXfilterItem 2 2 2 2 3" xfId="21232" xr:uid="{00000000-0005-0000-0000-0000763D0000}"/>
    <cellStyle name="SAPBEXfilterItem 2 2 2 3" xfId="8922" xr:uid="{00000000-0005-0000-0000-0000773D0000}"/>
    <cellStyle name="SAPBEXfilterItem 2 2 2 3 2" xfId="16135" xr:uid="{00000000-0005-0000-0000-0000783D0000}"/>
    <cellStyle name="SAPBEXfilterItem 2 2 2 3 3" xfId="21679" xr:uid="{00000000-0005-0000-0000-0000793D0000}"/>
    <cellStyle name="SAPBEXfilterItem 2 2 2 4" xfId="10505" xr:uid="{00000000-0005-0000-0000-00007A3D0000}"/>
    <cellStyle name="SAPBEXfilterItem 2 2 2 4 2" xfId="17718" xr:uid="{00000000-0005-0000-0000-00007B3D0000}"/>
    <cellStyle name="SAPBEXfilterItem 2 2 2 4 3" xfId="23114" xr:uid="{00000000-0005-0000-0000-00007C3D0000}"/>
    <cellStyle name="SAPBEXfilterItem 2 2 2 5" xfId="11736" xr:uid="{00000000-0005-0000-0000-00007D3D0000}"/>
    <cellStyle name="SAPBEXfilterItem 2 2 2 5 2" xfId="18943" xr:uid="{00000000-0005-0000-0000-00007E3D0000}"/>
    <cellStyle name="SAPBEXfilterItem 2 2 2 5 3" xfId="24097" xr:uid="{00000000-0005-0000-0000-00007F3D0000}"/>
    <cellStyle name="SAPBEXfilterItem 2 2 2 6" xfId="12287" xr:uid="{00000000-0005-0000-0000-0000803D0000}"/>
    <cellStyle name="SAPBEXfilterItem 2 2 2 6 2" xfId="19494" xr:uid="{00000000-0005-0000-0000-0000813D0000}"/>
    <cellStyle name="SAPBEXfilterItem 2 2 2 6 3" xfId="24529" xr:uid="{00000000-0005-0000-0000-0000823D0000}"/>
    <cellStyle name="SAPBEXfilterItem 2 2 2 7" xfId="13801" xr:uid="{00000000-0005-0000-0000-0000833D0000}"/>
    <cellStyle name="SAPBEXfilterItem 2 2 2 8" xfId="14350" xr:uid="{00000000-0005-0000-0000-0000843D0000}"/>
    <cellStyle name="SAPBEXfilterItem 2 2 3" xfId="7957" xr:uid="{00000000-0005-0000-0000-0000853D0000}"/>
    <cellStyle name="SAPBEXfilterItem 2 2 3 2" xfId="15170" xr:uid="{00000000-0005-0000-0000-0000863D0000}"/>
    <cellStyle name="SAPBEXfilterItem 2 2 3 3" xfId="20856" xr:uid="{00000000-0005-0000-0000-0000873D0000}"/>
    <cellStyle name="SAPBEXfilterItem 2 2 4" xfId="10096" xr:uid="{00000000-0005-0000-0000-0000883D0000}"/>
    <cellStyle name="SAPBEXfilterItem 2 2 4 2" xfId="17309" xr:uid="{00000000-0005-0000-0000-0000893D0000}"/>
    <cellStyle name="SAPBEXfilterItem 2 2 4 3" xfId="22746" xr:uid="{00000000-0005-0000-0000-00008A3D0000}"/>
    <cellStyle name="SAPBEXfilterItem 2 2 5" xfId="11323" xr:uid="{00000000-0005-0000-0000-00008B3D0000}"/>
    <cellStyle name="SAPBEXfilterItem 2 2 5 2" xfId="18530" xr:uid="{00000000-0005-0000-0000-00008C3D0000}"/>
    <cellStyle name="SAPBEXfilterItem 2 2 5 3" xfId="23725" xr:uid="{00000000-0005-0000-0000-00008D3D0000}"/>
    <cellStyle name="SAPBEXfilterItem 2 2 6" xfId="12695" xr:uid="{00000000-0005-0000-0000-00008E3D0000}"/>
    <cellStyle name="SAPBEXfilterItem 2 2 6 2" xfId="19902" xr:uid="{00000000-0005-0000-0000-00008F3D0000}"/>
    <cellStyle name="SAPBEXfilterItem 2 2 6 3" xfId="24893" xr:uid="{00000000-0005-0000-0000-0000903D0000}"/>
    <cellStyle name="SAPBEXfilterItem 2 3" xfId="430" xr:uid="{00000000-0005-0000-0000-0000913D0000}"/>
    <cellStyle name="SAPBEXfilterItem 2 3 2" xfId="907" xr:uid="{00000000-0005-0000-0000-0000923D0000}"/>
    <cellStyle name="SAPBEXfilterItem 2 3 2 2" xfId="8375" xr:uid="{00000000-0005-0000-0000-0000933D0000}"/>
    <cellStyle name="SAPBEXfilterItem 2 3 2 2 2" xfId="15588" xr:uid="{00000000-0005-0000-0000-0000943D0000}"/>
    <cellStyle name="SAPBEXfilterItem 2 3 2 2 3" xfId="21233" xr:uid="{00000000-0005-0000-0000-0000953D0000}"/>
    <cellStyle name="SAPBEXfilterItem 2 3 2 3" xfId="8921" xr:uid="{00000000-0005-0000-0000-0000963D0000}"/>
    <cellStyle name="SAPBEXfilterItem 2 3 2 3 2" xfId="16134" xr:uid="{00000000-0005-0000-0000-0000973D0000}"/>
    <cellStyle name="SAPBEXfilterItem 2 3 2 3 3" xfId="21678" xr:uid="{00000000-0005-0000-0000-0000983D0000}"/>
    <cellStyle name="SAPBEXfilterItem 2 3 2 4" xfId="10506" xr:uid="{00000000-0005-0000-0000-0000993D0000}"/>
    <cellStyle name="SAPBEXfilterItem 2 3 2 4 2" xfId="17719" xr:uid="{00000000-0005-0000-0000-00009A3D0000}"/>
    <cellStyle name="SAPBEXfilterItem 2 3 2 4 3" xfId="23115" xr:uid="{00000000-0005-0000-0000-00009B3D0000}"/>
    <cellStyle name="SAPBEXfilterItem 2 3 2 5" xfId="11647" xr:uid="{00000000-0005-0000-0000-00009C3D0000}"/>
    <cellStyle name="SAPBEXfilterItem 2 3 2 5 2" xfId="18854" xr:uid="{00000000-0005-0000-0000-00009D3D0000}"/>
    <cellStyle name="SAPBEXfilterItem 2 3 2 5 3" xfId="24020" xr:uid="{00000000-0005-0000-0000-00009E3D0000}"/>
    <cellStyle name="SAPBEXfilterItem 2 3 2 6" xfId="12364" xr:uid="{00000000-0005-0000-0000-00009F3D0000}"/>
    <cellStyle name="SAPBEXfilterItem 2 3 2 6 2" xfId="19571" xr:uid="{00000000-0005-0000-0000-0000A03D0000}"/>
    <cellStyle name="SAPBEXfilterItem 2 3 2 6 3" xfId="24606" xr:uid="{00000000-0005-0000-0000-0000A13D0000}"/>
    <cellStyle name="SAPBEXfilterItem 2 3 2 7" xfId="13712" xr:uid="{00000000-0005-0000-0000-0000A23D0000}"/>
    <cellStyle name="SAPBEXfilterItem 2 3 2 8" xfId="14426" xr:uid="{00000000-0005-0000-0000-0000A33D0000}"/>
    <cellStyle name="SAPBEXfilterItem 2 3 3" xfId="7958" xr:uid="{00000000-0005-0000-0000-0000A43D0000}"/>
    <cellStyle name="SAPBEXfilterItem 2 3 3 2" xfId="15171" xr:uid="{00000000-0005-0000-0000-0000A53D0000}"/>
    <cellStyle name="SAPBEXfilterItem 2 3 3 3" xfId="20857" xr:uid="{00000000-0005-0000-0000-0000A63D0000}"/>
    <cellStyle name="SAPBEXfilterItem 2 3 4" xfId="10097" xr:uid="{00000000-0005-0000-0000-0000A73D0000}"/>
    <cellStyle name="SAPBEXfilterItem 2 3 4 2" xfId="17310" xr:uid="{00000000-0005-0000-0000-0000A83D0000}"/>
    <cellStyle name="SAPBEXfilterItem 2 3 4 3" xfId="22747" xr:uid="{00000000-0005-0000-0000-0000A93D0000}"/>
    <cellStyle name="SAPBEXfilterItem 2 3 5" xfId="11213" xr:uid="{00000000-0005-0000-0000-0000AA3D0000}"/>
    <cellStyle name="SAPBEXfilterItem 2 3 5 2" xfId="18420" xr:uid="{00000000-0005-0000-0000-0000AB3D0000}"/>
    <cellStyle name="SAPBEXfilterItem 2 3 5 3" xfId="23627" xr:uid="{00000000-0005-0000-0000-0000AC3D0000}"/>
    <cellStyle name="SAPBEXfilterItem 2 3 6" xfId="12789" xr:uid="{00000000-0005-0000-0000-0000AD3D0000}"/>
    <cellStyle name="SAPBEXfilterItem 2 3 6 2" xfId="19996" xr:uid="{00000000-0005-0000-0000-0000AE3D0000}"/>
    <cellStyle name="SAPBEXfilterItem 2 3 6 3" xfId="24986" xr:uid="{00000000-0005-0000-0000-0000AF3D0000}"/>
    <cellStyle name="SAPBEXfilterItem 2 3 7" xfId="13313" xr:uid="{00000000-0005-0000-0000-0000B03D0000}"/>
    <cellStyle name="SAPBEXfilterItem 2 4" xfId="843" xr:uid="{00000000-0005-0000-0000-0000B13D0000}"/>
    <cellStyle name="SAPBEXfilterItem 2 4 2" xfId="8376" xr:uid="{00000000-0005-0000-0000-0000B23D0000}"/>
    <cellStyle name="SAPBEXfilterItem 2 4 2 2" xfId="15589" xr:uid="{00000000-0005-0000-0000-0000B33D0000}"/>
    <cellStyle name="SAPBEXfilterItem 2 4 2 3" xfId="21234" xr:uid="{00000000-0005-0000-0000-0000B43D0000}"/>
    <cellStyle name="SAPBEXfilterItem 2 4 3" xfId="8920" xr:uid="{00000000-0005-0000-0000-0000B53D0000}"/>
    <cellStyle name="SAPBEXfilterItem 2 4 3 2" xfId="16133" xr:uid="{00000000-0005-0000-0000-0000B63D0000}"/>
    <cellStyle name="SAPBEXfilterItem 2 4 3 3" xfId="21677" xr:uid="{00000000-0005-0000-0000-0000B73D0000}"/>
    <cellStyle name="SAPBEXfilterItem 2 4 4" xfId="10507" xr:uid="{00000000-0005-0000-0000-0000B83D0000}"/>
    <cellStyle name="SAPBEXfilterItem 2 4 4 2" xfId="17720" xr:uid="{00000000-0005-0000-0000-0000B93D0000}"/>
    <cellStyle name="SAPBEXfilterItem 2 4 4 3" xfId="23116" xr:uid="{00000000-0005-0000-0000-0000BA3D0000}"/>
    <cellStyle name="SAPBEXfilterItem 2 4 5" xfId="11583" xr:uid="{00000000-0005-0000-0000-0000BB3D0000}"/>
    <cellStyle name="SAPBEXfilterItem 2 4 5 2" xfId="18790" xr:uid="{00000000-0005-0000-0000-0000BC3D0000}"/>
    <cellStyle name="SAPBEXfilterItem 2 4 5 3" xfId="23962" xr:uid="{00000000-0005-0000-0000-0000BD3D0000}"/>
    <cellStyle name="SAPBEXfilterItem 2 4 6" xfId="12422" xr:uid="{00000000-0005-0000-0000-0000BE3D0000}"/>
    <cellStyle name="SAPBEXfilterItem 2 4 6 2" xfId="19629" xr:uid="{00000000-0005-0000-0000-0000BF3D0000}"/>
    <cellStyle name="SAPBEXfilterItem 2 4 6 3" xfId="24664" xr:uid="{00000000-0005-0000-0000-0000C03D0000}"/>
    <cellStyle name="SAPBEXfilterItem 2 4 7" xfId="13648" xr:uid="{00000000-0005-0000-0000-0000C13D0000}"/>
    <cellStyle name="SAPBEXfilterItem 2 5" xfId="7956" xr:uid="{00000000-0005-0000-0000-0000C23D0000}"/>
    <cellStyle name="SAPBEXfilterItem 2 5 2" xfId="15169" xr:uid="{00000000-0005-0000-0000-0000C33D0000}"/>
    <cellStyle name="SAPBEXfilterItem 2 5 3" xfId="20855" xr:uid="{00000000-0005-0000-0000-0000C43D0000}"/>
    <cellStyle name="SAPBEXfilterItem 2 6" xfId="10095" xr:uid="{00000000-0005-0000-0000-0000C53D0000}"/>
    <cellStyle name="SAPBEXfilterItem 2 6 2" xfId="17308" xr:uid="{00000000-0005-0000-0000-0000C63D0000}"/>
    <cellStyle name="SAPBEXfilterItem 2 6 3" xfId="22745" xr:uid="{00000000-0005-0000-0000-0000C73D0000}"/>
    <cellStyle name="SAPBEXfilterItem 2 7" xfId="11148" xr:uid="{00000000-0005-0000-0000-0000C83D0000}"/>
    <cellStyle name="SAPBEXfilterItem 2 7 2" xfId="18355" xr:uid="{00000000-0005-0000-0000-0000C93D0000}"/>
    <cellStyle name="SAPBEXfilterItem 2 7 3" xfId="23568" xr:uid="{00000000-0005-0000-0000-0000CA3D0000}"/>
    <cellStyle name="SAPBEXfilterItem 2 8" xfId="12819" xr:uid="{00000000-0005-0000-0000-0000CB3D0000}"/>
    <cellStyle name="SAPBEXfilterItem 2 8 2" xfId="20026" xr:uid="{00000000-0005-0000-0000-0000CC3D0000}"/>
    <cellStyle name="SAPBEXfilterItem 2 8 3" xfId="25016" xr:uid="{00000000-0005-0000-0000-0000CD3D0000}"/>
    <cellStyle name="SAPBEXfilterItem 3" xfId="422" xr:uid="{00000000-0005-0000-0000-0000CE3D0000}"/>
    <cellStyle name="SAPBEXfilterItem 3 2" xfId="899" xr:uid="{00000000-0005-0000-0000-0000CF3D0000}"/>
    <cellStyle name="SAPBEXfilterItem 3 2 2" xfId="8377" xr:uid="{00000000-0005-0000-0000-0000D03D0000}"/>
    <cellStyle name="SAPBEXfilterItem 3 2 2 2" xfId="15590" xr:uid="{00000000-0005-0000-0000-0000D13D0000}"/>
    <cellStyle name="SAPBEXfilterItem 3 2 2 3" xfId="21235" xr:uid="{00000000-0005-0000-0000-0000D23D0000}"/>
    <cellStyle name="SAPBEXfilterItem 3 2 3" xfId="8919" xr:uid="{00000000-0005-0000-0000-0000D33D0000}"/>
    <cellStyle name="SAPBEXfilterItem 3 2 3 2" xfId="16132" xr:uid="{00000000-0005-0000-0000-0000D43D0000}"/>
    <cellStyle name="SAPBEXfilterItem 3 2 3 3" xfId="21676" xr:uid="{00000000-0005-0000-0000-0000D53D0000}"/>
    <cellStyle name="SAPBEXfilterItem 3 2 4" xfId="10508" xr:uid="{00000000-0005-0000-0000-0000D63D0000}"/>
    <cellStyle name="SAPBEXfilterItem 3 2 4 2" xfId="17721" xr:uid="{00000000-0005-0000-0000-0000D73D0000}"/>
    <cellStyle name="SAPBEXfilterItem 3 2 4 3" xfId="23117" xr:uid="{00000000-0005-0000-0000-0000D83D0000}"/>
    <cellStyle name="SAPBEXfilterItem 3 2 5" xfId="11639" xr:uid="{00000000-0005-0000-0000-0000D93D0000}"/>
    <cellStyle name="SAPBEXfilterItem 3 2 5 2" xfId="18846" xr:uid="{00000000-0005-0000-0000-0000DA3D0000}"/>
    <cellStyle name="SAPBEXfilterItem 3 2 5 3" xfId="24012" xr:uid="{00000000-0005-0000-0000-0000DB3D0000}"/>
    <cellStyle name="SAPBEXfilterItem 3 2 6" xfId="12372" xr:uid="{00000000-0005-0000-0000-0000DC3D0000}"/>
    <cellStyle name="SAPBEXfilterItem 3 2 6 2" xfId="19579" xr:uid="{00000000-0005-0000-0000-0000DD3D0000}"/>
    <cellStyle name="SAPBEXfilterItem 3 2 6 3" xfId="24614" xr:uid="{00000000-0005-0000-0000-0000DE3D0000}"/>
    <cellStyle name="SAPBEXfilterItem 3 2 7" xfId="13704" xr:uid="{00000000-0005-0000-0000-0000DF3D0000}"/>
    <cellStyle name="SAPBEXfilterItem 3 2 8" xfId="14434" xr:uid="{00000000-0005-0000-0000-0000E03D0000}"/>
    <cellStyle name="SAPBEXfilterItem 3 3" xfId="7959" xr:uid="{00000000-0005-0000-0000-0000E13D0000}"/>
    <cellStyle name="SAPBEXfilterItem 3 3 2" xfId="15172" xr:uid="{00000000-0005-0000-0000-0000E23D0000}"/>
    <cellStyle name="SAPBEXfilterItem 3 3 3" xfId="20858" xr:uid="{00000000-0005-0000-0000-0000E33D0000}"/>
    <cellStyle name="SAPBEXfilterItem 3 4" xfId="10098" xr:uid="{00000000-0005-0000-0000-0000E43D0000}"/>
    <cellStyle name="SAPBEXfilterItem 3 4 2" xfId="17311" xr:uid="{00000000-0005-0000-0000-0000E53D0000}"/>
    <cellStyle name="SAPBEXfilterItem 3 4 3" xfId="22748" xr:uid="{00000000-0005-0000-0000-0000E63D0000}"/>
    <cellStyle name="SAPBEXfilterItem 3 5" xfId="11205" xr:uid="{00000000-0005-0000-0000-0000E73D0000}"/>
    <cellStyle name="SAPBEXfilterItem 3 5 2" xfId="18412" xr:uid="{00000000-0005-0000-0000-0000E83D0000}"/>
    <cellStyle name="SAPBEXfilterItem 3 5 3" xfId="23619" xr:uid="{00000000-0005-0000-0000-0000E93D0000}"/>
    <cellStyle name="SAPBEXfilterItem 3 6" xfId="12797" xr:uid="{00000000-0005-0000-0000-0000EA3D0000}"/>
    <cellStyle name="SAPBEXfilterItem 3 6 2" xfId="20004" xr:uid="{00000000-0005-0000-0000-0000EB3D0000}"/>
    <cellStyle name="SAPBEXfilterItem 3 6 3" xfId="24994" xr:uid="{00000000-0005-0000-0000-0000EC3D0000}"/>
    <cellStyle name="SAPBEXfilterItem 3 7" xfId="25507" xr:uid="{00000000-0005-0000-0000-0000ED3D0000}"/>
    <cellStyle name="SAPBEXfilterItem 4" xfId="805" xr:uid="{00000000-0005-0000-0000-0000EE3D0000}"/>
    <cellStyle name="SAPBEXfilterItem 4 2" xfId="8378" xr:uid="{00000000-0005-0000-0000-0000EF3D0000}"/>
    <cellStyle name="SAPBEXfilterItem 4 2 2" xfId="15591" xr:uid="{00000000-0005-0000-0000-0000F03D0000}"/>
    <cellStyle name="SAPBEXfilterItem 4 2 3" xfId="21236" xr:uid="{00000000-0005-0000-0000-0000F13D0000}"/>
    <cellStyle name="SAPBEXfilterItem 4 3" xfId="8918" xr:uid="{00000000-0005-0000-0000-0000F23D0000}"/>
    <cellStyle name="SAPBEXfilterItem 4 3 2" xfId="16131" xr:uid="{00000000-0005-0000-0000-0000F33D0000}"/>
    <cellStyle name="SAPBEXfilterItem 4 3 3" xfId="21675" xr:uid="{00000000-0005-0000-0000-0000F43D0000}"/>
    <cellStyle name="SAPBEXfilterItem 4 4" xfId="10509" xr:uid="{00000000-0005-0000-0000-0000F53D0000}"/>
    <cellStyle name="SAPBEXfilterItem 4 4 2" xfId="17722" xr:uid="{00000000-0005-0000-0000-0000F63D0000}"/>
    <cellStyle name="SAPBEXfilterItem 4 4 3" xfId="23118" xr:uid="{00000000-0005-0000-0000-0000F73D0000}"/>
    <cellStyle name="SAPBEXfilterItem 4 5" xfId="11545" xr:uid="{00000000-0005-0000-0000-0000F83D0000}"/>
    <cellStyle name="SAPBEXfilterItem 4 5 2" xfId="18752" xr:uid="{00000000-0005-0000-0000-0000F93D0000}"/>
    <cellStyle name="SAPBEXfilterItem 4 5 3" xfId="23928" xr:uid="{00000000-0005-0000-0000-0000FA3D0000}"/>
    <cellStyle name="SAPBEXfilterItem 4 6" xfId="12457" xr:uid="{00000000-0005-0000-0000-0000FB3D0000}"/>
    <cellStyle name="SAPBEXfilterItem 4 6 2" xfId="19664" xr:uid="{00000000-0005-0000-0000-0000FC3D0000}"/>
    <cellStyle name="SAPBEXfilterItem 4 6 3" xfId="24698" xr:uid="{00000000-0005-0000-0000-0000FD3D0000}"/>
    <cellStyle name="SAPBEXfilterItem 4 7" xfId="13615" xr:uid="{00000000-0005-0000-0000-0000FE3D0000}"/>
    <cellStyle name="SAPBEXfilterItem 5" xfId="7258" xr:uid="{00000000-0005-0000-0000-0000FF3D0000}"/>
    <cellStyle name="SAPBEXfilterItem 6" xfId="7703" xr:uid="{00000000-0005-0000-0000-0000003E0000}"/>
    <cellStyle name="SAPBEXfilterItem 7" xfId="7955" xr:uid="{00000000-0005-0000-0000-0000013E0000}"/>
    <cellStyle name="SAPBEXfilterItem 7 2" xfId="15168" xr:uid="{00000000-0005-0000-0000-0000023E0000}"/>
    <cellStyle name="SAPBEXfilterItem 7 3" xfId="20854" xr:uid="{00000000-0005-0000-0000-0000033E0000}"/>
    <cellStyle name="SAPBEXfilterItem 8" xfId="10094" xr:uid="{00000000-0005-0000-0000-0000043E0000}"/>
    <cellStyle name="SAPBEXfilterItem 8 2" xfId="17307" xr:uid="{00000000-0005-0000-0000-0000053E0000}"/>
    <cellStyle name="SAPBEXfilterItem 8 3" xfId="22744" xr:uid="{00000000-0005-0000-0000-0000063E0000}"/>
    <cellStyle name="SAPBEXfilterItem 9" xfId="11119" xr:uid="{00000000-0005-0000-0000-0000073E0000}"/>
    <cellStyle name="SAPBEXfilterItem 9 2" xfId="18326" xr:uid="{00000000-0005-0000-0000-0000083E0000}"/>
    <cellStyle name="SAPBEXfilterItem 9 3" xfId="23543" xr:uid="{00000000-0005-0000-0000-0000093E0000}"/>
    <cellStyle name="SAPBEXfilterText" xfId="92" xr:uid="{00000000-0005-0000-0000-00000A3E0000}"/>
    <cellStyle name="SAPBEXfilterText 2" xfId="7259" xr:uid="{00000000-0005-0000-0000-00000B3E0000}"/>
    <cellStyle name="SAPBEXfilterText 2 2" xfId="7260" xr:uid="{00000000-0005-0000-0000-00000C3E0000}"/>
    <cellStyle name="SAPBEXfilterText 3" xfId="7261" xr:uid="{00000000-0005-0000-0000-00000D3E0000}"/>
    <cellStyle name="SAPBEXfilterText 3 2" xfId="7262" xr:uid="{00000000-0005-0000-0000-00000E3E0000}"/>
    <cellStyle name="SAPBEXfilterText 4" xfId="7263" xr:uid="{00000000-0005-0000-0000-00000F3E0000}"/>
    <cellStyle name="SAPBEXfilterText 4 2" xfId="7264" xr:uid="{00000000-0005-0000-0000-0000103E0000}"/>
    <cellStyle name="SAPBEXfilterText 5" xfId="7265" xr:uid="{00000000-0005-0000-0000-0000113E0000}"/>
    <cellStyle name="SAPBEXfilterText 5 2" xfId="7266" xr:uid="{00000000-0005-0000-0000-0000123E0000}"/>
    <cellStyle name="SAPBEXfilterText 6" xfId="7267" xr:uid="{00000000-0005-0000-0000-0000133E0000}"/>
    <cellStyle name="SAPBEXfilterText 7" xfId="7268" xr:uid="{00000000-0005-0000-0000-0000143E0000}"/>
    <cellStyle name="SAPBEXfilterText 8" xfId="7269" xr:uid="{00000000-0005-0000-0000-0000153E0000}"/>
    <cellStyle name="SAPBEXfilterText 9" xfId="7704" xr:uid="{00000000-0005-0000-0000-0000163E0000}"/>
    <cellStyle name="SAPBEXformats" xfId="93" xr:uid="{00000000-0005-0000-0000-0000173E0000}"/>
    <cellStyle name="SAPBEXformats 10" xfId="13233" xr:uid="{00000000-0005-0000-0000-0000183E0000}"/>
    <cellStyle name="SAPBEXformats 11" xfId="13250" xr:uid="{00000000-0005-0000-0000-0000193E0000}"/>
    <cellStyle name="SAPBEXformats 12" xfId="25453" xr:uid="{00000000-0005-0000-0000-00001A3E0000}"/>
    <cellStyle name="SAPBEXformats 2" xfId="365" xr:uid="{00000000-0005-0000-0000-00001B3E0000}"/>
    <cellStyle name="SAPBEXformats 2 10" xfId="11149" xr:uid="{00000000-0005-0000-0000-00001C3E0000}"/>
    <cellStyle name="SAPBEXformats 2 10 2" xfId="18356" xr:uid="{00000000-0005-0000-0000-00001D3E0000}"/>
    <cellStyle name="SAPBEXformats 2 10 3" xfId="23569" xr:uid="{00000000-0005-0000-0000-00001E3E0000}"/>
    <cellStyle name="SAPBEXformats 2 11" xfId="13264" xr:uid="{00000000-0005-0000-0000-00001F3E0000}"/>
    <cellStyle name="SAPBEXformats 2 12" xfId="25454" xr:uid="{00000000-0005-0000-0000-0000203E0000}"/>
    <cellStyle name="SAPBEXformats 2 2" xfId="462" xr:uid="{00000000-0005-0000-0000-0000213E0000}"/>
    <cellStyle name="SAPBEXformats 2 2 2" xfId="939" xr:uid="{00000000-0005-0000-0000-0000223E0000}"/>
    <cellStyle name="SAPBEXformats 2 2 2 2" xfId="8379" xr:uid="{00000000-0005-0000-0000-0000233E0000}"/>
    <cellStyle name="SAPBEXformats 2 2 2 2 2" xfId="15592" xr:uid="{00000000-0005-0000-0000-0000243E0000}"/>
    <cellStyle name="SAPBEXformats 2 2 2 2 3" xfId="21237" xr:uid="{00000000-0005-0000-0000-0000253E0000}"/>
    <cellStyle name="SAPBEXformats 2 2 2 3" xfId="8917" xr:uid="{00000000-0005-0000-0000-0000263E0000}"/>
    <cellStyle name="SAPBEXformats 2 2 2 3 2" xfId="16130" xr:uid="{00000000-0005-0000-0000-0000273E0000}"/>
    <cellStyle name="SAPBEXformats 2 2 2 3 3" xfId="21674" xr:uid="{00000000-0005-0000-0000-0000283E0000}"/>
    <cellStyle name="SAPBEXformats 2 2 2 4" xfId="10510" xr:uid="{00000000-0005-0000-0000-0000293E0000}"/>
    <cellStyle name="SAPBEXformats 2 2 2 4 2" xfId="17723" xr:uid="{00000000-0005-0000-0000-00002A3E0000}"/>
    <cellStyle name="SAPBEXformats 2 2 2 4 3" xfId="23119" xr:uid="{00000000-0005-0000-0000-00002B3E0000}"/>
    <cellStyle name="SAPBEXformats 2 2 2 5" xfId="11679" xr:uid="{00000000-0005-0000-0000-00002C3E0000}"/>
    <cellStyle name="SAPBEXformats 2 2 2 5 2" xfId="18886" xr:uid="{00000000-0005-0000-0000-00002D3E0000}"/>
    <cellStyle name="SAPBEXformats 2 2 2 5 3" xfId="24050" xr:uid="{00000000-0005-0000-0000-00002E3E0000}"/>
    <cellStyle name="SAPBEXformats 2 2 2 6" xfId="12334" xr:uid="{00000000-0005-0000-0000-00002F3E0000}"/>
    <cellStyle name="SAPBEXformats 2 2 2 6 2" xfId="19541" xr:uid="{00000000-0005-0000-0000-0000303E0000}"/>
    <cellStyle name="SAPBEXformats 2 2 2 6 3" xfId="24576" xr:uid="{00000000-0005-0000-0000-0000313E0000}"/>
    <cellStyle name="SAPBEXformats 2 2 2 7" xfId="13744" xr:uid="{00000000-0005-0000-0000-0000323E0000}"/>
    <cellStyle name="SAPBEXformats 2 2 2 8" xfId="14397" xr:uid="{00000000-0005-0000-0000-0000333E0000}"/>
    <cellStyle name="SAPBEXformats 2 2 3" xfId="7961" xr:uid="{00000000-0005-0000-0000-0000343E0000}"/>
    <cellStyle name="SAPBEXformats 2 2 3 2" xfId="15174" xr:uid="{00000000-0005-0000-0000-0000353E0000}"/>
    <cellStyle name="SAPBEXformats 2 2 3 3" xfId="20860" xr:uid="{00000000-0005-0000-0000-0000363E0000}"/>
    <cellStyle name="SAPBEXformats 2 2 4" xfId="9308" xr:uid="{00000000-0005-0000-0000-0000373E0000}"/>
    <cellStyle name="SAPBEXformats 2 2 4 2" xfId="16521" xr:uid="{00000000-0005-0000-0000-0000383E0000}"/>
    <cellStyle name="SAPBEXformats 2 2 4 3" xfId="22021" xr:uid="{00000000-0005-0000-0000-0000393E0000}"/>
    <cellStyle name="SAPBEXformats 2 2 5" xfId="10101" xr:uid="{00000000-0005-0000-0000-00003A3E0000}"/>
    <cellStyle name="SAPBEXformats 2 2 5 2" xfId="17314" xr:uid="{00000000-0005-0000-0000-00003B3E0000}"/>
    <cellStyle name="SAPBEXformats 2 2 5 3" xfId="22751" xr:uid="{00000000-0005-0000-0000-00003C3E0000}"/>
    <cellStyle name="SAPBEXformats 2 2 6" xfId="11245" xr:uid="{00000000-0005-0000-0000-00003D3E0000}"/>
    <cellStyle name="SAPBEXformats 2 2 6 2" xfId="18452" xr:uid="{00000000-0005-0000-0000-00003E3E0000}"/>
    <cellStyle name="SAPBEXformats 2 2 6 3" xfId="23657" xr:uid="{00000000-0005-0000-0000-00003F3E0000}"/>
    <cellStyle name="SAPBEXformats 2 2 7" xfId="12759" xr:uid="{00000000-0005-0000-0000-0000403E0000}"/>
    <cellStyle name="SAPBEXformats 2 2 7 2" xfId="19966" xr:uid="{00000000-0005-0000-0000-0000413E0000}"/>
    <cellStyle name="SAPBEXformats 2 2 7 3" xfId="24956" xr:uid="{00000000-0005-0000-0000-0000423E0000}"/>
    <cellStyle name="SAPBEXformats 2 2 8" xfId="13337" xr:uid="{00000000-0005-0000-0000-0000433E0000}"/>
    <cellStyle name="SAPBEXformats 2 3" xfId="541" xr:uid="{00000000-0005-0000-0000-0000443E0000}"/>
    <cellStyle name="SAPBEXformats 2 3 2" xfId="997" xr:uid="{00000000-0005-0000-0000-0000453E0000}"/>
    <cellStyle name="SAPBEXformats 2 3 2 2" xfId="8380" xr:uid="{00000000-0005-0000-0000-0000463E0000}"/>
    <cellStyle name="SAPBEXformats 2 3 2 2 2" xfId="15593" xr:uid="{00000000-0005-0000-0000-0000473E0000}"/>
    <cellStyle name="SAPBEXformats 2 3 2 2 3" xfId="21238" xr:uid="{00000000-0005-0000-0000-0000483E0000}"/>
    <cellStyle name="SAPBEXformats 2 3 2 3" xfId="8916" xr:uid="{00000000-0005-0000-0000-0000493E0000}"/>
    <cellStyle name="SAPBEXformats 2 3 2 3 2" xfId="16129" xr:uid="{00000000-0005-0000-0000-00004A3E0000}"/>
    <cellStyle name="SAPBEXformats 2 3 2 3 3" xfId="21673" xr:uid="{00000000-0005-0000-0000-00004B3E0000}"/>
    <cellStyle name="SAPBEXformats 2 3 2 4" xfId="10511" xr:uid="{00000000-0005-0000-0000-00004C3E0000}"/>
    <cellStyle name="SAPBEXformats 2 3 2 4 2" xfId="17724" xr:uid="{00000000-0005-0000-0000-00004D3E0000}"/>
    <cellStyle name="SAPBEXformats 2 3 2 4 3" xfId="23120" xr:uid="{00000000-0005-0000-0000-00004E3E0000}"/>
    <cellStyle name="SAPBEXformats 2 3 2 5" xfId="11737" xr:uid="{00000000-0005-0000-0000-00004F3E0000}"/>
    <cellStyle name="SAPBEXformats 2 3 2 5 2" xfId="18944" xr:uid="{00000000-0005-0000-0000-0000503E0000}"/>
    <cellStyle name="SAPBEXformats 2 3 2 5 3" xfId="24098" xr:uid="{00000000-0005-0000-0000-0000513E0000}"/>
    <cellStyle name="SAPBEXformats 2 3 2 6" xfId="12286" xr:uid="{00000000-0005-0000-0000-0000523E0000}"/>
    <cellStyle name="SAPBEXformats 2 3 2 6 2" xfId="19493" xr:uid="{00000000-0005-0000-0000-0000533E0000}"/>
    <cellStyle name="SAPBEXformats 2 3 2 6 3" xfId="24528" xr:uid="{00000000-0005-0000-0000-0000543E0000}"/>
    <cellStyle name="SAPBEXformats 2 3 2 7" xfId="13802" xr:uid="{00000000-0005-0000-0000-0000553E0000}"/>
    <cellStyle name="SAPBEXformats 2 3 2 8" xfId="14349" xr:uid="{00000000-0005-0000-0000-0000563E0000}"/>
    <cellStyle name="SAPBEXformats 2 3 3" xfId="7962" xr:uid="{00000000-0005-0000-0000-0000573E0000}"/>
    <cellStyle name="SAPBEXformats 2 3 3 2" xfId="15175" xr:uid="{00000000-0005-0000-0000-0000583E0000}"/>
    <cellStyle name="SAPBEXformats 2 3 3 3" xfId="20861" xr:uid="{00000000-0005-0000-0000-0000593E0000}"/>
    <cellStyle name="SAPBEXformats 2 3 4" xfId="9307" xr:uid="{00000000-0005-0000-0000-00005A3E0000}"/>
    <cellStyle name="SAPBEXformats 2 3 4 2" xfId="16520" xr:uid="{00000000-0005-0000-0000-00005B3E0000}"/>
    <cellStyle name="SAPBEXformats 2 3 4 3" xfId="22020" xr:uid="{00000000-0005-0000-0000-00005C3E0000}"/>
    <cellStyle name="SAPBEXformats 2 3 5" xfId="10102" xr:uid="{00000000-0005-0000-0000-00005D3E0000}"/>
    <cellStyle name="SAPBEXformats 2 3 5 2" xfId="17315" xr:uid="{00000000-0005-0000-0000-00005E3E0000}"/>
    <cellStyle name="SAPBEXformats 2 3 5 3" xfId="22752" xr:uid="{00000000-0005-0000-0000-00005F3E0000}"/>
    <cellStyle name="SAPBEXformats 2 3 6" xfId="11324" xr:uid="{00000000-0005-0000-0000-0000603E0000}"/>
    <cellStyle name="SAPBEXformats 2 3 6 2" xfId="18531" xr:uid="{00000000-0005-0000-0000-0000613E0000}"/>
    <cellStyle name="SAPBEXformats 2 3 6 3" xfId="23726" xr:uid="{00000000-0005-0000-0000-0000623E0000}"/>
    <cellStyle name="SAPBEXformats 2 3 7" xfId="12694" xr:uid="{00000000-0005-0000-0000-0000633E0000}"/>
    <cellStyle name="SAPBEXformats 2 3 7 2" xfId="19901" xr:uid="{00000000-0005-0000-0000-0000643E0000}"/>
    <cellStyle name="SAPBEXformats 2 3 7 3" xfId="24892" xr:uid="{00000000-0005-0000-0000-0000653E0000}"/>
    <cellStyle name="SAPBEXformats 2 3 8" xfId="13410" xr:uid="{00000000-0005-0000-0000-0000663E0000}"/>
    <cellStyle name="SAPBEXformats 2 4" xfId="614" xr:uid="{00000000-0005-0000-0000-0000673E0000}"/>
    <cellStyle name="SAPBEXformats 2 4 2" xfId="1070" xr:uid="{00000000-0005-0000-0000-0000683E0000}"/>
    <cellStyle name="SAPBEXformats 2 4 2 2" xfId="8381" xr:uid="{00000000-0005-0000-0000-0000693E0000}"/>
    <cellStyle name="SAPBEXformats 2 4 2 2 2" xfId="15594" xr:uid="{00000000-0005-0000-0000-00006A3E0000}"/>
    <cellStyle name="SAPBEXformats 2 4 2 2 3" xfId="21239" xr:uid="{00000000-0005-0000-0000-00006B3E0000}"/>
    <cellStyle name="SAPBEXformats 2 4 2 3" xfId="8915" xr:uid="{00000000-0005-0000-0000-00006C3E0000}"/>
    <cellStyle name="SAPBEXformats 2 4 2 3 2" xfId="16128" xr:uid="{00000000-0005-0000-0000-00006D3E0000}"/>
    <cellStyle name="SAPBEXformats 2 4 2 3 3" xfId="21672" xr:uid="{00000000-0005-0000-0000-00006E3E0000}"/>
    <cellStyle name="SAPBEXformats 2 4 2 4" xfId="10512" xr:uid="{00000000-0005-0000-0000-00006F3E0000}"/>
    <cellStyle name="SAPBEXformats 2 4 2 4 2" xfId="17725" xr:uid="{00000000-0005-0000-0000-0000703E0000}"/>
    <cellStyle name="SAPBEXformats 2 4 2 4 3" xfId="23121" xr:uid="{00000000-0005-0000-0000-0000713E0000}"/>
    <cellStyle name="SAPBEXformats 2 4 2 5" xfId="11810" xr:uid="{00000000-0005-0000-0000-0000723E0000}"/>
    <cellStyle name="SAPBEXformats 2 4 2 5 2" xfId="19017" xr:uid="{00000000-0005-0000-0000-0000733E0000}"/>
    <cellStyle name="SAPBEXformats 2 4 2 5 3" xfId="24171" xr:uid="{00000000-0005-0000-0000-0000743E0000}"/>
    <cellStyle name="SAPBEXformats 2 4 2 6" xfId="12213" xr:uid="{00000000-0005-0000-0000-0000753E0000}"/>
    <cellStyle name="SAPBEXformats 2 4 2 6 2" xfId="19420" xr:uid="{00000000-0005-0000-0000-0000763E0000}"/>
    <cellStyle name="SAPBEXformats 2 4 2 6 3" xfId="24455" xr:uid="{00000000-0005-0000-0000-0000773E0000}"/>
    <cellStyle name="SAPBEXformats 2 4 2 7" xfId="13875" xr:uid="{00000000-0005-0000-0000-0000783E0000}"/>
    <cellStyle name="SAPBEXformats 2 4 2 8" xfId="14276" xr:uid="{00000000-0005-0000-0000-0000793E0000}"/>
    <cellStyle name="SAPBEXformats 2 4 3" xfId="7963" xr:uid="{00000000-0005-0000-0000-00007A3E0000}"/>
    <cellStyle name="SAPBEXformats 2 4 3 2" xfId="15176" xr:uid="{00000000-0005-0000-0000-00007B3E0000}"/>
    <cellStyle name="SAPBEXformats 2 4 3 3" xfId="20862" xr:uid="{00000000-0005-0000-0000-00007C3E0000}"/>
    <cellStyle name="SAPBEXformats 2 4 4" xfId="9306" xr:uid="{00000000-0005-0000-0000-00007D3E0000}"/>
    <cellStyle name="SAPBEXformats 2 4 4 2" xfId="16519" xr:uid="{00000000-0005-0000-0000-00007E3E0000}"/>
    <cellStyle name="SAPBEXformats 2 4 4 3" xfId="22019" xr:uid="{00000000-0005-0000-0000-00007F3E0000}"/>
    <cellStyle name="SAPBEXformats 2 4 5" xfId="10103" xr:uid="{00000000-0005-0000-0000-0000803E0000}"/>
    <cellStyle name="SAPBEXformats 2 4 5 2" xfId="17316" xr:uid="{00000000-0005-0000-0000-0000813E0000}"/>
    <cellStyle name="SAPBEXformats 2 4 5 3" xfId="22753" xr:uid="{00000000-0005-0000-0000-0000823E0000}"/>
    <cellStyle name="SAPBEXformats 2 4 6" xfId="11397" xr:uid="{00000000-0005-0000-0000-0000833E0000}"/>
    <cellStyle name="SAPBEXformats 2 4 6 2" xfId="18604" xr:uid="{00000000-0005-0000-0000-0000843E0000}"/>
    <cellStyle name="SAPBEXformats 2 4 6 3" xfId="23799" xr:uid="{00000000-0005-0000-0000-0000853E0000}"/>
    <cellStyle name="SAPBEXformats 2 4 7" xfId="12588" xr:uid="{00000000-0005-0000-0000-0000863E0000}"/>
    <cellStyle name="SAPBEXformats 2 4 7 2" xfId="19795" xr:uid="{00000000-0005-0000-0000-0000873E0000}"/>
    <cellStyle name="SAPBEXformats 2 4 7 3" xfId="24820" xr:uid="{00000000-0005-0000-0000-0000883E0000}"/>
    <cellStyle name="SAPBEXformats 2 4 8" xfId="13473" xr:uid="{00000000-0005-0000-0000-0000893E0000}"/>
    <cellStyle name="SAPBEXformats 2 4 9" xfId="14654" xr:uid="{00000000-0005-0000-0000-00008A3E0000}"/>
    <cellStyle name="SAPBEXformats 2 5" xfId="429" xr:uid="{00000000-0005-0000-0000-00008B3E0000}"/>
    <cellStyle name="SAPBEXformats 2 5 2" xfId="906" xr:uid="{00000000-0005-0000-0000-00008C3E0000}"/>
    <cellStyle name="SAPBEXformats 2 5 2 2" xfId="8382" xr:uid="{00000000-0005-0000-0000-00008D3E0000}"/>
    <cellStyle name="SAPBEXformats 2 5 2 2 2" xfId="15595" xr:uid="{00000000-0005-0000-0000-00008E3E0000}"/>
    <cellStyle name="SAPBEXformats 2 5 2 2 3" xfId="21240" xr:uid="{00000000-0005-0000-0000-00008F3E0000}"/>
    <cellStyle name="SAPBEXformats 2 5 2 3" xfId="8914" xr:uid="{00000000-0005-0000-0000-0000903E0000}"/>
    <cellStyle name="SAPBEXformats 2 5 2 3 2" xfId="16127" xr:uid="{00000000-0005-0000-0000-0000913E0000}"/>
    <cellStyle name="SAPBEXformats 2 5 2 3 3" xfId="21671" xr:uid="{00000000-0005-0000-0000-0000923E0000}"/>
    <cellStyle name="SAPBEXformats 2 5 2 4" xfId="10513" xr:uid="{00000000-0005-0000-0000-0000933E0000}"/>
    <cellStyle name="SAPBEXformats 2 5 2 4 2" xfId="17726" xr:uid="{00000000-0005-0000-0000-0000943E0000}"/>
    <cellStyle name="SAPBEXformats 2 5 2 4 3" xfId="23122" xr:uid="{00000000-0005-0000-0000-0000953E0000}"/>
    <cellStyle name="SAPBEXformats 2 5 2 5" xfId="11646" xr:uid="{00000000-0005-0000-0000-0000963E0000}"/>
    <cellStyle name="SAPBEXformats 2 5 2 5 2" xfId="18853" xr:uid="{00000000-0005-0000-0000-0000973E0000}"/>
    <cellStyle name="SAPBEXformats 2 5 2 5 3" xfId="24019" xr:uid="{00000000-0005-0000-0000-0000983E0000}"/>
    <cellStyle name="SAPBEXformats 2 5 2 6" xfId="12365" xr:uid="{00000000-0005-0000-0000-0000993E0000}"/>
    <cellStyle name="SAPBEXformats 2 5 2 6 2" xfId="19572" xr:uid="{00000000-0005-0000-0000-00009A3E0000}"/>
    <cellStyle name="SAPBEXformats 2 5 2 6 3" xfId="24607" xr:uid="{00000000-0005-0000-0000-00009B3E0000}"/>
    <cellStyle name="SAPBEXformats 2 5 2 7" xfId="13711" xr:uid="{00000000-0005-0000-0000-00009C3E0000}"/>
    <cellStyle name="SAPBEXformats 2 5 2 8" xfId="14427" xr:uid="{00000000-0005-0000-0000-00009D3E0000}"/>
    <cellStyle name="SAPBEXformats 2 5 3" xfId="7964" xr:uid="{00000000-0005-0000-0000-00009E3E0000}"/>
    <cellStyle name="SAPBEXformats 2 5 3 2" xfId="15177" xr:uid="{00000000-0005-0000-0000-00009F3E0000}"/>
    <cellStyle name="SAPBEXformats 2 5 3 3" xfId="20863" xr:uid="{00000000-0005-0000-0000-0000A03E0000}"/>
    <cellStyle name="SAPBEXformats 2 5 4" xfId="9305" xr:uid="{00000000-0005-0000-0000-0000A13E0000}"/>
    <cellStyle name="SAPBEXformats 2 5 4 2" xfId="16518" xr:uid="{00000000-0005-0000-0000-0000A23E0000}"/>
    <cellStyle name="SAPBEXformats 2 5 4 3" xfId="22018" xr:uid="{00000000-0005-0000-0000-0000A33E0000}"/>
    <cellStyle name="SAPBEXformats 2 5 5" xfId="10104" xr:uid="{00000000-0005-0000-0000-0000A43E0000}"/>
    <cellStyle name="SAPBEXformats 2 5 5 2" xfId="17317" xr:uid="{00000000-0005-0000-0000-0000A53E0000}"/>
    <cellStyle name="SAPBEXformats 2 5 5 3" xfId="22754" xr:uid="{00000000-0005-0000-0000-0000A63E0000}"/>
    <cellStyle name="SAPBEXformats 2 5 6" xfId="11212" xr:uid="{00000000-0005-0000-0000-0000A73E0000}"/>
    <cellStyle name="SAPBEXformats 2 5 6 2" xfId="18419" xr:uid="{00000000-0005-0000-0000-0000A83E0000}"/>
    <cellStyle name="SAPBEXformats 2 5 6 3" xfId="23626" xr:uid="{00000000-0005-0000-0000-0000A93E0000}"/>
    <cellStyle name="SAPBEXformats 2 5 7" xfId="12791" xr:uid="{00000000-0005-0000-0000-0000AA3E0000}"/>
    <cellStyle name="SAPBEXformats 2 5 7 2" xfId="19998" xr:uid="{00000000-0005-0000-0000-0000AB3E0000}"/>
    <cellStyle name="SAPBEXformats 2 5 7 3" xfId="24988" xr:uid="{00000000-0005-0000-0000-0000AC3E0000}"/>
    <cellStyle name="SAPBEXformats 2 5 8" xfId="13312" xr:uid="{00000000-0005-0000-0000-0000AD3E0000}"/>
    <cellStyle name="SAPBEXformats 2 5 9" xfId="14679" xr:uid="{00000000-0005-0000-0000-0000AE3E0000}"/>
    <cellStyle name="SAPBEXformats 2 6" xfId="844" xr:uid="{00000000-0005-0000-0000-0000AF3E0000}"/>
    <cellStyle name="SAPBEXformats 2 6 2" xfId="8383" xr:uid="{00000000-0005-0000-0000-0000B03E0000}"/>
    <cellStyle name="SAPBEXformats 2 6 2 2" xfId="15596" xr:uid="{00000000-0005-0000-0000-0000B13E0000}"/>
    <cellStyle name="SAPBEXformats 2 6 2 3" xfId="21241" xr:uid="{00000000-0005-0000-0000-0000B23E0000}"/>
    <cellStyle name="SAPBEXformats 2 6 3" xfId="8913" xr:uid="{00000000-0005-0000-0000-0000B33E0000}"/>
    <cellStyle name="SAPBEXformats 2 6 3 2" xfId="16126" xr:uid="{00000000-0005-0000-0000-0000B43E0000}"/>
    <cellStyle name="SAPBEXformats 2 6 3 3" xfId="21670" xr:uid="{00000000-0005-0000-0000-0000B53E0000}"/>
    <cellStyle name="SAPBEXformats 2 6 4" xfId="10514" xr:uid="{00000000-0005-0000-0000-0000B63E0000}"/>
    <cellStyle name="SAPBEXformats 2 6 4 2" xfId="17727" xr:uid="{00000000-0005-0000-0000-0000B73E0000}"/>
    <cellStyle name="SAPBEXformats 2 6 4 3" xfId="23123" xr:uid="{00000000-0005-0000-0000-0000B83E0000}"/>
    <cellStyle name="SAPBEXformats 2 6 5" xfId="11584" xr:uid="{00000000-0005-0000-0000-0000B93E0000}"/>
    <cellStyle name="SAPBEXformats 2 6 5 2" xfId="18791" xr:uid="{00000000-0005-0000-0000-0000BA3E0000}"/>
    <cellStyle name="SAPBEXformats 2 6 5 3" xfId="23963" xr:uid="{00000000-0005-0000-0000-0000BB3E0000}"/>
    <cellStyle name="SAPBEXformats 2 6 6" xfId="12421" xr:uid="{00000000-0005-0000-0000-0000BC3E0000}"/>
    <cellStyle name="SAPBEXformats 2 6 6 2" xfId="19628" xr:uid="{00000000-0005-0000-0000-0000BD3E0000}"/>
    <cellStyle name="SAPBEXformats 2 6 6 3" xfId="24663" xr:uid="{00000000-0005-0000-0000-0000BE3E0000}"/>
    <cellStyle name="SAPBEXformats 2 6 7" xfId="13649" xr:uid="{00000000-0005-0000-0000-0000BF3E0000}"/>
    <cellStyle name="SAPBEXformats 2 6 8" xfId="14474" xr:uid="{00000000-0005-0000-0000-0000C03E0000}"/>
    <cellStyle name="SAPBEXformats 2 7" xfId="7960" xr:uid="{00000000-0005-0000-0000-0000C13E0000}"/>
    <cellStyle name="SAPBEXformats 2 7 2" xfId="15173" xr:uid="{00000000-0005-0000-0000-0000C23E0000}"/>
    <cellStyle name="SAPBEXformats 2 7 3" xfId="20859" xr:uid="{00000000-0005-0000-0000-0000C33E0000}"/>
    <cellStyle name="SAPBEXformats 2 8" xfId="9309" xr:uid="{00000000-0005-0000-0000-0000C43E0000}"/>
    <cellStyle name="SAPBEXformats 2 8 2" xfId="16522" xr:uid="{00000000-0005-0000-0000-0000C53E0000}"/>
    <cellStyle name="SAPBEXformats 2 8 3" xfId="22022" xr:uid="{00000000-0005-0000-0000-0000C63E0000}"/>
    <cellStyle name="SAPBEXformats 2 9" xfId="10100" xr:uid="{00000000-0005-0000-0000-0000C73E0000}"/>
    <cellStyle name="SAPBEXformats 2 9 2" xfId="17313" xr:uid="{00000000-0005-0000-0000-0000C83E0000}"/>
    <cellStyle name="SAPBEXformats 2 9 3" xfId="22750" xr:uid="{00000000-0005-0000-0000-0000C93E0000}"/>
    <cellStyle name="SAPBEXformats 3" xfId="393" xr:uid="{00000000-0005-0000-0000-0000CA3E0000}"/>
    <cellStyle name="SAPBEXformats 3 10" xfId="11176" xr:uid="{00000000-0005-0000-0000-0000CB3E0000}"/>
    <cellStyle name="SAPBEXformats 3 10 2" xfId="18383" xr:uid="{00000000-0005-0000-0000-0000CC3E0000}"/>
    <cellStyle name="SAPBEXformats 3 10 3" xfId="23594" xr:uid="{00000000-0005-0000-0000-0000CD3E0000}"/>
    <cellStyle name="SAPBEXformats 3 11" xfId="13285" xr:uid="{00000000-0005-0000-0000-0000CE3E0000}"/>
    <cellStyle name="SAPBEXformats 3 12" xfId="25455" xr:uid="{00000000-0005-0000-0000-0000CF3E0000}"/>
    <cellStyle name="SAPBEXformats 3 2" xfId="483" xr:uid="{00000000-0005-0000-0000-0000D03E0000}"/>
    <cellStyle name="SAPBEXformats 3 2 2" xfId="960" xr:uid="{00000000-0005-0000-0000-0000D13E0000}"/>
    <cellStyle name="SAPBEXformats 3 2 2 2" xfId="8384" xr:uid="{00000000-0005-0000-0000-0000D23E0000}"/>
    <cellStyle name="SAPBEXformats 3 2 2 2 2" xfId="15597" xr:uid="{00000000-0005-0000-0000-0000D33E0000}"/>
    <cellStyle name="SAPBEXformats 3 2 2 2 3" xfId="21242" xr:uid="{00000000-0005-0000-0000-0000D43E0000}"/>
    <cellStyle name="SAPBEXformats 3 2 2 3" xfId="8912" xr:uid="{00000000-0005-0000-0000-0000D53E0000}"/>
    <cellStyle name="SAPBEXformats 3 2 2 3 2" xfId="16125" xr:uid="{00000000-0005-0000-0000-0000D63E0000}"/>
    <cellStyle name="SAPBEXformats 3 2 2 3 3" xfId="21669" xr:uid="{00000000-0005-0000-0000-0000D73E0000}"/>
    <cellStyle name="SAPBEXformats 3 2 2 4" xfId="10515" xr:uid="{00000000-0005-0000-0000-0000D83E0000}"/>
    <cellStyle name="SAPBEXformats 3 2 2 4 2" xfId="17728" xr:uid="{00000000-0005-0000-0000-0000D93E0000}"/>
    <cellStyle name="SAPBEXformats 3 2 2 4 3" xfId="23124" xr:uid="{00000000-0005-0000-0000-0000DA3E0000}"/>
    <cellStyle name="SAPBEXformats 3 2 2 5" xfId="11700" xr:uid="{00000000-0005-0000-0000-0000DB3E0000}"/>
    <cellStyle name="SAPBEXformats 3 2 2 5 2" xfId="18907" xr:uid="{00000000-0005-0000-0000-0000DC3E0000}"/>
    <cellStyle name="SAPBEXformats 3 2 2 5 3" xfId="24069" xr:uid="{00000000-0005-0000-0000-0000DD3E0000}"/>
    <cellStyle name="SAPBEXformats 3 2 2 6" xfId="12315" xr:uid="{00000000-0005-0000-0000-0000DE3E0000}"/>
    <cellStyle name="SAPBEXformats 3 2 2 6 2" xfId="19522" xr:uid="{00000000-0005-0000-0000-0000DF3E0000}"/>
    <cellStyle name="SAPBEXformats 3 2 2 6 3" xfId="24557" xr:uid="{00000000-0005-0000-0000-0000E03E0000}"/>
    <cellStyle name="SAPBEXformats 3 2 2 7" xfId="13765" xr:uid="{00000000-0005-0000-0000-0000E13E0000}"/>
    <cellStyle name="SAPBEXformats 3 2 2 8" xfId="14378" xr:uid="{00000000-0005-0000-0000-0000E23E0000}"/>
    <cellStyle name="SAPBEXformats 3 2 3" xfId="7966" xr:uid="{00000000-0005-0000-0000-0000E33E0000}"/>
    <cellStyle name="SAPBEXformats 3 2 3 2" xfId="15179" xr:uid="{00000000-0005-0000-0000-0000E43E0000}"/>
    <cellStyle name="SAPBEXformats 3 2 3 3" xfId="20865" xr:uid="{00000000-0005-0000-0000-0000E53E0000}"/>
    <cellStyle name="SAPBEXformats 3 2 4" xfId="9303" xr:uid="{00000000-0005-0000-0000-0000E63E0000}"/>
    <cellStyle name="SAPBEXformats 3 2 4 2" xfId="16516" xr:uid="{00000000-0005-0000-0000-0000E73E0000}"/>
    <cellStyle name="SAPBEXformats 3 2 4 3" xfId="22016" xr:uid="{00000000-0005-0000-0000-0000E83E0000}"/>
    <cellStyle name="SAPBEXformats 3 2 5" xfId="10106" xr:uid="{00000000-0005-0000-0000-0000E93E0000}"/>
    <cellStyle name="SAPBEXformats 3 2 5 2" xfId="17319" xr:uid="{00000000-0005-0000-0000-0000EA3E0000}"/>
    <cellStyle name="SAPBEXformats 3 2 5 3" xfId="22756" xr:uid="{00000000-0005-0000-0000-0000EB3E0000}"/>
    <cellStyle name="SAPBEXformats 3 2 6" xfId="11266" xr:uid="{00000000-0005-0000-0000-0000EC3E0000}"/>
    <cellStyle name="SAPBEXformats 3 2 6 2" xfId="18473" xr:uid="{00000000-0005-0000-0000-0000ED3E0000}"/>
    <cellStyle name="SAPBEXformats 3 2 6 3" xfId="23676" xr:uid="{00000000-0005-0000-0000-0000EE3E0000}"/>
    <cellStyle name="SAPBEXformats 3 2 7" xfId="12744" xr:uid="{00000000-0005-0000-0000-0000EF3E0000}"/>
    <cellStyle name="SAPBEXformats 3 2 7 2" xfId="19951" xr:uid="{00000000-0005-0000-0000-0000F03E0000}"/>
    <cellStyle name="SAPBEXformats 3 2 7 3" xfId="24942" xr:uid="{00000000-0005-0000-0000-0000F13E0000}"/>
    <cellStyle name="SAPBEXformats 3 2 8" xfId="13358" xr:uid="{00000000-0005-0000-0000-0000F23E0000}"/>
    <cellStyle name="SAPBEXformats 3 3" xfId="567" xr:uid="{00000000-0005-0000-0000-0000F33E0000}"/>
    <cellStyle name="SAPBEXformats 3 3 2" xfId="1023" xr:uid="{00000000-0005-0000-0000-0000F43E0000}"/>
    <cellStyle name="SAPBEXformats 3 3 2 2" xfId="8385" xr:uid="{00000000-0005-0000-0000-0000F53E0000}"/>
    <cellStyle name="SAPBEXformats 3 3 2 2 2" xfId="15598" xr:uid="{00000000-0005-0000-0000-0000F63E0000}"/>
    <cellStyle name="SAPBEXformats 3 3 2 2 3" xfId="21243" xr:uid="{00000000-0005-0000-0000-0000F73E0000}"/>
    <cellStyle name="SAPBEXformats 3 3 2 3" xfId="8911" xr:uid="{00000000-0005-0000-0000-0000F83E0000}"/>
    <cellStyle name="SAPBEXformats 3 3 2 3 2" xfId="16124" xr:uid="{00000000-0005-0000-0000-0000F93E0000}"/>
    <cellStyle name="SAPBEXformats 3 3 2 3 3" xfId="21668" xr:uid="{00000000-0005-0000-0000-0000FA3E0000}"/>
    <cellStyle name="SAPBEXformats 3 3 2 4" xfId="10516" xr:uid="{00000000-0005-0000-0000-0000FB3E0000}"/>
    <cellStyle name="SAPBEXformats 3 3 2 4 2" xfId="17729" xr:uid="{00000000-0005-0000-0000-0000FC3E0000}"/>
    <cellStyle name="SAPBEXformats 3 3 2 4 3" xfId="23125" xr:uid="{00000000-0005-0000-0000-0000FD3E0000}"/>
    <cellStyle name="SAPBEXformats 3 3 2 5" xfId="11763" xr:uid="{00000000-0005-0000-0000-0000FE3E0000}"/>
    <cellStyle name="SAPBEXformats 3 3 2 5 2" xfId="18970" xr:uid="{00000000-0005-0000-0000-0000FF3E0000}"/>
    <cellStyle name="SAPBEXformats 3 3 2 5 3" xfId="24124" xr:uid="{00000000-0005-0000-0000-0000003F0000}"/>
    <cellStyle name="SAPBEXformats 3 3 2 6" xfId="12260" xr:uid="{00000000-0005-0000-0000-0000013F0000}"/>
    <cellStyle name="SAPBEXformats 3 3 2 6 2" xfId="19467" xr:uid="{00000000-0005-0000-0000-0000023F0000}"/>
    <cellStyle name="SAPBEXformats 3 3 2 6 3" xfId="24502" xr:uid="{00000000-0005-0000-0000-0000033F0000}"/>
    <cellStyle name="SAPBEXformats 3 3 2 7" xfId="13828" xr:uid="{00000000-0005-0000-0000-0000043F0000}"/>
    <cellStyle name="SAPBEXformats 3 3 2 8" xfId="14323" xr:uid="{00000000-0005-0000-0000-0000053F0000}"/>
    <cellStyle name="SAPBEXformats 3 3 3" xfId="7967" xr:uid="{00000000-0005-0000-0000-0000063F0000}"/>
    <cellStyle name="SAPBEXformats 3 3 3 2" xfId="15180" xr:uid="{00000000-0005-0000-0000-0000073F0000}"/>
    <cellStyle name="SAPBEXformats 3 3 3 3" xfId="20866" xr:uid="{00000000-0005-0000-0000-0000083F0000}"/>
    <cellStyle name="SAPBEXformats 3 3 4" xfId="9302" xr:uid="{00000000-0005-0000-0000-0000093F0000}"/>
    <cellStyle name="SAPBEXformats 3 3 4 2" xfId="16515" xr:uid="{00000000-0005-0000-0000-00000A3F0000}"/>
    <cellStyle name="SAPBEXformats 3 3 4 3" xfId="22015" xr:uid="{00000000-0005-0000-0000-00000B3F0000}"/>
    <cellStyle name="SAPBEXformats 3 3 5" xfId="10107" xr:uid="{00000000-0005-0000-0000-00000C3F0000}"/>
    <cellStyle name="SAPBEXformats 3 3 5 2" xfId="17320" xr:uid="{00000000-0005-0000-0000-00000D3F0000}"/>
    <cellStyle name="SAPBEXformats 3 3 5 3" xfId="22757" xr:uid="{00000000-0005-0000-0000-00000E3F0000}"/>
    <cellStyle name="SAPBEXformats 3 3 6" xfId="11350" xr:uid="{00000000-0005-0000-0000-00000F3F0000}"/>
    <cellStyle name="SAPBEXformats 3 3 6 2" xfId="18557" xr:uid="{00000000-0005-0000-0000-0000103F0000}"/>
    <cellStyle name="SAPBEXformats 3 3 6 3" xfId="23752" xr:uid="{00000000-0005-0000-0000-0000113F0000}"/>
    <cellStyle name="SAPBEXformats 3 3 7" xfId="12667" xr:uid="{00000000-0005-0000-0000-0000123F0000}"/>
    <cellStyle name="SAPBEXformats 3 3 7 2" xfId="19874" xr:uid="{00000000-0005-0000-0000-0000133F0000}"/>
    <cellStyle name="SAPBEXformats 3 3 7 3" xfId="24866" xr:uid="{00000000-0005-0000-0000-0000143F0000}"/>
    <cellStyle name="SAPBEXformats 3 3 8" xfId="13429" xr:uid="{00000000-0005-0000-0000-0000153F0000}"/>
    <cellStyle name="SAPBEXformats 3 4" xfId="633" xr:uid="{00000000-0005-0000-0000-0000163F0000}"/>
    <cellStyle name="SAPBEXformats 3 4 2" xfId="1089" xr:uid="{00000000-0005-0000-0000-0000173F0000}"/>
    <cellStyle name="SAPBEXformats 3 4 2 2" xfId="8386" xr:uid="{00000000-0005-0000-0000-0000183F0000}"/>
    <cellStyle name="SAPBEXformats 3 4 2 2 2" xfId="15599" xr:uid="{00000000-0005-0000-0000-0000193F0000}"/>
    <cellStyle name="SAPBEXformats 3 4 2 2 3" xfId="21244" xr:uid="{00000000-0005-0000-0000-00001A3F0000}"/>
    <cellStyle name="SAPBEXformats 3 4 2 3" xfId="8910" xr:uid="{00000000-0005-0000-0000-00001B3F0000}"/>
    <cellStyle name="SAPBEXformats 3 4 2 3 2" xfId="16123" xr:uid="{00000000-0005-0000-0000-00001C3F0000}"/>
    <cellStyle name="SAPBEXformats 3 4 2 3 3" xfId="21667" xr:uid="{00000000-0005-0000-0000-00001D3F0000}"/>
    <cellStyle name="SAPBEXformats 3 4 2 4" xfId="10517" xr:uid="{00000000-0005-0000-0000-00001E3F0000}"/>
    <cellStyle name="SAPBEXformats 3 4 2 4 2" xfId="17730" xr:uid="{00000000-0005-0000-0000-00001F3F0000}"/>
    <cellStyle name="SAPBEXformats 3 4 2 4 3" xfId="23126" xr:uid="{00000000-0005-0000-0000-0000203F0000}"/>
    <cellStyle name="SAPBEXformats 3 4 2 5" xfId="11829" xr:uid="{00000000-0005-0000-0000-0000213F0000}"/>
    <cellStyle name="SAPBEXformats 3 4 2 5 2" xfId="19036" xr:uid="{00000000-0005-0000-0000-0000223F0000}"/>
    <cellStyle name="SAPBEXformats 3 4 2 5 3" xfId="24190" xr:uid="{00000000-0005-0000-0000-0000233F0000}"/>
    <cellStyle name="SAPBEXformats 3 4 2 6" xfId="12194" xr:uid="{00000000-0005-0000-0000-0000243F0000}"/>
    <cellStyle name="SAPBEXformats 3 4 2 6 2" xfId="19401" xr:uid="{00000000-0005-0000-0000-0000253F0000}"/>
    <cellStyle name="SAPBEXformats 3 4 2 6 3" xfId="24436" xr:uid="{00000000-0005-0000-0000-0000263F0000}"/>
    <cellStyle name="SAPBEXformats 3 4 2 7" xfId="13894" xr:uid="{00000000-0005-0000-0000-0000273F0000}"/>
    <cellStyle name="SAPBEXformats 3 4 2 8" xfId="14257" xr:uid="{00000000-0005-0000-0000-0000283F0000}"/>
    <cellStyle name="SAPBEXformats 3 4 3" xfId="7968" xr:uid="{00000000-0005-0000-0000-0000293F0000}"/>
    <cellStyle name="SAPBEXformats 3 4 3 2" xfId="15181" xr:uid="{00000000-0005-0000-0000-00002A3F0000}"/>
    <cellStyle name="SAPBEXformats 3 4 3 3" xfId="20867" xr:uid="{00000000-0005-0000-0000-00002B3F0000}"/>
    <cellStyle name="SAPBEXformats 3 4 4" xfId="9301" xr:uid="{00000000-0005-0000-0000-00002C3F0000}"/>
    <cellStyle name="SAPBEXformats 3 4 4 2" xfId="16514" xr:uid="{00000000-0005-0000-0000-00002D3F0000}"/>
    <cellStyle name="SAPBEXformats 3 4 4 3" xfId="22014" xr:uid="{00000000-0005-0000-0000-00002E3F0000}"/>
    <cellStyle name="SAPBEXformats 3 4 5" xfId="10108" xr:uid="{00000000-0005-0000-0000-00002F3F0000}"/>
    <cellStyle name="SAPBEXformats 3 4 5 2" xfId="17321" xr:uid="{00000000-0005-0000-0000-0000303F0000}"/>
    <cellStyle name="SAPBEXformats 3 4 5 3" xfId="22758" xr:uid="{00000000-0005-0000-0000-0000313F0000}"/>
    <cellStyle name="SAPBEXformats 3 4 6" xfId="11416" xr:uid="{00000000-0005-0000-0000-0000323F0000}"/>
    <cellStyle name="SAPBEXformats 3 4 6 2" xfId="18623" xr:uid="{00000000-0005-0000-0000-0000333F0000}"/>
    <cellStyle name="SAPBEXformats 3 4 6 3" xfId="23818" xr:uid="{00000000-0005-0000-0000-0000343F0000}"/>
    <cellStyle name="SAPBEXformats 3 4 7" xfId="12569" xr:uid="{00000000-0005-0000-0000-0000353F0000}"/>
    <cellStyle name="SAPBEXformats 3 4 7 2" xfId="19776" xr:uid="{00000000-0005-0000-0000-0000363F0000}"/>
    <cellStyle name="SAPBEXformats 3 4 7 3" xfId="24801" xr:uid="{00000000-0005-0000-0000-0000373F0000}"/>
    <cellStyle name="SAPBEXformats 3 4 8" xfId="13492" xr:uid="{00000000-0005-0000-0000-0000383F0000}"/>
    <cellStyle name="SAPBEXformats 3 4 9" xfId="14620" xr:uid="{00000000-0005-0000-0000-0000393F0000}"/>
    <cellStyle name="SAPBEXformats 3 5" xfId="687" xr:uid="{00000000-0005-0000-0000-00003A3F0000}"/>
    <cellStyle name="SAPBEXformats 3 5 2" xfId="1143" xr:uid="{00000000-0005-0000-0000-00003B3F0000}"/>
    <cellStyle name="SAPBEXformats 3 5 2 2" xfId="8387" xr:uid="{00000000-0005-0000-0000-00003C3F0000}"/>
    <cellStyle name="SAPBEXformats 3 5 2 2 2" xfId="15600" xr:uid="{00000000-0005-0000-0000-00003D3F0000}"/>
    <cellStyle name="SAPBEXformats 3 5 2 2 3" xfId="21245" xr:uid="{00000000-0005-0000-0000-00003E3F0000}"/>
    <cellStyle name="SAPBEXformats 3 5 2 3" xfId="8909" xr:uid="{00000000-0005-0000-0000-00003F3F0000}"/>
    <cellStyle name="SAPBEXformats 3 5 2 3 2" xfId="16122" xr:uid="{00000000-0005-0000-0000-0000403F0000}"/>
    <cellStyle name="SAPBEXformats 3 5 2 3 3" xfId="21666" xr:uid="{00000000-0005-0000-0000-0000413F0000}"/>
    <cellStyle name="SAPBEXformats 3 5 2 4" xfId="10518" xr:uid="{00000000-0005-0000-0000-0000423F0000}"/>
    <cellStyle name="SAPBEXformats 3 5 2 4 2" xfId="17731" xr:uid="{00000000-0005-0000-0000-0000433F0000}"/>
    <cellStyle name="SAPBEXformats 3 5 2 4 3" xfId="23127" xr:uid="{00000000-0005-0000-0000-0000443F0000}"/>
    <cellStyle name="SAPBEXformats 3 5 2 5" xfId="11883" xr:uid="{00000000-0005-0000-0000-0000453F0000}"/>
    <cellStyle name="SAPBEXformats 3 5 2 5 2" xfId="19090" xr:uid="{00000000-0005-0000-0000-0000463F0000}"/>
    <cellStyle name="SAPBEXformats 3 5 2 5 3" xfId="24244" xr:uid="{00000000-0005-0000-0000-0000473F0000}"/>
    <cellStyle name="SAPBEXformats 3 5 2 6" xfId="12140" xr:uid="{00000000-0005-0000-0000-0000483F0000}"/>
    <cellStyle name="SAPBEXformats 3 5 2 6 2" xfId="19347" xr:uid="{00000000-0005-0000-0000-0000493F0000}"/>
    <cellStyle name="SAPBEXformats 3 5 2 6 3" xfId="24382" xr:uid="{00000000-0005-0000-0000-00004A3F0000}"/>
    <cellStyle name="SAPBEXformats 3 5 2 7" xfId="13948" xr:uid="{00000000-0005-0000-0000-00004B3F0000}"/>
    <cellStyle name="SAPBEXformats 3 5 2 8" xfId="14203" xr:uid="{00000000-0005-0000-0000-00004C3F0000}"/>
    <cellStyle name="SAPBEXformats 3 5 3" xfId="7969" xr:uid="{00000000-0005-0000-0000-00004D3F0000}"/>
    <cellStyle name="SAPBEXformats 3 5 3 2" xfId="15182" xr:uid="{00000000-0005-0000-0000-00004E3F0000}"/>
    <cellStyle name="SAPBEXformats 3 5 3 3" xfId="20868" xr:uid="{00000000-0005-0000-0000-00004F3F0000}"/>
    <cellStyle name="SAPBEXformats 3 5 4" xfId="9300" xr:uid="{00000000-0005-0000-0000-0000503F0000}"/>
    <cellStyle name="SAPBEXformats 3 5 4 2" xfId="16513" xr:uid="{00000000-0005-0000-0000-0000513F0000}"/>
    <cellStyle name="SAPBEXformats 3 5 4 3" xfId="22013" xr:uid="{00000000-0005-0000-0000-0000523F0000}"/>
    <cellStyle name="SAPBEXformats 3 5 5" xfId="10109" xr:uid="{00000000-0005-0000-0000-0000533F0000}"/>
    <cellStyle name="SAPBEXformats 3 5 5 2" xfId="17322" xr:uid="{00000000-0005-0000-0000-0000543F0000}"/>
    <cellStyle name="SAPBEXformats 3 5 5 3" xfId="22759" xr:uid="{00000000-0005-0000-0000-0000553F0000}"/>
    <cellStyle name="SAPBEXformats 3 5 6" xfId="11470" xr:uid="{00000000-0005-0000-0000-0000563F0000}"/>
    <cellStyle name="SAPBEXformats 3 5 6 2" xfId="18677" xr:uid="{00000000-0005-0000-0000-0000573F0000}"/>
    <cellStyle name="SAPBEXformats 3 5 6 3" xfId="23872" xr:uid="{00000000-0005-0000-0000-0000583F0000}"/>
    <cellStyle name="SAPBEXformats 3 5 7" xfId="12513" xr:uid="{00000000-0005-0000-0000-0000593F0000}"/>
    <cellStyle name="SAPBEXformats 3 5 7 2" xfId="19720" xr:uid="{00000000-0005-0000-0000-00005A3F0000}"/>
    <cellStyle name="SAPBEXformats 3 5 7 3" xfId="24748" xr:uid="{00000000-0005-0000-0000-00005B3F0000}"/>
    <cellStyle name="SAPBEXformats 3 5 8" xfId="13546" xr:uid="{00000000-0005-0000-0000-00005C3F0000}"/>
    <cellStyle name="SAPBEXformats 3 5 9" xfId="14550" xr:uid="{00000000-0005-0000-0000-00005D3F0000}"/>
    <cellStyle name="SAPBEXformats 3 6" xfId="872" xr:uid="{00000000-0005-0000-0000-00005E3F0000}"/>
    <cellStyle name="SAPBEXformats 3 6 2" xfId="8388" xr:uid="{00000000-0005-0000-0000-00005F3F0000}"/>
    <cellStyle name="SAPBEXformats 3 6 2 2" xfId="15601" xr:uid="{00000000-0005-0000-0000-0000603F0000}"/>
    <cellStyle name="SAPBEXformats 3 6 2 3" xfId="21246" xr:uid="{00000000-0005-0000-0000-0000613F0000}"/>
    <cellStyle name="SAPBEXformats 3 6 3" xfId="8908" xr:uid="{00000000-0005-0000-0000-0000623F0000}"/>
    <cellStyle name="SAPBEXformats 3 6 3 2" xfId="16121" xr:uid="{00000000-0005-0000-0000-0000633F0000}"/>
    <cellStyle name="SAPBEXformats 3 6 3 3" xfId="21665" xr:uid="{00000000-0005-0000-0000-0000643F0000}"/>
    <cellStyle name="SAPBEXformats 3 6 4" xfId="10519" xr:uid="{00000000-0005-0000-0000-0000653F0000}"/>
    <cellStyle name="SAPBEXformats 3 6 4 2" xfId="17732" xr:uid="{00000000-0005-0000-0000-0000663F0000}"/>
    <cellStyle name="SAPBEXformats 3 6 4 3" xfId="23128" xr:uid="{00000000-0005-0000-0000-0000673F0000}"/>
    <cellStyle name="SAPBEXformats 3 6 5" xfId="11612" xr:uid="{00000000-0005-0000-0000-0000683F0000}"/>
    <cellStyle name="SAPBEXformats 3 6 5 2" xfId="18819" xr:uid="{00000000-0005-0000-0000-0000693F0000}"/>
    <cellStyle name="SAPBEXformats 3 6 5 3" xfId="23989" xr:uid="{00000000-0005-0000-0000-00006A3F0000}"/>
    <cellStyle name="SAPBEXformats 3 6 6" xfId="12395" xr:uid="{00000000-0005-0000-0000-00006B3F0000}"/>
    <cellStyle name="SAPBEXformats 3 6 6 2" xfId="19602" xr:uid="{00000000-0005-0000-0000-00006C3F0000}"/>
    <cellStyle name="SAPBEXformats 3 6 6 3" xfId="24637" xr:uid="{00000000-0005-0000-0000-00006D3F0000}"/>
    <cellStyle name="SAPBEXformats 3 6 7" xfId="13677" xr:uid="{00000000-0005-0000-0000-00006E3F0000}"/>
    <cellStyle name="SAPBEXformats 3 6 8" xfId="14455" xr:uid="{00000000-0005-0000-0000-00006F3F0000}"/>
    <cellStyle name="SAPBEXformats 3 7" xfId="7965" xr:uid="{00000000-0005-0000-0000-0000703F0000}"/>
    <cellStyle name="SAPBEXformats 3 7 2" xfId="15178" xr:uid="{00000000-0005-0000-0000-0000713F0000}"/>
    <cellStyle name="SAPBEXformats 3 7 3" xfId="20864" xr:uid="{00000000-0005-0000-0000-0000723F0000}"/>
    <cellStyle name="SAPBEXformats 3 8" xfId="9304" xr:uid="{00000000-0005-0000-0000-0000733F0000}"/>
    <cellStyle name="SAPBEXformats 3 8 2" xfId="16517" xr:uid="{00000000-0005-0000-0000-0000743F0000}"/>
    <cellStyle name="SAPBEXformats 3 8 3" xfId="22017" xr:uid="{00000000-0005-0000-0000-0000753F0000}"/>
    <cellStyle name="SAPBEXformats 3 9" xfId="10105" xr:uid="{00000000-0005-0000-0000-0000763F0000}"/>
    <cellStyle name="SAPBEXformats 3 9 2" xfId="17318" xr:uid="{00000000-0005-0000-0000-0000773F0000}"/>
    <cellStyle name="SAPBEXformats 3 9 3" xfId="22755" xr:uid="{00000000-0005-0000-0000-0000783F0000}"/>
    <cellStyle name="SAPBEXformats 4" xfId="503" xr:uid="{00000000-0005-0000-0000-0000793F0000}"/>
    <cellStyle name="SAPBEXformats 4 10" xfId="13376" xr:uid="{00000000-0005-0000-0000-00007A3F0000}"/>
    <cellStyle name="SAPBEXformats 4 11" xfId="25508" xr:uid="{00000000-0005-0000-0000-00007B3F0000}"/>
    <cellStyle name="SAPBEXformats 4 2" xfId="584" xr:uid="{00000000-0005-0000-0000-00007C3F0000}"/>
    <cellStyle name="SAPBEXformats 4 2 2" xfId="1040" xr:uid="{00000000-0005-0000-0000-00007D3F0000}"/>
    <cellStyle name="SAPBEXformats 4 2 2 2" xfId="8389" xr:uid="{00000000-0005-0000-0000-00007E3F0000}"/>
    <cellStyle name="SAPBEXformats 4 2 2 2 2" xfId="15602" xr:uid="{00000000-0005-0000-0000-00007F3F0000}"/>
    <cellStyle name="SAPBEXformats 4 2 2 2 3" xfId="21247" xr:uid="{00000000-0005-0000-0000-0000803F0000}"/>
    <cellStyle name="SAPBEXformats 4 2 2 3" xfId="8907" xr:uid="{00000000-0005-0000-0000-0000813F0000}"/>
    <cellStyle name="SAPBEXformats 4 2 2 3 2" xfId="16120" xr:uid="{00000000-0005-0000-0000-0000823F0000}"/>
    <cellStyle name="SAPBEXformats 4 2 2 3 3" xfId="21664" xr:uid="{00000000-0005-0000-0000-0000833F0000}"/>
    <cellStyle name="SAPBEXformats 4 2 2 4" xfId="10520" xr:uid="{00000000-0005-0000-0000-0000843F0000}"/>
    <cellStyle name="SAPBEXformats 4 2 2 4 2" xfId="17733" xr:uid="{00000000-0005-0000-0000-0000853F0000}"/>
    <cellStyle name="SAPBEXformats 4 2 2 4 3" xfId="23129" xr:uid="{00000000-0005-0000-0000-0000863F0000}"/>
    <cellStyle name="SAPBEXformats 4 2 2 5" xfId="11780" xr:uid="{00000000-0005-0000-0000-0000873F0000}"/>
    <cellStyle name="SAPBEXformats 4 2 2 5 2" xfId="18987" xr:uid="{00000000-0005-0000-0000-0000883F0000}"/>
    <cellStyle name="SAPBEXformats 4 2 2 5 3" xfId="24141" xr:uid="{00000000-0005-0000-0000-0000893F0000}"/>
    <cellStyle name="SAPBEXformats 4 2 2 6" xfId="12243" xr:uid="{00000000-0005-0000-0000-00008A3F0000}"/>
    <cellStyle name="SAPBEXformats 4 2 2 6 2" xfId="19450" xr:uid="{00000000-0005-0000-0000-00008B3F0000}"/>
    <cellStyle name="SAPBEXformats 4 2 2 6 3" xfId="24485" xr:uid="{00000000-0005-0000-0000-00008C3F0000}"/>
    <cellStyle name="SAPBEXformats 4 2 2 7" xfId="13845" xr:uid="{00000000-0005-0000-0000-00008D3F0000}"/>
    <cellStyle name="SAPBEXformats 4 2 2 8" xfId="14306" xr:uid="{00000000-0005-0000-0000-00008E3F0000}"/>
    <cellStyle name="SAPBEXformats 4 2 3" xfId="7971" xr:uid="{00000000-0005-0000-0000-00008F3F0000}"/>
    <cellStyle name="SAPBEXformats 4 2 3 2" xfId="15184" xr:uid="{00000000-0005-0000-0000-0000903F0000}"/>
    <cellStyle name="SAPBEXformats 4 2 3 3" xfId="20870" xr:uid="{00000000-0005-0000-0000-0000913F0000}"/>
    <cellStyle name="SAPBEXformats 4 2 4" xfId="9298" xr:uid="{00000000-0005-0000-0000-0000923F0000}"/>
    <cellStyle name="SAPBEXformats 4 2 4 2" xfId="16511" xr:uid="{00000000-0005-0000-0000-0000933F0000}"/>
    <cellStyle name="SAPBEXformats 4 2 4 3" xfId="22011" xr:uid="{00000000-0005-0000-0000-0000943F0000}"/>
    <cellStyle name="SAPBEXformats 4 2 5" xfId="10111" xr:uid="{00000000-0005-0000-0000-0000953F0000}"/>
    <cellStyle name="SAPBEXformats 4 2 5 2" xfId="17324" xr:uid="{00000000-0005-0000-0000-0000963F0000}"/>
    <cellStyle name="SAPBEXformats 4 2 5 3" xfId="22761" xr:uid="{00000000-0005-0000-0000-0000973F0000}"/>
    <cellStyle name="SAPBEXformats 4 2 6" xfId="11367" xr:uid="{00000000-0005-0000-0000-0000983F0000}"/>
    <cellStyle name="SAPBEXformats 4 2 6 2" xfId="18574" xr:uid="{00000000-0005-0000-0000-0000993F0000}"/>
    <cellStyle name="SAPBEXformats 4 2 6 3" xfId="23769" xr:uid="{00000000-0005-0000-0000-00009A3F0000}"/>
    <cellStyle name="SAPBEXformats 4 2 7" xfId="12620" xr:uid="{00000000-0005-0000-0000-00009B3F0000}"/>
    <cellStyle name="SAPBEXformats 4 2 7 2" xfId="19827" xr:uid="{00000000-0005-0000-0000-00009C3F0000}"/>
    <cellStyle name="SAPBEXformats 4 2 7 3" xfId="24850" xr:uid="{00000000-0005-0000-0000-00009D3F0000}"/>
    <cellStyle name="SAPBEXformats 4 2 8" xfId="13443" xr:uid="{00000000-0005-0000-0000-00009E3F0000}"/>
    <cellStyle name="SAPBEXformats 4 3" xfId="649" xr:uid="{00000000-0005-0000-0000-00009F3F0000}"/>
    <cellStyle name="SAPBEXformats 4 3 2" xfId="1105" xr:uid="{00000000-0005-0000-0000-0000A03F0000}"/>
    <cellStyle name="SAPBEXformats 4 3 2 2" xfId="8390" xr:uid="{00000000-0005-0000-0000-0000A13F0000}"/>
    <cellStyle name="SAPBEXformats 4 3 2 2 2" xfId="15603" xr:uid="{00000000-0005-0000-0000-0000A23F0000}"/>
    <cellStyle name="SAPBEXformats 4 3 2 2 3" xfId="21248" xr:uid="{00000000-0005-0000-0000-0000A33F0000}"/>
    <cellStyle name="SAPBEXformats 4 3 2 3" xfId="8906" xr:uid="{00000000-0005-0000-0000-0000A43F0000}"/>
    <cellStyle name="SAPBEXformats 4 3 2 3 2" xfId="16119" xr:uid="{00000000-0005-0000-0000-0000A53F0000}"/>
    <cellStyle name="SAPBEXformats 4 3 2 3 3" xfId="21663" xr:uid="{00000000-0005-0000-0000-0000A63F0000}"/>
    <cellStyle name="SAPBEXformats 4 3 2 4" xfId="10521" xr:uid="{00000000-0005-0000-0000-0000A73F0000}"/>
    <cellStyle name="SAPBEXformats 4 3 2 4 2" xfId="17734" xr:uid="{00000000-0005-0000-0000-0000A83F0000}"/>
    <cellStyle name="SAPBEXformats 4 3 2 4 3" xfId="23130" xr:uid="{00000000-0005-0000-0000-0000A93F0000}"/>
    <cellStyle name="SAPBEXformats 4 3 2 5" xfId="11845" xr:uid="{00000000-0005-0000-0000-0000AA3F0000}"/>
    <cellStyle name="SAPBEXformats 4 3 2 5 2" xfId="19052" xr:uid="{00000000-0005-0000-0000-0000AB3F0000}"/>
    <cellStyle name="SAPBEXformats 4 3 2 5 3" xfId="24206" xr:uid="{00000000-0005-0000-0000-0000AC3F0000}"/>
    <cellStyle name="SAPBEXformats 4 3 2 6" xfId="12178" xr:uid="{00000000-0005-0000-0000-0000AD3F0000}"/>
    <cellStyle name="SAPBEXformats 4 3 2 6 2" xfId="19385" xr:uid="{00000000-0005-0000-0000-0000AE3F0000}"/>
    <cellStyle name="SAPBEXformats 4 3 2 6 3" xfId="24420" xr:uid="{00000000-0005-0000-0000-0000AF3F0000}"/>
    <cellStyle name="SAPBEXformats 4 3 2 7" xfId="13910" xr:uid="{00000000-0005-0000-0000-0000B03F0000}"/>
    <cellStyle name="SAPBEXformats 4 3 2 8" xfId="14241" xr:uid="{00000000-0005-0000-0000-0000B13F0000}"/>
    <cellStyle name="SAPBEXformats 4 3 3" xfId="7972" xr:uid="{00000000-0005-0000-0000-0000B23F0000}"/>
    <cellStyle name="SAPBEXformats 4 3 3 2" xfId="15185" xr:uid="{00000000-0005-0000-0000-0000B33F0000}"/>
    <cellStyle name="SAPBEXformats 4 3 3 3" xfId="20871" xr:uid="{00000000-0005-0000-0000-0000B43F0000}"/>
    <cellStyle name="SAPBEXformats 4 3 4" xfId="9297" xr:uid="{00000000-0005-0000-0000-0000B53F0000}"/>
    <cellStyle name="SAPBEXformats 4 3 4 2" xfId="16510" xr:uid="{00000000-0005-0000-0000-0000B63F0000}"/>
    <cellStyle name="SAPBEXformats 4 3 4 3" xfId="22010" xr:uid="{00000000-0005-0000-0000-0000B73F0000}"/>
    <cellStyle name="SAPBEXformats 4 3 5" xfId="10112" xr:uid="{00000000-0005-0000-0000-0000B83F0000}"/>
    <cellStyle name="SAPBEXformats 4 3 5 2" xfId="17325" xr:uid="{00000000-0005-0000-0000-0000B93F0000}"/>
    <cellStyle name="SAPBEXformats 4 3 5 3" xfId="22762" xr:uid="{00000000-0005-0000-0000-0000BA3F0000}"/>
    <cellStyle name="SAPBEXformats 4 3 6" xfId="11432" xr:uid="{00000000-0005-0000-0000-0000BB3F0000}"/>
    <cellStyle name="SAPBEXformats 4 3 6 2" xfId="18639" xr:uid="{00000000-0005-0000-0000-0000BC3F0000}"/>
    <cellStyle name="SAPBEXformats 4 3 6 3" xfId="23834" xr:uid="{00000000-0005-0000-0000-0000BD3F0000}"/>
    <cellStyle name="SAPBEXformats 4 3 7" xfId="12553" xr:uid="{00000000-0005-0000-0000-0000BE3F0000}"/>
    <cellStyle name="SAPBEXformats 4 3 7 2" xfId="19760" xr:uid="{00000000-0005-0000-0000-0000BF3F0000}"/>
    <cellStyle name="SAPBEXformats 4 3 7 3" xfId="24785" xr:uid="{00000000-0005-0000-0000-0000C03F0000}"/>
    <cellStyle name="SAPBEXformats 4 3 8" xfId="13508" xr:uid="{00000000-0005-0000-0000-0000C13F0000}"/>
    <cellStyle name="SAPBEXformats 4 3 9" xfId="14588" xr:uid="{00000000-0005-0000-0000-0000C23F0000}"/>
    <cellStyle name="SAPBEXformats 4 4" xfId="704" xr:uid="{00000000-0005-0000-0000-0000C33F0000}"/>
    <cellStyle name="SAPBEXformats 4 4 2" xfId="1160" xr:uid="{00000000-0005-0000-0000-0000C43F0000}"/>
    <cellStyle name="SAPBEXformats 4 4 2 2" xfId="8391" xr:uid="{00000000-0005-0000-0000-0000C53F0000}"/>
    <cellStyle name="SAPBEXformats 4 4 2 2 2" xfId="15604" xr:uid="{00000000-0005-0000-0000-0000C63F0000}"/>
    <cellStyle name="SAPBEXformats 4 4 2 2 3" xfId="21249" xr:uid="{00000000-0005-0000-0000-0000C73F0000}"/>
    <cellStyle name="SAPBEXformats 4 4 2 3" xfId="8905" xr:uid="{00000000-0005-0000-0000-0000C83F0000}"/>
    <cellStyle name="SAPBEXformats 4 4 2 3 2" xfId="16118" xr:uid="{00000000-0005-0000-0000-0000C93F0000}"/>
    <cellStyle name="SAPBEXformats 4 4 2 3 3" xfId="21662" xr:uid="{00000000-0005-0000-0000-0000CA3F0000}"/>
    <cellStyle name="SAPBEXformats 4 4 2 4" xfId="10522" xr:uid="{00000000-0005-0000-0000-0000CB3F0000}"/>
    <cellStyle name="SAPBEXformats 4 4 2 4 2" xfId="17735" xr:uid="{00000000-0005-0000-0000-0000CC3F0000}"/>
    <cellStyle name="SAPBEXformats 4 4 2 4 3" xfId="23131" xr:uid="{00000000-0005-0000-0000-0000CD3F0000}"/>
    <cellStyle name="SAPBEXformats 4 4 2 5" xfId="11900" xr:uid="{00000000-0005-0000-0000-0000CE3F0000}"/>
    <cellStyle name="SAPBEXformats 4 4 2 5 2" xfId="19107" xr:uid="{00000000-0005-0000-0000-0000CF3F0000}"/>
    <cellStyle name="SAPBEXformats 4 4 2 5 3" xfId="24261" xr:uid="{00000000-0005-0000-0000-0000D03F0000}"/>
    <cellStyle name="SAPBEXformats 4 4 2 6" xfId="12123" xr:uid="{00000000-0005-0000-0000-0000D13F0000}"/>
    <cellStyle name="SAPBEXformats 4 4 2 6 2" xfId="19330" xr:uid="{00000000-0005-0000-0000-0000D23F0000}"/>
    <cellStyle name="SAPBEXformats 4 4 2 6 3" xfId="24365" xr:uid="{00000000-0005-0000-0000-0000D33F0000}"/>
    <cellStyle name="SAPBEXformats 4 4 2 7" xfId="13965" xr:uid="{00000000-0005-0000-0000-0000D43F0000}"/>
    <cellStyle name="SAPBEXformats 4 4 2 8" xfId="14186" xr:uid="{00000000-0005-0000-0000-0000D53F0000}"/>
    <cellStyle name="SAPBEXformats 4 4 3" xfId="7973" xr:uid="{00000000-0005-0000-0000-0000D63F0000}"/>
    <cellStyle name="SAPBEXformats 4 4 3 2" xfId="15186" xr:uid="{00000000-0005-0000-0000-0000D73F0000}"/>
    <cellStyle name="SAPBEXformats 4 4 3 3" xfId="20872" xr:uid="{00000000-0005-0000-0000-0000D83F0000}"/>
    <cellStyle name="SAPBEXformats 4 4 4" xfId="9296" xr:uid="{00000000-0005-0000-0000-0000D93F0000}"/>
    <cellStyle name="SAPBEXformats 4 4 4 2" xfId="16509" xr:uid="{00000000-0005-0000-0000-0000DA3F0000}"/>
    <cellStyle name="SAPBEXformats 4 4 4 3" xfId="22009" xr:uid="{00000000-0005-0000-0000-0000DB3F0000}"/>
    <cellStyle name="SAPBEXformats 4 4 5" xfId="10113" xr:uid="{00000000-0005-0000-0000-0000DC3F0000}"/>
    <cellStyle name="SAPBEXformats 4 4 5 2" xfId="17326" xr:uid="{00000000-0005-0000-0000-0000DD3F0000}"/>
    <cellStyle name="SAPBEXformats 4 4 5 3" xfId="22763" xr:uid="{00000000-0005-0000-0000-0000DE3F0000}"/>
    <cellStyle name="SAPBEXformats 4 4 6" xfId="11487" xr:uid="{00000000-0005-0000-0000-0000DF3F0000}"/>
    <cellStyle name="SAPBEXformats 4 4 6 2" xfId="18694" xr:uid="{00000000-0005-0000-0000-0000E03F0000}"/>
    <cellStyle name="SAPBEXformats 4 4 6 3" xfId="23889" xr:uid="{00000000-0005-0000-0000-0000E13F0000}"/>
    <cellStyle name="SAPBEXformats 4 4 7" xfId="12494" xr:uid="{00000000-0005-0000-0000-0000E23F0000}"/>
    <cellStyle name="SAPBEXformats 4 4 7 2" xfId="19701" xr:uid="{00000000-0005-0000-0000-0000E33F0000}"/>
    <cellStyle name="SAPBEXformats 4 4 7 3" xfId="24733" xr:uid="{00000000-0005-0000-0000-0000E43F0000}"/>
    <cellStyle name="SAPBEXformats 4 4 8" xfId="13563" xr:uid="{00000000-0005-0000-0000-0000E53F0000}"/>
    <cellStyle name="SAPBEXformats 4 4 9" xfId="14534" xr:uid="{00000000-0005-0000-0000-0000E63F0000}"/>
    <cellStyle name="SAPBEXformats 4 5" xfId="7970" xr:uid="{00000000-0005-0000-0000-0000E73F0000}"/>
    <cellStyle name="SAPBEXformats 4 5 2" xfId="15183" xr:uid="{00000000-0005-0000-0000-0000E83F0000}"/>
    <cellStyle name="SAPBEXformats 4 5 3" xfId="20869" xr:uid="{00000000-0005-0000-0000-0000E93F0000}"/>
    <cellStyle name="SAPBEXformats 4 6" xfId="9299" xr:uid="{00000000-0005-0000-0000-0000EA3F0000}"/>
    <cellStyle name="SAPBEXformats 4 6 2" xfId="16512" xr:uid="{00000000-0005-0000-0000-0000EB3F0000}"/>
    <cellStyle name="SAPBEXformats 4 6 3" xfId="22012" xr:uid="{00000000-0005-0000-0000-0000EC3F0000}"/>
    <cellStyle name="SAPBEXformats 4 7" xfId="10110" xr:uid="{00000000-0005-0000-0000-0000ED3F0000}"/>
    <cellStyle name="SAPBEXformats 4 7 2" xfId="17323" xr:uid="{00000000-0005-0000-0000-0000EE3F0000}"/>
    <cellStyle name="SAPBEXformats 4 7 3" xfId="22760" xr:uid="{00000000-0005-0000-0000-0000EF3F0000}"/>
    <cellStyle name="SAPBEXformats 4 8" xfId="11286" xr:uid="{00000000-0005-0000-0000-0000F03F0000}"/>
    <cellStyle name="SAPBEXformats 4 8 2" xfId="18493" xr:uid="{00000000-0005-0000-0000-0000F13F0000}"/>
    <cellStyle name="SAPBEXformats 4 8 3" xfId="23692" xr:uid="{00000000-0005-0000-0000-0000F23F0000}"/>
    <cellStyle name="SAPBEXformats 4 9" xfId="12728" xr:uid="{00000000-0005-0000-0000-0000F33F0000}"/>
    <cellStyle name="SAPBEXformats 4 9 2" xfId="19935" xr:uid="{00000000-0005-0000-0000-0000F43F0000}"/>
    <cellStyle name="SAPBEXformats 4 9 3" xfId="24926" xr:uid="{00000000-0005-0000-0000-0000F53F0000}"/>
    <cellStyle name="SAPBEXformats 5" xfId="806" xr:uid="{00000000-0005-0000-0000-0000F63F0000}"/>
    <cellStyle name="SAPBEXformats 5 2" xfId="8392" xr:uid="{00000000-0005-0000-0000-0000F73F0000}"/>
    <cellStyle name="SAPBEXformats 5 2 2" xfId="15605" xr:uid="{00000000-0005-0000-0000-0000F83F0000}"/>
    <cellStyle name="SAPBEXformats 5 2 3" xfId="21250" xr:uid="{00000000-0005-0000-0000-0000F93F0000}"/>
    <cellStyle name="SAPBEXformats 5 3" xfId="8904" xr:uid="{00000000-0005-0000-0000-0000FA3F0000}"/>
    <cellStyle name="SAPBEXformats 5 3 2" xfId="16117" xr:uid="{00000000-0005-0000-0000-0000FB3F0000}"/>
    <cellStyle name="SAPBEXformats 5 3 3" xfId="21661" xr:uid="{00000000-0005-0000-0000-0000FC3F0000}"/>
    <cellStyle name="SAPBEXformats 5 4" xfId="10523" xr:uid="{00000000-0005-0000-0000-0000FD3F0000}"/>
    <cellStyle name="SAPBEXformats 5 4 2" xfId="17736" xr:uid="{00000000-0005-0000-0000-0000FE3F0000}"/>
    <cellStyle name="SAPBEXformats 5 4 3" xfId="23132" xr:uid="{00000000-0005-0000-0000-0000FF3F0000}"/>
    <cellStyle name="SAPBEXformats 5 5" xfId="11546" xr:uid="{00000000-0005-0000-0000-000000400000}"/>
    <cellStyle name="SAPBEXformats 5 5 2" xfId="18753" xr:uid="{00000000-0005-0000-0000-000001400000}"/>
    <cellStyle name="SAPBEXformats 5 5 3" xfId="23929" xr:uid="{00000000-0005-0000-0000-000002400000}"/>
    <cellStyle name="SAPBEXformats 5 6" xfId="12456" xr:uid="{00000000-0005-0000-0000-000003400000}"/>
    <cellStyle name="SAPBEXformats 5 6 2" xfId="19663" xr:uid="{00000000-0005-0000-0000-000004400000}"/>
    <cellStyle name="SAPBEXformats 5 6 3" xfId="24697" xr:uid="{00000000-0005-0000-0000-000005400000}"/>
    <cellStyle name="SAPBEXformats 5 7" xfId="13616" xr:uid="{00000000-0005-0000-0000-000006400000}"/>
    <cellStyle name="SAPBEXformats 5 8" xfId="14495" xr:uid="{00000000-0005-0000-0000-000007400000}"/>
    <cellStyle name="SAPBEXformats 6" xfId="7270" xr:uid="{00000000-0005-0000-0000-000008400000}"/>
    <cellStyle name="SAPBEXformats 6 2" xfId="9539" xr:uid="{00000000-0005-0000-0000-000009400000}"/>
    <cellStyle name="SAPBEXformats 6 2 2" xfId="16752" xr:uid="{00000000-0005-0000-0000-00000A400000}"/>
    <cellStyle name="SAPBEXformats 6 2 3" xfId="22218" xr:uid="{00000000-0005-0000-0000-00000B400000}"/>
    <cellStyle name="SAPBEXformats 6 3" xfId="9737" xr:uid="{00000000-0005-0000-0000-00000C400000}"/>
    <cellStyle name="SAPBEXformats 6 3 2" xfId="16950" xr:uid="{00000000-0005-0000-0000-00000D400000}"/>
    <cellStyle name="SAPBEXformats 6 3 3" xfId="22416" xr:uid="{00000000-0005-0000-0000-00000E400000}"/>
    <cellStyle name="SAPBEXformats 6 4" xfId="10941" xr:uid="{00000000-0005-0000-0000-00000F400000}"/>
    <cellStyle name="SAPBEXformats 6 4 2" xfId="18154" xr:uid="{00000000-0005-0000-0000-000010400000}"/>
    <cellStyle name="SAPBEXformats 6 4 3" xfId="23371" xr:uid="{00000000-0005-0000-0000-000011400000}"/>
    <cellStyle name="SAPBEXformats 6 5" xfId="12888" xr:uid="{00000000-0005-0000-0000-000012400000}"/>
    <cellStyle name="SAPBEXformats 6 5 2" xfId="20095" xr:uid="{00000000-0005-0000-0000-000013400000}"/>
    <cellStyle name="SAPBEXformats 6 5 3" xfId="25051" xr:uid="{00000000-0005-0000-0000-000014400000}"/>
    <cellStyle name="SAPBEXformats 6 6" xfId="13077" xr:uid="{00000000-0005-0000-0000-000015400000}"/>
    <cellStyle name="SAPBEXformats 6 6 2" xfId="20284" xr:uid="{00000000-0005-0000-0000-000016400000}"/>
    <cellStyle name="SAPBEXformats 6 6 3" xfId="25240" xr:uid="{00000000-0005-0000-0000-000017400000}"/>
    <cellStyle name="SAPBEXformats 6 7" xfId="14749" xr:uid="{00000000-0005-0000-0000-000018400000}"/>
    <cellStyle name="SAPBEXformats 6 8" xfId="20462" xr:uid="{00000000-0005-0000-0000-000019400000}"/>
    <cellStyle name="SAPBEXformats 7" xfId="7705" xr:uid="{00000000-0005-0000-0000-00001A400000}"/>
    <cellStyle name="SAPBEXformats 7 2" xfId="14925" xr:uid="{00000000-0005-0000-0000-00001B400000}"/>
    <cellStyle name="SAPBEXformats 7 3" xfId="20646" xr:uid="{00000000-0005-0000-0000-00001C400000}"/>
    <cellStyle name="SAPBEXformats 8" xfId="9310" xr:uid="{00000000-0005-0000-0000-00001D400000}"/>
    <cellStyle name="SAPBEXformats 8 2" xfId="16523" xr:uid="{00000000-0005-0000-0000-00001E400000}"/>
    <cellStyle name="SAPBEXformats 8 3" xfId="22023" xr:uid="{00000000-0005-0000-0000-00001F400000}"/>
    <cellStyle name="SAPBEXformats 9" xfId="10099" xr:uid="{00000000-0005-0000-0000-000020400000}"/>
    <cellStyle name="SAPBEXformats 9 2" xfId="17312" xr:uid="{00000000-0005-0000-0000-000021400000}"/>
    <cellStyle name="SAPBEXformats 9 3" xfId="22749" xr:uid="{00000000-0005-0000-0000-000022400000}"/>
    <cellStyle name="SAPBEXheaderData" xfId="94" xr:uid="{00000000-0005-0000-0000-000023400000}"/>
    <cellStyle name="SAPBEXheaderItem" xfId="95" xr:uid="{00000000-0005-0000-0000-000024400000}"/>
    <cellStyle name="SAPBEXheaderItem 10" xfId="7271" xr:uid="{00000000-0005-0000-0000-000025400000}"/>
    <cellStyle name="SAPBEXheaderItem 11" xfId="7706" xr:uid="{00000000-0005-0000-0000-000026400000}"/>
    <cellStyle name="SAPBEXheaderItem 2" xfId="7272" xr:uid="{00000000-0005-0000-0000-000027400000}"/>
    <cellStyle name="SAPBEXheaderItem 2 2" xfId="7273" xr:uid="{00000000-0005-0000-0000-000028400000}"/>
    <cellStyle name="SAPBEXheaderItem 2 2 2" xfId="25514" xr:uid="{00000000-0005-0000-0000-000029400000}"/>
    <cellStyle name="SAPBEXheaderItem 3" xfId="7274" xr:uid="{00000000-0005-0000-0000-00002A400000}"/>
    <cellStyle name="SAPBEXheaderItem 3 2" xfId="7275" xr:uid="{00000000-0005-0000-0000-00002B400000}"/>
    <cellStyle name="SAPBEXheaderItem 3 3" xfId="7276" xr:uid="{00000000-0005-0000-0000-00002C400000}"/>
    <cellStyle name="SAPBEXheaderItem 4" xfId="7277" xr:uid="{00000000-0005-0000-0000-00002D400000}"/>
    <cellStyle name="SAPBEXheaderItem 4 2" xfId="7278" xr:uid="{00000000-0005-0000-0000-00002E400000}"/>
    <cellStyle name="SAPBEXheaderItem 5" xfId="7279" xr:uid="{00000000-0005-0000-0000-00002F400000}"/>
    <cellStyle name="SAPBEXheaderItem 6" xfId="7280" xr:uid="{00000000-0005-0000-0000-000030400000}"/>
    <cellStyle name="SAPBEXheaderItem 6 2" xfId="7281" xr:uid="{00000000-0005-0000-0000-000031400000}"/>
    <cellStyle name="SAPBEXheaderItem 7" xfId="7282" xr:uid="{00000000-0005-0000-0000-000032400000}"/>
    <cellStyle name="SAPBEXheaderItem 8" xfId="7283" xr:uid="{00000000-0005-0000-0000-000033400000}"/>
    <cellStyle name="SAPBEXheaderItem 9" xfId="7284" xr:uid="{00000000-0005-0000-0000-000034400000}"/>
    <cellStyle name="SAPBEXheaderItem_2010-2012 Program Workbook Completed_Incent_V2" xfId="7285" xr:uid="{00000000-0005-0000-0000-000035400000}"/>
    <cellStyle name="SAPBEXheaderText" xfId="96" xr:uid="{00000000-0005-0000-0000-000036400000}"/>
    <cellStyle name="SAPBEXheaderText 10" xfId="7286" xr:uid="{00000000-0005-0000-0000-000037400000}"/>
    <cellStyle name="SAPBEXheaderText 11" xfId="7707" xr:uid="{00000000-0005-0000-0000-000038400000}"/>
    <cellStyle name="SAPBEXheaderText 2" xfId="7287" xr:uid="{00000000-0005-0000-0000-000039400000}"/>
    <cellStyle name="SAPBEXheaderText 2 2" xfId="7288" xr:uid="{00000000-0005-0000-0000-00003A400000}"/>
    <cellStyle name="SAPBEXheaderText 3" xfId="7289" xr:uid="{00000000-0005-0000-0000-00003B400000}"/>
    <cellStyle name="SAPBEXheaderText 3 2" xfId="7290" xr:uid="{00000000-0005-0000-0000-00003C400000}"/>
    <cellStyle name="SAPBEXheaderText 3 3" xfId="7291" xr:uid="{00000000-0005-0000-0000-00003D400000}"/>
    <cellStyle name="SAPBEXheaderText 4" xfId="7292" xr:uid="{00000000-0005-0000-0000-00003E400000}"/>
    <cellStyle name="SAPBEXheaderText 4 2" xfId="7293" xr:uid="{00000000-0005-0000-0000-00003F400000}"/>
    <cellStyle name="SAPBEXheaderText 5" xfId="7294" xr:uid="{00000000-0005-0000-0000-000040400000}"/>
    <cellStyle name="SAPBEXheaderText 6" xfId="7295" xr:uid="{00000000-0005-0000-0000-000041400000}"/>
    <cellStyle name="SAPBEXheaderText 6 2" xfId="7296" xr:uid="{00000000-0005-0000-0000-000042400000}"/>
    <cellStyle name="SAPBEXheaderText 7" xfId="7297" xr:uid="{00000000-0005-0000-0000-000043400000}"/>
    <cellStyle name="SAPBEXheaderText 8" xfId="7298" xr:uid="{00000000-0005-0000-0000-000044400000}"/>
    <cellStyle name="SAPBEXheaderText 9" xfId="7299" xr:uid="{00000000-0005-0000-0000-000045400000}"/>
    <cellStyle name="SAPBEXheaderText_2010-2012 Program Workbook Completed_Incent_V2" xfId="7300" xr:uid="{00000000-0005-0000-0000-000046400000}"/>
    <cellStyle name="SAPBEXHLevel0" xfId="97" xr:uid="{00000000-0005-0000-0000-000047400000}"/>
    <cellStyle name="SAPBEXHLevel0 10" xfId="7301" xr:uid="{00000000-0005-0000-0000-000048400000}"/>
    <cellStyle name="SAPBEXHLevel0 10 2" xfId="7302" xr:uid="{00000000-0005-0000-0000-000049400000}"/>
    <cellStyle name="SAPBEXHLevel0 10 2 2" xfId="9541" xr:uid="{00000000-0005-0000-0000-00004A400000}"/>
    <cellStyle name="SAPBEXHLevel0 10 2 2 2" xfId="16754" xr:uid="{00000000-0005-0000-0000-00004B400000}"/>
    <cellStyle name="SAPBEXHLevel0 10 2 2 3" xfId="22220" xr:uid="{00000000-0005-0000-0000-00004C400000}"/>
    <cellStyle name="SAPBEXHLevel0 10 2 3" xfId="9739" xr:uid="{00000000-0005-0000-0000-00004D400000}"/>
    <cellStyle name="SAPBEXHLevel0 10 2 3 2" xfId="16952" xr:uid="{00000000-0005-0000-0000-00004E400000}"/>
    <cellStyle name="SAPBEXHLevel0 10 2 3 3" xfId="22418" xr:uid="{00000000-0005-0000-0000-00004F400000}"/>
    <cellStyle name="SAPBEXHLevel0 10 2 4" xfId="10943" xr:uid="{00000000-0005-0000-0000-000050400000}"/>
    <cellStyle name="SAPBEXHLevel0 10 2 4 2" xfId="18156" xr:uid="{00000000-0005-0000-0000-000051400000}"/>
    <cellStyle name="SAPBEXHLevel0 10 2 4 3" xfId="23373" xr:uid="{00000000-0005-0000-0000-000052400000}"/>
    <cellStyle name="SAPBEXHLevel0 10 2 5" xfId="12890" xr:uid="{00000000-0005-0000-0000-000053400000}"/>
    <cellStyle name="SAPBEXHLevel0 10 2 5 2" xfId="20097" xr:uid="{00000000-0005-0000-0000-000054400000}"/>
    <cellStyle name="SAPBEXHLevel0 10 2 5 3" xfId="25053" xr:uid="{00000000-0005-0000-0000-000055400000}"/>
    <cellStyle name="SAPBEXHLevel0 10 2 6" xfId="13079" xr:uid="{00000000-0005-0000-0000-000056400000}"/>
    <cellStyle name="SAPBEXHLevel0 10 2 6 2" xfId="20286" xr:uid="{00000000-0005-0000-0000-000057400000}"/>
    <cellStyle name="SAPBEXHLevel0 10 2 6 3" xfId="25242" xr:uid="{00000000-0005-0000-0000-000058400000}"/>
    <cellStyle name="SAPBEXHLevel0 10 2 7" xfId="14751" xr:uid="{00000000-0005-0000-0000-000059400000}"/>
    <cellStyle name="SAPBEXHLevel0 10 2 8" xfId="20464" xr:uid="{00000000-0005-0000-0000-00005A400000}"/>
    <cellStyle name="SAPBEXHLevel0 10 3" xfId="9540" xr:uid="{00000000-0005-0000-0000-00005B400000}"/>
    <cellStyle name="SAPBEXHLevel0 10 3 2" xfId="16753" xr:uid="{00000000-0005-0000-0000-00005C400000}"/>
    <cellStyle name="SAPBEXHLevel0 10 3 3" xfId="22219" xr:uid="{00000000-0005-0000-0000-00005D400000}"/>
    <cellStyle name="SAPBEXHLevel0 10 4" xfId="9738" xr:uid="{00000000-0005-0000-0000-00005E400000}"/>
    <cellStyle name="SAPBEXHLevel0 10 4 2" xfId="16951" xr:uid="{00000000-0005-0000-0000-00005F400000}"/>
    <cellStyle name="SAPBEXHLevel0 10 4 3" xfId="22417" xr:uid="{00000000-0005-0000-0000-000060400000}"/>
    <cellStyle name="SAPBEXHLevel0 10 5" xfId="10942" xr:uid="{00000000-0005-0000-0000-000061400000}"/>
    <cellStyle name="SAPBEXHLevel0 10 5 2" xfId="18155" xr:uid="{00000000-0005-0000-0000-000062400000}"/>
    <cellStyle name="SAPBEXHLevel0 10 5 3" xfId="23372" xr:uid="{00000000-0005-0000-0000-000063400000}"/>
    <cellStyle name="SAPBEXHLevel0 10 6" xfId="12889" xr:uid="{00000000-0005-0000-0000-000064400000}"/>
    <cellStyle name="SAPBEXHLevel0 10 6 2" xfId="20096" xr:uid="{00000000-0005-0000-0000-000065400000}"/>
    <cellStyle name="SAPBEXHLevel0 10 6 3" xfId="25052" xr:uid="{00000000-0005-0000-0000-000066400000}"/>
    <cellStyle name="SAPBEXHLevel0 10 7" xfId="13078" xr:uid="{00000000-0005-0000-0000-000067400000}"/>
    <cellStyle name="SAPBEXHLevel0 10 7 2" xfId="20285" xr:uid="{00000000-0005-0000-0000-000068400000}"/>
    <cellStyle name="SAPBEXHLevel0 10 7 3" xfId="25241" xr:uid="{00000000-0005-0000-0000-000069400000}"/>
    <cellStyle name="SAPBEXHLevel0 10 8" xfId="14750" xr:uid="{00000000-0005-0000-0000-00006A400000}"/>
    <cellStyle name="SAPBEXHLevel0 10 9" xfId="20463" xr:uid="{00000000-0005-0000-0000-00006B400000}"/>
    <cellStyle name="SAPBEXHLevel0 11" xfId="7303" xr:uid="{00000000-0005-0000-0000-00006C400000}"/>
    <cellStyle name="SAPBEXHLevel0 11 2" xfId="9542" xr:uid="{00000000-0005-0000-0000-00006D400000}"/>
    <cellStyle name="SAPBEXHLevel0 11 2 2" xfId="16755" xr:uid="{00000000-0005-0000-0000-00006E400000}"/>
    <cellStyle name="SAPBEXHLevel0 11 2 3" xfId="22221" xr:uid="{00000000-0005-0000-0000-00006F400000}"/>
    <cellStyle name="SAPBEXHLevel0 11 3" xfId="9740" xr:uid="{00000000-0005-0000-0000-000070400000}"/>
    <cellStyle name="SAPBEXHLevel0 11 3 2" xfId="16953" xr:uid="{00000000-0005-0000-0000-000071400000}"/>
    <cellStyle name="SAPBEXHLevel0 11 3 3" xfId="22419" xr:uid="{00000000-0005-0000-0000-000072400000}"/>
    <cellStyle name="SAPBEXHLevel0 11 4" xfId="10944" xr:uid="{00000000-0005-0000-0000-000073400000}"/>
    <cellStyle name="SAPBEXHLevel0 11 4 2" xfId="18157" xr:uid="{00000000-0005-0000-0000-000074400000}"/>
    <cellStyle name="SAPBEXHLevel0 11 4 3" xfId="23374" xr:uid="{00000000-0005-0000-0000-000075400000}"/>
    <cellStyle name="SAPBEXHLevel0 11 5" xfId="12891" xr:uid="{00000000-0005-0000-0000-000076400000}"/>
    <cellStyle name="SAPBEXHLevel0 11 5 2" xfId="20098" xr:uid="{00000000-0005-0000-0000-000077400000}"/>
    <cellStyle name="SAPBEXHLevel0 11 5 3" xfId="25054" xr:uid="{00000000-0005-0000-0000-000078400000}"/>
    <cellStyle name="SAPBEXHLevel0 11 6" xfId="13080" xr:uid="{00000000-0005-0000-0000-000079400000}"/>
    <cellStyle name="SAPBEXHLevel0 11 6 2" xfId="20287" xr:uid="{00000000-0005-0000-0000-00007A400000}"/>
    <cellStyle name="SAPBEXHLevel0 11 6 3" xfId="25243" xr:uid="{00000000-0005-0000-0000-00007B400000}"/>
    <cellStyle name="SAPBEXHLevel0 11 7" xfId="14752" xr:uid="{00000000-0005-0000-0000-00007C400000}"/>
    <cellStyle name="SAPBEXHLevel0 11 8" xfId="20465" xr:uid="{00000000-0005-0000-0000-00007D400000}"/>
    <cellStyle name="SAPBEXHLevel0 12" xfId="7304" xr:uid="{00000000-0005-0000-0000-00007E400000}"/>
    <cellStyle name="SAPBEXHLevel0 12 2" xfId="9543" xr:uid="{00000000-0005-0000-0000-00007F400000}"/>
    <cellStyle name="SAPBEXHLevel0 12 2 2" xfId="16756" xr:uid="{00000000-0005-0000-0000-000080400000}"/>
    <cellStyle name="SAPBEXHLevel0 12 2 3" xfId="22222" xr:uid="{00000000-0005-0000-0000-000081400000}"/>
    <cellStyle name="SAPBEXHLevel0 12 3" xfId="9741" xr:uid="{00000000-0005-0000-0000-000082400000}"/>
    <cellStyle name="SAPBEXHLevel0 12 3 2" xfId="16954" xr:uid="{00000000-0005-0000-0000-000083400000}"/>
    <cellStyle name="SAPBEXHLevel0 12 3 3" xfId="22420" xr:uid="{00000000-0005-0000-0000-000084400000}"/>
    <cellStyle name="SAPBEXHLevel0 12 4" xfId="10945" xr:uid="{00000000-0005-0000-0000-000085400000}"/>
    <cellStyle name="SAPBEXHLevel0 12 4 2" xfId="18158" xr:uid="{00000000-0005-0000-0000-000086400000}"/>
    <cellStyle name="SAPBEXHLevel0 12 4 3" xfId="23375" xr:uid="{00000000-0005-0000-0000-000087400000}"/>
    <cellStyle name="SAPBEXHLevel0 12 5" xfId="12892" xr:uid="{00000000-0005-0000-0000-000088400000}"/>
    <cellStyle name="SAPBEXHLevel0 12 5 2" xfId="20099" xr:uid="{00000000-0005-0000-0000-000089400000}"/>
    <cellStyle name="SAPBEXHLevel0 12 5 3" xfId="25055" xr:uid="{00000000-0005-0000-0000-00008A400000}"/>
    <cellStyle name="SAPBEXHLevel0 12 6" xfId="13081" xr:uid="{00000000-0005-0000-0000-00008B400000}"/>
    <cellStyle name="SAPBEXHLevel0 12 6 2" xfId="20288" xr:uid="{00000000-0005-0000-0000-00008C400000}"/>
    <cellStyle name="SAPBEXHLevel0 12 6 3" xfId="25244" xr:uid="{00000000-0005-0000-0000-00008D400000}"/>
    <cellStyle name="SAPBEXHLevel0 12 7" xfId="14753" xr:uid="{00000000-0005-0000-0000-00008E400000}"/>
    <cellStyle name="SAPBEXHLevel0 12 8" xfId="20466" xr:uid="{00000000-0005-0000-0000-00008F400000}"/>
    <cellStyle name="SAPBEXHLevel0 13" xfId="7305" xr:uid="{00000000-0005-0000-0000-000090400000}"/>
    <cellStyle name="SAPBEXHLevel0 13 2" xfId="9544" xr:uid="{00000000-0005-0000-0000-000091400000}"/>
    <cellStyle name="SAPBEXHLevel0 13 2 2" xfId="16757" xr:uid="{00000000-0005-0000-0000-000092400000}"/>
    <cellStyle name="SAPBEXHLevel0 13 2 3" xfId="22223" xr:uid="{00000000-0005-0000-0000-000093400000}"/>
    <cellStyle name="SAPBEXHLevel0 13 3" xfId="9742" xr:uid="{00000000-0005-0000-0000-000094400000}"/>
    <cellStyle name="SAPBEXHLevel0 13 3 2" xfId="16955" xr:uid="{00000000-0005-0000-0000-000095400000}"/>
    <cellStyle name="SAPBEXHLevel0 13 3 3" xfId="22421" xr:uid="{00000000-0005-0000-0000-000096400000}"/>
    <cellStyle name="SAPBEXHLevel0 13 4" xfId="10946" xr:uid="{00000000-0005-0000-0000-000097400000}"/>
    <cellStyle name="SAPBEXHLevel0 13 4 2" xfId="18159" xr:uid="{00000000-0005-0000-0000-000098400000}"/>
    <cellStyle name="SAPBEXHLevel0 13 4 3" xfId="23376" xr:uid="{00000000-0005-0000-0000-000099400000}"/>
    <cellStyle name="SAPBEXHLevel0 13 5" xfId="12893" xr:uid="{00000000-0005-0000-0000-00009A400000}"/>
    <cellStyle name="SAPBEXHLevel0 13 5 2" xfId="20100" xr:uid="{00000000-0005-0000-0000-00009B400000}"/>
    <cellStyle name="SAPBEXHLevel0 13 5 3" xfId="25056" xr:uid="{00000000-0005-0000-0000-00009C400000}"/>
    <cellStyle name="SAPBEXHLevel0 13 6" xfId="13082" xr:uid="{00000000-0005-0000-0000-00009D400000}"/>
    <cellStyle name="SAPBEXHLevel0 13 6 2" xfId="20289" xr:uid="{00000000-0005-0000-0000-00009E400000}"/>
    <cellStyle name="SAPBEXHLevel0 13 6 3" xfId="25245" xr:uid="{00000000-0005-0000-0000-00009F400000}"/>
    <cellStyle name="SAPBEXHLevel0 13 7" xfId="14754" xr:uid="{00000000-0005-0000-0000-0000A0400000}"/>
    <cellStyle name="SAPBEXHLevel0 13 8" xfId="20467" xr:uid="{00000000-0005-0000-0000-0000A1400000}"/>
    <cellStyle name="SAPBEXHLevel0 14" xfId="7306" xr:uid="{00000000-0005-0000-0000-0000A2400000}"/>
    <cellStyle name="SAPBEXHLevel0 14 2" xfId="9545" xr:uid="{00000000-0005-0000-0000-0000A3400000}"/>
    <cellStyle name="SAPBEXHLevel0 14 2 2" xfId="16758" xr:uid="{00000000-0005-0000-0000-0000A4400000}"/>
    <cellStyle name="SAPBEXHLevel0 14 2 3" xfId="22224" xr:uid="{00000000-0005-0000-0000-0000A5400000}"/>
    <cellStyle name="SAPBEXHLevel0 14 3" xfId="9743" xr:uid="{00000000-0005-0000-0000-0000A6400000}"/>
    <cellStyle name="SAPBEXHLevel0 14 3 2" xfId="16956" xr:uid="{00000000-0005-0000-0000-0000A7400000}"/>
    <cellStyle name="SAPBEXHLevel0 14 3 3" xfId="22422" xr:uid="{00000000-0005-0000-0000-0000A8400000}"/>
    <cellStyle name="SAPBEXHLevel0 14 4" xfId="10947" xr:uid="{00000000-0005-0000-0000-0000A9400000}"/>
    <cellStyle name="SAPBEXHLevel0 14 4 2" xfId="18160" xr:uid="{00000000-0005-0000-0000-0000AA400000}"/>
    <cellStyle name="SAPBEXHLevel0 14 4 3" xfId="23377" xr:uid="{00000000-0005-0000-0000-0000AB400000}"/>
    <cellStyle name="SAPBEXHLevel0 14 5" xfId="12894" xr:uid="{00000000-0005-0000-0000-0000AC400000}"/>
    <cellStyle name="SAPBEXHLevel0 14 5 2" xfId="20101" xr:uid="{00000000-0005-0000-0000-0000AD400000}"/>
    <cellStyle name="SAPBEXHLevel0 14 5 3" xfId="25057" xr:uid="{00000000-0005-0000-0000-0000AE400000}"/>
    <cellStyle name="SAPBEXHLevel0 14 6" xfId="13083" xr:uid="{00000000-0005-0000-0000-0000AF400000}"/>
    <cellStyle name="SAPBEXHLevel0 14 6 2" xfId="20290" xr:uid="{00000000-0005-0000-0000-0000B0400000}"/>
    <cellStyle name="SAPBEXHLevel0 14 6 3" xfId="25246" xr:uid="{00000000-0005-0000-0000-0000B1400000}"/>
    <cellStyle name="SAPBEXHLevel0 14 7" xfId="14755" xr:uid="{00000000-0005-0000-0000-0000B2400000}"/>
    <cellStyle name="SAPBEXHLevel0 14 8" xfId="20468" xr:uid="{00000000-0005-0000-0000-0000B3400000}"/>
    <cellStyle name="SAPBEXHLevel0 15" xfId="7307" xr:uid="{00000000-0005-0000-0000-0000B4400000}"/>
    <cellStyle name="SAPBEXHLevel0 15 2" xfId="9546" xr:uid="{00000000-0005-0000-0000-0000B5400000}"/>
    <cellStyle name="SAPBEXHLevel0 15 2 2" xfId="16759" xr:uid="{00000000-0005-0000-0000-0000B6400000}"/>
    <cellStyle name="SAPBEXHLevel0 15 2 3" xfId="22225" xr:uid="{00000000-0005-0000-0000-0000B7400000}"/>
    <cellStyle name="SAPBEXHLevel0 15 3" xfId="9744" xr:uid="{00000000-0005-0000-0000-0000B8400000}"/>
    <cellStyle name="SAPBEXHLevel0 15 3 2" xfId="16957" xr:uid="{00000000-0005-0000-0000-0000B9400000}"/>
    <cellStyle name="SAPBEXHLevel0 15 3 3" xfId="22423" xr:uid="{00000000-0005-0000-0000-0000BA400000}"/>
    <cellStyle name="SAPBEXHLevel0 15 4" xfId="10948" xr:uid="{00000000-0005-0000-0000-0000BB400000}"/>
    <cellStyle name="SAPBEXHLevel0 15 4 2" xfId="18161" xr:uid="{00000000-0005-0000-0000-0000BC400000}"/>
    <cellStyle name="SAPBEXHLevel0 15 4 3" xfId="23378" xr:uid="{00000000-0005-0000-0000-0000BD400000}"/>
    <cellStyle name="SAPBEXHLevel0 15 5" xfId="12895" xr:uid="{00000000-0005-0000-0000-0000BE400000}"/>
    <cellStyle name="SAPBEXHLevel0 15 5 2" xfId="20102" xr:uid="{00000000-0005-0000-0000-0000BF400000}"/>
    <cellStyle name="SAPBEXHLevel0 15 5 3" xfId="25058" xr:uid="{00000000-0005-0000-0000-0000C0400000}"/>
    <cellStyle name="SAPBEXHLevel0 15 6" xfId="13084" xr:uid="{00000000-0005-0000-0000-0000C1400000}"/>
    <cellStyle name="SAPBEXHLevel0 15 6 2" xfId="20291" xr:uid="{00000000-0005-0000-0000-0000C2400000}"/>
    <cellStyle name="SAPBEXHLevel0 15 6 3" xfId="25247" xr:uid="{00000000-0005-0000-0000-0000C3400000}"/>
    <cellStyle name="SAPBEXHLevel0 15 7" xfId="14756" xr:uid="{00000000-0005-0000-0000-0000C4400000}"/>
    <cellStyle name="SAPBEXHLevel0 15 8" xfId="20469" xr:uid="{00000000-0005-0000-0000-0000C5400000}"/>
    <cellStyle name="SAPBEXHLevel0 16" xfId="7308" xr:uid="{00000000-0005-0000-0000-0000C6400000}"/>
    <cellStyle name="SAPBEXHLevel0 16 2" xfId="9547" xr:uid="{00000000-0005-0000-0000-0000C7400000}"/>
    <cellStyle name="SAPBEXHLevel0 16 2 2" xfId="16760" xr:uid="{00000000-0005-0000-0000-0000C8400000}"/>
    <cellStyle name="SAPBEXHLevel0 16 2 3" xfId="22226" xr:uid="{00000000-0005-0000-0000-0000C9400000}"/>
    <cellStyle name="SAPBEXHLevel0 16 3" xfId="9745" xr:uid="{00000000-0005-0000-0000-0000CA400000}"/>
    <cellStyle name="SAPBEXHLevel0 16 3 2" xfId="16958" xr:uid="{00000000-0005-0000-0000-0000CB400000}"/>
    <cellStyle name="SAPBEXHLevel0 16 3 3" xfId="22424" xr:uid="{00000000-0005-0000-0000-0000CC400000}"/>
    <cellStyle name="SAPBEXHLevel0 16 4" xfId="10949" xr:uid="{00000000-0005-0000-0000-0000CD400000}"/>
    <cellStyle name="SAPBEXHLevel0 16 4 2" xfId="18162" xr:uid="{00000000-0005-0000-0000-0000CE400000}"/>
    <cellStyle name="SAPBEXHLevel0 16 4 3" xfId="23379" xr:uid="{00000000-0005-0000-0000-0000CF400000}"/>
    <cellStyle name="SAPBEXHLevel0 16 5" xfId="12896" xr:uid="{00000000-0005-0000-0000-0000D0400000}"/>
    <cellStyle name="SAPBEXHLevel0 16 5 2" xfId="20103" xr:uid="{00000000-0005-0000-0000-0000D1400000}"/>
    <cellStyle name="SAPBEXHLevel0 16 5 3" xfId="25059" xr:uid="{00000000-0005-0000-0000-0000D2400000}"/>
    <cellStyle name="SAPBEXHLevel0 16 6" xfId="13085" xr:uid="{00000000-0005-0000-0000-0000D3400000}"/>
    <cellStyle name="SAPBEXHLevel0 16 6 2" xfId="20292" xr:uid="{00000000-0005-0000-0000-0000D4400000}"/>
    <cellStyle name="SAPBEXHLevel0 16 6 3" xfId="25248" xr:uid="{00000000-0005-0000-0000-0000D5400000}"/>
    <cellStyle name="SAPBEXHLevel0 16 7" xfId="14757" xr:uid="{00000000-0005-0000-0000-0000D6400000}"/>
    <cellStyle name="SAPBEXHLevel0 16 8" xfId="20470" xr:uid="{00000000-0005-0000-0000-0000D7400000}"/>
    <cellStyle name="SAPBEXHLevel0 17" xfId="7708" xr:uid="{00000000-0005-0000-0000-0000D8400000}"/>
    <cellStyle name="SAPBEXHLevel0 17 2" xfId="14926" xr:uid="{00000000-0005-0000-0000-0000D9400000}"/>
    <cellStyle name="SAPBEXHLevel0 17 3" xfId="20647" xr:uid="{00000000-0005-0000-0000-0000DA400000}"/>
    <cellStyle name="SAPBEXHLevel0 18" xfId="7974" xr:uid="{00000000-0005-0000-0000-0000DB400000}"/>
    <cellStyle name="SAPBEXHLevel0 18 2" xfId="15187" xr:uid="{00000000-0005-0000-0000-0000DC400000}"/>
    <cellStyle name="SAPBEXHLevel0 18 3" xfId="20873" xr:uid="{00000000-0005-0000-0000-0000DD400000}"/>
    <cellStyle name="SAPBEXHLevel0 19" xfId="13026" xr:uid="{00000000-0005-0000-0000-0000DE400000}"/>
    <cellStyle name="SAPBEXHLevel0 19 2" xfId="20233" xr:uid="{00000000-0005-0000-0000-0000DF400000}"/>
    <cellStyle name="SAPBEXHLevel0 19 3" xfId="25189" xr:uid="{00000000-0005-0000-0000-0000E0400000}"/>
    <cellStyle name="SAPBEXHLevel0 2" xfId="366" xr:uid="{00000000-0005-0000-0000-0000E1400000}"/>
    <cellStyle name="SAPBEXHLevel0 2 2" xfId="542" xr:uid="{00000000-0005-0000-0000-0000E2400000}"/>
    <cellStyle name="SAPBEXHLevel0 2 2 2" xfId="998" xr:uid="{00000000-0005-0000-0000-0000E3400000}"/>
    <cellStyle name="SAPBEXHLevel0 2 2 2 2" xfId="8393" xr:uid="{00000000-0005-0000-0000-0000E4400000}"/>
    <cellStyle name="SAPBEXHLevel0 2 2 2 2 2" xfId="15606" xr:uid="{00000000-0005-0000-0000-0000E5400000}"/>
    <cellStyle name="SAPBEXHLevel0 2 2 2 2 3" xfId="21251" xr:uid="{00000000-0005-0000-0000-0000E6400000}"/>
    <cellStyle name="SAPBEXHLevel0 2 2 2 3" xfId="8903" xr:uid="{00000000-0005-0000-0000-0000E7400000}"/>
    <cellStyle name="SAPBEXHLevel0 2 2 2 3 2" xfId="16116" xr:uid="{00000000-0005-0000-0000-0000E8400000}"/>
    <cellStyle name="SAPBEXHLevel0 2 2 2 3 3" xfId="21660" xr:uid="{00000000-0005-0000-0000-0000E9400000}"/>
    <cellStyle name="SAPBEXHLevel0 2 2 2 4" xfId="10524" xr:uid="{00000000-0005-0000-0000-0000EA400000}"/>
    <cellStyle name="SAPBEXHLevel0 2 2 2 4 2" xfId="17737" xr:uid="{00000000-0005-0000-0000-0000EB400000}"/>
    <cellStyle name="SAPBEXHLevel0 2 2 2 4 3" xfId="23133" xr:uid="{00000000-0005-0000-0000-0000EC400000}"/>
    <cellStyle name="SAPBEXHLevel0 2 2 2 5" xfId="11738" xr:uid="{00000000-0005-0000-0000-0000ED400000}"/>
    <cellStyle name="SAPBEXHLevel0 2 2 2 5 2" xfId="18945" xr:uid="{00000000-0005-0000-0000-0000EE400000}"/>
    <cellStyle name="SAPBEXHLevel0 2 2 2 5 3" xfId="24099" xr:uid="{00000000-0005-0000-0000-0000EF400000}"/>
    <cellStyle name="SAPBEXHLevel0 2 2 2 6" xfId="12285" xr:uid="{00000000-0005-0000-0000-0000F0400000}"/>
    <cellStyle name="SAPBEXHLevel0 2 2 2 6 2" xfId="19492" xr:uid="{00000000-0005-0000-0000-0000F1400000}"/>
    <cellStyle name="SAPBEXHLevel0 2 2 2 6 3" xfId="24527" xr:uid="{00000000-0005-0000-0000-0000F2400000}"/>
    <cellStyle name="SAPBEXHLevel0 2 2 2 7" xfId="13803" xr:uid="{00000000-0005-0000-0000-0000F3400000}"/>
    <cellStyle name="SAPBEXHLevel0 2 2 2 8" xfId="14348" xr:uid="{00000000-0005-0000-0000-0000F4400000}"/>
    <cellStyle name="SAPBEXHLevel0 2 2 3" xfId="7309" xr:uid="{00000000-0005-0000-0000-0000F5400000}"/>
    <cellStyle name="SAPBEXHLevel0 2 2 3 2" xfId="9548" xr:uid="{00000000-0005-0000-0000-0000F6400000}"/>
    <cellStyle name="SAPBEXHLevel0 2 2 3 2 2" xfId="16761" xr:uid="{00000000-0005-0000-0000-0000F7400000}"/>
    <cellStyle name="SAPBEXHLevel0 2 2 3 2 3" xfId="22227" xr:uid="{00000000-0005-0000-0000-0000F8400000}"/>
    <cellStyle name="SAPBEXHLevel0 2 2 3 3" xfId="9746" xr:uid="{00000000-0005-0000-0000-0000F9400000}"/>
    <cellStyle name="SAPBEXHLevel0 2 2 3 3 2" xfId="16959" xr:uid="{00000000-0005-0000-0000-0000FA400000}"/>
    <cellStyle name="SAPBEXHLevel0 2 2 3 3 3" xfId="22425" xr:uid="{00000000-0005-0000-0000-0000FB400000}"/>
    <cellStyle name="SAPBEXHLevel0 2 2 3 4" xfId="10950" xr:uid="{00000000-0005-0000-0000-0000FC400000}"/>
    <cellStyle name="SAPBEXHLevel0 2 2 3 4 2" xfId="18163" xr:uid="{00000000-0005-0000-0000-0000FD400000}"/>
    <cellStyle name="SAPBEXHLevel0 2 2 3 4 3" xfId="23380" xr:uid="{00000000-0005-0000-0000-0000FE400000}"/>
    <cellStyle name="SAPBEXHLevel0 2 2 3 5" xfId="12897" xr:uid="{00000000-0005-0000-0000-0000FF400000}"/>
    <cellStyle name="SAPBEXHLevel0 2 2 3 5 2" xfId="20104" xr:uid="{00000000-0005-0000-0000-000000410000}"/>
    <cellStyle name="SAPBEXHLevel0 2 2 3 5 3" xfId="25060" xr:uid="{00000000-0005-0000-0000-000001410000}"/>
    <cellStyle name="SAPBEXHLevel0 2 2 3 6" xfId="13086" xr:uid="{00000000-0005-0000-0000-000002410000}"/>
    <cellStyle name="SAPBEXHLevel0 2 2 3 6 2" xfId="20293" xr:uid="{00000000-0005-0000-0000-000003410000}"/>
    <cellStyle name="SAPBEXHLevel0 2 2 3 6 3" xfId="25249" xr:uid="{00000000-0005-0000-0000-000004410000}"/>
    <cellStyle name="SAPBEXHLevel0 2 2 3 7" xfId="14758" xr:uid="{00000000-0005-0000-0000-000005410000}"/>
    <cellStyle name="SAPBEXHLevel0 2 2 3 8" xfId="20471" xr:uid="{00000000-0005-0000-0000-000006410000}"/>
    <cellStyle name="SAPBEXHLevel0 2 2 4" xfId="7976" xr:uid="{00000000-0005-0000-0000-000007410000}"/>
    <cellStyle name="SAPBEXHLevel0 2 2 4 2" xfId="15189" xr:uid="{00000000-0005-0000-0000-000008410000}"/>
    <cellStyle name="SAPBEXHLevel0 2 2 4 3" xfId="20875" xr:uid="{00000000-0005-0000-0000-000009410000}"/>
    <cellStyle name="SAPBEXHLevel0 2 2 5" xfId="11325" xr:uid="{00000000-0005-0000-0000-00000A410000}"/>
    <cellStyle name="SAPBEXHLevel0 2 2 5 2" xfId="18532" xr:uid="{00000000-0005-0000-0000-00000B410000}"/>
    <cellStyle name="SAPBEXHLevel0 2 2 5 3" xfId="23727" xr:uid="{00000000-0005-0000-0000-00000C410000}"/>
    <cellStyle name="SAPBEXHLevel0 2 2 6" xfId="12693" xr:uid="{00000000-0005-0000-0000-00000D410000}"/>
    <cellStyle name="SAPBEXHLevel0 2 2 6 2" xfId="19900" xr:uid="{00000000-0005-0000-0000-00000E410000}"/>
    <cellStyle name="SAPBEXHLevel0 2 2 6 3" xfId="24891" xr:uid="{00000000-0005-0000-0000-00000F410000}"/>
    <cellStyle name="SAPBEXHLevel0 2 3" xfId="428" xr:uid="{00000000-0005-0000-0000-000010410000}"/>
    <cellStyle name="SAPBEXHLevel0 2 3 2" xfId="905" xr:uid="{00000000-0005-0000-0000-000011410000}"/>
    <cellStyle name="SAPBEXHLevel0 2 3 2 2" xfId="8394" xr:uid="{00000000-0005-0000-0000-000012410000}"/>
    <cellStyle name="SAPBEXHLevel0 2 3 2 2 2" xfId="15607" xr:uid="{00000000-0005-0000-0000-000013410000}"/>
    <cellStyle name="SAPBEXHLevel0 2 3 2 2 3" xfId="21252" xr:uid="{00000000-0005-0000-0000-000014410000}"/>
    <cellStyle name="SAPBEXHLevel0 2 3 2 3" xfId="8902" xr:uid="{00000000-0005-0000-0000-000015410000}"/>
    <cellStyle name="SAPBEXHLevel0 2 3 2 3 2" xfId="16115" xr:uid="{00000000-0005-0000-0000-000016410000}"/>
    <cellStyle name="SAPBEXHLevel0 2 3 2 3 3" xfId="21659" xr:uid="{00000000-0005-0000-0000-000017410000}"/>
    <cellStyle name="SAPBEXHLevel0 2 3 2 4" xfId="10525" xr:uid="{00000000-0005-0000-0000-000018410000}"/>
    <cellStyle name="SAPBEXHLevel0 2 3 2 4 2" xfId="17738" xr:uid="{00000000-0005-0000-0000-000019410000}"/>
    <cellStyle name="SAPBEXHLevel0 2 3 2 4 3" xfId="23134" xr:uid="{00000000-0005-0000-0000-00001A410000}"/>
    <cellStyle name="SAPBEXHLevel0 2 3 2 5" xfId="11645" xr:uid="{00000000-0005-0000-0000-00001B410000}"/>
    <cellStyle name="SAPBEXHLevel0 2 3 2 5 2" xfId="18852" xr:uid="{00000000-0005-0000-0000-00001C410000}"/>
    <cellStyle name="SAPBEXHLevel0 2 3 2 5 3" xfId="24018" xr:uid="{00000000-0005-0000-0000-00001D410000}"/>
    <cellStyle name="SAPBEXHLevel0 2 3 2 6" xfId="12366" xr:uid="{00000000-0005-0000-0000-00001E410000}"/>
    <cellStyle name="SAPBEXHLevel0 2 3 2 6 2" xfId="19573" xr:uid="{00000000-0005-0000-0000-00001F410000}"/>
    <cellStyle name="SAPBEXHLevel0 2 3 2 6 3" xfId="24608" xr:uid="{00000000-0005-0000-0000-000020410000}"/>
    <cellStyle name="SAPBEXHLevel0 2 3 2 7" xfId="13710" xr:uid="{00000000-0005-0000-0000-000021410000}"/>
    <cellStyle name="SAPBEXHLevel0 2 3 2 8" xfId="14428" xr:uid="{00000000-0005-0000-0000-000022410000}"/>
    <cellStyle name="SAPBEXHLevel0 2 3 3" xfId="7977" xr:uid="{00000000-0005-0000-0000-000023410000}"/>
    <cellStyle name="SAPBEXHLevel0 2 3 3 2" xfId="15190" xr:uid="{00000000-0005-0000-0000-000024410000}"/>
    <cellStyle name="SAPBEXHLevel0 2 3 3 3" xfId="20876" xr:uid="{00000000-0005-0000-0000-000025410000}"/>
    <cellStyle name="SAPBEXHLevel0 2 3 4" xfId="10114" xr:uid="{00000000-0005-0000-0000-000026410000}"/>
    <cellStyle name="SAPBEXHLevel0 2 3 4 2" xfId="17327" xr:uid="{00000000-0005-0000-0000-000027410000}"/>
    <cellStyle name="SAPBEXHLevel0 2 3 4 3" xfId="22764" xr:uid="{00000000-0005-0000-0000-000028410000}"/>
    <cellStyle name="SAPBEXHLevel0 2 3 5" xfId="11211" xr:uid="{00000000-0005-0000-0000-000029410000}"/>
    <cellStyle name="SAPBEXHLevel0 2 3 5 2" xfId="18418" xr:uid="{00000000-0005-0000-0000-00002A410000}"/>
    <cellStyle name="SAPBEXHLevel0 2 3 5 3" xfId="23625" xr:uid="{00000000-0005-0000-0000-00002B410000}"/>
    <cellStyle name="SAPBEXHLevel0 2 3 6" xfId="12792" xr:uid="{00000000-0005-0000-0000-00002C410000}"/>
    <cellStyle name="SAPBEXHLevel0 2 3 6 2" xfId="19999" xr:uid="{00000000-0005-0000-0000-00002D410000}"/>
    <cellStyle name="SAPBEXHLevel0 2 3 6 3" xfId="24989" xr:uid="{00000000-0005-0000-0000-00002E410000}"/>
    <cellStyle name="SAPBEXHLevel0 2 3 7" xfId="13311" xr:uid="{00000000-0005-0000-0000-00002F410000}"/>
    <cellStyle name="SAPBEXHLevel0 2 4" xfId="845" xr:uid="{00000000-0005-0000-0000-000030410000}"/>
    <cellStyle name="SAPBEXHLevel0 2 4 2" xfId="8395" xr:uid="{00000000-0005-0000-0000-000031410000}"/>
    <cellStyle name="SAPBEXHLevel0 2 4 2 2" xfId="15608" xr:uid="{00000000-0005-0000-0000-000032410000}"/>
    <cellStyle name="SAPBEXHLevel0 2 4 2 3" xfId="21253" xr:uid="{00000000-0005-0000-0000-000033410000}"/>
    <cellStyle name="SAPBEXHLevel0 2 4 3" xfId="8901" xr:uid="{00000000-0005-0000-0000-000034410000}"/>
    <cellStyle name="SAPBEXHLevel0 2 4 3 2" xfId="16114" xr:uid="{00000000-0005-0000-0000-000035410000}"/>
    <cellStyle name="SAPBEXHLevel0 2 4 3 3" xfId="21658" xr:uid="{00000000-0005-0000-0000-000036410000}"/>
    <cellStyle name="SAPBEXHLevel0 2 4 4" xfId="10526" xr:uid="{00000000-0005-0000-0000-000037410000}"/>
    <cellStyle name="SAPBEXHLevel0 2 4 4 2" xfId="17739" xr:uid="{00000000-0005-0000-0000-000038410000}"/>
    <cellStyle name="SAPBEXHLevel0 2 4 4 3" xfId="23135" xr:uid="{00000000-0005-0000-0000-000039410000}"/>
    <cellStyle name="SAPBEXHLevel0 2 4 5" xfId="11585" xr:uid="{00000000-0005-0000-0000-00003A410000}"/>
    <cellStyle name="SAPBEXHLevel0 2 4 5 2" xfId="18792" xr:uid="{00000000-0005-0000-0000-00003B410000}"/>
    <cellStyle name="SAPBEXHLevel0 2 4 5 3" xfId="23964" xr:uid="{00000000-0005-0000-0000-00003C410000}"/>
    <cellStyle name="SAPBEXHLevel0 2 4 6" xfId="12420" xr:uid="{00000000-0005-0000-0000-00003D410000}"/>
    <cellStyle name="SAPBEXHLevel0 2 4 6 2" xfId="19627" xr:uid="{00000000-0005-0000-0000-00003E410000}"/>
    <cellStyle name="SAPBEXHLevel0 2 4 6 3" xfId="24662" xr:uid="{00000000-0005-0000-0000-00003F410000}"/>
    <cellStyle name="SAPBEXHLevel0 2 4 7" xfId="13650" xr:uid="{00000000-0005-0000-0000-000040410000}"/>
    <cellStyle name="SAPBEXHLevel0 2 5" xfId="7975" xr:uid="{00000000-0005-0000-0000-000041410000}"/>
    <cellStyle name="SAPBEXHLevel0 2 5 2" xfId="15188" xr:uid="{00000000-0005-0000-0000-000042410000}"/>
    <cellStyle name="SAPBEXHLevel0 2 5 3" xfId="20874" xr:uid="{00000000-0005-0000-0000-000043410000}"/>
    <cellStyle name="SAPBEXHLevel0 2 6" xfId="12818" xr:uid="{00000000-0005-0000-0000-000044410000}"/>
    <cellStyle name="SAPBEXHLevel0 2 6 2" xfId="20025" xr:uid="{00000000-0005-0000-0000-000045410000}"/>
    <cellStyle name="SAPBEXHLevel0 2 6 3" xfId="25015" xr:uid="{00000000-0005-0000-0000-000046410000}"/>
    <cellStyle name="SAPBEXHLevel0 3" xfId="446" xr:uid="{00000000-0005-0000-0000-000047410000}"/>
    <cellStyle name="SAPBEXHLevel0 3 2" xfId="923" xr:uid="{00000000-0005-0000-0000-000048410000}"/>
    <cellStyle name="SAPBEXHLevel0 3 2 2" xfId="8396" xr:uid="{00000000-0005-0000-0000-000049410000}"/>
    <cellStyle name="SAPBEXHLevel0 3 2 2 2" xfId="15609" xr:uid="{00000000-0005-0000-0000-00004A410000}"/>
    <cellStyle name="SAPBEXHLevel0 3 2 2 3" xfId="21254" xr:uid="{00000000-0005-0000-0000-00004B410000}"/>
    <cellStyle name="SAPBEXHLevel0 3 2 3" xfId="8900" xr:uid="{00000000-0005-0000-0000-00004C410000}"/>
    <cellStyle name="SAPBEXHLevel0 3 2 3 2" xfId="16113" xr:uid="{00000000-0005-0000-0000-00004D410000}"/>
    <cellStyle name="SAPBEXHLevel0 3 2 3 3" xfId="21657" xr:uid="{00000000-0005-0000-0000-00004E410000}"/>
    <cellStyle name="SAPBEXHLevel0 3 2 4" xfId="10527" xr:uid="{00000000-0005-0000-0000-00004F410000}"/>
    <cellStyle name="SAPBEXHLevel0 3 2 4 2" xfId="17740" xr:uid="{00000000-0005-0000-0000-000050410000}"/>
    <cellStyle name="SAPBEXHLevel0 3 2 4 3" xfId="23136" xr:uid="{00000000-0005-0000-0000-000051410000}"/>
    <cellStyle name="SAPBEXHLevel0 3 2 5" xfId="11663" xr:uid="{00000000-0005-0000-0000-000052410000}"/>
    <cellStyle name="SAPBEXHLevel0 3 2 5 2" xfId="18870" xr:uid="{00000000-0005-0000-0000-000053410000}"/>
    <cellStyle name="SAPBEXHLevel0 3 2 5 3" xfId="24036" xr:uid="{00000000-0005-0000-0000-000054410000}"/>
    <cellStyle name="SAPBEXHLevel0 3 2 6" xfId="12348" xr:uid="{00000000-0005-0000-0000-000055410000}"/>
    <cellStyle name="SAPBEXHLevel0 3 2 6 2" xfId="19555" xr:uid="{00000000-0005-0000-0000-000056410000}"/>
    <cellStyle name="SAPBEXHLevel0 3 2 6 3" xfId="24590" xr:uid="{00000000-0005-0000-0000-000057410000}"/>
    <cellStyle name="SAPBEXHLevel0 3 2 7" xfId="13728" xr:uid="{00000000-0005-0000-0000-000058410000}"/>
    <cellStyle name="SAPBEXHLevel0 3 2 8" xfId="14411" xr:uid="{00000000-0005-0000-0000-000059410000}"/>
    <cellStyle name="SAPBEXHLevel0 3 3" xfId="7310" xr:uid="{00000000-0005-0000-0000-00005A410000}"/>
    <cellStyle name="SAPBEXHLevel0 3 3 2" xfId="9549" xr:uid="{00000000-0005-0000-0000-00005B410000}"/>
    <cellStyle name="SAPBEXHLevel0 3 3 2 2" xfId="16762" xr:uid="{00000000-0005-0000-0000-00005C410000}"/>
    <cellStyle name="SAPBEXHLevel0 3 3 2 3" xfId="22228" xr:uid="{00000000-0005-0000-0000-00005D410000}"/>
    <cellStyle name="SAPBEXHLevel0 3 3 3" xfId="9747" xr:uid="{00000000-0005-0000-0000-00005E410000}"/>
    <cellStyle name="SAPBEXHLevel0 3 3 3 2" xfId="16960" xr:uid="{00000000-0005-0000-0000-00005F410000}"/>
    <cellStyle name="SAPBEXHLevel0 3 3 3 3" xfId="22426" xr:uid="{00000000-0005-0000-0000-000060410000}"/>
    <cellStyle name="SAPBEXHLevel0 3 3 4" xfId="10951" xr:uid="{00000000-0005-0000-0000-000061410000}"/>
    <cellStyle name="SAPBEXHLevel0 3 3 4 2" xfId="18164" xr:uid="{00000000-0005-0000-0000-000062410000}"/>
    <cellStyle name="SAPBEXHLevel0 3 3 4 3" xfId="23381" xr:uid="{00000000-0005-0000-0000-000063410000}"/>
    <cellStyle name="SAPBEXHLevel0 3 3 5" xfId="12898" xr:uid="{00000000-0005-0000-0000-000064410000}"/>
    <cellStyle name="SAPBEXHLevel0 3 3 5 2" xfId="20105" xr:uid="{00000000-0005-0000-0000-000065410000}"/>
    <cellStyle name="SAPBEXHLevel0 3 3 5 3" xfId="25061" xr:uid="{00000000-0005-0000-0000-000066410000}"/>
    <cellStyle name="SAPBEXHLevel0 3 3 6" xfId="13087" xr:uid="{00000000-0005-0000-0000-000067410000}"/>
    <cellStyle name="SAPBEXHLevel0 3 3 6 2" xfId="20294" xr:uid="{00000000-0005-0000-0000-000068410000}"/>
    <cellStyle name="SAPBEXHLevel0 3 3 6 3" xfId="25250" xr:uid="{00000000-0005-0000-0000-000069410000}"/>
    <cellStyle name="SAPBEXHLevel0 3 3 7" xfId="14759" xr:uid="{00000000-0005-0000-0000-00006A410000}"/>
    <cellStyle name="SAPBEXHLevel0 3 3 8" xfId="20472" xr:uid="{00000000-0005-0000-0000-00006B410000}"/>
    <cellStyle name="SAPBEXHLevel0 3 4" xfId="7978" xr:uid="{00000000-0005-0000-0000-00006C410000}"/>
    <cellStyle name="SAPBEXHLevel0 3 4 2" xfId="15191" xr:uid="{00000000-0005-0000-0000-00006D410000}"/>
    <cellStyle name="SAPBEXHLevel0 3 4 3" xfId="20877" xr:uid="{00000000-0005-0000-0000-00006E410000}"/>
    <cellStyle name="SAPBEXHLevel0 3 5" xfId="11229" xr:uid="{00000000-0005-0000-0000-00006F410000}"/>
    <cellStyle name="SAPBEXHLevel0 3 5 2" xfId="18436" xr:uid="{00000000-0005-0000-0000-000070410000}"/>
    <cellStyle name="SAPBEXHLevel0 3 5 3" xfId="23643" xr:uid="{00000000-0005-0000-0000-000071410000}"/>
    <cellStyle name="SAPBEXHLevel0 3 6" xfId="12774" xr:uid="{00000000-0005-0000-0000-000072410000}"/>
    <cellStyle name="SAPBEXHLevel0 3 6 2" xfId="19981" xr:uid="{00000000-0005-0000-0000-000073410000}"/>
    <cellStyle name="SAPBEXHLevel0 3 6 3" xfId="24971" xr:uid="{00000000-0005-0000-0000-000074410000}"/>
    <cellStyle name="SAPBEXHLevel0 4" xfId="807" xr:uid="{00000000-0005-0000-0000-000075410000}"/>
    <cellStyle name="SAPBEXHLevel0 4 2" xfId="7311" xr:uid="{00000000-0005-0000-0000-000076410000}"/>
    <cellStyle name="SAPBEXHLevel0 4 2 2" xfId="9550" xr:uid="{00000000-0005-0000-0000-000077410000}"/>
    <cellStyle name="SAPBEXHLevel0 4 2 2 2" xfId="16763" xr:uid="{00000000-0005-0000-0000-000078410000}"/>
    <cellStyle name="SAPBEXHLevel0 4 2 2 3" xfId="22229" xr:uid="{00000000-0005-0000-0000-000079410000}"/>
    <cellStyle name="SAPBEXHLevel0 4 2 3" xfId="9748" xr:uid="{00000000-0005-0000-0000-00007A410000}"/>
    <cellStyle name="SAPBEXHLevel0 4 2 3 2" xfId="16961" xr:uid="{00000000-0005-0000-0000-00007B410000}"/>
    <cellStyle name="SAPBEXHLevel0 4 2 3 3" xfId="22427" xr:uid="{00000000-0005-0000-0000-00007C410000}"/>
    <cellStyle name="SAPBEXHLevel0 4 2 4" xfId="10952" xr:uid="{00000000-0005-0000-0000-00007D410000}"/>
    <cellStyle name="SAPBEXHLevel0 4 2 4 2" xfId="18165" xr:uid="{00000000-0005-0000-0000-00007E410000}"/>
    <cellStyle name="SAPBEXHLevel0 4 2 4 3" xfId="23382" xr:uid="{00000000-0005-0000-0000-00007F410000}"/>
    <cellStyle name="SAPBEXHLevel0 4 2 5" xfId="12899" xr:uid="{00000000-0005-0000-0000-000080410000}"/>
    <cellStyle name="SAPBEXHLevel0 4 2 5 2" xfId="20106" xr:uid="{00000000-0005-0000-0000-000081410000}"/>
    <cellStyle name="SAPBEXHLevel0 4 2 5 3" xfId="25062" xr:uid="{00000000-0005-0000-0000-000082410000}"/>
    <cellStyle name="SAPBEXHLevel0 4 2 6" xfId="13088" xr:uid="{00000000-0005-0000-0000-000083410000}"/>
    <cellStyle name="SAPBEXHLevel0 4 2 6 2" xfId="20295" xr:uid="{00000000-0005-0000-0000-000084410000}"/>
    <cellStyle name="SAPBEXHLevel0 4 2 6 3" xfId="25251" xr:uid="{00000000-0005-0000-0000-000085410000}"/>
    <cellStyle name="SAPBEXHLevel0 4 2 7" xfId="14760" xr:uid="{00000000-0005-0000-0000-000086410000}"/>
    <cellStyle name="SAPBEXHLevel0 4 2 8" xfId="20473" xr:uid="{00000000-0005-0000-0000-000087410000}"/>
    <cellStyle name="SAPBEXHLevel0 4 3" xfId="7312" xr:uid="{00000000-0005-0000-0000-000088410000}"/>
    <cellStyle name="SAPBEXHLevel0 4 3 2" xfId="9551" xr:uid="{00000000-0005-0000-0000-000089410000}"/>
    <cellStyle name="SAPBEXHLevel0 4 3 2 2" xfId="16764" xr:uid="{00000000-0005-0000-0000-00008A410000}"/>
    <cellStyle name="SAPBEXHLevel0 4 3 2 3" xfId="22230" xr:uid="{00000000-0005-0000-0000-00008B410000}"/>
    <cellStyle name="SAPBEXHLevel0 4 3 3" xfId="9749" xr:uid="{00000000-0005-0000-0000-00008C410000}"/>
    <cellStyle name="SAPBEXHLevel0 4 3 3 2" xfId="16962" xr:uid="{00000000-0005-0000-0000-00008D410000}"/>
    <cellStyle name="SAPBEXHLevel0 4 3 3 3" xfId="22428" xr:uid="{00000000-0005-0000-0000-00008E410000}"/>
    <cellStyle name="SAPBEXHLevel0 4 3 4" xfId="10953" xr:uid="{00000000-0005-0000-0000-00008F410000}"/>
    <cellStyle name="SAPBEXHLevel0 4 3 4 2" xfId="18166" xr:uid="{00000000-0005-0000-0000-000090410000}"/>
    <cellStyle name="SAPBEXHLevel0 4 3 4 3" xfId="23383" xr:uid="{00000000-0005-0000-0000-000091410000}"/>
    <cellStyle name="SAPBEXHLevel0 4 3 5" xfId="12900" xr:uid="{00000000-0005-0000-0000-000092410000}"/>
    <cellStyle name="SAPBEXHLevel0 4 3 5 2" xfId="20107" xr:uid="{00000000-0005-0000-0000-000093410000}"/>
    <cellStyle name="SAPBEXHLevel0 4 3 5 3" xfId="25063" xr:uid="{00000000-0005-0000-0000-000094410000}"/>
    <cellStyle name="SAPBEXHLevel0 4 3 6" xfId="13089" xr:uid="{00000000-0005-0000-0000-000095410000}"/>
    <cellStyle name="SAPBEXHLevel0 4 3 6 2" xfId="20296" xr:uid="{00000000-0005-0000-0000-000096410000}"/>
    <cellStyle name="SAPBEXHLevel0 4 3 6 3" xfId="25252" xr:uid="{00000000-0005-0000-0000-000097410000}"/>
    <cellStyle name="SAPBEXHLevel0 4 3 7" xfId="14761" xr:uid="{00000000-0005-0000-0000-000098410000}"/>
    <cellStyle name="SAPBEXHLevel0 4 3 8" xfId="20474" xr:uid="{00000000-0005-0000-0000-000099410000}"/>
    <cellStyle name="SAPBEXHLevel0 4 4" xfId="8397" xr:uid="{00000000-0005-0000-0000-00009A410000}"/>
    <cellStyle name="SAPBEXHLevel0 4 4 2" xfId="15610" xr:uid="{00000000-0005-0000-0000-00009B410000}"/>
    <cellStyle name="SAPBEXHLevel0 4 4 3" xfId="21255" xr:uid="{00000000-0005-0000-0000-00009C410000}"/>
    <cellStyle name="SAPBEXHLevel0 4 5" xfId="8899" xr:uid="{00000000-0005-0000-0000-00009D410000}"/>
    <cellStyle name="SAPBEXHLevel0 4 5 2" xfId="16112" xr:uid="{00000000-0005-0000-0000-00009E410000}"/>
    <cellStyle name="SAPBEXHLevel0 4 5 3" xfId="21656" xr:uid="{00000000-0005-0000-0000-00009F410000}"/>
    <cellStyle name="SAPBEXHLevel0 4 6" xfId="10528" xr:uid="{00000000-0005-0000-0000-0000A0410000}"/>
    <cellStyle name="SAPBEXHLevel0 4 6 2" xfId="17741" xr:uid="{00000000-0005-0000-0000-0000A1410000}"/>
    <cellStyle name="SAPBEXHLevel0 4 6 3" xfId="23137" xr:uid="{00000000-0005-0000-0000-0000A2410000}"/>
    <cellStyle name="SAPBEXHLevel0 4 7" xfId="11547" xr:uid="{00000000-0005-0000-0000-0000A3410000}"/>
    <cellStyle name="SAPBEXHLevel0 4 7 2" xfId="18754" xr:uid="{00000000-0005-0000-0000-0000A4410000}"/>
    <cellStyle name="SAPBEXHLevel0 4 7 3" xfId="23930" xr:uid="{00000000-0005-0000-0000-0000A5410000}"/>
    <cellStyle name="SAPBEXHLevel0 4 8" xfId="12455" xr:uid="{00000000-0005-0000-0000-0000A6410000}"/>
    <cellStyle name="SAPBEXHLevel0 4 8 2" xfId="19662" xr:uid="{00000000-0005-0000-0000-0000A7410000}"/>
    <cellStyle name="SAPBEXHLevel0 4 8 3" xfId="24696" xr:uid="{00000000-0005-0000-0000-0000A8410000}"/>
    <cellStyle name="SAPBEXHLevel0 5" xfId="7313" xr:uid="{00000000-0005-0000-0000-0000A9410000}"/>
    <cellStyle name="SAPBEXHLevel0 5 2" xfId="9552" xr:uid="{00000000-0005-0000-0000-0000AA410000}"/>
    <cellStyle name="SAPBEXHLevel0 5 2 2" xfId="16765" xr:uid="{00000000-0005-0000-0000-0000AB410000}"/>
    <cellStyle name="SAPBEXHLevel0 5 2 3" xfId="22231" xr:uid="{00000000-0005-0000-0000-0000AC410000}"/>
    <cellStyle name="SAPBEXHLevel0 5 3" xfId="9750" xr:uid="{00000000-0005-0000-0000-0000AD410000}"/>
    <cellStyle name="SAPBEXHLevel0 5 3 2" xfId="16963" xr:uid="{00000000-0005-0000-0000-0000AE410000}"/>
    <cellStyle name="SAPBEXHLevel0 5 3 3" xfId="22429" xr:uid="{00000000-0005-0000-0000-0000AF410000}"/>
    <cellStyle name="SAPBEXHLevel0 5 4" xfId="10954" xr:uid="{00000000-0005-0000-0000-0000B0410000}"/>
    <cellStyle name="SAPBEXHLevel0 5 4 2" xfId="18167" xr:uid="{00000000-0005-0000-0000-0000B1410000}"/>
    <cellStyle name="SAPBEXHLevel0 5 4 3" xfId="23384" xr:uid="{00000000-0005-0000-0000-0000B2410000}"/>
    <cellStyle name="SAPBEXHLevel0 5 5" xfId="12901" xr:uid="{00000000-0005-0000-0000-0000B3410000}"/>
    <cellStyle name="SAPBEXHLevel0 5 5 2" xfId="20108" xr:uid="{00000000-0005-0000-0000-0000B4410000}"/>
    <cellStyle name="SAPBEXHLevel0 5 5 3" xfId="25064" xr:uid="{00000000-0005-0000-0000-0000B5410000}"/>
    <cellStyle name="SAPBEXHLevel0 5 6" xfId="13090" xr:uid="{00000000-0005-0000-0000-0000B6410000}"/>
    <cellStyle name="SAPBEXHLevel0 5 6 2" xfId="20297" xr:uid="{00000000-0005-0000-0000-0000B7410000}"/>
    <cellStyle name="SAPBEXHLevel0 5 6 3" xfId="25253" xr:uid="{00000000-0005-0000-0000-0000B8410000}"/>
    <cellStyle name="SAPBEXHLevel0 5 7" xfId="14762" xr:uid="{00000000-0005-0000-0000-0000B9410000}"/>
    <cellStyle name="SAPBEXHLevel0 5 8" xfId="20475" xr:uid="{00000000-0005-0000-0000-0000BA410000}"/>
    <cellStyle name="SAPBEXHLevel0 6" xfId="7314" xr:uid="{00000000-0005-0000-0000-0000BB410000}"/>
    <cellStyle name="SAPBEXHLevel0 6 10" xfId="20476" xr:uid="{00000000-0005-0000-0000-0000BC410000}"/>
    <cellStyle name="SAPBEXHLevel0 6 2" xfId="7315" xr:uid="{00000000-0005-0000-0000-0000BD410000}"/>
    <cellStyle name="SAPBEXHLevel0 6 2 2" xfId="9554" xr:uid="{00000000-0005-0000-0000-0000BE410000}"/>
    <cellStyle name="SAPBEXHLevel0 6 2 2 2" xfId="16767" xr:uid="{00000000-0005-0000-0000-0000BF410000}"/>
    <cellStyle name="SAPBEXHLevel0 6 2 2 3" xfId="22233" xr:uid="{00000000-0005-0000-0000-0000C0410000}"/>
    <cellStyle name="SAPBEXHLevel0 6 2 3" xfId="9752" xr:uid="{00000000-0005-0000-0000-0000C1410000}"/>
    <cellStyle name="SAPBEXHLevel0 6 2 3 2" xfId="16965" xr:uid="{00000000-0005-0000-0000-0000C2410000}"/>
    <cellStyle name="SAPBEXHLevel0 6 2 3 3" xfId="22431" xr:uid="{00000000-0005-0000-0000-0000C3410000}"/>
    <cellStyle name="SAPBEXHLevel0 6 2 4" xfId="10956" xr:uid="{00000000-0005-0000-0000-0000C4410000}"/>
    <cellStyle name="SAPBEXHLevel0 6 2 4 2" xfId="18169" xr:uid="{00000000-0005-0000-0000-0000C5410000}"/>
    <cellStyle name="SAPBEXHLevel0 6 2 4 3" xfId="23386" xr:uid="{00000000-0005-0000-0000-0000C6410000}"/>
    <cellStyle name="SAPBEXHLevel0 6 2 5" xfId="12903" xr:uid="{00000000-0005-0000-0000-0000C7410000}"/>
    <cellStyle name="SAPBEXHLevel0 6 2 5 2" xfId="20110" xr:uid="{00000000-0005-0000-0000-0000C8410000}"/>
    <cellStyle name="SAPBEXHLevel0 6 2 5 3" xfId="25066" xr:uid="{00000000-0005-0000-0000-0000C9410000}"/>
    <cellStyle name="SAPBEXHLevel0 6 2 6" xfId="13092" xr:uid="{00000000-0005-0000-0000-0000CA410000}"/>
    <cellStyle name="SAPBEXHLevel0 6 2 6 2" xfId="20299" xr:uid="{00000000-0005-0000-0000-0000CB410000}"/>
    <cellStyle name="SAPBEXHLevel0 6 2 6 3" xfId="25255" xr:uid="{00000000-0005-0000-0000-0000CC410000}"/>
    <cellStyle name="SAPBEXHLevel0 6 2 7" xfId="14764" xr:uid="{00000000-0005-0000-0000-0000CD410000}"/>
    <cellStyle name="SAPBEXHLevel0 6 2 8" xfId="20477" xr:uid="{00000000-0005-0000-0000-0000CE410000}"/>
    <cellStyle name="SAPBEXHLevel0 6 3" xfId="7316" xr:uid="{00000000-0005-0000-0000-0000CF410000}"/>
    <cellStyle name="SAPBEXHLevel0 6 3 2" xfId="9555" xr:uid="{00000000-0005-0000-0000-0000D0410000}"/>
    <cellStyle name="SAPBEXHLevel0 6 3 2 2" xfId="16768" xr:uid="{00000000-0005-0000-0000-0000D1410000}"/>
    <cellStyle name="SAPBEXHLevel0 6 3 2 3" xfId="22234" xr:uid="{00000000-0005-0000-0000-0000D2410000}"/>
    <cellStyle name="SAPBEXHLevel0 6 3 3" xfId="9753" xr:uid="{00000000-0005-0000-0000-0000D3410000}"/>
    <cellStyle name="SAPBEXHLevel0 6 3 3 2" xfId="16966" xr:uid="{00000000-0005-0000-0000-0000D4410000}"/>
    <cellStyle name="SAPBEXHLevel0 6 3 3 3" xfId="22432" xr:uid="{00000000-0005-0000-0000-0000D5410000}"/>
    <cellStyle name="SAPBEXHLevel0 6 3 4" xfId="10957" xr:uid="{00000000-0005-0000-0000-0000D6410000}"/>
    <cellStyle name="SAPBEXHLevel0 6 3 4 2" xfId="18170" xr:uid="{00000000-0005-0000-0000-0000D7410000}"/>
    <cellStyle name="SAPBEXHLevel0 6 3 4 3" xfId="23387" xr:uid="{00000000-0005-0000-0000-0000D8410000}"/>
    <cellStyle name="SAPBEXHLevel0 6 3 5" xfId="12904" xr:uid="{00000000-0005-0000-0000-0000D9410000}"/>
    <cellStyle name="SAPBEXHLevel0 6 3 5 2" xfId="20111" xr:uid="{00000000-0005-0000-0000-0000DA410000}"/>
    <cellStyle name="SAPBEXHLevel0 6 3 5 3" xfId="25067" xr:uid="{00000000-0005-0000-0000-0000DB410000}"/>
    <cellStyle name="SAPBEXHLevel0 6 3 6" xfId="13093" xr:uid="{00000000-0005-0000-0000-0000DC410000}"/>
    <cellStyle name="SAPBEXHLevel0 6 3 6 2" xfId="20300" xr:uid="{00000000-0005-0000-0000-0000DD410000}"/>
    <cellStyle name="SAPBEXHLevel0 6 3 6 3" xfId="25256" xr:uid="{00000000-0005-0000-0000-0000DE410000}"/>
    <cellStyle name="SAPBEXHLevel0 6 3 7" xfId="14765" xr:uid="{00000000-0005-0000-0000-0000DF410000}"/>
    <cellStyle name="SAPBEXHLevel0 6 3 8" xfId="20478" xr:uid="{00000000-0005-0000-0000-0000E0410000}"/>
    <cellStyle name="SAPBEXHLevel0 6 4" xfId="9553" xr:uid="{00000000-0005-0000-0000-0000E1410000}"/>
    <cellStyle name="SAPBEXHLevel0 6 4 2" xfId="16766" xr:uid="{00000000-0005-0000-0000-0000E2410000}"/>
    <cellStyle name="SAPBEXHLevel0 6 4 3" xfId="22232" xr:uid="{00000000-0005-0000-0000-0000E3410000}"/>
    <cellStyle name="SAPBEXHLevel0 6 5" xfId="9751" xr:uid="{00000000-0005-0000-0000-0000E4410000}"/>
    <cellStyle name="SAPBEXHLevel0 6 5 2" xfId="16964" xr:uid="{00000000-0005-0000-0000-0000E5410000}"/>
    <cellStyle name="SAPBEXHLevel0 6 5 3" xfId="22430" xr:uid="{00000000-0005-0000-0000-0000E6410000}"/>
    <cellStyle name="SAPBEXHLevel0 6 6" xfId="10955" xr:uid="{00000000-0005-0000-0000-0000E7410000}"/>
    <cellStyle name="SAPBEXHLevel0 6 6 2" xfId="18168" xr:uid="{00000000-0005-0000-0000-0000E8410000}"/>
    <cellStyle name="SAPBEXHLevel0 6 6 3" xfId="23385" xr:uid="{00000000-0005-0000-0000-0000E9410000}"/>
    <cellStyle name="SAPBEXHLevel0 6 7" xfId="12902" xr:uid="{00000000-0005-0000-0000-0000EA410000}"/>
    <cellStyle name="SAPBEXHLevel0 6 7 2" xfId="20109" xr:uid="{00000000-0005-0000-0000-0000EB410000}"/>
    <cellStyle name="SAPBEXHLevel0 6 7 3" xfId="25065" xr:uid="{00000000-0005-0000-0000-0000EC410000}"/>
    <cellStyle name="SAPBEXHLevel0 6 8" xfId="13091" xr:uid="{00000000-0005-0000-0000-0000ED410000}"/>
    <cellStyle name="SAPBEXHLevel0 6 8 2" xfId="20298" xr:uid="{00000000-0005-0000-0000-0000EE410000}"/>
    <cellStyle name="SAPBEXHLevel0 6 8 3" xfId="25254" xr:uid="{00000000-0005-0000-0000-0000EF410000}"/>
    <cellStyle name="SAPBEXHLevel0 6 9" xfId="14763" xr:uid="{00000000-0005-0000-0000-0000F0410000}"/>
    <cellStyle name="SAPBEXHLevel0 7" xfId="7317" xr:uid="{00000000-0005-0000-0000-0000F1410000}"/>
    <cellStyle name="SAPBEXHLevel0 7 2" xfId="9556" xr:uid="{00000000-0005-0000-0000-0000F2410000}"/>
    <cellStyle name="SAPBEXHLevel0 7 2 2" xfId="16769" xr:uid="{00000000-0005-0000-0000-0000F3410000}"/>
    <cellStyle name="SAPBEXHLevel0 7 2 3" xfId="22235" xr:uid="{00000000-0005-0000-0000-0000F4410000}"/>
    <cellStyle name="SAPBEXHLevel0 7 3" xfId="9754" xr:uid="{00000000-0005-0000-0000-0000F5410000}"/>
    <cellStyle name="SAPBEXHLevel0 7 3 2" xfId="16967" xr:uid="{00000000-0005-0000-0000-0000F6410000}"/>
    <cellStyle name="SAPBEXHLevel0 7 3 3" xfId="22433" xr:uid="{00000000-0005-0000-0000-0000F7410000}"/>
    <cellStyle name="SAPBEXHLevel0 7 4" xfId="10958" xr:uid="{00000000-0005-0000-0000-0000F8410000}"/>
    <cellStyle name="SAPBEXHLevel0 7 4 2" xfId="18171" xr:uid="{00000000-0005-0000-0000-0000F9410000}"/>
    <cellStyle name="SAPBEXHLevel0 7 4 3" xfId="23388" xr:uid="{00000000-0005-0000-0000-0000FA410000}"/>
    <cellStyle name="SAPBEXHLevel0 7 5" xfId="12905" xr:uid="{00000000-0005-0000-0000-0000FB410000}"/>
    <cellStyle name="SAPBEXHLevel0 7 5 2" xfId="20112" xr:uid="{00000000-0005-0000-0000-0000FC410000}"/>
    <cellStyle name="SAPBEXHLevel0 7 5 3" xfId="25068" xr:uid="{00000000-0005-0000-0000-0000FD410000}"/>
    <cellStyle name="SAPBEXHLevel0 7 6" xfId="13094" xr:uid="{00000000-0005-0000-0000-0000FE410000}"/>
    <cellStyle name="SAPBEXHLevel0 7 6 2" xfId="20301" xr:uid="{00000000-0005-0000-0000-0000FF410000}"/>
    <cellStyle name="SAPBEXHLevel0 7 6 3" xfId="25257" xr:uid="{00000000-0005-0000-0000-000000420000}"/>
    <cellStyle name="SAPBEXHLevel0 7 7" xfId="14766" xr:uid="{00000000-0005-0000-0000-000001420000}"/>
    <cellStyle name="SAPBEXHLevel0 7 8" xfId="20479" xr:uid="{00000000-0005-0000-0000-000002420000}"/>
    <cellStyle name="SAPBEXHLevel0 8" xfId="7318" xr:uid="{00000000-0005-0000-0000-000003420000}"/>
    <cellStyle name="SAPBEXHLevel0 8 2" xfId="9557" xr:uid="{00000000-0005-0000-0000-000004420000}"/>
    <cellStyle name="SAPBEXHLevel0 8 2 2" xfId="16770" xr:uid="{00000000-0005-0000-0000-000005420000}"/>
    <cellStyle name="SAPBEXHLevel0 8 2 3" xfId="22236" xr:uid="{00000000-0005-0000-0000-000006420000}"/>
    <cellStyle name="SAPBEXHLevel0 8 3" xfId="9755" xr:uid="{00000000-0005-0000-0000-000007420000}"/>
    <cellStyle name="SAPBEXHLevel0 8 3 2" xfId="16968" xr:uid="{00000000-0005-0000-0000-000008420000}"/>
    <cellStyle name="SAPBEXHLevel0 8 3 3" xfId="22434" xr:uid="{00000000-0005-0000-0000-000009420000}"/>
    <cellStyle name="SAPBEXHLevel0 8 4" xfId="10959" xr:uid="{00000000-0005-0000-0000-00000A420000}"/>
    <cellStyle name="SAPBEXHLevel0 8 4 2" xfId="18172" xr:uid="{00000000-0005-0000-0000-00000B420000}"/>
    <cellStyle name="SAPBEXHLevel0 8 4 3" xfId="23389" xr:uid="{00000000-0005-0000-0000-00000C420000}"/>
    <cellStyle name="SAPBEXHLevel0 8 5" xfId="12906" xr:uid="{00000000-0005-0000-0000-00000D420000}"/>
    <cellStyle name="SAPBEXHLevel0 8 5 2" xfId="20113" xr:uid="{00000000-0005-0000-0000-00000E420000}"/>
    <cellStyle name="SAPBEXHLevel0 8 5 3" xfId="25069" xr:uid="{00000000-0005-0000-0000-00000F420000}"/>
    <cellStyle name="SAPBEXHLevel0 8 6" xfId="13095" xr:uid="{00000000-0005-0000-0000-000010420000}"/>
    <cellStyle name="SAPBEXHLevel0 8 6 2" xfId="20302" xr:uid="{00000000-0005-0000-0000-000011420000}"/>
    <cellStyle name="SAPBEXHLevel0 8 6 3" xfId="25258" xr:uid="{00000000-0005-0000-0000-000012420000}"/>
    <cellStyle name="SAPBEXHLevel0 8 7" xfId="14767" xr:uid="{00000000-0005-0000-0000-000013420000}"/>
    <cellStyle name="SAPBEXHLevel0 8 8" xfId="20480" xr:uid="{00000000-0005-0000-0000-000014420000}"/>
    <cellStyle name="SAPBEXHLevel0 9" xfId="7319" xr:uid="{00000000-0005-0000-0000-000015420000}"/>
    <cellStyle name="SAPBEXHLevel0 9 2" xfId="7320" xr:uid="{00000000-0005-0000-0000-000016420000}"/>
    <cellStyle name="SAPBEXHLevel0 9 2 2" xfId="9559" xr:uid="{00000000-0005-0000-0000-000017420000}"/>
    <cellStyle name="SAPBEXHLevel0 9 2 2 2" xfId="16772" xr:uid="{00000000-0005-0000-0000-000018420000}"/>
    <cellStyle name="SAPBEXHLevel0 9 2 2 3" xfId="22238" xr:uid="{00000000-0005-0000-0000-000019420000}"/>
    <cellStyle name="SAPBEXHLevel0 9 2 3" xfId="9757" xr:uid="{00000000-0005-0000-0000-00001A420000}"/>
    <cellStyle name="SAPBEXHLevel0 9 2 3 2" xfId="16970" xr:uid="{00000000-0005-0000-0000-00001B420000}"/>
    <cellStyle name="SAPBEXHLevel0 9 2 3 3" xfId="22436" xr:uid="{00000000-0005-0000-0000-00001C420000}"/>
    <cellStyle name="SAPBEXHLevel0 9 2 4" xfId="10961" xr:uid="{00000000-0005-0000-0000-00001D420000}"/>
    <cellStyle name="SAPBEXHLevel0 9 2 4 2" xfId="18174" xr:uid="{00000000-0005-0000-0000-00001E420000}"/>
    <cellStyle name="SAPBEXHLevel0 9 2 4 3" xfId="23391" xr:uid="{00000000-0005-0000-0000-00001F420000}"/>
    <cellStyle name="SAPBEXHLevel0 9 2 5" xfId="12908" xr:uid="{00000000-0005-0000-0000-000020420000}"/>
    <cellStyle name="SAPBEXHLevel0 9 2 5 2" xfId="20115" xr:uid="{00000000-0005-0000-0000-000021420000}"/>
    <cellStyle name="SAPBEXHLevel0 9 2 5 3" xfId="25071" xr:uid="{00000000-0005-0000-0000-000022420000}"/>
    <cellStyle name="SAPBEXHLevel0 9 2 6" xfId="13097" xr:uid="{00000000-0005-0000-0000-000023420000}"/>
    <cellStyle name="SAPBEXHLevel0 9 2 6 2" xfId="20304" xr:uid="{00000000-0005-0000-0000-000024420000}"/>
    <cellStyle name="SAPBEXHLevel0 9 2 6 3" xfId="25260" xr:uid="{00000000-0005-0000-0000-000025420000}"/>
    <cellStyle name="SAPBEXHLevel0 9 2 7" xfId="14769" xr:uid="{00000000-0005-0000-0000-000026420000}"/>
    <cellStyle name="SAPBEXHLevel0 9 2 8" xfId="20482" xr:uid="{00000000-0005-0000-0000-000027420000}"/>
    <cellStyle name="SAPBEXHLevel0 9 3" xfId="9558" xr:uid="{00000000-0005-0000-0000-000028420000}"/>
    <cellStyle name="SAPBEXHLevel0 9 3 2" xfId="16771" xr:uid="{00000000-0005-0000-0000-000029420000}"/>
    <cellStyle name="SAPBEXHLevel0 9 3 3" xfId="22237" xr:uid="{00000000-0005-0000-0000-00002A420000}"/>
    <cellStyle name="SAPBEXHLevel0 9 4" xfId="9756" xr:uid="{00000000-0005-0000-0000-00002B420000}"/>
    <cellStyle name="SAPBEXHLevel0 9 4 2" xfId="16969" xr:uid="{00000000-0005-0000-0000-00002C420000}"/>
    <cellStyle name="SAPBEXHLevel0 9 4 3" xfId="22435" xr:uid="{00000000-0005-0000-0000-00002D420000}"/>
    <cellStyle name="SAPBEXHLevel0 9 5" xfId="10960" xr:uid="{00000000-0005-0000-0000-00002E420000}"/>
    <cellStyle name="SAPBEXHLevel0 9 5 2" xfId="18173" xr:uid="{00000000-0005-0000-0000-00002F420000}"/>
    <cellStyle name="SAPBEXHLevel0 9 5 3" xfId="23390" xr:uid="{00000000-0005-0000-0000-000030420000}"/>
    <cellStyle name="SAPBEXHLevel0 9 6" xfId="12907" xr:uid="{00000000-0005-0000-0000-000031420000}"/>
    <cellStyle name="SAPBEXHLevel0 9 6 2" xfId="20114" xr:uid="{00000000-0005-0000-0000-000032420000}"/>
    <cellStyle name="SAPBEXHLevel0 9 6 3" xfId="25070" xr:uid="{00000000-0005-0000-0000-000033420000}"/>
    <cellStyle name="SAPBEXHLevel0 9 7" xfId="13096" xr:uid="{00000000-0005-0000-0000-000034420000}"/>
    <cellStyle name="SAPBEXHLevel0 9 7 2" xfId="20303" xr:uid="{00000000-0005-0000-0000-000035420000}"/>
    <cellStyle name="SAPBEXHLevel0 9 7 3" xfId="25259" xr:uid="{00000000-0005-0000-0000-000036420000}"/>
    <cellStyle name="SAPBEXHLevel0 9 8" xfId="14768" xr:uid="{00000000-0005-0000-0000-000037420000}"/>
    <cellStyle name="SAPBEXHLevel0 9 9" xfId="20481" xr:uid="{00000000-0005-0000-0000-000038420000}"/>
    <cellStyle name="SAPBEXHLevel0_2010-2012 Program Workbook Completed_Incent_V2" xfId="7321" xr:uid="{00000000-0005-0000-0000-000039420000}"/>
    <cellStyle name="SAPBEXHLevel0X" xfId="98" xr:uid="{00000000-0005-0000-0000-00003A420000}"/>
    <cellStyle name="SAPBEXHLevel0X 10" xfId="7322" xr:uid="{00000000-0005-0000-0000-00003B420000}"/>
    <cellStyle name="SAPBEXHLevel0X 10 2" xfId="9560" xr:uid="{00000000-0005-0000-0000-00003C420000}"/>
    <cellStyle name="SAPBEXHLevel0X 10 2 2" xfId="16773" xr:uid="{00000000-0005-0000-0000-00003D420000}"/>
    <cellStyle name="SAPBEXHLevel0X 10 2 3" xfId="22239" xr:uid="{00000000-0005-0000-0000-00003E420000}"/>
    <cellStyle name="SAPBEXHLevel0X 10 3" xfId="9758" xr:uid="{00000000-0005-0000-0000-00003F420000}"/>
    <cellStyle name="SAPBEXHLevel0X 10 3 2" xfId="16971" xr:uid="{00000000-0005-0000-0000-000040420000}"/>
    <cellStyle name="SAPBEXHLevel0X 10 3 3" xfId="22437" xr:uid="{00000000-0005-0000-0000-000041420000}"/>
    <cellStyle name="SAPBEXHLevel0X 10 4" xfId="10962" xr:uid="{00000000-0005-0000-0000-000042420000}"/>
    <cellStyle name="SAPBEXHLevel0X 10 4 2" xfId="18175" xr:uid="{00000000-0005-0000-0000-000043420000}"/>
    <cellStyle name="SAPBEXHLevel0X 10 4 3" xfId="23392" xr:uid="{00000000-0005-0000-0000-000044420000}"/>
    <cellStyle name="SAPBEXHLevel0X 10 5" xfId="12909" xr:uid="{00000000-0005-0000-0000-000045420000}"/>
    <cellStyle name="SAPBEXHLevel0X 10 5 2" xfId="20116" xr:uid="{00000000-0005-0000-0000-000046420000}"/>
    <cellStyle name="SAPBEXHLevel0X 10 5 3" xfId="25072" xr:uid="{00000000-0005-0000-0000-000047420000}"/>
    <cellStyle name="SAPBEXHLevel0X 10 6" xfId="13098" xr:uid="{00000000-0005-0000-0000-000048420000}"/>
    <cellStyle name="SAPBEXHLevel0X 10 6 2" xfId="20305" xr:uid="{00000000-0005-0000-0000-000049420000}"/>
    <cellStyle name="SAPBEXHLevel0X 10 6 3" xfId="25261" xr:uid="{00000000-0005-0000-0000-00004A420000}"/>
    <cellStyle name="SAPBEXHLevel0X 10 7" xfId="14770" xr:uid="{00000000-0005-0000-0000-00004B420000}"/>
    <cellStyle name="SAPBEXHLevel0X 10 8" xfId="20483" xr:uid="{00000000-0005-0000-0000-00004C420000}"/>
    <cellStyle name="SAPBEXHLevel0X 11" xfId="7323" xr:uid="{00000000-0005-0000-0000-00004D420000}"/>
    <cellStyle name="SAPBEXHLevel0X 11 2" xfId="9561" xr:uid="{00000000-0005-0000-0000-00004E420000}"/>
    <cellStyle name="SAPBEXHLevel0X 11 2 2" xfId="16774" xr:uid="{00000000-0005-0000-0000-00004F420000}"/>
    <cellStyle name="SAPBEXHLevel0X 11 2 3" xfId="22240" xr:uid="{00000000-0005-0000-0000-000050420000}"/>
    <cellStyle name="SAPBEXHLevel0X 11 3" xfId="9759" xr:uid="{00000000-0005-0000-0000-000051420000}"/>
    <cellStyle name="SAPBEXHLevel0X 11 3 2" xfId="16972" xr:uid="{00000000-0005-0000-0000-000052420000}"/>
    <cellStyle name="SAPBEXHLevel0X 11 3 3" xfId="22438" xr:uid="{00000000-0005-0000-0000-000053420000}"/>
    <cellStyle name="SAPBEXHLevel0X 11 4" xfId="10963" xr:uid="{00000000-0005-0000-0000-000054420000}"/>
    <cellStyle name="SAPBEXHLevel0X 11 4 2" xfId="18176" xr:uid="{00000000-0005-0000-0000-000055420000}"/>
    <cellStyle name="SAPBEXHLevel0X 11 4 3" xfId="23393" xr:uid="{00000000-0005-0000-0000-000056420000}"/>
    <cellStyle name="SAPBEXHLevel0X 11 5" xfId="12910" xr:uid="{00000000-0005-0000-0000-000057420000}"/>
    <cellStyle name="SAPBEXHLevel0X 11 5 2" xfId="20117" xr:uid="{00000000-0005-0000-0000-000058420000}"/>
    <cellStyle name="SAPBEXHLevel0X 11 5 3" xfId="25073" xr:uid="{00000000-0005-0000-0000-000059420000}"/>
    <cellStyle name="SAPBEXHLevel0X 11 6" xfId="13099" xr:uid="{00000000-0005-0000-0000-00005A420000}"/>
    <cellStyle name="SAPBEXHLevel0X 11 6 2" xfId="20306" xr:uid="{00000000-0005-0000-0000-00005B420000}"/>
    <cellStyle name="SAPBEXHLevel0X 11 6 3" xfId="25262" xr:uid="{00000000-0005-0000-0000-00005C420000}"/>
    <cellStyle name="SAPBEXHLevel0X 11 7" xfId="14771" xr:uid="{00000000-0005-0000-0000-00005D420000}"/>
    <cellStyle name="SAPBEXHLevel0X 11 8" xfId="20484" xr:uid="{00000000-0005-0000-0000-00005E420000}"/>
    <cellStyle name="SAPBEXHLevel0X 12" xfId="7324" xr:uid="{00000000-0005-0000-0000-00005F420000}"/>
    <cellStyle name="SAPBEXHLevel0X 12 2" xfId="9562" xr:uid="{00000000-0005-0000-0000-000060420000}"/>
    <cellStyle name="SAPBEXHLevel0X 12 2 2" xfId="16775" xr:uid="{00000000-0005-0000-0000-000061420000}"/>
    <cellStyle name="SAPBEXHLevel0X 12 2 3" xfId="22241" xr:uid="{00000000-0005-0000-0000-000062420000}"/>
    <cellStyle name="SAPBEXHLevel0X 12 3" xfId="9760" xr:uid="{00000000-0005-0000-0000-000063420000}"/>
    <cellStyle name="SAPBEXHLevel0X 12 3 2" xfId="16973" xr:uid="{00000000-0005-0000-0000-000064420000}"/>
    <cellStyle name="SAPBEXHLevel0X 12 3 3" xfId="22439" xr:uid="{00000000-0005-0000-0000-000065420000}"/>
    <cellStyle name="SAPBEXHLevel0X 12 4" xfId="10964" xr:uid="{00000000-0005-0000-0000-000066420000}"/>
    <cellStyle name="SAPBEXHLevel0X 12 4 2" xfId="18177" xr:uid="{00000000-0005-0000-0000-000067420000}"/>
    <cellStyle name="SAPBEXHLevel0X 12 4 3" xfId="23394" xr:uid="{00000000-0005-0000-0000-000068420000}"/>
    <cellStyle name="SAPBEXHLevel0X 12 5" xfId="12911" xr:uid="{00000000-0005-0000-0000-000069420000}"/>
    <cellStyle name="SAPBEXHLevel0X 12 5 2" xfId="20118" xr:uid="{00000000-0005-0000-0000-00006A420000}"/>
    <cellStyle name="SAPBEXHLevel0X 12 5 3" xfId="25074" xr:uid="{00000000-0005-0000-0000-00006B420000}"/>
    <cellStyle name="SAPBEXHLevel0X 12 6" xfId="13100" xr:uid="{00000000-0005-0000-0000-00006C420000}"/>
    <cellStyle name="SAPBEXHLevel0X 12 6 2" xfId="20307" xr:uid="{00000000-0005-0000-0000-00006D420000}"/>
    <cellStyle name="SAPBEXHLevel0X 12 6 3" xfId="25263" xr:uid="{00000000-0005-0000-0000-00006E420000}"/>
    <cellStyle name="SAPBEXHLevel0X 12 7" xfId="14772" xr:uid="{00000000-0005-0000-0000-00006F420000}"/>
    <cellStyle name="SAPBEXHLevel0X 12 8" xfId="20485" xr:uid="{00000000-0005-0000-0000-000070420000}"/>
    <cellStyle name="SAPBEXHLevel0X 13" xfId="7709" xr:uid="{00000000-0005-0000-0000-000071420000}"/>
    <cellStyle name="SAPBEXHLevel0X 13 2" xfId="14927" xr:uid="{00000000-0005-0000-0000-000072420000}"/>
    <cellStyle name="SAPBEXHLevel0X 13 3" xfId="20648" xr:uid="{00000000-0005-0000-0000-000073420000}"/>
    <cellStyle name="SAPBEXHLevel0X 14" xfId="7979" xr:uid="{00000000-0005-0000-0000-000074420000}"/>
    <cellStyle name="SAPBEXHLevel0X 14 2" xfId="15192" xr:uid="{00000000-0005-0000-0000-000075420000}"/>
    <cellStyle name="SAPBEXHLevel0X 14 3" xfId="20878" xr:uid="{00000000-0005-0000-0000-000076420000}"/>
    <cellStyle name="SAPBEXHLevel0X 15" xfId="9280" xr:uid="{00000000-0005-0000-0000-000077420000}"/>
    <cellStyle name="SAPBEXHLevel0X 15 2" xfId="16493" xr:uid="{00000000-0005-0000-0000-000078420000}"/>
    <cellStyle name="SAPBEXHLevel0X 15 3" xfId="22008" xr:uid="{00000000-0005-0000-0000-000079420000}"/>
    <cellStyle name="SAPBEXHLevel0X 16" xfId="10115" xr:uid="{00000000-0005-0000-0000-00007A420000}"/>
    <cellStyle name="SAPBEXHLevel0X 16 2" xfId="17328" xr:uid="{00000000-0005-0000-0000-00007B420000}"/>
    <cellStyle name="SAPBEXHLevel0X 16 3" xfId="22765" xr:uid="{00000000-0005-0000-0000-00007C420000}"/>
    <cellStyle name="SAPBEXHLevel0X 17" xfId="13234" xr:uid="{00000000-0005-0000-0000-00007D420000}"/>
    <cellStyle name="SAPBEXHLevel0X 18" xfId="14890" xr:uid="{00000000-0005-0000-0000-00007E420000}"/>
    <cellStyle name="SAPBEXHLevel0X 19" xfId="25456" xr:uid="{00000000-0005-0000-0000-00007F420000}"/>
    <cellStyle name="SAPBEXHLevel0X 2" xfId="367" xr:uid="{00000000-0005-0000-0000-000080420000}"/>
    <cellStyle name="SAPBEXHLevel0X 2 10" xfId="11150" xr:uid="{00000000-0005-0000-0000-000081420000}"/>
    <cellStyle name="SAPBEXHLevel0X 2 10 2" xfId="18357" xr:uid="{00000000-0005-0000-0000-000082420000}"/>
    <cellStyle name="SAPBEXHLevel0X 2 10 3" xfId="23570" xr:uid="{00000000-0005-0000-0000-000083420000}"/>
    <cellStyle name="SAPBEXHLevel0X 2 11" xfId="13265" xr:uid="{00000000-0005-0000-0000-000084420000}"/>
    <cellStyle name="SAPBEXHLevel0X 2 12" xfId="25457" xr:uid="{00000000-0005-0000-0000-000085420000}"/>
    <cellStyle name="SAPBEXHLevel0X 2 2" xfId="463" xr:uid="{00000000-0005-0000-0000-000086420000}"/>
    <cellStyle name="SAPBEXHLevel0X 2 2 2" xfId="940" xr:uid="{00000000-0005-0000-0000-000087420000}"/>
    <cellStyle name="SAPBEXHLevel0X 2 2 2 2" xfId="8398" xr:uid="{00000000-0005-0000-0000-000088420000}"/>
    <cellStyle name="SAPBEXHLevel0X 2 2 2 2 2" xfId="15611" xr:uid="{00000000-0005-0000-0000-000089420000}"/>
    <cellStyle name="SAPBEXHLevel0X 2 2 2 2 3" xfId="21256" xr:uid="{00000000-0005-0000-0000-00008A420000}"/>
    <cellStyle name="SAPBEXHLevel0X 2 2 2 3" xfId="8898" xr:uid="{00000000-0005-0000-0000-00008B420000}"/>
    <cellStyle name="SAPBEXHLevel0X 2 2 2 3 2" xfId="16111" xr:uid="{00000000-0005-0000-0000-00008C420000}"/>
    <cellStyle name="SAPBEXHLevel0X 2 2 2 3 3" xfId="21655" xr:uid="{00000000-0005-0000-0000-00008D420000}"/>
    <cellStyle name="SAPBEXHLevel0X 2 2 2 4" xfId="10529" xr:uid="{00000000-0005-0000-0000-00008E420000}"/>
    <cellStyle name="SAPBEXHLevel0X 2 2 2 4 2" xfId="17742" xr:uid="{00000000-0005-0000-0000-00008F420000}"/>
    <cellStyle name="SAPBEXHLevel0X 2 2 2 4 3" xfId="23138" xr:uid="{00000000-0005-0000-0000-000090420000}"/>
    <cellStyle name="SAPBEXHLevel0X 2 2 2 5" xfId="11680" xr:uid="{00000000-0005-0000-0000-000091420000}"/>
    <cellStyle name="SAPBEXHLevel0X 2 2 2 5 2" xfId="18887" xr:uid="{00000000-0005-0000-0000-000092420000}"/>
    <cellStyle name="SAPBEXHLevel0X 2 2 2 5 3" xfId="24051" xr:uid="{00000000-0005-0000-0000-000093420000}"/>
    <cellStyle name="SAPBEXHLevel0X 2 2 2 6" xfId="12333" xr:uid="{00000000-0005-0000-0000-000094420000}"/>
    <cellStyle name="SAPBEXHLevel0X 2 2 2 6 2" xfId="19540" xr:uid="{00000000-0005-0000-0000-000095420000}"/>
    <cellStyle name="SAPBEXHLevel0X 2 2 2 6 3" xfId="24575" xr:uid="{00000000-0005-0000-0000-000096420000}"/>
    <cellStyle name="SAPBEXHLevel0X 2 2 2 7" xfId="13745" xr:uid="{00000000-0005-0000-0000-000097420000}"/>
    <cellStyle name="SAPBEXHLevel0X 2 2 2 8" xfId="14396" xr:uid="{00000000-0005-0000-0000-000098420000}"/>
    <cellStyle name="SAPBEXHLevel0X 2 2 3" xfId="7981" xr:uid="{00000000-0005-0000-0000-000099420000}"/>
    <cellStyle name="SAPBEXHLevel0X 2 2 3 2" xfId="15194" xr:uid="{00000000-0005-0000-0000-00009A420000}"/>
    <cellStyle name="SAPBEXHLevel0X 2 2 3 3" xfId="20880" xr:uid="{00000000-0005-0000-0000-00009B420000}"/>
    <cellStyle name="SAPBEXHLevel0X 2 2 4" xfId="9275" xr:uid="{00000000-0005-0000-0000-00009C420000}"/>
    <cellStyle name="SAPBEXHLevel0X 2 2 4 2" xfId="16488" xr:uid="{00000000-0005-0000-0000-00009D420000}"/>
    <cellStyle name="SAPBEXHLevel0X 2 2 4 3" xfId="22006" xr:uid="{00000000-0005-0000-0000-00009E420000}"/>
    <cellStyle name="SAPBEXHLevel0X 2 2 5" xfId="10117" xr:uid="{00000000-0005-0000-0000-00009F420000}"/>
    <cellStyle name="SAPBEXHLevel0X 2 2 5 2" xfId="17330" xr:uid="{00000000-0005-0000-0000-0000A0420000}"/>
    <cellStyle name="SAPBEXHLevel0X 2 2 5 3" xfId="22767" xr:uid="{00000000-0005-0000-0000-0000A1420000}"/>
    <cellStyle name="SAPBEXHLevel0X 2 2 6" xfId="11246" xr:uid="{00000000-0005-0000-0000-0000A2420000}"/>
    <cellStyle name="SAPBEXHLevel0X 2 2 6 2" xfId="18453" xr:uid="{00000000-0005-0000-0000-0000A3420000}"/>
    <cellStyle name="SAPBEXHLevel0X 2 2 6 3" xfId="23658" xr:uid="{00000000-0005-0000-0000-0000A4420000}"/>
    <cellStyle name="SAPBEXHLevel0X 2 2 7" xfId="12758" xr:uid="{00000000-0005-0000-0000-0000A5420000}"/>
    <cellStyle name="SAPBEXHLevel0X 2 2 7 2" xfId="19965" xr:uid="{00000000-0005-0000-0000-0000A6420000}"/>
    <cellStyle name="SAPBEXHLevel0X 2 2 7 3" xfId="24955" xr:uid="{00000000-0005-0000-0000-0000A7420000}"/>
    <cellStyle name="SAPBEXHLevel0X 2 2 8" xfId="13338" xr:uid="{00000000-0005-0000-0000-0000A8420000}"/>
    <cellStyle name="SAPBEXHLevel0X 2 3" xfId="543" xr:uid="{00000000-0005-0000-0000-0000A9420000}"/>
    <cellStyle name="SAPBEXHLevel0X 2 3 2" xfId="999" xr:uid="{00000000-0005-0000-0000-0000AA420000}"/>
    <cellStyle name="SAPBEXHLevel0X 2 3 2 2" xfId="8399" xr:uid="{00000000-0005-0000-0000-0000AB420000}"/>
    <cellStyle name="SAPBEXHLevel0X 2 3 2 2 2" xfId="15612" xr:uid="{00000000-0005-0000-0000-0000AC420000}"/>
    <cellStyle name="SAPBEXHLevel0X 2 3 2 2 3" xfId="21257" xr:uid="{00000000-0005-0000-0000-0000AD420000}"/>
    <cellStyle name="SAPBEXHLevel0X 2 3 2 3" xfId="8897" xr:uid="{00000000-0005-0000-0000-0000AE420000}"/>
    <cellStyle name="SAPBEXHLevel0X 2 3 2 3 2" xfId="16110" xr:uid="{00000000-0005-0000-0000-0000AF420000}"/>
    <cellStyle name="SAPBEXHLevel0X 2 3 2 3 3" xfId="21654" xr:uid="{00000000-0005-0000-0000-0000B0420000}"/>
    <cellStyle name="SAPBEXHLevel0X 2 3 2 4" xfId="10530" xr:uid="{00000000-0005-0000-0000-0000B1420000}"/>
    <cellStyle name="SAPBEXHLevel0X 2 3 2 4 2" xfId="17743" xr:uid="{00000000-0005-0000-0000-0000B2420000}"/>
    <cellStyle name="SAPBEXHLevel0X 2 3 2 4 3" xfId="23139" xr:uid="{00000000-0005-0000-0000-0000B3420000}"/>
    <cellStyle name="SAPBEXHLevel0X 2 3 2 5" xfId="11739" xr:uid="{00000000-0005-0000-0000-0000B4420000}"/>
    <cellStyle name="SAPBEXHLevel0X 2 3 2 5 2" xfId="18946" xr:uid="{00000000-0005-0000-0000-0000B5420000}"/>
    <cellStyle name="SAPBEXHLevel0X 2 3 2 5 3" xfId="24100" xr:uid="{00000000-0005-0000-0000-0000B6420000}"/>
    <cellStyle name="SAPBEXHLevel0X 2 3 2 6" xfId="12284" xr:uid="{00000000-0005-0000-0000-0000B7420000}"/>
    <cellStyle name="SAPBEXHLevel0X 2 3 2 6 2" xfId="19491" xr:uid="{00000000-0005-0000-0000-0000B8420000}"/>
    <cellStyle name="SAPBEXHLevel0X 2 3 2 6 3" xfId="24526" xr:uid="{00000000-0005-0000-0000-0000B9420000}"/>
    <cellStyle name="SAPBEXHLevel0X 2 3 2 7" xfId="13804" xr:uid="{00000000-0005-0000-0000-0000BA420000}"/>
    <cellStyle name="SAPBEXHLevel0X 2 3 2 8" xfId="14347" xr:uid="{00000000-0005-0000-0000-0000BB420000}"/>
    <cellStyle name="SAPBEXHLevel0X 2 3 3" xfId="7982" xr:uid="{00000000-0005-0000-0000-0000BC420000}"/>
    <cellStyle name="SAPBEXHLevel0X 2 3 3 2" xfId="15195" xr:uid="{00000000-0005-0000-0000-0000BD420000}"/>
    <cellStyle name="SAPBEXHLevel0X 2 3 3 3" xfId="20881" xr:uid="{00000000-0005-0000-0000-0000BE420000}"/>
    <cellStyle name="SAPBEXHLevel0X 2 3 4" xfId="7757" xr:uid="{00000000-0005-0000-0000-0000BF420000}"/>
    <cellStyle name="SAPBEXHLevel0X 2 3 4 2" xfId="14970" xr:uid="{00000000-0005-0000-0000-0000C0420000}"/>
    <cellStyle name="SAPBEXHLevel0X 2 3 4 3" xfId="20670" xr:uid="{00000000-0005-0000-0000-0000C1420000}"/>
    <cellStyle name="SAPBEXHLevel0X 2 3 5" xfId="10118" xr:uid="{00000000-0005-0000-0000-0000C2420000}"/>
    <cellStyle name="SAPBEXHLevel0X 2 3 5 2" xfId="17331" xr:uid="{00000000-0005-0000-0000-0000C3420000}"/>
    <cellStyle name="SAPBEXHLevel0X 2 3 5 3" xfId="22768" xr:uid="{00000000-0005-0000-0000-0000C4420000}"/>
    <cellStyle name="SAPBEXHLevel0X 2 3 6" xfId="11326" xr:uid="{00000000-0005-0000-0000-0000C5420000}"/>
    <cellStyle name="SAPBEXHLevel0X 2 3 6 2" xfId="18533" xr:uid="{00000000-0005-0000-0000-0000C6420000}"/>
    <cellStyle name="SAPBEXHLevel0X 2 3 6 3" xfId="23728" xr:uid="{00000000-0005-0000-0000-0000C7420000}"/>
    <cellStyle name="SAPBEXHLevel0X 2 3 7" xfId="12692" xr:uid="{00000000-0005-0000-0000-0000C8420000}"/>
    <cellStyle name="SAPBEXHLevel0X 2 3 7 2" xfId="19899" xr:uid="{00000000-0005-0000-0000-0000C9420000}"/>
    <cellStyle name="SAPBEXHLevel0X 2 3 7 3" xfId="24890" xr:uid="{00000000-0005-0000-0000-0000CA420000}"/>
    <cellStyle name="SAPBEXHLevel0X 2 3 8" xfId="13411" xr:uid="{00000000-0005-0000-0000-0000CB420000}"/>
    <cellStyle name="SAPBEXHLevel0X 2 4" xfId="615" xr:uid="{00000000-0005-0000-0000-0000CC420000}"/>
    <cellStyle name="SAPBEXHLevel0X 2 4 2" xfId="1071" xr:uid="{00000000-0005-0000-0000-0000CD420000}"/>
    <cellStyle name="SAPBEXHLevel0X 2 4 2 2" xfId="8400" xr:uid="{00000000-0005-0000-0000-0000CE420000}"/>
    <cellStyle name="SAPBEXHLevel0X 2 4 2 2 2" xfId="15613" xr:uid="{00000000-0005-0000-0000-0000CF420000}"/>
    <cellStyle name="SAPBEXHLevel0X 2 4 2 2 3" xfId="21258" xr:uid="{00000000-0005-0000-0000-0000D0420000}"/>
    <cellStyle name="SAPBEXHLevel0X 2 4 2 3" xfId="8896" xr:uid="{00000000-0005-0000-0000-0000D1420000}"/>
    <cellStyle name="SAPBEXHLevel0X 2 4 2 3 2" xfId="16109" xr:uid="{00000000-0005-0000-0000-0000D2420000}"/>
    <cellStyle name="SAPBEXHLevel0X 2 4 2 3 3" xfId="21653" xr:uid="{00000000-0005-0000-0000-0000D3420000}"/>
    <cellStyle name="SAPBEXHLevel0X 2 4 2 4" xfId="10531" xr:uid="{00000000-0005-0000-0000-0000D4420000}"/>
    <cellStyle name="SAPBEXHLevel0X 2 4 2 4 2" xfId="17744" xr:uid="{00000000-0005-0000-0000-0000D5420000}"/>
    <cellStyle name="SAPBEXHLevel0X 2 4 2 4 3" xfId="23140" xr:uid="{00000000-0005-0000-0000-0000D6420000}"/>
    <cellStyle name="SAPBEXHLevel0X 2 4 2 5" xfId="11811" xr:uid="{00000000-0005-0000-0000-0000D7420000}"/>
    <cellStyle name="SAPBEXHLevel0X 2 4 2 5 2" xfId="19018" xr:uid="{00000000-0005-0000-0000-0000D8420000}"/>
    <cellStyle name="SAPBEXHLevel0X 2 4 2 5 3" xfId="24172" xr:uid="{00000000-0005-0000-0000-0000D9420000}"/>
    <cellStyle name="SAPBEXHLevel0X 2 4 2 6" xfId="12212" xr:uid="{00000000-0005-0000-0000-0000DA420000}"/>
    <cellStyle name="SAPBEXHLevel0X 2 4 2 6 2" xfId="19419" xr:uid="{00000000-0005-0000-0000-0000DB420000}"/>
    <cellStyle name="SAPBEXHLevel0X 2 4 2 6 3" xfId="24454" xr:uid="{00000000-0005-0000-0000-0000DC420000}"/>
    <cellStyle name="SAPBEXHLevel0X 2 4 2 7" xfId="13876" xr:uid="{00000000-0005-0000-0000-0000DD420000}"/>
    <cellStyle name="SAPBEXHLevel0X 2 4 2 8" xfId="14275" xr:uid="{00000000-0005-0000-0000-0000DE420000}"/>
    <cellStyle name="SAPBEXHLevel0X 2 4 3" xfId="7983" xr:uid="{00000000-0005-0000-0000-0000DF420000}"/>
    <cellStyle name="SAPBEXHLevel0X 2 4 3 2" xfId="15196" xr:uid="{00000000-0005-0000-0000-0000E0420000}"/>
    <cellStyle name="SAPBEXHLevel0X 2 4 3 3" xfId="20882" xr:uid="{00000000-0005-0000-0000-0000E1420000}"/>
    <cellStyle name="SAPBEXHLevel0X 2 4 4" xfId="9260" xr:uid="{00000000-0005-0000-0000-0000E2420000}"/>
    <cellStyle name="SAPBEXHLevel0X 2 4 4 2" xfId="16473" xr:uid="{00000000-0005-0000-0000-0000E3420000}"/>
    <cellStyle name="SAPBEXHLevel0X 2 4 4 3" xfId="22005" xr:uid="{00000000-0005-0000-0000-0000E4420000}"/>
    <cellStyle name="SAPBEXHLevel0X 2 4 5" xfId="10119" xr:uid="{00000000-0005-0000-0000-0000E5420000}"/>
    <cellStyle name="SAPBEXHLevel0X 2 4 5 2" xfId="17332" xr:uid="{00000000-0005-0000-0000-0000E6420000}"/>
    <cellStyle name="SAPBEXHLevel0X 2 4 5 3" xfId="22769" xr:uid="{00000000-0005-0000-0000-0000E7420000}"/>
    <cellStyle name="SAPBEXHLevel0X 2 4 6" xfId="11398" xr:uid="{00000000-0005-0000-0000-0000E8420000}"/>
    <cellStyle name="SAPBEXHLevel0X 2 4 6 2" xfId="18605" xr:uid="{00000000-0005-0000-0000-0000E9420000}"/>
    <cellStyle name="SAPBEXHLevel0X 2 4 6 3" xfId="23800" xr:uid="{00000000-0005-0000-0000-0000EA420000}"/>
    <cellStyle name="SAPBEXHLevel0X 2 4 7" xfId="12587" xr:uid="{00000000-0005-0000-0000-0000EB420000}"/>
    <cellStyle name="SAPBEXHLevel0X 2 4 7 2" xfId="19794" xr:uid="{00000000-0005-0000-0000-0000EC420000}"/>
    <cellStyle name="SAPBEXHLevel0X 2 4 7 3" xfId="24819" xr:uid="{00000000-0005-0000-0000-0000ED420000}"/>
    <cellStyle name="SAPBEXHLevel0X 2 4 8" xfId="13474" xr:uid="{00000000-0005-0000-0000-0000EE420000}"/>
    <cellStyle name="SAPBEXHLevel0X 2 4 9" xfId="14653" xr:uid="{00000000-0005-0000-0000-0000EF420000}"/>
    <cellStyle name="SAPBEXHLevel0X 2 5" xfId="427" xr:uid="{00000000-0005-0000-0000-0000F0420000}"/>
    <cellStyle name="SAPBEXHLevel0X 2 5 2" xfId="904" xr:uid="{00000000-0005-0000-0000-0000F1420000}"/>
    <cellStyle name="SAPBEXHLevel0X 2 5 2 2" xfId="8401" xr:uid="{00000000-0005-0000-0000-0000F2420000}"/>
    <cellStyle name="SAPBEXHLevel0X 2 5 2 2 2" xfId="15614" xr:uid="{00000000-0005-0000-0000-0000F3420000}"/>
    <cellStyle name="SAPBEXHLevel0X 2 5 2 2 3" xfId="21259" xr:uid="{00000000-0005-0000-0000-0000F4420000}"/>
    <cellStyle name="SAPBEXHLevel0X 2 5 2 3" xfId="8895" xr:uid="{00000000-0005-0000-0000-0000F5420000}"/>
    <cellStyle name="SAPBEXHLevel0X 2 5 2 3 2" xfId="16108" xr:uid="{00000000-0005-0000-0000-0000F6420000}"/>
    <cellStyle name="SAPBEXHLevel0X 2 5 2 3 3" xfId="21652" xr:uid="{00000000-0005-0000-0000-0000F7420000}"/>
    <cellStyle name="SAPBEXHLevel0X 2 5 2 4" xfId="10532" xr:uid="{00000000-0005-0000-0000-0000F8420000}"/>
    <cellStyle name="SAPBEXHLevel0X 2 5 2 4 2" xfId="17745" xr:uid="{00000000-0005-0000-0000-0000F9420000}"/>
    <cellStyle name="SAPBEXHLevel0X 2 5 2 4 3" xfId="23141" xr:uid="{00000000-0005-0000-0000-0000FA420000}"/>
    <cellStyle name="SAPBEXHLevel0X 2 5 2 5" xfId="11644" xr:uid="{00000000-0005-0000-0000-0000FB420000}"/>
    <cellStyle name="SAPBEXHLevel0X 2 5 2 5 2" xfId="18851" xr:uid="{00000000-0005-0000-0000-0000FC420000}"/>
    <cellStyle name="SAPBEXHLevel0X 2 5 2 5 3" xfId="24017" xr:uid="{00000000-0005-0000-0000-0000FD420000}"/>
    <cellStyle name="SAPBEXHLevel0X 2 5 2 6" xfId="12367" xr:uid="{00000000-0005-0000-0000-0000FE420000}"/>
    <cellStyle name="SAPBEXHLevel0X 2 5 2 6 2" xfId="19574" xr:uid="{00000000-0005-0000-0000-0000FF420000}"/>
    <cellStyle name="SAPBEXHLevel0X 2 5 2 6 3" xfId="24609" xr:uid="{00000000-0005-0000-0000-000000430000}"/>
    <cellStyle name="SAPBEXHLevel0X 2 5 2 7" xfId="13709" xr:uid="{00000000-0005-0000-0000-000001430000}"/>
    <cellStyle name="SAPBEXHLevel0X 2 5 2 8" xfId="14429" xr:uid="{00000000-0005-0000-0000-000002430000}"/>
    <cellStyle name="SAPBEXHLevel0X 2 5 3" xfId="7984" xr:uid="{00000000-0005-0000-0000-000003430000}"/>
    <cellStyle name="SAPBEXHLevel0X 2 5 3 2" xfId="15197" xr:uid="{00000000-0005-0000-0000-000004430000}"/>
    <cellStyle name="SAPBEXHLevel0X 2 5 3 3" xfId="20883" xr:uid="{00000000-0005-0000-0000-000005430000}"/>
    <cellStyle name="SAPBEXHLevel0X 2 5 4" xfId="9259" xr:uid="{00000000-0005-0000-0000-000006430000}"/>
    <cellStyle name="SAPBEXHLevel0X 2 5 4 2" xfId="16472" xr:uid="{00000000-0005-0000-0000-000007430000}"/>
    <cellStyle name="SAPBEXHLevel0X 2 5 4 3" xfId="22004" xr:uid="{00000000-0005-0000-0000-000008430000}"/>
    <cellStyle name="SAPBEXHLevel0X 2 5 5" xfId="10120" xr:uid="{00000000-0005-0000-0000-000009430000}"/>
    <cellStyle name="SAPBEXHLevel0X 2 5 5 2" xfId="17333" xr:uid="{00000000-0005-0000-0000-00000A430000}"/>
    <cellStyle name="SAPBEXHLevel0X 2 5 5 3" xfId="22770" xr:uid="{00000000-0005-0000-0000-00000B430000}"/>
    <cellStyle name="SAPBEXHLevel0X 2 5 6" xfId="11210" xr:uid="{00000000-0005-0000-0000-00000C430000}"/>
    <cellStyle name="SAPBEXHLevel0X 2 5 6 2" xfId="18417" xr:uid="{00000000-0005-0000-0000-00000D430000}"/>
    <cellStyle name="SAPBEXHLevel0X 2 5 6 3" xfId="23624" xr:uid="{00000000-0005-0000-0000-00000E430000}"/>
    <cellStyle name="SAPBEXHLevel0X 2 5 7" xfId="12793" xr:uid="{00000000-0005-0000-0000-00000F430000}"/>
    <cellStyle name="SAPBEXHLevel0X 2 5 7 2" xfId="20000" xr:uid="{00000000-0005-0000-0000-000010430000}"/>
    <cellStyle name="SAPBEXHLevel0X 2 5 7 3" xfId="24990" xr:uid="{00000000-0005-0000-0000-000011430000}"/>
    <cellStyle name="SAPBEXHLevel0X 2 5 8" xfId="13310" xr:uid="{00000000-0005-0000-0000-000012430000}"/>
    <cellStyle name="SAPBEXHLevel0X 2 5 9" xfId="14680" xr:uid="{00000000-0005-0000-0000-000013430000}"/>
    <cellStyle name="SAPBEXHLevel0X 2 6" xfId="846" xr:uid="{00000000-0005-0000-0000-000014430000}"/>
    <cellStyle name="SAPBEXHLevel0X 2 6 2" xfId="8402" xr:uid="{00000000-0005-0000-0000-000015430000}"/>
    <cellStyle name="SAPBEXHLevel0X 2 6 2 2" xfId="15615" xr:uid="{00000000-0005-0000-0000-000016430000}"/>
    <cellStyle name="SAPBEXHLevel0X 2 6 2 3" xfId="21260" xr:uid="{00000000-0005-0000-0000-000017430000}"/>
    <cellStyle name="SAPBEXHLevel0X 2 6 3" xfId="8894" xr:uid="{00000000-0005-0000-0000-000018430000}"/>
    <cellStyle name="SAPBEXHLevel0X 2 6 3 2" xfId="16107" xr:uid="{00000000-0005-0000-0000-000019430000}"/>
    <cellStyle name="SAPBEXHLevel0X 2 6 3 3" xfId="21651" xr:uid="{00000000-0005-0000-0000-00001A430000}"/>
    <cellStyle name="SAPBEXHLevel0X 2 6 4" xfId="10533" xr:uid="{00000000-0005-0000-0000-00001B430000}"/>
    <cellStyle name="SAPBEXHLevel0X 2 6 4 2" xfId="17746" xr:uid="{00000000-0005-0000-0000-00001C430000}"/>
    <cellStyle name="SAPBEXHLevel0X 2 6 4 3" xfId="23142" xr:uid="{00000000-0005-0000-0000-00001D430000}"/>
    <cellStyle name="SAPBEXHLevel0X 2 6 5" xfId="11586" xr:uid="{00000000-0005-0000-0000-00001E430000}"/>
    <cellStyle name="SAPBEXHLevel0X 2 6 5 2" xfId="18793" xr:uid="{00000000-0005-0000-0000-00001F430000}"/>
    <cellStyle name="SAPBEXHLevel0X 2 6 5 3" xfId="23965" xr:uid="{00000000-0005-0000-0000-000020430000}"/>
    <cellStyle name="SAPBEXHLevel0X 2 6 6" xfId="12419" xr:uid="{00000000-0005-0000-0000-000021430000}"/>
    <cellStyle name="SAPBEXHLevel0X 2 6 6 2" xfId="19626" xr:uid="{00000000-0005-0000-0000-000022430000}"/>
    <cellStyle name="SAPBEXHLevel0X 2 6 6 3" xfId="24661" xr:uid="{00000000-0005-0000-0000-000023430000}"/>
    <cellStyle name="SAPBEXHLevel0X 2 6 7" xfId="13651" xr:uid="{00000000-0005-0000-0000-000024430000}"/>
    <cellStyle name="SAPBEXHLevel0X 2 6 8" xfId="14473" xr:uid="{00000000-0005-0000-0000-000025430000}"/>
    <cellStyle name="SAPBEXHLevel0X 2 7" xfId="7980" xr:uid="{00000000-0005-0000-0000-000026430000}"/>
    <cellStyle name="SAPBEXHLevel0X 2 7 2" xfId="15193" xr:uid="{00000000-0005-0000-0000-000027430000}"/>
    <cellStyle name="SAPBEXHLevel0X 2 7 3" xfId="20879" xr:uid="{00000000-0005-0000-0000-000028430000}"/>
    <cellStyle name="SAPBEXHLevel0X 2 8" xfId="9276" xr:uid="{00000000-0005-0000-0000-000029430000}"/>
    <cellStyle name="SAPBEXHLevel0X 2 8 2" xfId="16489" xr:uid="{00000000-0005-0000-0000-00002A430000}"/>
    <cellStyle name="SAPBEXHLevel0X 2 8 3" xfId="22007" xr:uid="{00000000-0005-0000-0000-00002B430000}"/>
    <cellStyle name="SAPBEXHLevel0X 2 9" xfId="10116" xr:uid="{00000000-0005-0000-0000-00002C430000}"/>
    <cellStyle name="SAPBEXHLevel0X 2 9 2" xfId="17329" xr:uid="{00000000-0005-0000-0000-00002D430000}"/>
    <cellStyle name="SAPBEXHLevel0X 2 9 3" xfId="22766" xr:uid="{00000000-0005-0000-0000-00002E430000}"/>
    <cellStyle name="SAPBEXHLevel0X 3" xfId="392" xr:uid="{00000000-0005-0000-0000-00002F430000}"/>
    <cellStyle name="SAPBEXHLevel0X 3 10" xfId="11175" xr:uid="{00000000-0005-0000-0000-000030430000}"/>
    <cellStyle name="SAPBEXHLevel0X 3 10 2" xfId="18382" xr:uid="{00000000-0005-0000-0000-000031430000}"/>
    <cellStyle name="SAPBEXHLevel0X 3 10 3" xfId="23593" xr:uid="{00000000-0005-0000-0000-000032430000}"/>
    <cellStyle name="SAPBEXHLevel0X 3 11" xfId="13284" xr:uid="{00000000-0005-0000-0000-000033430000}"/>
    <cellStyle name="SAPBEXHLevel0X 3 12" xfId="25458" xr:uid="{00000000-0005-0000-0000-000034430000}"/>
    <cellStyle name="SAPBEXHLevel0X 3 2" xfId="482" xr:uid="{00000000-0005-0000-0000-000035430000}"/>
    <cellStyle name="SAPBEXHLevel0X 3 2 2" xfId="959" xr:uid="{00000000-0005-0000-0000-000036430000}"/>
    <cellStyle name="SAPBEXHLevel0X 3 2 2 2" xfId="8403" xr:uid="{00000000-0005-0000-0000-000037430000}"/>
    <cellStyle name="SAPBEXHLevel0X 3 2 2 2 2" xfId="15616" xr:uid="{00000000-0005-0000-0000-000038430000}"/>
    <cellStyle name="SAPBEXHLevel0X 3 2 2 2 3" xfId="21261" xr:uid="{00000000-0005-0000-0000-000039430000}"/>
    <cellStyle name="SAPBEXHLevel0X 3 2 2 3" xfId="8893" xr:uid="{00000000-0005-0000-0000-00003A430000}"/>
    <cellStyle name="SAPBEXHLevel0X 3 2 2 3 2" xfId="16106" xr:uid="{00000000-0005-0000-0000-00003B430000}"/>
    <cellStyle name="SAPBEXHLevel0X 3 2 2 3 3" xfId="21650" xr:uid="{00000000-0005-0000-0000-00003C430000}"/>
    <cellStyle name="SAPBEXHLevel0X 3 2 2 4" xfId="10534" xr:uid="{00000000-0005-0000-0000-00003D430000}"/>
    <cellStyle name="SAPBEXHLevel0X 3 2 2 4 2" xfId="17747" xr:uid="{00000000-0005-0000-0000-00003E430000}"/>
    <cellStyle name="SAPBEXHLevel0X 3 2 2 4 3" xfId="23143" xr:uid="{00000000-0005-0000-0000-00003F430000}"/>
    <cellStyle name="SAPBEXHLevel0X 3 2 2 5" xfId="11699" xr:uid="{00000000-0005-0000-0000-000040430000}"/>
    <cellStyle name="SAPBEXHLevel0X 3 2 2 5 2" xfId="18906" xr:uid="{00000000-0005-0000-0000-000041430000}"/>
    <cellStyle name="SAPBEXHLevel0X 3 2 2 5 3" xfId="24068" xr:uid="{00000000-0005-0000-0000-000042430000}"/>
    <cellStyle name="SAPBEXHLevel0X 3 2 2 6" xfId="12316" xr:uid="{00000000-0005-0000-0000-000043430000}"/>
    <cellStyle name="SAPBEXHLevel0X 3 2 2 6 2" xfId="19523" xr:uid="{00000000-0005-0000-0000-000044430000}"/>
    <cellStyle name="SAPBEXHLevel0X 3 2 2 6 3" xfId="24558" xr:uid="{00000000-0005-0000-0000-000045430000}"/>
    <cellStyle name="SAPBEXHLevel0X 3 2 2 7" xfId="13764" xr:uid="{00000000-0005-0000-0000-000046430000}"/>
    <cellStyle name="SAPBEXHLevel0X 3 2 2 8" xfId="14379" xr:uid="{00000000-0005-0000-0000-000047430000}"/>
    <cellStyle name="SAPBEXHLevel0X 3 2 3" xfId="7986" xr:uid="{00000000-0005-0000-0000-000048430000}"/>
    <cellStyle name="SAPBEXHLevel0X 3 2 3 2" xfId="15199" xr:uid="{00000000-0005-0000-0000-000049430000}"/>
    <cellStyle name="SAPBEXHLevel0X 3 2 3 3" xfId="20885" xr:uid="{00000000-0005-0000-0000-00004A430000}"/>
    <cellStyle name="SAPBEXHLevel0X 3 2 4" xfId="9257" xr:uid="{00000000-0005-0000-0000-00004B430000}"/>
    <cellStyle name="SAPBEXHLevel0X 3 2 4 2" xfId="16470" xr:uid="{00000000-0005-0000-0000-00004C430000}"/>
    <cellStyle name="SAPBEXHLevel0X 3 2 4 3" xfId="22002" xr:uid="{00000000-0005-0000-0000-00004D430000}"/>
    <cellStyle name="SAPBEXHLevel0X 3 2 5" xfId="10122" xr:uid="{00000000-0005-0000-0000-00004E430000}"/>
    <cellStyle name="SAPBEXHLevel0X 3 2 5 2" xfId="17335" xr:uid="{00000000-0005-0000-0000-00004F430000}"/>
    <cellStyle name="SAPBEXHLevel0X 3 2 5 3" xfId="22772" xr:uid="{00000000-0005-0000-0000-000050430000}"/>
    <cellStyle name="SAPBEXHLevel0X 3 2 6" xfId="11265" xr:uid="{00000000-0005-0000-0000-000051430000}"/>
    <cellStyle name="SAPBEXHLevel0X 3 2 6 2" xfId="18472" xr:uid="{00000000-0005-0000-0000-000052430000}"/>
    <cellStyle name="SAPBEXHLevel0X 3 2 6 3" xfId="23675" xr:uid="{00000000-0005-0000-0000-000053430000}"/>
    <cellStyle name="SAPBEXHLevel0X 3 2 7" xfId="12745" xr:uid="{00000000-0005-0000-0000-000054430000}"/>
    <cellStyle name="SAPBEXHLevel0X 3 2 7 2" xfId="19952" xr:uid="{00000000-0005-0000-0000-000055430000}"/>
    <cellStyle name="SAPBEXHLevel0X 3 2 7 3" xfId="24943" xr:uid="{00000000-0005-0000-0000-000056430000}"/>
    <cellStyle name="SAPBEXHLevel0X 3 2 8" xfId="13357" xr:uid="{00000000-0005-0000-0000-000057430000}"/>
    <cellStyle name="SAPBEXHLevel0X 3 3" xfId="566" xr:uid="{00000000-0005-0000-0000-000058430000}"/>
    <cellStyle name="SAPBEXHLevel0X 3 3 2" xfId="1022" xr:uid="{00000000-0005-0000-0000-000059430000}"/>
    <cellStyle name="SAPBEXHLevel0X 3 3 2 2" xfId="8404" xr:uid="{00000000-0005-0000-0000-00005A430000}"/>
    <cellStyle name="SAPBEXHLevel0X 3 3 2 2 2" xfId="15617" xr:uid="{00000000-0005-0000-0000-00005B430000}"/>
    <cellStyle name="SAPBEXHLevel0X 3 3 2 2 3" xfId="21262" xr:uid="{00000000-0005-0000-0000-00005C430000}"/>
    <cellStyle name="SAPBEXHLevel0X 3 3 2 3" xfId="8892" xr:uid="{00000000-0005-0000-0000-00005D430000}"/>
    <cellStyle name="SAPBEXHLevel0X 3 3 2 3 2" xfId="16105" xr:uid="{00000000-0005-0000-0000-00005E430000}"/>
    <cellStyle name="SAPBEXHLevel0X 3 3 2 3 3" xfId="21649" xr:uid="{00000000-0005-0000-0000-00005F430000}"/>
    <cellStyle name="SAPBEXHLevel0X 3 3 2 4" xfId="10535" xr:uid="{00000000-0005-0000-0000-000060430000}"/>
    <cellStyle name="SAPBEXHLevel0X 3 3 2 4 2" xfId="17748" xr:uid="{00000000-0005-0000-0000-000061430000}"/>
    <cellStyle name="SAPBEXHLevel0X 3 3 2 4 3" xfId="23144" xr:uid="{00000000-0005-0000-0000-000062430000}"/>
    <cellStyle name="SAPBEXHLevel0X 3 3 2 5" xfId="11762" xr:uid="{00000000-0005-0000-0000-000063430000}"/>
    <cellStyle name="SAPBEXHLevel0X 3 3 2 5 2" xfId="18969" xr:uid="{00000000-0005-0000-0000-000064430000}"/>
    <cellStyle name="SAPBEXHLevel0X 3 3 2 5 3" xfId="24123" xr:uid="{00000000-0005-0000-0000-000065430000}"/>
    <cellStyle name="SAPBEXHLevel0X 3 3 2 6" xfId="12261" xr:uid="{00000000-0005-0000-0000-000066430000}"/>
    <cellStyle name="SAPBEXHLevel0X 3 3 2 6 2" xfId="19468" xr:uid="{00000000-0005-0000-0000-000067430000}"/>
    <cellStyle name="SAPBEXHLevel0X 3 3 2 6 3" xfId="24503" xr:uid="{00000000-0005-0000-0000-000068430000}"/>
    <cellStyle name="SAPBEXHLevel0X 3 3 2 7" xfId="13827" xr:uid="{00000000-0005-0000-0000-000069430000}"/>
    <cellStyle name="SAPBEXHLevel0X 3 3 2 8" xfId="14324" xr:uid="{00000000-0005-0000-0000-00006A430000}"/>
    <cellStyle name="SAPBEXHLevel0X 3 3 3" xfId="7987" xr:uid="{00000000-0005-0000-0000-00006B430000}"/>
    <cellStyle name="SAPBEXHLevel0X 3 3 3 2" xfId="15200" xr:uid="{00000000-0005-0000-0000-00006C430000}"/>
    <cellStyle name="SAPBEXHLevel0X 3 3 3 3" xfId="20886" xr:uid="{00000000-0005-0000-0000-00006D430000}"/>
    <cellStyle name="SAPBEXHLevel0X 3 3 4" xfId="9256" xr:uid="{00000000-0005-0000-0000-00006E430000}"/>
    <cellStyle name="SAPBEXHLevel0X 3 3 4 2" xfId="16469" xr:uid="{00000000-0005-0000-0000-00006F430000}"/>
    <cellStyle name="SAPBEXHLevel0X 3 3 4 3" xfId="22001" xr:uid="{00000000-0005-0000-0000-000070430000}"/>
    <cellStyle name="SAPBEXHLevel0X 3 3 5" xfId="10123" xr:uid="{00000000-0005-0000-0000-000071430000}"/>
    <cellStyle name="SAPBEXHLevel0X 3 3 5 2" xfId="17336" xr:uid="{00000000-0005-0000-0000-000072430000}"/>
    <cellStyle name="SAPBEXHLevel0X 3 3 5 3" xfId="22773" xr:uid="{00000000-0005-0000-0000-000073430000}"/>
    <cellStyle name="SAPBEXHLevel0X 3 3 6" xfId="11349" xr:uid="{00000000-0005-0000-0000-000074430000}"/>
    <cellStyle name="SAPBEXHLevel0X 3 3 6 2" xfId="18556" xr:uid="{00000000-0005-0000-0000-000075430000}"/>
    <cellStyle name="SAPBEXHLevel0X 3 3 6 3" xfId="23751" xr:uid="{00000000-0005-0000-0000-000076430000}"/>
    <cellStyle name="SAPBEXHLevel0X 3 3 7" xfId="12669" xr:uid="{00000000-0005-0000-0000-000077430000}"/>
    <cellStyle name="SAPBEXHLevel0X 3 3 7 2" xfId="19876" xr:uid="{00000000-0005-0000-0000-000078430000}"/>
    <cellStyle name="SAPBEXHLevel0X 3 3 7 3" xfId="24867" xr:uid="{00000000-0005-0000-0000-000079430000}"/>
    <cellStyle name="SAPBEXHLevel0X 3 3 8" xfId="13428" xr:uid="{00000000-0005-0000-0000-00007A430000}"/>
    <cellStyle name="SAPBEXHLevel0X 3 4" xfId="632" xr:uid="{00000000-0005-0000-0000-00007B430000}"/>
    <cellStyle name="SAPBEXHLevel0X 3 4 2" xfId="1088" xr:uid="{00000000-0005-0000-0000-00007C430000}"/>
    <cellStyle name="SAPBEXHLevel0X 3 4 2 2" xfId="8405" xr:uid="{00000000-0005-0000-0000-00007D430000}"/>
    <cellStyle name="SAPBEXHLevel0X 3 4 2 2 2" xfId="15618" xr:uid="{00000000-0005-0000-0000-00007E430000}"/>
    <cellStyle name="SAPBEXHLevel0X 3 4 2 2 3" xfId="21263" xr:uid="{00000000-0005-0000-0000-00007F430000}"/>
    <cellStyle name="SAPBEXHLevel0X 3 4 2 3" xfId="8891" xr:uid="{00000000-0005-0000-0000-000080430000}"/>
    <cellStyle name="SAPBEXHLevel0X 3 4 2 3 2" xfId="16104" xr:uid="{00000000-0005-0000-0000-000081430000}"/>
    <cellStyle name="SAPBEXHLevel0X 3 4 2 3 3" xfId="21648" xr:uid="{00000000-0005-0000-0000-000082430000}"/>
    <cellStyle name="SAPBEXHLevel0X 3 4 2 4" xfId="10536" xr:uid="{00000000-0005-0000-0000-000083430000}"/>
    <cellStyle name="SAPBEXHLevel0X 3 4 2 4 2" xfId="17749" xr:uid="{00000000-0005-0000-0000-000084430000}"/>
    <cellStyle name="SAPBEXHLevel0X 3 4 2 4 3" xfId="23145" xr:uid="{00000000-0005-0000-0000-000085430000}"/>
    <cellStyle name="SAPBEXHLevel0X 3 4 2 5" xfId="11828" xr:uid="{00000000-0005-0000-0000-000086430000}"/>
    <cellStyle name="SAPBEXHLevel0X 3 4 2 5 2" xfId="19035" xr:uid="{00000000-0005-0000-0000-000087430000}"/>
    <cellStyle name="SAPBEXHLevel0X 3 4 2 5 3" xfId="24189" xr:uid="{00000000-0005-0000-0000-000088430000}"/>
    <cellStyle name="SAPBEXHLevel0X 3 4 2 6" xfId="12195" xr:uid="{00000000-0005-0000-0000-000089430000}"/>
    <cellStyle name="SAPBEXHLevel0X 3 4 2 6 2" xfId="19402" xr:uid="{00000000-0005-0000-0000-00008A430000}"/>
    <cellStyle name="SAPBEXHLevel0X 3 4 2 6 3" xfId="24437" xr:uid="{00000000-0005-0000-0000-00008B430000}"/>
    <cellStyle name="SAPBEXHLevel0X 3 4 2 7" xfId="13893" xr:uid="{00000000-0005-0000-0000-00008C430000}"/>
    <cellStyle name="SAPBEXHLevel0X 3 4 2 8" xfId="14258" xr:uid="{00000000-0005-0000-0000-00008D430000}"/>
    <cellStyle name="SAPBEXHLevel0X 3 4 3" xfId="7988" xr:uid="{00000000-0005-0000-0000-00008E430000}"/>
    <cellStyle name="SAPBEXHLevel0X 3 4 3 2" xfId="15201" xr:uid="{00000000-0005-0000-0000-00008F430000}"/>
    <cellStyle name="SAPBEXHLevel0X 3 4 3 3" xfId="20887" xr:uid="{00000000-0005-0000-0000-000090430000}"/>
    <cellStyle name="SAPBEXHLevel0X 3 4 4" xfId="9255" xr:uid="{00000000-0005-0000-0000-000091430000}"/>
    <cellStyle name="SAPBEXHLevel0X 3 4 4 2" xfId="16468" xr:uid="{00000000-0005-0000-0000-000092430000}"/>
    <cellStyle name="SAPBEXHLevel0X 3 4 4 3" xfId="22000" xr:uid="{00000000-0005-0000-0000-000093430000}"/>
    <cellStyle name="SAPBEXHLevel0X 3 4 5" xfId="10124" xr:uid="{00000000-0005-0000-0000-000094430000}"/>
    <cellStyle name="SAPBEXHLevel0X 3 4 5 2" xfId="17337" xr:uid="{00000000-0005-0000-0000-000095430000}"/>
    <cellStyle name="SAPBEXHLevel0X 3 4 5 3" xfId="22774" xr:uid="{00000000-0005-0000-0000-000096430000}"/>
    <cellStyle name="SAPBEXHLevel0X 3 4 6" xfId="11415" xr:uid="{00000000-0005-0000-0000-000097430000}"/>
    <cellStyle name="SAPBEXHLevel0X 3 4 6 2" xfId="18622" xr:uid="{00000000-0005-0000-0000-000098430000}"/>
    <cellStyle name="SAPBEXHLevel0X 3 4 6 3" xfId="23817" xr:uid="{00000000-0005-0000-0000-000099430000}"/>
    <cellStyle name="SAPBEXHLevel0X 3 4 7" xfId="12570" xr:uid="{00000000-0005-0000-0000-00009A430000}"/>
    <cellStyle name="SAPBEXHLevel0X 3 4 7 2" xfId="19777" xr:uid="{00000000-0005-0000-0000-00009B430000}"/>
    <cellStyle name="SAPBEXHLevel0X 3 4 7 3" xfId="24802" xr:uid="{00000000-0005-0000-0000-00009C430000}"/>
    <cellStyle name="SAPBEXHLevel0X 3 4 8" xfId="13491" xr:uid="{00000000-0005-0000-0000-00009D430000}"/>
    <cellStyle name="SAPBEXHLevel0X 3 4 9" xfId="14626" xr:uid="{00000000-0005-0000-0000-00009E430000}"/>
    <cellStyle name="SAPBEXHLevel0X 3 5" xfId="686" xr:uid="{00000000-0005-0000-0000-00009F430000}"/>
    <cellStyle name="SAPBEXHLevel0X 3 5 2" xfId="1142" xr:uid="{00000000-0005-0000-0000-0000A0430000}"/>
    <cellStyle name="SAPBEXHLevel0X 3 5 2 2" xfId="8406" xr:uid="{00000000-0005-0000-0000-0000A1430000}"/>
    <cellStyle name="SAPBEXHLevel0X 3 5 2 2 2" xfId="15619" xr:uid="{00000000-0005-0000-0000-0000A2430000}"/>
    <cellStyle name="SAPBEXHLevel0X 3 5 2 2 3" xfId="21264" xr:uid="{00000000-0005-0000-0000-0000A3430000}"/>
    <cellStyle name="SAPBEXHLevel0X 3 5 2 3" xfId="8890" xr:uid="{00000000-0005-0000-0000-0000A4430000}"/>
    <cellStyle name="SAPBEXHLevel0X 3 5 2 3 2" xfId="16103" xr:uid="{00000000-0005-0000-0000-0000A5430000}"/>
    <cellStyle name="SAPBEXHLevel0X 3 5 2 3 3" xfId="21647" xr:uid="{00000000-0005-0000-0000-0000A6430000}"/>
    <cellStyle name="SAPBEXHLevel0X 3 5 2 4" xfId="10537" xr:uid="{00000000-0005-0000-0000-0000A7430000}"/>
    <cellStyle name="SAPBEXHLevel0X 3 5 2 4 2" xfId="17750" xr:uid="{00000000-0005-0000-0000-0000A8430000}"/>
    <cellStyle name="SAPBEXHLevel0X 3 5 2 4 3" xfId="23146" xr:uid="{00000000-0005-0000-0000-0000A9430000}"/>
    <cellStyle name="SAPBEXHLevel0X 3 5 2 5" xfId="11882" xr:uid="{00000000-0005-0000-0000-0000AA430000}"/>
    <cellStyle name="SAPBEXHLevel0X 3 5 2 5 2" xfId="19089" xr:uid="{00000000-0005-0000-0000-0000AB430000}"/>
    <cellStyle name="SAPBEXHLevel0X 3 5 2 5 3" xfId="24243" xr:uid="{00000000-0005-0000-0000-0000AC430000}"/>
    <cellStyle name="SAPBEXHLevel0X 3 5 2 6" xfId="12141" xr:uid="{00000000-0005-0000-0000-0000AD430000}"/>
    <cellStyle name="SAPBEXHLevel0X 3 5 2 6 2" xfId="19348" xr:uid="{00000000-0005-0000-0000-0000AE430000}"/>
    <cellStyle name="SAPBEXHLevel0X 3 5 2 6 3" xfId="24383" xr:uid="{00000000-0005-0000-0000-0000AF430000}"/>
    <cellStyle name="SAPBEXHLevel0X 3 5 2 7" xfId="13947" xr:uid="{00000000-0005-0000-0000-0000B0430000}"/>
    <cellStyle name="SAPBEXHLevel0X 3 5 2 8" xfId="14204" xr:uid="{00000000-0005-0000-0000-0000B1430000}"/>
    <cellStyle name="SAPBEXHLevel0X 3 5 3" xfId="7989" xr:uid="{00000000-0005-0000-0000-0000B2430000}"/>
    <cellStyle name="SAPBEXHLevel0X 3 5 3 2" xfId="15202" xr:uid="{00000000-0005-0000-0000-0000B3430000}"/>
    <cellStyle name="SAPBEXHLevel0X 3 5 3 3" xfId="20888" xr:uid="{00000000-0005-0000-0000-0000B4430000}"/>
    <cellStyle name="SAPBEXHLevel0X 3 5 4" xfId="9254" xr:uid="{00000000-0005-0000-0000-0000B5430000}"/>
    <cellStyle name="SAPBEXHLevel0X 3 5 4 2" xfId="16467" xr:uid="{00000000-0005-0000-0000-0000B6430000}"/>
    <cellStyle name="SAPBEXHLevel0X 3 5 4 3" xfId="21999" xr:uid="{00000000-0005-0000-0000-0000B7430000}"/>
    <cellStyle name="SAPBEXHLevel0X 3 5 5" xfId="10125" xr:uid="{00000000-0005-0000-0000-0000B8430000}"/>
    <cellStyle name="SAPBEXHLevel0X 3 5 5 2" xfId="17338" xr:uid="{00000000-0005-0000-0000-0000B9430000}"/>
    <cellStyle name="SAPBEXHLevel0X 3 5 5 3" xfId="22775" xr:uid="{00000000-0005-0000-0000-0000BA430000}"/>
    <cellStyle name="SAPBEXHLevel0X 3 5 6" xfId="11469" xr:uid="{00000000-0005-0000-0000-0000BB430000}"/>
    <cellStyle name="SAPBEXHLevel0X 3 5 6 2" xfId="18676" xr:uid="{00000000-0005-0000-0000-0000BC430000}"/>
    <cellStyle name="SAPBEXHLevel0X 3 5 6 3" xfId="23871" xr:uid="{00000000-0005-0000-0000-0000BD430000}"/>
    <cellStyle name="SAPBEXHLevel0X 3 5 7" xfId="12515" xr:uid="{00000000-0005-0000-0000-0000BE430000}"/>
    <cellStyle name="SAPBEXHLevel0X 3 5 7 2" xfId="19722" xr:uid="{00000000-0005-0000-0000-0000BF430000}"/>
    <cellStyle name="SAPBEXHLevel0X 3 5 7 3" xfId="24749" xr:uid="{00000000-0005-0000-0000-0000C0430000}"/>
    <cellStyle name="SAPBEXHLevel0X 3 5 8" xfId="13545" xr:uid="{00000000-0005-0000-0000-0000C1430000}"/>
    <cellStyle name="SAPBEXHLevel0X 3 5 9" xfId="14551" xr:uid="{00000000-0005-0000-0000-0000C2430000}"/>
    <cellStyle name="SAPBEXHLevel0X 3 6" xfId="871" xr:uid="{00000000-0005-0000-0000-0000C3430000}"/>
    <cellStyle name="SAPBEXHLevel0X 3 6 2" xfId="8407" xr:uid="{00000000-0005-0000-0000-0000C4430000}"/>
    <cellStyle name="SAPBEXHLevel0X 3 6 2 2" xfId="15620" xr:uid="{00000000-0005-0000-0000-0000C5430000}"/>
    <cellStyle name="SAPBEXHLevel0X 3 6 2 3" xfId="21265" xr:uid="{00000000-0005-0000-0000-0000C6430000}"/>
    <cellStyle name="SAPBEXHLevel0X 3 6 3" xfId="8889" xr:uid="{00000000-0005-0000-0000-0000C7430000}"/>
    <cellStyle name="SAPBEXHLevel0X 3 6 3 2" xfId="16102" xr:uid="{00000000-0005-0000-0000-0000C8430000}"/>
    <cellStyle name="SAPBEXHLevel0X 3 6 3 3" xfId="21646" xr:uid="{00000000-0005-0000-0000-0000C9430000}"/>
    <cellStyle name="SAPBEXHLevel0X 3 6 4" xfId="10538" xr:uid="{00000000-0005-0000-0000-0000CA430000}"/>
    <cellStyle name="SAPBEXHLevel0X 3 6 4 2" xfId="17751" xr:uid="{00000000-0005-0000-0000-0000CB430000}"/>
    <cellStyle name="SAPBEXHLevel0X 3 6 4 3" xfId="23147" xr:uid="{00000000-0005-0000-0000-0000CC430000}"/>
    <cellStyle name="SAPBEXHLevel0X 3 6 5" xfId="11611" xr:uid="{00000000-0005-0000-0000-0000CD430000}"/>
    <cellStyle name="SAPBEXHLevel0X 3 6 5 2" xfId="18818" xr:uid="{00000000-0005-0000-0000-0000CE430000}"/>
    <cellStyle name="SAPBEXHLevel0X 3 6 5 3" xfId="23988" xr:uid="{00000000-0005-0000-0000-0000CF430000}"/>
    <cellStyle name="SAPBEXHLevel0X 3 6 6" xfId="12396" xr:uid="{00000000-0005-0000-0000-0000D0430000}"/>
    <cellStyle name="SAPBEXHLevel0X 3 6 6 2" xfId="19603" xr:uid="{00000000-0005-0000-0000-0000D1430000}"/>
    <cellStyle name="SAPBEXHLevel0X 3 6 6 3" xfId="24638" xr:uid="{00000000-0005-0000-0000-0000D2430000}"/>
    <cellStyle name="SAPBEXHLevel0X 3 6 7" xfId="13676" xr:uid="{00000000-0005-0000-0000-0000D3430000}"/>
    <cellStyle name="SAPBEXHLevel0X 3 6 8" xfId="14456" xr:uid="{00000000-0005-0000-0000-0000D4430000}"/>
    <cellStyle name="SAPBEXHLevel0X 3 7" xfId="7985" xr:uid="{00000000-0005-0000-0000-0000D5430000}"/>
    <cellStyle name="SAPBEXHLevel0X 3 7 2" xfId="15198" xr:uid="{00000000-0005-0000-0000-0000D6430000}"/>
    <cellStyle name="SAPBEXHLevel0X 3 7 3" xfId="20884" xr:uid="{00000000-0005-0000-0000-0000D7430000}"/>
    <cellStyle name="SAPBEXHLevel0X 3 8" xfId="9258" xr:uid="{00000000-0005-0000-0000-0000D8430000}"/>
    <cellStyle name="SAPBEXHLevel0X 3 8 2" xfId="16471" xr:uid="{00000000-0005-0000-0000-0000D9430000}"/>
    <cellStyle name="SAPBEXHLevel0X 3 8 3" xfId="22003" xr:uid="{00000000-0005-0000-0000-0000DA430000}"/>
    <cellStyle name="SAPBEXHLevel0X 3 9" xfId="10121" xr:uid="{00000000-0005-0000-0000-0000DB430000}"/>
    <cellStyle name="SAPBEXHLevel0X 3 9 2" xfId="17334" xr:uid="{00000000-0005-0000-0000-0000DC430000}"/>
    <cellStyle name="SAPBEXHLevel0X 3 9 3" xfId="22771" xr:uid="{00000000-0005-0000-0000-0000DD430000}"/>
    <cellStyle name="SAPBEXHLevel0X 4" xfId="504" xr:uid="{00000000-0005-0000-0000-0000DE430000}"/>
    <cellStyle name="SAPBEXHLevel0X 4 10" xfId="13377" xr:uid="{00000000-0005-0000-0000-0000DF430000}"/>
    <cellStyle name="SAPBEXHLevel0X 4 2" xfId="585" xr:uid="{00000000-0005-0000-0000-0000E0430000}"/>
    <cellStyle name="SAPBEXHLevel0X 4 2 2" xfId="1041" xr:uid="{00000000-0005-0000-0000-0000E1430000}"/>
    <cellStyle name="SAPBEXHLevel0X 4 2 2 2" xfId="8408" xr:uid="{00000000-0005-0000-0000-0000E2430000}"/>
    <cellStyle name="SAPBEXHLevel0X 4 2 2 2 2" xfId="15621" xr:uid="{00000000-0005-0000-0000-0000E3430000}"/>
    <cellStyle name="SAPBEXHLevel0X 4 2 2 2 3" xfId="21266" xr:uid="{00000000-0005-0000-0000-0000E4430000}"/>
    <cellStyle name="SAPBEXHLevel0X 4 2 2 3" xfId="8888" xr:uid="{00000000-0005-0000-0000-0000E5430000}"/>
    <cellStyle name="SAPBEXHLevel0X 4 2 2 3 2" xfId="16101" xr:uid="{00000000-0005-0000-0000-0000E6430000}"/>
    <cellStyle name="SAPBEXHLevel0X 4 2 2 3 3" xfId="21645" xr:uid="{00000000-0005-0000-0000-0000E7430000}"/>
    <cellStyle name="SAPBEXHLevel0X 4 2 2 4" xfId="10539" xr:uid="{00000000-0005-0000-0000-0000E8430000}"/>
    <cellStyle name="SAPBEXHLevel0X 4 2 2 4 2" xfId="17752" xr:uid="{00000000-0005-0000-0000-0000E9430000}"/>
    <cellStyle name="SAPBEXHLevel0X 4 2 2 4 3" xfId="23148" xr:uid="{00000000-0005-0000-0000-0000EA430000}"/>
    <cellStyle name="SAPBEXHLevel0X 4 2 2 5" xfId="11781" xr:uid="{00000000-0005-0000-0000-0000EB430000}"/>
    <cellStyle name="SAPBEXHLevel0X 4 2 2 5 2" xfId="18988" xr:uid="{00000000-0005-0000-0000-0000EC430000}"/>
    <cellStyle name="SAPBEXHLevel0X 4 2 2 5 3" xfId="24142" xr:uid="{00000000-0005-0000-0000-0000ED430000}"/>
    <cellStyle name="SAPBEXHLevel0X 4 2 2 6" xfId="12242" xr:uid="{00000000-0005-0000-0000-0000EE430000}"/>
    <cellStyle name="SAPBEXHLevel0X 4 2 2 6 2" xfId="19449" xr:uid="{00000000-0005-0000-0000-0000EF430000}"/>
    <cellStyle name="SAPBEXHLevel0X 4 2 2 6 3" xfId="24484" xr:uid="{00000000-0005-0000-0000-0000F0430000}"/>
    <cellStyle name="SAPBEXHLevel0X 4 2 2 7" xfId="13846" xr:uid="{00000000-0005-0000-0000-0000F1430000}"/>
    <cellStyle name="SAPBEXHLevel0X 4 2 2 8" xfId="14305" xr:uid="{00000000-0005-0000-0000-0000F2430000}"/>
    <cellStyle name="SAPBEXHLevel0X 4 2 3" xfId="7991" xr:uid="{00000000-0005-0000-0000-0000F3430000}"/>
    <cellStyle name="SAPBEXHLevel0X 4 2 3 2" xfId="15204" xr:uid="{00000000-0005-0000-0000-0000F4430000}"/>
    <cellStyle name="SAPBEXHLevel0X 4 2 3 3" xfId="20890" xr:uid="{00000000-0005-0000-0000-0000F5430000}"/>
    <cellStyle name="SAPBEXHLevel0X 4 2 4" xfId="9252" xr:uid="{00000000-0005-0000-0000-0000F6430000}"/>
    <cellStyle name="SAPBEXHLevel0X 4 2 4 2" xfId="16465" xr:uid="{00000000-0005-0000-0000-0000F7430000}"/>
    <cellStyle name="SAPBEXHLevel0X 4 2 4 3" xfId="21997" xr:uid="{00000000-0005-0000-0000-0000F8430000}"/>
    <cellStyle name="SAPBEXHLevel0X 4 2 5" xfId="10127" xr:uid="{00000000-0005-0000-0000-0000F9430000}"/>
    <cellStyle name="SAPBEXHLevel0X 4 2 5 2" xfId="17340" xr:uid="{00000000-0005-0000-0000-0000FA430000}"/>
    <cellStyle name="SAPBEXHLevel0X 4 2 5 3" xfId="22777" xr:uid="{00000000-0005-0000-0000-0000FB430000}"/>
    <cellStyle name="SAPBEXHLevel0X 4 2 6" xfId="11368" xr:uid="{00000000-0005-0000-0000-0000FC430000}"/>
    <cellStyle name="SAPBEXHLevel0X 4 2 6 2" xfId="18575" xr:uid="{00000000-0005-0000-0000-0000FD430000}"/>
    <cellStyle name="SAPBEXHLevel0X 4 2 6 3" xfId="23770" xr:uid="{00000000-0005-0000-0000-0000FE430000}"/>
    <cellStyle name="SAPBEXHLevel0X 4 2 7" xfId="12619" xr:uid="{00000000-0005-0000-0000-0000FF430000}"/>
    <cellStyle name="SAPBEXHLevel0X 4 2 7 2" xfId="19826" xr:uid="{00000000-0005-0000-0000-000000440000}"/>
    <cellStyle name="SAPBEXHLevel0X 4 2 7 3" xfId="24849" xr:uid="{00000000-0005-0000-0000-000001440000}"/>
    <cellStyle name="SAPBEXHLevel0X 4 2 8" xfId="13444" xr:uid="{00000000-0005-0000-0000-000002440000}"/>
    <cellStyle name="SAPBEXHLevel0X 4 3" xfId="650" xr:uid="{00000000-0005-0000-0000-000003440000}"/>
    <cellStyle name="SAPBEXHLevel0X 4 3 2" xfId="1106" xr:uid="{00000000-0005-0000-0000-000004440000}"/>
    <cellStyle name="SAPBEXHLevel0X 4 3 2 2" xfId="8409" xr:uid="{00000000-0005-0000-0000-000005440000}"/>
    <cellStyle name="SAPBEXHLevel0X 4 3 2 2 2" xfId="15622" xr:uid="{00000000-0005-0000-0000-000006440000}"/>
    <cellStyle name="SAPBEXHLevel0X 4 3 2 2 3" xfId="21267" xr:uid="{00000000-0005-0000-0000-000007440000}"/>
    <cellStyle name="SAPBEXHLevel0X 4 3 2 3" xfId="8887" xr:uid="{00000000-0005-0000-0000-000008440000}"/>
    <cellStyle name="SAPBEXHLevel0X 4 3 2 3 2" xfId="16100" xr:uid="{00000000-0005-0000-0000-000009440000}"/>
    <cellStyle name="SAPBEXHLevel0X 4 3 2 3 3" xfId="21644" xr:uid="{00000000-0005-0000-0000-00000A440000}"/>
    <cellStyle name="SAPBEXHLevel0X 4 3 2 4" xfId="10540" xr:uid="{00000000-0005-0000-0000-00000B440000}"/>
    <cellStyle name="SAPBEXHLevel0X 4 3 2 4 2" xfId="17753" xr:uid="{00000000-0005-0000-0000-00000C440000}"/>
    <cellStyle name="SAPBEXHLevel0X 4 3 2 4 3" xfId="23149" xr:uid="{00000000-0005-0000-0000-00000D440000}"/>
    <cellStyle name="SAPBEXHLevel0X 4 3 2 5" xfId="11846" xr:uid="{00000000-0005-0000-0000-00000E440000}"/>
    <cellStyle name="SAPBEXHLevel0X 4 3 2 5 2" xfId="19053" xr:uid="{00000000-0005-0000-0000-00000F440000}"/>
    <cellStyle name="SAPBEXHLevel0X 4 3 2 5 3" xfId="24207" xr:uid="{00000000-0005-0000-0000-000010440000}"/>
    <cellStyle name="SAPBEXHLevel0X 4 3 2 6" xfId="12177" xr:uid="{00000000-0005-0000-0000-000011440000}"/>
    <cellStyle name="SAPBEXHLevel0X 4 3 2 6 2" xfId="19384" xr:uid="{00000000-0005-0000-0000-000012440000}"/>
    <cellStyle name="SAPBEXHLevel0X 4 3 2 6 3" xfId="24419" xr:uid="{00000000-0005-0000-0000-000013440000}"/>
    <cellStyle name="SAPBEXHLevel0X 4 3 2 7" xfId="13911" xr:uid="{00000000-0005-0000-0000-000014440000}"/>
    <cellStyle name="SAPBEXHLevel0X 4 3 2 8" xfId="14240" xr:uid="{00000000-0005-0000-0000-000015440000}"/>
    <cellStyle name="SAPBEXHLevel0X 4 3 3" xfId="7992" xr:uid="{00000000-0005-0000-0000-000016440000}"/>
    <cellStyle name="SAPBEXHLevel0X 4 3 3 2" xfId="15205" xr:uid="{00000000-0005-0000-0000-000017440000}"/>
    <cellStyle name="SAPBEXHLevel0X 4 3 3 3" xfId="20891" xr:uid="{00000000-0005-0000-0000-000018440000}"/>
    <cellStyle name="SAPBEXHLevel0X 4 3 4" xfId="9251" xr:uid="{00000000-0005-0000-0000-000019440000}"/>
    <cellStyle name="SAPBEXHLevel0X 4 3 4 2" xfId="16464" xr:uid="{00000000-0005-0000-0000-00001A440000}"/>
    <cellStyle name="SAPBEXHLevel0X 4 3 4 3" xfId="21996" xr:uid="{00000000-0005-0000-0000-00001B440000}"/>
    <cellStyle name="SAPBEXHLevel0X 4 3 5" xfId="10128" xr:uid="{00000000-0005-0000-0000-00001C440000}"/>
    <cellStyle name="SAPBEXHLevel0X 4 3 5 2" xfId="17341" xr:uid="{00000000-0005-0000-0000-00001D440000}"/>
    <cellStyle name="SAPBEXHLevel0X 4 3 5 3" xfId="22778" xr:uid="{00000000-0005-0000-0000-00001E440000}"/>
    <cellStyle name="SAPBEXHLevel0X 4 3 6" xfId="11433" xr:uid="{00000000-0005-0000-0000-00001F440000}"/>
    <cellStyle name="SAPBEXHLevel0X 4 3 6 2" xfId="18640" xr:uid="{00000000-0005-0000-0000-000020440000}"/>
    <cellStyle name="SAPBEXHLevel0X 4 3 6 3" xfId="23835" xr:uid="{00000000-0005-0000-0000-000021440000}"/>
    <cellStyle name="SAPBEXHLevel0X 4 3 7" xfId="12552" xr:uid="{00000000-0005-0000-0000-000022440000}"/>
    <cellStyle name="SAPBEXHLevel0X 4 3 7 2" xfId="19759" xr:uid="{00000000-0005-0000-0000-000023440000}"/>
    <cellStyle name="SAPBEXHLevel0X 4 3 7 3" xfId="24784" xr:uid="{00000000-0005-0000-0000-000024440000}"/>
    <cellStyle name="SAPBEXHLevel0X 4 3 8" xfId="13509" xr:uid="{00000000-0005-0000-0000-000025440000}"/>
    <cellStyle name="SAPBEXHLevel0X 4 3 9" xfId="14587" xr:uid="{00000000-0005-0000-0000-000026440000}"/>
    <cellStyle name="SAPBEXHLevel0X 4 4" xfId="705" xr:uid="{00000000-0005-0000-0000-000027440000}"/>
    <cellStyle name="SAPBEXHLevel0X 4 4 2" xfId="1161" xr:uid="{00000000-0005-0000-0000-000028440000}"/>
    <cellStyle name="SAPBEXHLevel0X 4 4 2 2" xfId="8410" xr:uid="{00000000-0005-0000-0000-000029440000}"/>
    <cellStyle name="SAPBEXHLevel0X 4 4 2 2 2" xfId="15623" xr:uid="{00000000-0005-0000-0000-00002A440000}"/>
    <cellStyle name="SAPBEXHLevel0X 4 4 2 2 3" xfId="21268" xr:uid="{00000000-0005-0000-0000-00002B440000}"/>
    <cellStyle name="SAPBEXHLevel0X 4 4 2 3" xfId="8886" xr:uid="{00000000-0005-0000-0000-00002C440000}"/>
    <cellStyle name="SAPBEXHLevel0X 4 4 2 3 2" xfId="16099" xr:uid="{00000000-0005-0000-0000-00002D440000}"/>
    <cellStyle name="SAPBEXHLevel0X 4 4 2 3 3" xfId="21643" xr:uid="{00000000-0005-0000-0000-00002E440000}"/>
    <cellStyle name="SAPBEXHLevel0X 4 4 2 4" xfId="10541" xr:uid="{00000000-0005-0000-0000-00002F440000}"/>
    <cellStyle name="SAPBEXHLevel0X 4 4 2 4 2" xfId="17754" xr:uid="{00000000-0005-0000-0000-000030440000}"/>
    <cellStyle name="SAPBEXHLevel0X 4 4 2 4 3" xfId="23150" xr:uid="{00000000-0005-0000-0000-000031440000}"/>
    <cellStyle name="SAPBEXHLevel0X 4 4 2 5" xfId="11901" xr:uid="{00000000-0005-0000-0000-000032440000}"/>
    <cellStyle name="SAPBEXHLevel0X 4 4 2 5 2" xfId="19108" xr:uid="{00000000-0005-0000-0000-000033440000}"/>
    <cellStyle name="SAPBEXHLevel0X 4 4 2 5 3" xfId="24262" xr:uid="{00000000-0005-0000-0000-000034440000}"/>
    <cellStyle name="SAPBEXHLevel0X 4 4 2 6" xfId="12122" xr:uid="{00000000-0005-0000-0000-000035440000}"/>
    <cellStyle name="SAPBEXHLevel0X 4 4 2 6 2" xfId="19329" xr:uid="{00000000-0005-0000-0000-000036440000}"/>
    <cellStyle name="SAPBEXHLevel0X 4 4 2 6 3" xfId="24364" xr:uid="{00000000-0005-0000-0000-000037440000}"/>
    <cellStyle name="SAPBEXHLevel0X 4 4 2 7" xfId="13966" xr:uid="{00000000-0005-0000-0000-000038440000}"/>
    <cellStyle name="SAPBEXHLevel0X 4 4 2 8" xfId="14185" xr:uid="{00000000-0005-0000-0000-000039440000}"/>
    <cellStyle name="SAPBEXHLevel0X 4 4 3" xfId="7993" xr:uid="{00000000-0005-0000-0000-00003A440000}"/>
    <cellStyle name="SAPBEXHLevel0X 4 4 3 2" xfId="15206" xr:uid="{00000000-0005-0000-0000-00003B440000}"/>
    <cellStyle name="SAPBEXHLevel0X 4 4 3 3" xfId="20892" xr:uid="{00000000-0005-0000-0000-00003C440000}"/>
    <cellStyle name="SAPBEXHLevel0X 4 4 4" xfId="9250" xr:uid="{00000000-0005-0000-0000-00003D440000}"/>
    <cellStyle name="SAPBEXHLevel0X 4 4 4 2" xfId="16463" xr:uid="{00000000-0005-0000-0000-00003E440000}"/>
    <cellStyle name="SAPBEXHLevel0X 4 4 4 3" xfId="21995" xr:uid="{00000000-0005-0000-0000-00003F440000}"/>
    <cellStyle name="SAPBEXHLevel0X 4 4 5" xfId="10129" xr:uid="{00000000-0005-0000-0000-000040440000}"/>
    <cellStyle name="SAPBEXHLevel0X 4 4 5 2" xfId="17342" xr:uid="{00000000-0005-0000-0000-000041440000}"/>
    <cellStyle name="SAPBEXHLevel0X 4 4 5 3" xfId="22779" xr:uid="{00000000-0005-0000-0000-000042440000}"/>
    <cellStyle name="SAPBEXHLevel0X 4 4 6" xfId="11488" xr:uid="{00000000-0005-0000-0000-000043440000}"/>
    <cellStyle name="SAPBEXHLevel0X 4 4 6 2" xfId="18695" xr:uid="{00000000-0005-0000-0000-000044440000}"/>
    <cellStyle name="SAPBEXHLevel0X 4 4 6 3" xfId="23890" xr:uid="{00000000-0005-0000-0000-000045440000}"/>
    <cellStyle name="SAPBEXHLevel0X 4 4 7" xfId="12493" xr:uid="{00000000-0005-0000-0000-000046440000}"/>
    <cellStyle name="SAPBEXHLevel0X 4 4 7 2" xfId="19700" xr:uid="{00000000-0005-0000-0000-000047440000}"/>
    <cellStyle name="SAPBEXHLevel0X 4 4 7 3" xfId="24732" xr:uid="{00000000-0005-0000-0000-000048440000}"/>
    <cellStyle name="SAPBEXHLevel0X 4 4 8" xfId="13564" xr:uid="{00000000-0005-0000-0000-000049440000}"/>
    <cellStyle name="SAPBEXHLevel0X 4 4 9" xfId="14533" xr:uid="{00000000-0005-0000-0000-00004A440000}"/>
    <cellStyle name="SAPBEXHLevel0X 4 5" xfId="7990" xr:uid="{00000000-0005-0000-0000-00004B440000}"/>
    <cellStyle name="SAPBEXHLevel0X 4 5 2" xfId="15203" xr:uid="{00000000-0005-0000-0000-00004C440000}"/>
    <cellStyle name="SAPBEXHLevel0X 4 5 3" xfId="20889" xr:uid="{00000000-0005-0000-0000-00004D440000}"/>
    <cellStyle name="SAPBEXHLevel0X 4 6" xfId="9253" xr:uid="{00000000-0005-0000-0000-00004E440000}"/>
    <cellStyle name="SAPBEXHLevel0X 4 6 2" xfId="16466" xr:uid="{00000000-0005-0000-0000-00004F440000}"/>
    <cellStyle name="SAPBEXHLevel0X 4 6 3" xfId="21998" xr:uid="{00000000-0005-0000-0000-000050440000}"/>
    <cellStyle name="SAPBEXHLevel0X 4 7" xfId="10126" xr:uid="{00000000-0005-0000-0000-000051440000}"/>
    <cellStyle name="SAPBEXHLevel0X 4 7 2" xfId="17339" xr:uid="{00000000-0005-0000-0000-000052440000}"/>
    <cellStyle name="SAPBEXHLevel0X 4 7 3" xfId="22776" xr:uid="{00000000-0005-0000-0000-000053440000}"/>
    <cellStyle name="SAPBEXHLevel0X 4 8" xfId="11287" xr:uid="{00000000-0005-0000-0000-000054440000}"/>
    <cellStyle name="SAPBEXHLevel0X 4 8 2" xfId="18494" xr:uid="{00000000-0005-0000-0000-000055440000}"/>
    <cellStyle name="SAPBEXHLevel0X 4 8 3" xfId="23693" xr:uid="{00000000-0005-0000-0000-000056440000}"/>
    <cellStyle name="SAPBEXHLevel0X 4 9" xfId="12727" xr:uid="{00000000-0005-0000-0000-000057440000}"/>
    <cellStyle name="SAPBEXHLevel0X 4 9 2" xfId="19934" xr:uid="{00000000-0005-0000-0000-000058440000}"/>
    <cellStyle name="SAPBEXHLevel0X 4 9 3" xfId="24925" xr:uid="{00000000-0005-0000-0000-000059440000}"/>
    <cellStyle name="SAPBEXHLevel0X 5" xfId="808" xr:uid="{00000000-0005-0000-0000-00005A440000}"/>
    <cellStyle name="SAPBEXHLevel0X 5 10" xfId="14494" xr:uid="{00000000-0005-0000-0000-00005B440000}"/>
    <cellStyle name="SAPBEXHLevel0X 5 2" xfId="7325" xr:uid="{00000000-0005-0000-0000-00005C440000}"/>
    <cellStyle name="SAPBEXHLevel0X 5 2 2" xfId="9563" xr:uid="{00000000-0005-0000-0000-00005D440000}"/>
    <cellStyle name="SAPBEXHLevel0X 5 2 2 2" xfId="16776" xr:uid="{00000000-0005-0000-0000-00005E440000}"/>
    <cellStyle name="SAPBEXHLevel0X 5 2 2 3" xfId="22242" xr:uid="{00000000-0005-0000-0000-00005F440000}"/>
    <cellStyle name="SAPBEXHLevel0X 5 2 3" xfId="9761" xr:uid="{00000000-0005-0000-0000-000060440000}"/>
    <cellStyle name="SAPBEXHLevel0X 5 2 3 2" xfId="16974" xr:uid="{00000000-0005-0000-0000-000061440000}"/>
    <cellStyle name="SAPBEXHLevel0X 5 2 3 3" xfId="22440" xr:uid="{00000000-0005-0000-0000-000062440000}"/>
    <cellStyle name="SAPBEXHLevel0X 5 2 4" xfId="10965" xr:uid="{00000000-0005-0000-0000-000063440000}"/>
    <cellStyle name="SAPBEXHLevel0X 5 2 4 2" xfId="18178" xr:uid="{00000000-0005-0000-0000-000064440000}"/>
    <cellStyle name="SAPBEXHLevel0X 5 2 4 3" xfId="23395" xr:uid="{00000000-0005-0000-0000-000065440000}"/>
    <cellStyle name="SAPBEXHLevel0X 5 2 5" xfId="12912" xr:uid="{00000000-0005-0000-0000-000066440000}"/>
    <cellStyle name="SAPBEXHLevel0X 5 2 5 2" xfId="20119" xr:uid="{00000000-0005-0000-0000-000067440000}"/>
    <cellStyle name="SAPBEXHLevel0X 5 2 5 3" xfId="25075" xr:uid="{00000000-0005-0000-0000-000068440000}"/>
    <cellStyle name="SAPBEXHLevel0X 5 2 6" xfId="13101" xr:uid="{00000000-0005-0000-0000-000069440000}"/>
    <cellStyle name="SAPBEXHLevel0X 5 2 6 2" xfId="20308" xr:uid="{00000000-0005-0000-0000-00006A440000}"/>
    <cellStyle name="SAPBEXHLevel0X 5 2 6 3" xfId="25264" xr:uid="{00000000-0005-0000-0000-00006B440000}"/>
    <cellStyle name="SAPBEXHLevel0X 5 2 7" xfId="14773" xr:uid="{00000000-0005-0000-0000-00006C440000}"/>
    <cellStyle name="SAPBEXHLevel0X 5 2 8" xfId="20486" xr:uid="{00000000-0005-0000-0000-00006D440000}"/>
    <cellStyle name="SAPBEXHLevel0X 5 3" xfId="7326" xr:uid="{00000000-0005-0000-0000-00006E440000}"/>
    <cellStyle name="SAPBEXHLevel0X 5 3 2" xfId="9564" xr:uid="{00000000-0005-0000-0000-00006F440000}"/>
    <cellStyle name="SAPBEXHLevel0X 5 3 2 2" xfId="16777" xr:uid="{00000000-0005-0000-0000-000070440000}"/>
    <cellStyle name="SAPBEXHLevel0X 5 3 2 3" xfId="22243" xr:uid="{00000000-0005-0000-0000-000071440000}"/>
    <cellStyle name="SAPBEXHLevel0X 5 3 3" xfId="9762" xr:uid="{00000000-0005-0000-0000-000072440000}"/>
    <cellStyle name="SAPBEXHLevel0X 5 3 3 2" xfId="16975" xr:uid="{00000000-0005-0000-0000-000073440000}"/>
    <cellStyle name="SAPBEXHLevel0X 5 3 3 3" xfId="22441" xr:uid="{00000000-0005-0000-0000-000074440000}"/>
    <cellStyle name="SAPBEXHLevel0X 5 3 4" xfId="10966" xr:uid="{00000000-0005-0000-0000-000075440000}"/>
    <cellStyle name="SAPBEXHLevel0X 5 3 4 2" xfId="18179" xr:uid="{00000000-0005-0000-0000-000076440000}"/>
    <cellStyle name="SAPBEXHLevel0X 5 3 4 3" xfId="23396" xr:uid="{00000000-0005-0000-0000-000077440000}"/>
    <cellStyle name="SAPBEXHLevel0X 5 3 5" xfId="12913" xr:uid="{00000000-0005-0000-0000-000078440000}"/>
    <cellStyle name="SAPBEXHLevel0X 5 3 5 2" xfId="20120" xr:uid="{00000000-0005-0000-0000-000079440000}"/>
    <cellStyle name="SAPBEXHLevel0X 5 3 5 3" xfId="25076" xr:uid="{00000000-0005-0000-0000-00007A440000}"/>
    <cellStyle name="SAPBEXHLevel0X 5 3 6" xfId="13102" xr:uid="{00000000-0005-0000-0000-00007B440000}"/>
    <cellStyle name="SAPBEXHLevel0X 5 3 6 2" xfId="20309" xr:uid="{00000000-0005-0000-0000-00007C440000}"/>
    <cellStyle name="SAPBEXHLevel0X 5 3 6 3" xfId="25265" xr:uid="{00000000-0005-0000-0000-00007D440000}"/>
    <cellStyle name="SAPBEXHLevel0X 5 3 7" xfId="14774" xr:uid="{00000000-0005-0000-0000-00007E440000}"/>
    <cellStyle name="SAPBEXHLevel0X 5 3 8" xfId="20487" xr:uid="{00000000-0005-0000-0000-00007F440000}"/>
    <cellStyle name="SAPBEXHLevel0X 5 4" xfId="8411" xr:uid="{00000000-0005-0000-0000-000080440000}"/>
    <cellStyle name="SAPBEXHLevel0X 5 4 2" xfId="15624" xr:uid="{00000000-0005-0000-0000-000081440000}"/>
    <cellStyle name="SAPBEXHLevel0X 5 4 3" xfId="21269" xr:uid="{00000000-0005-0000-0000-000082440000}"/>
    <cellStyle name="SAPBEXHLevel0X 5 5" xfId="8885" xr:uid="{00000000-0005-0000-0000-000083440000}"/>
    <cellStyle name="SAPBEXHLevel0X 5 5 2" xfId="16098" xr:uid="{00000000-0005-0000-0000-000084440000}"/>
    <cellStyle name="SAPBEXHLevel0X 5 5 3" xfId="21642" xr:uid="{00000000-0005-0000-0000-000085440000}"/>
    <cellStyle name="SAPBEXHLevel0X 5 6" xfId="10542" xr:uid="{00000000-0005-0000-0000-000086440000}"/>
    <cellStyle name="SAPBEXHLevel0X 5 6 2" xfId="17755" xr:uid="{00000000-0005-0000-0000-000087440000}"/>
    <cellStyle name="SAPBEXHLevel0X 5 6 3" xfId="23151" xr:uid="{00000000-0005-0000-0000-000088440000}"/>
    <cellStyle name="SAPBEXHLevel0X 5 7" xfId="11548" xr:uid="{00000000-0005-0000-0000-000089440000}"/>
    <cellStyle name="SAPBEXHLevel0X 5 7 2" xfId="18755" xr:uid="{00000000-0005-0000-0000-00008A440000}"/>
    <cellStyle name="SAPBEXHLevel0X 5 7 3" xfId="23931" xr:uid="{00000000-0005-0000-0000-00008B440000}"/>
    <cellStyle name="SAPBEXHLevel0X 5 8" xfId="12454" xr:uid="{00000000-0005-0000-0000-00008C440000}"/>
    <cellStyle name="SAPBEXHLevel0X 5 8 2" xfId="19661" xr:uid="{00000000-0005-0000-0000-00008D440000}"/>
    <cellStyle name="SAPBEXHLevel0X 5 8 3" xfId="24695" xr:uid="{00000000-0005-0000-0000-00008E440000}"/>
    <cellStyle name="SAPBEXHLevel0X 5 9" xfId="13617" xr:uid="{00000000-0005-0000-0000-00008F440000}"/>
    <cellStyle name="SAPBEXHLevel0X 6" xfId="7327" xr:uid="{00000000-0005-0000-0000-000090440000}"/>
    <cellStyle name="SAPBEXHLevel0X 6 2" xfId="7328" xr:uid="{00000000-0005-0000-0000-000091440000}"/>
    <cellStyle name="SAPBEXHLevel0X 6 2 2" xfId="9566" xr:uid="{00000000-0005-0000-0000-000092440000}"/>
    <cellStyle name="SAPBEXHLevel0X 6 2 2 2" xfId="16779" xr:uid="{00000000-0005-0000-0000-000093440000}"/>
    <cellStyle name="SAPBEXHLevel0X 6 2 2 3" xfId="22245" xr:uid="{00000000-0005-0000-0000-000094440000}"/>
    <cellStyle name="SAPBEXHLevel0X 6 2 3" xfId="9764" xr:uid="{00000000-0005-0000-0000-000095440000}"/>
    <cellStyle name="SAPBEXHLevel0X 6 2 3 2" xfId="16977" xr:uid="{00000000-0005-0000-0000-000096440000}"/>
    <cellStyle name="SAPBEXHLevel0X 6 2 3 3" xfId="22443" xr:uid="{00000000-0005-0000-0000-000097440000}"/>
    <cellStyle name="SAPBEXHLevel0X 6 2 4" xfId="10968" xr:uid="{00000000-0005-0000-0000-000098440000}"/>
    <cellStyle name="SAPBEXHLevel0X 6 2 4 2" xfId="18181" xr:uid="{00000000-0005-0000-0000-000099440000}"/>
    <cellStyle name="SAPBEXHLevel0X 6 2 4 3" xfId="23398" xr:uid="{00000000-0005-0000-0000-00009A440000}"/>
    <cellStyle name="SAPBEXHLevel0X 6 2 5" xfId="12915" xr:uid="{00000000-0005-0000-0000-00009B440000}"/>
    <cellStyle name="SAPBEXHLevel0X 6 2 5 2" xfId="20122" xr:uid="{00000000-0005-0000-0000-00009C440000}"/>
    <cellStyle name="SAPBEXHLevel0X 6 2 5 3" xfId="25078" xr:uid="{00000000-0005-0000-0000-00009D440000}"/>
    <cellStyle name="SAPBEXHLevel0X 6 2 6" xfId="13104" xr:uid="{00000000-0005-0000-0000-00009E440000}"/>
    <cellStyle name="SAPBEXHLevel0X 6 2 6 2" xfId="20311" xr:uid="{00000000-0005-0000-0000-00009F440000}"/>
    <cellStyle name="SAPBEXHLevel0X 6 2 6 3" xfId="25267" xr:uid="{00000000-0005-0000-0000-0000A0440000}"/>
    <cellStyle name="SAPBEXHLevel0X 6 2 7" xfId="14776" xr:uid="{00000000-0005-0000-0000-0000A1440000}"/>
    <cellStyle name="SAPBEXHLevel0X 6 2 8" xfId="20489" xr:uid="{00000000-0005-0000-0000-0000A2440000}"/>
    <cellStyle name="SAPBEXHLevel0X 6 3" xfId="9565" xr:uid="{00000000-0005-0000-0000-0000A3440000}"/>
    <cellStyle name="SAPBEXHLevel0X 6 3 2" xfId="16778" xr:uid="{00000000-0005-0000-0000-0000A4440000}"/>
    <cellStyle name="SAPBEXHLevel0X 6 3 3" xfId="22244" xr:uid="{00000000-0005-0000-0000-0000A5440000}"/>
    <cellStyle name="SAPBEXHLevel0X 6 4" xfId="9763" xr:uid="{00000000-0005-0000-0000-0000A6440000}"/>
    <cellStyle name="SAPBEXHLevel0X 6 4 2" xfId="16976" xr:uid="{00000000-0005-0000-0000-0000A7440000}"/>
    <cellStyle name="SAPBEXHLevel0X 6 4 3" xfId="22442" xr:uid="{00000000-0005-0000-0000-0000A8440000}"/>
    <cellStyle name="SAPBEXHLevel0X 6 5" xfId="10967" xr:uid="{00000000-0005-0000-0000-0000A9440000}"/>
    <cellStyle name="SAPBEXHLevel0X 6 5 2" xfId="18180" xr:uid="{00000000-0005-0000-0000-0000AA440000}"/>
    <cellStyle name="SAPBEXHLevel0X 6 5 3" xfId="23397" xr:uid="{00000000-0005-0000-0000-0000AB440000}"/>
    <cellStyle name="SAPBEXHLevel0X 6 6" xfId="12914" xr:uid="{00000000-0005-0000-0000-0000AC440000}"/>
    <cellStyle name="SAPBEXHLevel0X 6 6 2" xfId="20121" xr:uid="{00000000-0005-0000-0000-0000AD440000}"/>
    <cellStyle name="SAPBEXHLevel0X 6 6 3" xfId="25077" xr:uid="{00000000-0005-0000-0000-0000AE440000}"/>
    <cellStyle name="SAPBEXHLevel0X 6 7" xfId="13103" xr:uid="{00000000-0005-0000-0000-0000AF440000}"/>
    <cellStyle name="SAPBEXHLevel0X 6 7 2" xfId="20310" xr:uid="{00000000-0005-0000-0000-0000B0440000}"/>
    <cellStyle name="SAPBEXHLevel0X 6 7 3" xfId="25266" xr:uid="{00000000-0005-0000-0000-0000B1440000}"/>
    <cellStyle name="SAPBEXHLevel0X 6 8" xfId="14775" xr:uid="{00000000-0005-0000-0000-0000B2440000}"/>
    <cellStyle name="SAPBEXHLevel0X 6 9" xfId="20488" xr:uid="{00000000-0005-0000-0000-0000B3440000}"/>
    <cellStyle name="SAPBEXHLevel0X 7" xfId="7329" xr:uid="{00000000-0005-0000-0000-0000B4440000}"/>
    <cellStyle name="SAPBEXHLevel0X 7 10" xfId="20490" xr:uid="{00000000-0005-0000-0000-0000B5440000}"/>
    <cellStyle name="SAPBEXHLevel0X 7 2" xfId="7330" xr:uid="{00000000-0005-0000-0000-0000B6440000}"/>
    <cellStyle name="SAPBEXHLevel0X 7 2 2" xfId="9568" xr:uid="{00000000-0005-0000-0000-0000B7440000}"/>
    <cellStyle name="SAPBEXHLevel0X 7 2 2 2" xfId="16781" xr:uid="{00000000-0005-0000-0000-0000B8440000}"/>
    <cellStyle name="SAPBEXHLevel0X 7 2 2 3" xfId="22247" xr:uid="{00000000-0005-0000-0000-0000B9440000}"/>
    <cellStyle name="SAPBEXHLevel0X 7 2 3" xfId="9766" xr:uid="{00000000-0005-0000-0000-0000BA440000}"/>
    <cellStyle name="SAPBEXHLevel0X 7 2 3 2" xfId="16979" xr:uid="{00000000-0005-0000-0000-0000BB440000}"/>
    <cellStyle name="SAPBEXHLevel0X 7 2 3 3" xfId="22445" xr:uid="{00000000-0005-0000-0000-0000BC440000}"/>
    <cellStyle name="SAPBEXHLevel0X 7 2 4" xfId="10970" xr:uid="{00000000-0005-0000-0000-0000BD440000}"/>
    <cellStyle name="SAPBEXHLevel0X 7 2 4 2" xfId="18183" xr:uid="{00000000-0005-0000-0000-0000BE440000}"/>
    <cellStyle name="SAPBEXHLevel0X 7 2 4 3" xfId="23400" xr:uid="{00000000-0005-0000-0000-0000BF440000}"/>
    <cellStyle name="SAPBEXHLevel0X 7 2 5" xfId="12917" xr:uid="{00000000-0005-0000-0000-0000C0440000}"/>
    <cellStyle name="SAPBEXHLevel0X 7 2 5 2" xfId="20124" xr:uid="{00000000-0005-0000-0000-0000C1440000}"/>
    <cellStyle name="SAPBEXHLevel0X 7 2 5 3" xfId="25080" xr:uid="{00000000-0005-0000-0000-0000C2440000}"/>
    <cellStyle name="SAPBEXHLevel0X 7 2 6" xfId="13106" xr:uid="{00000000-0005-0000-0000-0000C3440000}"/>
    <cellStyle name="SAPBEXHLevel0X 7 2 6 2" xfId="20313" xr:uid="{00000000-0005-0000-0000-0000C4440000}"/>
    <cellStyle name="SAPBEXHLevel0X 7 2 6 3" xfId="25269" xr:uid="{00000000-0005-0000-0000-0000C5440000}"/>
    <cellStyle name="SAPBEXHLevel0X 7 2 7" xfId="14778" xr:uid="{00000000-0005-0000-0000-0000C6440000}"/>
    <cellStyle name="SAPBEXHLevel0X 7 2 8" xfId="20491" xr:uid="{00000000-0005-0000-0000-0000C7440000}"/>
    <cellStyle name="SAPBEXHLevel0X 7 3" xfId="7331" xr:uid="{00000000-0005-0000-0000-0000C8440000}"/>
    <cellStyle name="SAPBEXHLevel0X 7 3 2" xfId="9569" xr:uid="{00000000-0005-0000-0000-0000C9440000}"/>
    <cellStyle name="SAPBEXHLevel0X 7 3 2 2" xfId="16782" xr:uid="{00000000-0005-0000-0000-0000CA440000}"/>
    <cellStyle name="SAPBEXHLevel0X 7 3 2 3" xfId="22248" xr:uid="{00000000-0005-0000-0000-0000CB440000}"/>
    <cellStyle name="SAPBEXHLevel0X 7 3 3" xfId="9767" xr:uid="{00000000-0005-0000-0000-0000CC440000}"/>
    <cellStyle name="SAPBEXHLevel0X 7 3 3 2" xfId="16980" xr:uid="{00000000-0005-0000-0000-0000CD440000}"/>
    <cellStyle name="SAPBEXHLevel0X 7 3 3 3" xfId="22446" xr:uid="{00000000-0005-0000-0000-0000CE440000}"/>
    <cellStyle name="SAPBEXHLevel0X 7 3 4" xfId="10971" xr:uid="{00000000-0005-0000-0000-0000CF440000}"/>
    <cellStyle name="SAPBEXHLevel0X 7 3 4 2" xfId="18184" xr:uid="{00000000-0005-0000-0000-0000D0440000}"/>
    <cellStyle name="SAPBEXHLevel0X 7 3 4 3" xfId="23401" xr:uid="{00000000-0005-0000-0000-0000D1440000}"/>
    <cellStyle name="SAPBEXHLevel0X 7 3 5" xfId="12918" xr:uid="{00000000-0005-0000-0000-0000D2440000}"/>
    <cellStyle name="SAPBEXHLevel0X 7 3 5 2" xfId="20125" xr:uid="{00000000-0005-0000-0000-0000D3440000}"/>
    <cellStyle name="SAPBEXHLevel0X 7 3 5 3" xfId="25081" xr:uid="{00000000-0005-0000-0000-0000D4440000}"/>
    <cellStyle name="SAPBEXHLevel0X 7 3 6" xfId="13107" xr:uid="{00000000-0005-0000-0000-0000D5440000}"/>
    <cellStyle name="SAPBEXHLevel0X 7 3 6 2" xfId="20314" xr:uid="{00000000-0005-0000-0000-0000D6440000}"/>
    <cellStyle name="SAPBEXHLevel0X 7 3 6 3" xfId="25270" xr:uid="{00000000-0005-0000-0000-0000D7440000}"/>
    <cellStyle name="SAPBEXHLevel0X 7 3 7" xfId="14779" xr:uid="{00000000-0005-0000-0000-0000D8440000}"/>
    <cellStyle name="SAPBEXHLevel0X 7 3 8" xfId="20492" xr:uid="{00000000-0005-0000-0000-0000D9440000}"/>
    <cellStyle name="SAPBEXHLevel0X 7 4" xfId="9567" xr:uid="{00000000-0005-0000-0000-0000DA440000}"/>
    <cellStyle name="SAPBEXHLevel0X 7 4 2" xfId="16780" xr:uid="{00000000-0005-0000-0000-0000DB440000}"/>
    <cellStyle name="SAPBEXHLevel0X 7 4 3" xfId="22246" xr:uid="{00000000-0005-0000-0000-0000DC440000}"/>
    <cellStyle name="SAPBEXHLevel0X 7 5" xfId="9765" xr:uid="{00000000-0005-0000-0000-0000DD440000}"/>
    <cellStyle name="SAPBEXHLevel0X 7 5 2" xfId="16978" xr:uid="{00000000-0005-0000-0000-0000DE440000}"/>
    <cellStyle name="SAPBEXHLevel0X 7 5 3" xfId="22444" xr:uid="{00000000-0005-0000-0000-0000DF440000}"/>
    <cellStyle name="SAPBEXHLevel0X 7 6" xfId="10969" xr:uid="{00000000-0005-0000-0000-0000E0440000}"/>
    <cellStyle name="SAPBEXHLevel0X 7 6 2" xfId="18182" xr:uid="{00000000-0005-0000-0000-0000E1440000}"/>
    <cellStyle name="SAPBEXHLevel0X 7 6 3" xfId="23399" xr:uid="{00000000-0005-0000-0000-0000E2440000}"/>
    <cellStyle name="SAPBEXHLevel0X 7 7" xfId="12916" xr:uid="{00000000-0005-0000-0000-0000E3440000}"/>
    <cellStyle name="SAPBEXHLevel0X 7 7 2" xfId="20123" xr:uid="{00000000-0005-0000-0000-0000E4440000}"/>
    <cellStyle name="SAPBEXHLevel0X 7 7 3" xfId="25079" xr:uid="{00000000-0005-0000-0000-0000E5440000}"/>
    <cellStyle name="SAPBEXHLevel0X 7 8" xfId="13105" xr:uid="{00000000-0005-0000-0000-0000E6440000}"/>
    <cellStyle name="SAPBEXHLevel0X 7 8 2" xfId="20312" xr:uid="{00000000-0005-0000-0000-0000E7440000}"/>
    <cellStyle name="SAPBEXHLevel0X 7 8 3" xfId="25268" xr:uid="{00000000-0005-0000-0000-0000E8440000}"/>
    <cellStyle name="SAPBEXHLevel0X 7 9" xfId="14777" xr:uid="{00000000-0005-0000-0000-0000E9440000}"/>
    <cellStyle name="SAPBEXHLevel0X 8" xfId="7332" xr:uid="{00000000-0005-0000-0000-0000EA440000}"/>
    <cellStyle name="SAPBEXHLevel0X 8 2" xfId="7333" xr:uid="{00000000-0005-0000-0000-0000EB440000}"/>
    <cellStyle name="SAPBEXHLevel0X 8 2 2" xfId="9571" xr:uid="{00000000-0005-0000-0000-0000EC440000}"/>
    <cellStyle name="SAPBEXHLevel0X 8 2 2 2" xfId="16784" xr:uid="{00000000-0005-0000-0000-0000ED440000}"/>
    <cellStyle name="SAPBEXHLevel0X 8 2 2 3" xfId="22250" xr:uid="{00000000-0005-0000-0000-0000EE440000}"/>
    <cellStyle name="SAPBEXHLevel0X 8 2 3" xfId="9769" xr:uid="{00000000-0005-0000-0000-0000EF440000}"/>
    <cellStyle name="SAPBEXHLevel0X 8 2 3 2" xfId="16982" xr:uid="{00000000-0005-0000-0000-0000F0440000}"/>
    <cellStyle name="SAPBEXHLevel0X 8 2 3 3" xfId="22448" xr:uid="{00000000-0005-0000-0000-0000F1440000}"/>
    <cellStyle name="SAPBEXHLevel0X 8 2 4" xfId="10973" xr:uid="{00000000-0005-0000-0000-0000F2440000}"/>
    <cellStyle name="SAPBEXHLevel0X 8 2 4 2" xfId="18186" xr:uid="{00000000-0005-0000-0000-0000F3440000}"/>
    <cellStyle name="SAPBEXHLevel0X 8 2 4 3" xfId="23403" xr:uid="{00000000-0005-0000-0000-0000F4440000}"/>
    <cellStyle name="SAPBEXHLevel0X 8 2 5" xfId="12920" xr:uid="{00000000-0005-0000-0000-0000F5440000}"/>
    <cellStyle name="SAPBEXHLevel0X 8 2 5 2" xfId="20127" xr:uid="{00000000-0005-0000-0000-0000F6440000}"/>
    <cellStyle name="SAPBEXHLevel0X 8 2 5 3" xfId="25083" xr:uid="{00000000-0005-0000-0000-0000F7440000}"/>
    <cellStyle name="SAPBEXHLevel0X 8 2 6" xfId="13109" xr:uid="{00000000-0005-0000-0000-0000F8440000}"/>
    <cellStyle name="SAPBEXHLevel0X 8 2 6 2" xfId="20316" xr:uid="{00000000-0005-0000-0000-0000F9440000}"/>
    <cellStyle name="SAPBEXHLevel0X 8 2 6 3" xfId="25272" xr:uid="{00000000-0005-0000-0000-0000FA440000}"/>
    <cellStyle name="SAPBEXHLevel0X 8 2 7" xfId="14781" xr:uid="{00000000-0005-0000-0000-0000FB440000}"/>
    <cellStyle name="SAPBEXHLevel0X 8 2 8" xfId="20494" xr:uid="{00000000-0005-0000-0000-0000FC440000}"/>
    <cellStyle name="SAPBEXHLevel0X 8 3" xfId="9570" xr:uid="{00000000-0005-0000-0000-0000FD440000}"/>
    <cellStyle name="SAPBEXHLevel0X 8 3 2" xfId="16783" xr:uid="{00000000-0005-0000-0000-0000FE440000}"/>
    <cellStyle name="SAPBEXHLevel0X 8 3 3" xfId="22249" xr:uid="{00000000-0005-0000-0000-0000FF440000}"/>
    <cellStyle name="SAPBEXHLevel0X 8 4" xfId="9768" xr:uid="{00000000-0005-0000-0000-000000450000}"/>
    <cellStyle name="SAPBEXHLevel0X 8 4 2" xfId="16981" xr:uid="{00000000-0005-0000-0000-000001450000}"/>
    <cellStyle name="SAPBEXHLevel0X 8 4 3" xfId="22447" xr:uid="{00000000-0005-0000-0000-000002450000}"/>
    <cellStyle name="SAPBEXHLevel0X 8 5" xfId="10972" xr:uid="{00000000-0005-0000-0000-000003450000}"/>
    <cellStyle name="SAPBEXHLevel0X 8 5 2" xfId="18185" xr:uid="{00000000-0005-0000-0000-000004450000}"/>
    <cellStyle name="SAPBEXHLevel0X 8 5 3" xfId="23402" xr:uid="{00000000-0005-0000-0000-000005450000}"/>
    <cellStyle name="SAPBEXHLevel0X 8 6" xfId="12919" xr:uid="{00000000-0005-0000-0000-000006450000}"/>
    <cellStyle name="SAPBEXHLevel0X 8 6 2" xfId="20126" xr:uid="{00000000-0005-0000-0000-000007450000}"/>
    <cellStyle name="SAPBEXHLevel0X 8 6 3" xfId="25082" xr:uid="{00000000-0005-0000-0000-000008450000}"/>
    <cellStyle name="SAPBEXHLevel0X 8 7" xfId="13108" xr:uid="{00000000-0005-0000-0000-000009450000}"/>
    <cellStyle name="SAPBEXHLevel0X 8 7 2" xfId="20315" xr:uid="{00000000-0005-0000-0000-00000A450000}"/>
    <cellStyle name="SAPBEXHLevel0X 8 7 3" xfId="25271" xr:uid="{00000000-0005-0000-0000-00000B450000}"/>
    <cellStyle name="SAPBEXHLevel0X 8 8" xfId="14780" xr:uid="{00000000-0005-0000-0000-00000C450000}"/>
    <cellStyle name="SAPBEXHLevel0X 8 9" xfId="20493" xr:uid="{00000000-0005-0000-0000-00000D450000}"/>
    <cellStyle name="SAPBEXHLevel0X 9" xfId="7334" xr:uid="{00000000-0005-0000-0000-00000E450000}"/>
    <cellStyle name="SAPBEXHLevel0X 9 2" xfId="9572" xr:uid="{00000000-0005-0000-0000-00000F450000}"/>
    <cellStyle name="SAPBEXHLevel0X 9 2 2" xfId="16785" xr:uid="{00000000-0005-0000-0000-000010450000}"/>
    <cellStyle name="SAPBEXHLevel0X 9 2 3" xfId="22251" xr:uid="{00000000-0005-0000-0000-000011450000}"/>
    <cellStyle name="SAPBEXHLevel0X 9 3" xfId="9770" xr:uid="{00000000-0005-0000-0000-000012450000}"/>
    <cellStyle name="SAPBEXHLevel0X 9 3 2" xfId="16983" xr:uid="{00000000-0005-0000-0000-000013450000}"/>
    <cellStyle name="SAPBEXHLevel0X 9 3 3" xfId="22449" xr:uid="{00000000-0005-0000-0000-000014450000}"/>
    <cellStyle name="SAPBEXHLevel0X 9 4" xfId="10974" xr:uid="{00000000-0005-0000-0000-000015450000}"/>
    <cellStyle name="SAPBEXHLevel0X 9 4 2" xfId="18187" xr:uid="{00000000-0005-0000-0000-000016450000}"/>
    <cellStyle name="SAPBEXHLevel0X 9 4 3" xfId="23404" xr:uid="{00000000-0005-0000-0000-000017450000}"/>
    <cellStyle name="SAPBEXHLevel0X 9 5" xfId="12921" xr:uid="{00000000-0005-0000-0000-000018450000}"/>
    <cellStyle name="SAPBEXHLevel0X 9 5 2" xfId="20128" xr:uid="{00000000-0005-0000-0000-000019450000}"/>
    <cellStyle name="SAPBEXHLevel0X 9 5 3" xfId="25084" xr:uid="{00000000-0005-0000-0000-00001A450000}"/>
    <cellStyle name="SAPBEXHLevel0X 9 6" xfId="13110" xr:uid="{00000000-0005-0000-0000-00001B450000}"/>
    <cellStyle name="SAPBEXHLevel0X 9 6 2" xfId="20317" xr:uid="{00000000-0005-0000-0000-00001C450000}"/>
    <cellStyle name="SAPBEXHLevel0X 9 6 3" xfId="25273" xr:uid="{00000000-0005-0000-0000-00001D450000}"/>
    <cellStyle name="SAPBEXHLevel0X 9 7" xfId="14782" xr:uid="{00000000-0005-0000-0000-00001E450000}"/>
    <cellStyle name="SAPBEXHLevel0X 9 8" xfId="20495" xr:uid="{00000000-0005-0000-0000-00001F450000}"/>
    <cellStyle name="SAPBEXHLevel0X_2010-2012 Program Workbook_Incent_FS" xfId="7335" xr:uid="{00000000-0005-0000-0000-000020450000}"/>
    <cellStyle name="SAPBEXHLevel1" xfId="99" xr:uid="{00000000-0005-0000-0000-000021450000}"/>
    <cellStyle name="SAPBEXHLevel1 10" xfId="7336" xr:uid="{00000000-0005-0000-0000-000022450000}"/>
    <cellStyle name="SAPBEXHLevel1 10 2" xfId="9573" xr:uid="{00000000-0005-0000-0000-000023450000}"/>
    <cellStyle name="SAPBEXHLevel1 10 2 2" xfId="16786" xr:uid="{00000000-0005-0000-0000-000024450000}"/>
    <cellStyle name="SAPBEXHLevel1 10 2 3" xfId="22252" xr:uid="{00000000-0005-0000-0000-000025450000}"/>
    <cellStyle name="SAPBEXHLevel1 10 3" xfId="9771" xr:uid="{00000000-0005-0000-0000-000026450000}"/>
    <cellStyle name="SAPBEXHLevel1 10 3 2" xfId="16984" xr:uid="{00000000-0005-0000-0000-000027450000}"/>
    <cellStyle name="SAPBEXHLevel1 10 3 3" xfId="22450" xr:uid="{00000000-0005-0000-0000-000028450000}"/>
    <cellStyle name="SAPBEXHLevel1 10 4" xfId="10975" xr:uid="{00000000-0005-0000-0000-000029450000}"/>
    <cellStyle name="SAPBEXHLevel1 10 4 2" xfId="18188" xr:uid="{00000000-0005-0000-0000-00002A450000}"/>
    <cellStyle name="SAPBEXHLevel1 10 4 3" xfId="23405" xr:uid="{00000000-0005-0000-0000-00002B450000}"/>
    <cellStyle name="SAPBEXHLevel1 10 5" xfId="12922" xr:uid="{00000000-0005-0000-0000-00002C450000}"/>
    <cellStyle name="SAPBEXHLevel1 10 5 2" xfId="20129" xr:uid="{00000000-0005-0000-0000-00002D450000}"/>
    <cellStyle name="SAPBEXHLevel1 10 5 3" xfId="25085" xr:uid="{00000000-0005-0000-0000-00002E450000}"/>
    <cellStyle name="SAPBEXHLevel1 10 6" xfId="13111" xr:uid="{00000000-0005-0000-0000-00002F450000}"/>
    <cellStyle name="SAPBEXHLevel1 10 6 2" xfId="20318" xr:uid="{00000000-0005-0000-0000-000030450000}"/>
    <cellStyle name="SAPBEXHLevel1 10 6 3" xfId="25274" xr:uid="{00000000-0005-0000-0000-000031450000}"/>
    <cellStyle name="SAPBEXHLevel1 10 7" xfId="14783" xr:uid="{00000000-0005-0000-0000-000032450000}"/>
    <cellStyle name="SAPBEXHLevel1 10 8" xfId="20496" xr:uid="{00000000-0005-0000-0000-000033450000}"/>
    <cellStyle name="SAPBEXHLevel1 11" xfId="7337" xr:uid="{00000000-0005-0000-0000-000034450000}"/>
    <cellStyle name="SAPBEXHLevel1 11 2" xfId="9574" xr:uid="{00000000-0005-0000-0000-000035450000}"/>
    <cellStyle name="SAPBEXHLevel1 11 2 2" xfId="16787" xr:uid="{00000000-0005-0000-0000-000036450000}"/>
    <cellStyle name="SAPBEXHLevel1 11 2 3" xfId="22253" xr:uid="{00000000-0005-0000-0000-000037450000}"/>
    <cellStyle name="SAPBEXHLevel1 11 3" xfId="9772" xr:uid="{00000000-0005-0000-0000-000038450000}"/>
    <cellStyle name="SAPBEXHLevel1 11 3 2" xfId="16985" xr:uid="{00000000-0005-0000-0000-000039450000}"/>
    <cellStyle name="SAPBEXHLevel1 11 3 3" xfId="22451" xr:uid="{00000000-0005-0000-0000-00003A450000}"/>
    <cellStyle name="SAPBEXHLevel1 11 4" xfId="10976" xr:uid="{00000000-0005-0000-0000-00003B450000}"/>
    <cellStyle name="SAPBEXHLevel1 11 4 2" xfId="18189" xr:uid="{00000000-0005-0000-0000-00003C450000}"/>
    <cellStyle name="SAPBEXHLevel1 11 4 3" xfId="23406" xr:uid="{00000000-0005-0000-0000-00003D450000}"/>
    <cellStyle name="SAPBEXHLevel1 11 5" xfId="12923" xr:uid="{00000000-0005-0000-0000-00003E450000}"/>
    <cellStyle name="SAPBEXHLevel1 11 5 2" xfId="20130" xr:uid="{00000000-0005-0000-0000-00003F450000}"/>
    <cellStyle name="SAPBEXHLevel1 11 5 3" xfId="25086" xr:uid="{00000000-0005-0000-0000-000040450000}"/>
    <cellStyle name="SAPBEXHLevel1 11 6" xfId="13112" xr:uid="{00000000-0005-0000-0000-000041450000}"/>
    <cellStyle name="SAPBEXHLevel1 11 6 2" xfId="20319" xr:uid="{00000000-0005-0000-0000-000042450000}"/>
    <cellStyle name="SAPBEXHLevel1 11 6 3" xfId="25275" xr:uid="{00000000-0005-0000-0000-000043450000}"/>
    <cellStyle name="SAPBEXHLevel1 11 7" xfId="14784" xr:uid="{00000000-0005-0000-0000-000044450000}"/>
    <cellStyle name="SAPBEXHLevel1 11 8" xfId="20497" xr:uid="{00000000-0005-0000-0000-000045450000}"/>
    <cellStyle name="SAPBEXHLevel1 12" xfId="7338" xr:uid="{00000000-0005-0000-0000-000046450000}"/>
    <cellStyle name="SAPBEXHLevel1 12 2" xfId="9575" xr:uid="{00000000-0005-0000-0000-000047450000}"/>
    <cellStyle name="SAPBEXHLevel1 12 2 2" xfId="16788" xr:uid="{00000000-0005-0000-0000-000048450000}"/>
    <cellStyle name="SAPBEXHLevel1 12 2 3" xfId="22254" xr:uid="{00000000-0005-0000-0000-000049450000}"/>
    <cellStyle name="SAPBEXHLevel1 12 3" xfId="9773" xr:uid="{00000000-0005-0000-0000-00004A450000}"/>
    <cellStyle name="SAPBEXHLevel1 12 3 2" xfId="16986" xr:uid="{00000000-0005-0000-0000-00004B450000}"/>
    <cellStyle name="SAPBEXHLevel1 12 3 3" xfId="22452" xr:uid="{00000000-0005-0000-0000-00004C450000}"/>
    <cellStyle name="SAPBEXHLevel1 12 4" xfId="10977" xr:uid="{00000000-0005-0000-0000-00004D450000}"/>
    <cellStyle name="SAPBEXHLevel1 12 4 2" xfId="18190" xr:uid="{00000000-0005-0000-0000-00004E450000}"/>
    <cellStyle name="SAPBEXHLevel1 12 4 3" xfId="23407" xr:uid="{00000000-0005-0000-0000-00004F450000}"/>
    <cellStyle name="SAPBEXHLevel1 12 5" xfId="12924" xr:uid="{00000000-0005-0000-0000-000050450000}"/>
    <cellStyle name="SAPBEXHLevel1 12 5 2" xfId="20131" xr:uid="{00000000-0005-0000-0000-000051450000}"/>
    <cellStyle name="SAPBEXHLevel1 12 5 3" xfId="25087" xr:uid="{00000000-0005-0000-0000-000052450000}"/>
    <cellStyle name="SAPBEXHLevel1 12 6" xfId="13113" xr:uid="{00000000-0005-0000-0000-000053450000}"/>
    <cellStyle name="SAPBEXHLevel1 12 6 2" xfId="20320" xr:uid="{00000000-0005-0000-0000-000054450000}"/>
    <cellStyle name="SAPBEXHLevel1 12 6 3" xfId="25276" xr:uid="{00000000-0005-0000-0000-000055450000}"/>
    <cellStyle name="SAPBEXHLevel1 12 7" xfId="14785" xr:uid="{00000000-0005-0000-0000-000056450000}"/>
    <cellStyle name="SAPBEXHLevel1 12 8" xfId="20498" xr:uid="{00000000-0005-0000-0000-000057450000}"/>
    <cellStyle name="SAPBEXHLevel1 13" xfId="7339" xr:uid="{00000000-0005-0000-0000-000058450000}"/>
    <cellStyle name="SAPBEXHLevel1 13 2" xfId="9576" xr:uid="{00000000-0005-0000-0000-000059450000}"/>
    <cellStyle name="SAPBEXHLevel1 13 2 2" xfId="16789" xr:uid="{00000000-0005-0000-0000-00005A450000}"/>
    <cellStyle name="SAPBEXHLevel1 13 2 3" xfId="22255" xr:uid="{00000000-0005-0000-0000-00005B450000}"/>
    <cellStyle name="SAPBEXHLevel1 13 3" xfId="9774" xr:uid="{00000000-0005-0000-0000-00005C450000}"/>
    <cellStyle name="SAPBEXHLevel1 13 3 2" xfId="16987" xr:uid="{00000000-0005-0000-0000-00005D450000}"/>
    <cellStyle name="SAPBEXHLevel1 13 3 3" xfId="22453" xr:uid="{00000000-0005-0000-0000-00005E450000}"/>
    <cellStyle name="SAPBEXHLevel1 13 4" xfId="10978" xr:uid="{00000000-0005-0000-0000-00005F450000}"/>
    <cellStyle name="SAPBEXHLevel1 13 4 2" xfId="18191" xr:uid="{00000000-0005-0000-0000-000060450000}"/>
    <cellStyle name="SAPBEXHLevel1 13 4 3" xfId="23408" xr:uid="{00000000-0005-0000-0000-000061450000}"/>
    <cellStyle name="SAPBEXHLevel1 13 5" xfId="12925" xr:uid="{00000000-0005-0000-0000-000062450000}"/>
    <cellStyle name="SAPBEXHLevel1 13 5 2" xfId="20132" xr:uid="{00000000-0005-0000-0000-000063450000}"/>
    <cellStyle name="SAPBEXHLevel1 13 5 3" xfId="25088" xr:uid="{00000000-0005-0000-0000-000064450000}"/>
    <cellStyle name="SAPBEXHLevel1 13 6" xfId="13114" xr:uid="{00000000-0005-0000-0000-000065450000}"/>
    <cellStyle name="SAPBEXHLevel1 13 6 2" xfId="20321" xr:uid="{00000000-0005-0000-0000-000066450000}"/>
    <cellStyle name="SAPBEXHLevel1 13 6 3" xfId="25277" xr:uid="{00000000-0005-0000-0000-000067450000}"/>
    <cellStyle name="SAPBEXHLevel1 13 7" xfId="14786" xr:uid="{00000000-0005-0000-0000-000068450000}"/>
    <cellStyle name="SAPBEXHLevel1 13 8" xfId="20499" xr:uid="{00000000-0005-0000-0000-000069450000}"/>
    <cellStyle name="SAPBEXHLevel1 14" xfId="7340" xr:uid="{00000000-0005-0000-0000-00006A450000}"/>
    <cellStyle name="SAPBEXHLevel1 14 2" xfId="9577" xr:uid="{00000000-0005-0000-0000-00006B450000}"/>
    <cellStyle name="SAPBEXHLevel1 14 2 2" xfId="16790" xr:uid="{00000000-0005-0000-0000-00006C450000}"/>
    <cellStyle name="SAPBEXHLevel1 14 2 3" xfId="22256" xr:uid="{00000000-0005-0000-0000-00006D450000}"/>
    <cellStyle name="SAPBEXHLevel1 14 3" xfId="9775" xr:uid="{00000000-0005-0000-0000-00006E450000}"/>
    <cellStyle name="SAPBEXHLevel1 14 3 2" xfId="16988" xr:uid="{00000000-0005-0000-0000-00006F450000}"/>
    <cellStyle name="SAPBEXHLevel1 14 3 3" xfId="22454" xr:uid="{00000000-0005-0000-0000-000070450000}"/>
    <cellStyle name="SAPBEXHLevel1 14 4" xfId="10979" xr:uid="{00000000-0005-0000-0000-000071450000}"/>
    <cellStyle name="SAPBEXHLevel1 14 4 2" xfId="18192" xr:uid="{00000000-0005-0000-0000-000072450000}"/>
    <cellStyle name="SAPBEXHLevel1 14 4 3" xfId="23409" xr:uid="{00000000-0005-0000-0000-000073450000}"/>
    <cellStyle name="SAPBEXHLevel1 14 5" xfId="12926" xr:uid="{00000000-0005-0000-0000-000074450000}"/>
    <cellStyle name="SAPBEXHLevel1 14 5 2" xfId="20133" xr:uid="{00000000-0005-0000-0000-000075450000}"/>
    <cellStyle name="SAPBEXHLevel1 14 5 3" xfId="25089" xr:uid="{00000000-0005-0000-0000-000076450000}"/>
    <cellStyle name="SAPBEXHLevel1 14 6" xfId="13115" xr:uid="{00000000-0005-0000-0000-000077450000}"/>
    <cellStyle name="SAPBEXHLevel1 14 6 2" xfId="20322" xr:uid="{00000000-0005-0000-0000-000078450000}"/>
    <cellStyle name="SAPBEXHLevel1 14 6 3" xfId="25278" xr:uid="{00000000-0005-0000-0000-000079450000}"/>
    <cellStyle name="SAPBEXHLevel1 14 7" xfId="14787" xr:uid="{00000000-0005-0000-0000-00007A450000}"/>
    <cellStyle name="SAPBEXHLevel1 14 8" xfId="20500" xr:uid="{00000000-0005-0000-0000-00007B450000}"/>
    <cellStyle name="SAPBEXHLevel1 15" xfId="7341" xr:uid="{00000000-0005-0000-0000-00007C450000}"/>
    <cellStyle name="SAPBEXHLevel1 15 2" xfId="9578" xr:uid="{00000000-0005-0000-0000-00007D450000}"/>
    <cellStyle name="SAPBEXHLevel1 15 2 2" xfId="16791" xr:uid="{00000000-0005-0000-0000-00007E450000}"/>
    <cellStyle name="SAPBEXHLevel1 15 2 3" xfId="22257" xr:uid="{00000000-0005-0000-0000-00007F450000}"/>
    <cellStyle name="SAPBEXHLevel1 15 3" xfId="9776" xr:uid="{00000000-0005-0000-0000-000080450000}"/>
    <cellStyle name="SAPBEXHLevel1 15 3 2" xfId="16989" xr:uid="{00000000-0005-0000-0000-000081450000}"/>
    <cellStyle name="SAPBEXHLevel1 15 3 3" xfId="22455" xr:uid="{00000000-0005-0000-0000-000082450000}"/>
    <cellStyle name="SAPBEXHLevel1 15 4" xfId="10980" xr:uid="{00000000-0005-0000-0000-000083450000}"/>
    <cellStyle name="SAPBEXHLevel1 15 4 2" xfId="18193" xr:uid="{00000000-0005-0000-0000-000084450000}"/>
    <cellStyle name="SAPBEXHLevel1 15 4 3" xfId="23410" xr:uid="{00000000-0005-0000-0000-000085450000}"/>
    <cellStyle name="SAPBEXHLevel1 15 5" xfId="12927" xr:uid="{00000000-0005-0000-0000-000086450000}"/>
    <cellStyle name="SAPBEXHLevel1 15 5 2" xfId="20134" xr:uid="{00000000-0005-0000-0000-000087450000}"/>
    <cellStyle name="SAPBEXHLevel1 15 5 3" xfId="25090" xr:uid="{00000000-0005-0000-0000-000088450000}"/>
    <cellStyle name="SAPBEXHLevel1 15 6" xfId="13116" xr:uid="{00000000-0005-0000-0000-000089450000}"/>
    <cellStyle name="SAPBEXHLevel1 15 6 2" xfId="20323" xr:uid="{00000000-0005-0000-0000-00008A450000}"/>
    <cellStyle name="SAPBEXHLevel1 15 6 3" xfId="25279" xr:uid="{00000000-0005-0000-0000-00008B450000}"/>
    <cellStyle name="SAPBEXHLevel1 15 7" xfId="14788" xr:uid="{00000000-0005-0000-0000-00008C450000}"/>
    <cellStyle name="SAPBEXHLevel1 15 8" xfId="20501" xr:uid="{00000000-0005-0000-0000-00008D450000}"/>
    <cellStyle name="SAPBEXHLevel1 16" xfId="7710" xr:uid="{00000000-0005-0000-0000-00008E450000}"/>
    <cellStyle name="SAPBEXHLevel1 16 2" xfId="14928" xr:uid="{00000000-0005-0000-0000-00008F450000}"/>
    <cellStyle name="SAPBEXHLevel1 16 3" xfId="20649" xr:uid="{00000000-0005-0000-0000-000090450000}"/>
    <cellStyle name="SAPBEXHLevel1 17" xfId="7994" xr:uid="{00000000-0005-0000-0000-000091450000}"/>
    <cellStyle name="SAPBEXHLevel1 17 2" xfId="15207" xr:uid="{00000000-0005-0000-0000-000092450000}"/>
    <cellStyle name="SAPBEXHLevel1 17 3" xfId="20893" xr:uid="{00000000-0005-0000-0000-000093450000}"/>
    <cellStyle name="SAPBEXHLevel1 18" xfId="11123" xr:uid="{00000000-0005-0000-0000-000094450000}"/>
    <cellStyle name="SAPBEXHLevel1 18 2" xfId="18330" xr:uid="{00000000-0005-0000-0000-000095450000}"/>
    <cellStyle name="SAPBEXHLevel1 18 3" xfId="23547" xr:uid="{00000000-0005-0000-0000-000096450000}"/>
    <cellStyle name="SAPBEXHLevel1 2" xfId="368" xr:uid="{00000000-0005-0000-0000-000097450000}"/>
    <cellStyle name="SAPBEXHLevel1 2 2" xfId="544" xr:uid="{00000000-0005-0000-0000-000098450000}"/>
    <cellStyle name="SAPBEXHLevel1 2 2 2" xfId="1000" xr:uid="{00000000-0005-0000-0000-000099450000}"/>
    <cellStyle name="SAPBEXHLevel1 2 2 2 2" xfId="8412" xr:uid="{00000000-0005-0000-0000-00009A450000}"/>
    <cellStyle name="SAPBEXHLevel1 2 2 2 2 2" xfId="15625" xr:uid="{00000000-0005-0000-0000-00009B450000}"/>
    <cellStyle name="SAPBEXHLevel1 2 2 2 2 3" xfId="21270" xr:uid="{00000000-0005-0000-0000-00009C450000}"/>
    <cellStyle name="SAPBEXHLevel1 2 2 2 3" xfId="8884" xr:uid="{00000000-0005-0000-0000-00009D450000}"/>
    <cellStyle name="SAPBEXHLevel1 2 2 2 3 2" xfId="16097" xr:uid="{00000000-0005-0000-0000-00009E450000}"/>
    <cellStyle name="SAPBEXHLevel1 2 2 2 3 3" xfId="21641" xr:uid="{00000000-0005-0000-0000-00009F450000}"/>
    <cellStyle name="SAPBEXHLevel1 2 2 2 4" xfId="10543" xr:uid="{00000000-0005-0000-0000-0000A0450000}"/>
    <cellStyle name="SAPBEXHLevel1 2 2 2 4 2" xfId="17756" xr:uid="{00000000-0005-0000-0000-0000A1450000}"/>
    <cellStyle name="SAPBEXHLevel1 2 2 2 4 3" xfId="23152" xr:uid="{00000000-0005-0000-0000-0000A2450000}"/>
    <cellStyle name="SAPBEXHLevel1 2 2 2 5" xfId="11740" xr:uid="{00000000-0005-0000-0000-0000A3450000}"/>
    <cellStyle name="SAPBEXHLevel1 2 2 2 5 2" xfId="18947" xr:uid="{00000000-0005-0000-0000-0000A4450000}"/>
    <cellStyle name="SAPBEXHLevel1 2 2 2 5 3" xfId="24101" xr:uid="{00000000-0005-0000-0000-0000A5450000}"/>
    <cellStyle name="SAPBEXHLevel1 2 2 2 6" xfId="12283" xr:uid="{00000000-0005-0000-0000-0000A6450000}"/>
    <cellStyle name="SAPBEXHLevel1 2 2 2 6 2" xfId="19490" xr:uid="{00000000-0005-0000-0000-0000A7450000}"/>
    <cellStyle name="SAPBEXHLevel1 2 2 2 6 3" xfId="24525" xr:uid="{00000000-0005-0000-0000-0000A8450000}"/>
    <cellStyle name="SAPBEXHLevel1 2 2 2 7" xfId="13805" xr:uid="{00000000-0005-0000-0000-0000A9450000}"/>
    <cellStyle name="SAPBEXHLevel1 2 2 2 8" xfId="14346" xr:uid="{00000000-0005-0000-0000-0000AA450000}"/>
    <cellStyle name="SAPBEXHLevel1 2 2 3" xfId="7996" xr:uid="{00000000-0005-0000-0000-0000AB450000}"/>
    <cellStyle name="SAPBEXHLevel1 2 2 3 2" xfId="15209" xr:uid="{00000000-0005-0000-0000-0000AC450000}"/>
    <cellStyle name="SAPBEXHLevel1 2 2 3 3" xfId="20895" xr:uid="{00000000-0005-0000-0000-0000AD450000}"/>
    <cellStyle name="SAPBEXHLevel1 2 2 4" xfId="10131" xr:uid="{00000000-0005-0000-0000-0000AE450000}"/>
    <cellStyle name="SAPBEXHLevel1 2 2 4 2" xfId="17344" xr:uid="{00000000-0005-0000-0000-0000AF450000}"/>
    <cellStyle name="SAPBEXHLevel1 2 2 4 3" xfId="22781" xr:uid="{00000000-0005-0000-0000-0000B0450000}"/>
    <cellStyle name="SAPBEXHLevel1 2 2 5" xfId="11327" xr:uid="{00000000-0005-0000-0000-0000B1450000}"/>
    <cellStyle name="SAPBEXHLevel1 2 2 5 2" xfId="18534" xr:uid="{00000000-0005-0000-0000-0000B2450000}"/>
    <cellStyle name="SAPBEXHLevel1 2 2 5 3" xfId="23729" xr:uid="{00000000-0005-0000-0000-0000B3450000}"/>
    <cellStyle name="SAPBEXHLevel1 2 2 6" xfId="12691" xr:uid="{00000000-0005-0000-0000-0000B4450000}"/>
    <cellStyle name="SAPBEXHLevel1 2 2 6 2" xfId="19898" xr:uid="{00000000-0005-0000-0000-0000B5450000}"/>
    <cellStyle name="SAPBEXHLevel1 2 2 6 3" xfId="24889" xr:uid="{00000000-0005-0000-0000-0000B6450000}"/>
    <cellStyle name="SAPBEXHLevel1 2 3" xfId="426" xr:uid="{00000000-0005-0000-0000-0000B7450000}"/>
    <cellStyle name="SAPBEXHLevel1 2 3 2" xfId="903" xr:uid="{00000000-0005-0000-0000-0000B8450000}"/>
    <cellStyle name="SAPBEXHLevel1 2 3 2 2" xfId="8413" xr:uid="{00000000-0005-0000-0000-0000B9450000}"/>
    <cellStyle name="SAPBEXHLevel1 2 3 2 2 2" xfId="15626" xr:uid="{00000000-0005-0000-0000-0000BA450000}"/>
    <cellStyle name="SAPBEXHLevel1 2 3 2 2 3" xfId="21271" xr:uid="{00000000-0005-0000-0000-0000BB450000}"/>
    <cellStyle name="SAPBEXHLevel1 2 3 2 3" xfId="8883" xr:uid="{00000000-0005-0000-0000-0000BC450000}"/>
    <cellStyle name="SAPBEXHLevel1 2 3 2 3 2" xfId="16096" xr:uid="{00000000-0005-0000-0000-0000BD450000}"/>
    <cellStyle name="SAPBEXHLevel1 2 3 2 3 3" xfId="21640" xr:uid="{00000000-0005-0000-0000-0000BE450000}"/>
    <cellStyle name="SAPBEXHLevel1 2 3 2 4" xfId="10544" xr:uid="{00000000-0005-0000-0000-0000BF450000}"/>
    <cellStyle name="SAPBEXHLevel1 2 3 2 4 2" xfId="17757" xr:uid="{00000000-0005-0000-0000-0000C0450000}"/>
    <cellStyle name="SAPBEXHLevel1 2 3 2 4 3" xfId="23153" xr:uid="{00000000-0005-0000-0000-0000C1450000}"/>
    <cellStyle name="SAPBEXHLevel1 2 3 2 5" xfId="11643" xr:uid="{00000000-0005-0000-0000-0000C2450000}"/>
    <cellStyle name="SAPBEXHLevel1 2 3 2 5 2" xfId="18850" xr:uid="{00000000-0005-0000-0000-0000C3450000}"/>
    <cellStyle name="SAPBEXHLevel1 2 3 2 5 3" xfId="24016" xr:uid="{00000000-0005-0000-0000-0000C4450000}"/>
    <cellStyle name="SAPBEXHLevel1 2 3 2 6" xfId="12368" xr:uid="{00000000-0005-0000-0000-0000C5450000}"/>
    <cellStyle name="SAPBEXHLevel1 2 3 2 6 2" xfId="19575" xr:uid="{00000000-0005-0000-0000-0000C6450000}"/>
    <cellStyle name="SAPBEXHLevel1 2 3 2 6 3" xfId="24610" xr:uid="{00000000-0005-0000-0000-0000C7450000}"/>
    <cellStyle name="SAPBEXHLevel1 2 3 2 7" xfId="13708" xr:uid="{00000000-0005-0000-0000-0000C8450000}"/>
    <cellStyle name="SAPBEXHLevel1 2 3 2 8" xfId="14430" xr:uid="{00000000-0005-0000-0000-0000C9450000}"/>
    <cellStyle name="SAPBEXHLevel1 2 3 3" xfId="7997" xr:uid="{00000000-0005-0000-0000-0000CA450000}"/>
    <cellStyle name="SAPBEXHLevel1 2 3 3 2" xfId="15210" xr:uid="{00000000-0005-0000-0000-0000CB450000}"/>
    <cellStyle name="SAPBEXHLevel1 2 3 3 3" xfId="20896" xr:uid="{00000000-0005-0000-0000-0000CC450000}"/>
    <cellStyle name="SAPBEXHLevel1 2 3 4" xfId="10132" xr:uid="{00000000-0005-0000-0000-0000CD450000}"/>
    <cellStyle name="SAPBEXHLevel1 2 3 4 2" xfId="17345" xr:uid="{00000000-0005-0000-0000-0000CE450000}"/>
    <cellStyle name="SAPBEXHLevel1 2 3 4 3" xfId="22782" xr:uid="{00000000-0005-0000-0000-0000CF450000}"/>
    <cellStyle name="SAPBEXHLevel1 2 3 5" xfId="11209" xr:uid="{00000000-0005-0000-0000-0000D0450000}"/>
    <cellStyle name="SAPBEXHLevel1 2 3 5 2" xfId="18416" xr:uid="{00000000-0005-0000-0000-0000D1450000}"/>
    <cellStyle name="SAPBEXHLevel1 2 3 5 3" xfId="23623" xr:uid="{00000000-0005-0000-0000-0000D2450000}"/>
    <cellStyle name="SAPBEXHLevel1 2 3 6" xfId="12794" xr:uid="{00000000-0005-0000-0000-0000D3450000}"/>
    <cellStyle name="SAPBEXHLevel1 2 3 6 2" xfId="20001" xr:uid="{00000000-0005-0000-0000-0000D4450000}"/>
    <cellStyle name="SAPBEXHLevel1 2 3 6 3" xfId="24991" xr:uid="{00000000-0005-0000-0000-0000D5450000}"/>
    <cellStyle name="SAPBEXHLevel1 2 3 7" xfId="13309" xr:uid="{00000000-0005-0000-0000-0000D6450000}"/>
    <cellStyle name="SAPBEXHLevel1 2 4" xfId="847" xr:uid="{00000000-0005-0000-0000-0000D7450000}"/>
    <cellStyle name="SAPBEXHLevel1 2 4 2" xfId="8414" xr:uid="{00000000-0005-0000-0000-0000D8450000}"/>
    <cellStyle name="SAPBEXHLevel1 2 4 2 2" xfId="15627" xr:uid="{00000000-0005-0000-0000-0000D9450000}"/>
    <cellStyle name="SAPBEXHLevel1 2 4 2 3" xfId="21272" xr:uid="{00000000-0005-0000-0000-0000DA450000}"/>
    <cellStyle name="SAPBEXHLevel1 2 4 3" xfId="8882" xr:uid="{00000000-0005-0000-0000-0000DB450000}"/>
    <cellStyle name="SAPBEXHLevel1 2 4 3 2" xfId="16095" xr:uid="{00000000-0005-0000-0000-0000DC450000}"/>
    <cellStyle name="SAPBEXHLevel1 2 4 3 3" xfId="21639" xr:uid="{00000000-0005-0000-0000-0000DD450000}"/>
    <cellStyle name="SAPBEXHLevel1 2 4 4" xfId="10545" xr:uid="{00000000-0005-0000-0000-0000DE450000}"/>
    <cellStyle name="SAPBEXHLevel1 2 4 4 2" xfId="17758" xr:uid="{00000000-0005-0000-0000-0000DF450000}"/>
    <cellStyle name="SAPBEXHLevel1 2 4 4 3" xfId="23154" xr:uid="{00000000-0005-0000-0000-0000E0450000}"/>
    <cellStyle name="SAPBEXHLevel1 2 4 5" xfId="11587" xr:uid="{00000000-0005-0000-0000-0000E1450000}"/>
    <cellStyle name="SAPBEXHLevel1 2 4 5 2" xfId="18794" xr:uid="{00000000-0005-0000-0000-0000E2450000}"/>
    <cellStyle name="SAPBEXHLevel1 2 4 5 3" xfId="23966" xr:uid="{00000000-0005-0000-0000-0000E3450000}"/>
    <cellStyle name="SAPBEXHLevel1 2 4 6" xfId="12418" xr:uid="{00000000-0005-0000-0000-0000E4450000}"/>
    <cellStyle name="SAPBEXHLevel1 2 4 6 2" xfId="19625" xr:uid="{00000000-0005-0000-0000-0000E5450000}"/>
    <cellStyle name="SAPBEXHLevel1 2 4 6 3" xfId="24660" xr:uid="{00000000-0005-0000-0000-0000E6450000}"/>
    <cellStyle name="SAPBEXHLevel1 2 4 7" xfId="13652" xr:uid="{00000000-0005-0000-0000-0000E7450000}"/>
    <cellStyle name="SAPBEXHLevel1 2 5" xfId="7995" xr:uid="{00000000-0005-0000-0000-0000E8450000}"/>
    <cellStyle name="SAPBEXHLevel1 2 5 2" xfId="15208" xr:uid="{00000000-0005-0000-0000-0000E9450000}"/>
    <cellStyle name="SAPBEXHLevel1 2 5 3" xfId="20894" xr:uid="{00000000-0005-0000-0000-0000EA450000}"/>
    <cellStyle name="SAPBEXHLevel1 2 6" xfId="10130" xr:uid="{00000000-0005-0000-0000-0000EB450000}"/>
    <cellStyle name="SAPBEXHLevel1 2 6 2" xfId="17343" xr:uid="{00000000-0005-0000-0000-0000EC450000}"/>
    <cellStyle name="SAPBEXHLevel1 2 6 3" xfId="22780" xr:uid="{00000000-0005-0000-0000-0000ED450000}"/>
    <cellStyle name="SAPBEXHLevel1 2 7" xfId="11151" xr:uid="{00000000-0005-0000-0000-0000EE450000}"/>
    <cellStyle name="SAPBEXHLevel1 2 7 2" xfId="18358" xr:uid="{00000000-0005-0000-0000-0000EF450000}"/>
    <cellStyle name="SAPBEXHLevel1 2 7 3" xfId="23571" xr:uid="{00000000-0005-0000-0000-0000F0450000}"/>
    <cellStyle name="SAPBEXHLevel1 2 8" xfId="12817" xr:uid="{00000000-0005-0000-0000-0000F1450000}"/>
    <cellStyle name="SAPBEXHLevel1 2 8 2" xfId="20024" xr:uid="{00000000-0005-0000-0000-0000F2450000}"/>
    <cellStyle name="SAPBEXHLevel1 2 8 3" xfId="25014" xr:uid="{00000000-0005-0000-0000-0000F3450000}"/>
    <cellStyle name="SAPBEXHLevel1 3" xfId="411" xr:uid="{00000000-0005-0000-0000-0000F4450000}"/>
    <cellStyle name="SAPBEXHLevel1 3 2" xfId="888" xr:uid="{00000000-0005-0000-0000-0000F5450000}"/>
    <cellStyle name="SAPBEXHLevel1 3 2 2" xfId="8415" xr:uid="{00000000-0005-0000-0000-0000F6450000}"/>
    <cellStyle name="SAPBEXHLevel1 3 2 2 2" xfId="15628" xr:uid="{00000000-0005-0000-0000-0000F7450000}"/>
    <cellStyle name="SAPBEXHLevel1 3 2 2 3" xfId="21273" xr:uid="{00000000-0005-0000-0000-0000F8450000}"/>
    <cellStyle name="SAPBEXHLevel1 3 2 3" xfId="8881" xr:uid="{00000000-0005-0000-0000-0000F9450000}"/>
    <cellStyle name="SAPBEXHLevel1 3 2 3 2" xfId="16094" xr:uid="{00000000-0005-0000-0000-0000FA450000}"/>
    <cellStyle name="SAPBEXHLevel1 3 2 3 3" xfId="21638" xr:uid="{00000000-0005-0000-0000-0000FB450000}"/>
    <cellStyle name="SAPBEXHLevel1 3 2 4" xfId="10546" xr:uid="{00000000-0005-0000-0000-0000FC450000}"/>
    <cellStyle name="SAPBEXHLevel1 3 2 4 2" xfId="17759" xr:uid="{00000000-0005-0000-0000-0000FD450000}"/>
    <cellStyle name="SAPBEXHLevel1 3 2 4 3" xfId="23155" xr:uid="{00000000-0005-0000-0000-0000FE450000}"/>
    <cellStyle name="SAPBEXHLevel1 3 2 5" xfId="11628" xr:uid="{00000000-0005-0000-0000-0000FF450000}"/>
    <cellStyle name="SAPBEXHLevel1 3 2 5 2" xfId="18835" xr:uid="{00000000-0005-0000-0000-000000460000}"/>
    <cellStyle name="SAPBEXHLevel1 3 2 5 3" xfId="24003" xr:uid="{00000000-0005-0000-0000-000001460000}"/>
    <cellStyle name="SAPBEXHLevel1 3 2 6" xfId="12381" xr:uid="{00000000-0005-0000-0000-000002460000}"/>
    <cellStyle name="SAPBEXHLevel1 3 2 6 2" xfId="19588" xr:uid="{00000000-0005-0000-0000-000003460000}"/>
    <cellStyle name="SAPBEXHLevel1 3 2 6 3" xfId="24623" xr:uid="{00000000-0005-0000-0000-000004460000}"/>
    <cellStyle name="SAPBEXHLevel1 3 2 7" xfId="13693" xr:uid="{00000000-0005-0000-0000-000005460000}"/>
    <cellStyle name="SAPBEXHLevel1 3 2 8" xfId="14441" xr:uid="{00000000-0005-0000-0000-000006460000}"/>
    <cellStyle name="SAPBEXHLevel1 3 3" xfId="7342" xr:uid="{00000000-0005-0000-0000-000007460000}"/>
    <cellStyle name="SAPBEXHLevel1 3 3 2" xfId="9579" xr:uid="{00000000-0005-0000-0000-000008460000}"/>
    <cellStyle name="SAPBEXHLevel1 3 3 2 2" xfId="16792" xr:uid="{00000000-0005-0000-0000-000009460000}"/>
    <cellStyle name="SAPBEXHLevel1 3 3 2 3" xfId="22258" xr:uid="{00000000-0005-0000-0000-00000A460000}"/>
    <cellStyle name="SAPBEXHLevel1 3 3 3" xfId="9777" xr:uid="{00000000-0005-0000-0000-00000B460000}"/>
    <cellStyle name="SAPBEXHLevel1 3 3 3 2" xfId="16990" xr:uid="{00000000-0005-0000-0000-00000C460000}"/>
    <cellStyle name="SAPBEXHLevel1 3 3 3 3" xfId="22456" xr:uid="{00000000-0005-0000-0000-00000D460000}"/>
    <cellStyle name="SAPBEXHLevel1 3 3 4" xfId="10981" xr:uid="{00000000-0005-0000-0000-00000E460000}"/>
    <cellStyle name="SAPBEXHLevel1 3 3 4 2" xfId="18194" xr:uid="{00000000-0005-0000-0000-00000F460000}"/>
    <cellStyle name="SAPBEXHLevel1 3 3 4 3" xfId="23411" xr:uid="{00000000-0005-0000-0000-000010460000}"/>
    <cellStyle name="SAPBEXHLevel1 3 3 5" xfId="12928" xr:uid="{00000000-0005-0000-0000-000011460000}"/>
    <cellStyle name="SAPBEXHLevel1 3 3 5 2" xfId="20135" xr:uid="{00000000-0005-0000-0000-000012460000}"/>
    <cellStyle name="SAPBEXHLevel1 3 3 5 3" xfId="25091" xr:uid="{00000000-0005-0000-0000-000013460000}"/>
    <cellStyle name="SAPBEXHLevel1 3 3 6" xfId="13117" xr:uid="{00000000-0005-0000-0000-000014460000}"/>
    <cellStyle name="SAPBEXHLevel1 3 3 6 2" xfId="20324" xr:uid="{00000000-0005-0000-0000-000015460000}"/>
    <cellStyle name="SAPBEXHLevel1 3 3 6 3" xfId="25280" xr:uid="{00000000-0005-0000-0000-000016460000}"/>
    <cellStyle name="SAPBEXHLevel1 3 3 7" xfId="14789" xr:uid="{00000000-0005-0000-0000-000017460000}"/>
    <cellStyle name="SAPBEXHLevel1 3 3 8" xfId="20502" xr:uid="{00000000-0005-0000-0000-000018460000}"/>
    <cellStyle name="SAPBEXHLevel1 3 4" xfId="7998" xr:uid="{00000000-0005-0000-0000-000019460000}"/>
    <cellStyle name="SAPBEXHLevel1 3 4 2" xfId="15211" xr:uid="{00000000-0005-0000-0000-00001A460000}"/>
    <cellStyle name="SAPBEXHLevel1 3 4 3" xfId="20897" xr:uid="{00000000-0005-0000-0000-00001B460000}"/>
    <cellStyle name="SAPBEXHLevel1 3 5" xfId="11194" xr:uid="{00000000-0005-0000-0000-00001C460000}"/>
    <cellStyle name="SAPBEXHLevel1 3 5 2" xfId="18401" xr:uid="{00000000-0005-0000-0000-00001D460000}"/>
    <cellStyle name="SAPBEXHLevel1 3 5 3" xfId="23610" xr:uid="{00000000-0005-0000-0000-00001E460000}"/>
    <cellStyle name="SAPBEXHLevel1 3 6" xfId="12806" xr:uid="{00000000-0005-0000-0000-00001F460000}"/>
    <cellStyle name="SAPBEXHLevel1 3 6 2" xfId="20013" xr:uid="{00000000-0005-0000-0000-000020460000}"/>
    <cellStyle name="SAPBEXHLevel1 3 6 3" xfId="25003" xr:uid="{00000000-0005-0000-0000-000021460000}"/>
    <cellStyle name="SAPBEXHLevel1 4" xfId="809" xr:uid="{00000000-0005-0000-0000-000022460000}"/>
    <cellStyle name="SAPBEXHLevel1 4 2" xfId="7343" xr:uid="{00000000-0005-0000-0000-000023460000}"/>
    <cellStyle name="SAPBEXHLevel1 4 2 2" xfId="9580" xr:uid="{00000000-0005-0000-0000-000024460000}"/>
    <cellStyle name="SAPBEXHLevel1 4 2 2 2" xfId="16793" xr:uid="{00000000-0005-0000-0000-000025460000}"/>
    <cellStyle name="SAPBEXHLevel1 4 2 2 3" xfId="22259" xr:uid="{00000000-0005-0000-0000-000026460000}"/>
    <cellStyle name="SAPBEXHLevel1 4 2 3" xfId="9778" xr:uid="{00000000-0005-0000-0000-000027460000}"/>
    <cellStyle name="SAPBEXHLevel1 4 2 3 2" xfId="16991" xr:uid="{00000000-0005-0000-0000-000028460000}"/>
    <cellStyle name="SAPBEXHLevel1 4 2 3 3" xfId="22457" xr:uid="{00000000-0005-0000-0000-000029460000}"/>
    <cellStyle name="SAPBEXHLevel1 4 2 4" xfId="10982" xr:uid="{00000000-0005-0000-0000-00002A460000}"/>
    <cellStyle name="SAPBEXHLevel1 4 2 4 2" xfId="18195" xr:uid="{00000000-0005-0000-0000-00002B460000}"/>
    <cellStyle name="SAPBEXHLevel1 4 2 4 3" xfId="23412" xr:uid="{00000000-0005-0000-0000-00002C460000}"/>
    <cellStyle name="SAPBEXHLevel1 4 2 5" xfId="12929" xr:uid="{00000000-0005-0000-0000-00002D460000}"/>
    <cellStyle name="SAPBEXHLevel1 4 2 5 2" xfId="20136" xr:uid="{00000000-0005-0000-0000-00002E460000}"/>
    <cellStyle name="SAPBEXHLevel1 4 2 5 3" xfId="25092" xr:uid="{00000000-0005-0000-0000-00002F460000}"/>
    <cellStyle name="SAPBEXHLevel1 4 2 6" xfId="13118" xr:uid="{00000000-0005-0000-0000-000030460000}"/>
    <cellStyle name="SAPBEXHLevel1 4 2 6 2" xfId="20325" xr:uid="{00000000-0005-0000-0000-000031460000}"/>
    <cellStyle name="SAPBEXHLevel1 4 2 6 3" xfId="25281" xr:uid="{00000000-0005-0000-0000-000032460000}"/>
    <cellStyle name="SAPBEXHLevel1 4 2 7" xfId="14790" xr:uid="{00000000-0005-0000-0000-000033460000}"/>
    <cellStyle name="SAPBEXHLevel1 4 2 8" xfId="20503" xr:uid="{00000000-0005-0000-0000-000034460000}"/>
    <cellStyle name="SAPBEXHLevel1 4 3" xfId="8416" xr:uid="{00000000-0005-0000-0000-000035460000}"/>
    <cellStyle name="SAPBEXHLevel1 4 3 2" xfId="15629" xr:uid="{00000000-0005-0000-0000-000036460000}"/>
    <cellStyle name="SAPBEXHLevel1 4 3 3" xfId="21274" xr:uid="{00000000-0005-0000-0000-000037460000}"/>
    <cellStyle name="SAPBEXHLevel1 4 4" xfId="8880" xr:uid="{00000000-0005-0000-0000-000038460000}"/>
    <cellStyle name="SAPBEXHLevel1 4 4 2" xfId="16093" xr:uid="{00000000-0005-0000-0000-000039460000}"/>
    <cellStyle name="SAPBEXHLevel1 4 4 3" xfId="21637" xr:uid="{00000000-0005-0000-0000-00003A460000}"/>
    <cellStyle name="SAPBEXHLevel1 4 5" xfId="10547" xr:uid="{00000000-0005-0000-0000-00003B460000}"/>
    <cellStyle name="SAPBEXHLevel1 4 5 2" xfId="17760" xr:uid="{00000000-0005-0000-0000-00003C460000}"/>
    <cellStyle name="SAPBEXHLevel1 4 5 3" xfId="23156" xr:uid="{00000000-0005-0000-0000-00003D460000}"/>
    <cellStyle name="SAPBEXHLevel1 4 6" xfId="11549" xr:uid="{00000000-0005-0000-0000-00003E460000}"/>
    <cellStyle name="SAPBEXHLevel1 4 6 2" xfId="18756" xr:uid="{00000000-0005-0000-0000-00003F460000}"/>
    <cellStyle name="SAPBEXHLevel1 4 6 3" xfId="23932" xr:uid="{00000000-0005-0000-0000-000040460000}"/>
    <cellStyle name="SAPBEXHLevel1 4 7" xfId="12453" xr:uid="{00000000-0005-0000-0000-000041460000}"/>
    <cellStyle name="SAPBEXHLevel1 4 7 2" xfId="19660" xr:uid="{00000000-0005-0000-0000-000042460000}"/>
    <cellStyle name="SAPBEXHLevel1 4 7 3" xfId="24694" xr:uid="{00000000-0005-0000-0000-000043460000}"/>
    <cellStyle name="SAPBEXHLevel1 5" xfId="7344" xr:uid="{00000000-0005-0000-0000-000044460000}"/>
    <cellStyle name="SAPBEXHLevel1 5 10" xfId="20504" xr:uid="{00000000-0005-0000-0000-000045460000}"/>
    <cellStyle name="SAPBEXHLevel1 5 2" xfId="7345" xr:uid="{00000000-0005-0000-0000-000046460000}"/>
    <cellStyle name="SAPBEXHLevel1 5 2 2" xfId="9582" xr:uid="{00000000-0005-0000-0000-000047460000}"/>
    <cellStyle name="SAPBEXHLevel1 5 2 2 2" xfId="16795" xr:uid="{00000000-0005-0000-0000-000048460000}"/>
    <cellStyle name="SAPBEXHLevel1 5 2 2 3" xfId="22261" xr:uid="{00000000-0005-0000-0000-000049460000}"/>
    <cellStyle name="SAPBEXHLevel1 5 2 3" xfId="9780" xr:uid="{00000000-0005-0000-0000-00004A460000}"/>
    <cellStyle name="SAPBEXHLevel1 5 2 3 2" xfId="16993" xr:uid="{00000000-0005-0000-0000-00004B460000}"/>
    <cellStyle name="SAPBEXHLevel1 5 2 3 3" xfId="22459" xr:uid="{00000000-0005-0000-0000-00004C460000}"/>
    <cellStyle name="SAPBEXHLevel1 5 2 4" xfId="10984" xr:uid="{00000000-0005-0000-0000-00004D460000}"/>
    <cellStyle name="SAPBEXHLevel1 5 2 4 2" xfId="18197" xr:uid="{00000000-0005-0000-0000-00004E460000}"/>
    <cellStyle name="SAPBEXHLevel1 5 2 4 3" xfId="23414" xr:uid="{00000000-0005-0000-0000-00004F460000}"/>
    <cellStyle name="SAPBEXHLevel1 5 2 5" xfId="12931" xr:uid="{00000000-0005-0000-0000-000050460000}"/>
    <cellStyle name="SAPBEXHLevel1 5 2 5 2" xfId="20138" xr:uid="{00000000-0005-0000-0000-000051460000}"/>
    <cellStyle name="SAPBEXHLevel1 5 2 5 3" xfId="25094" xr:uid="{00000000-0005-0000-0000-000052460000}"/>
    <cellStyle name="SAPBEXHLevel1 5 2 6" xfId="13120" xr:uid="{00000000-0005-0000-0000-000053460000}"/>
    <cellStyle name="SAPBEXHLevel1 5 2 6 2" xfId="20327" xr:uid="{00000000-0005-0000-0000-000054460000}"/>
    <cellStyle name="SAPBEXHLevel1 5 2 6 3" xfId="25283" xr:uid="{00000000-0005-0000-0000-000055460000}"/>
    <cellStyle name="SAPBEXHLevel1 5 2 7" xfId="14792" xr:uid="{00000000-0005-0000-0000-000056460000}"/>
    <cellStyle name="SAPBEXHLevel1 5 2 8" xfId="20505" xr:uid="{00000000-0005-0000-0000-000057460000}"/>
    <cellStyle name="SAPBEXHLevel1 5 3" xfId="7346" xr:uid="{00000000-0005-0000-0000-000058460000}"/>
    <cellStyle name="SAPBEXHLevel1 5 3 2" xfId="9583" xr:uid="{00000000-0005-0000-0000-000059460000}"/>
    <cellStyle name="SAPBEXHLevel1 5 3 2 2" xfId="16796" xr:uid="{00000000-0005-0000-0000-00005A460000}"/>
    <cellStyle name="SAPBEXHLevel1 5 3 2 3" xfId="22262" xr:uid="{00000000-0005-0000-0000-00005B460000}"/>
    <cellStyle name="SAPBEXHLevel1 5 3 3" xfId="9781" xr:uid="{00000000-0005-0000-0000-00005C460000}"/>
    <cellStyle name="SAPBEXHLevel1 5 3 3 2" xfId="16994" xr:uid="{00000000-0005-0000-0000-00005D460000}"/>
    <cellStyle name="SAPBEXHLevel1 5 3 3 3" xfId="22460" xr:uid="{00000000-0005-0000-0000-00005E460000}"/>
    <cellStyle name="SAPBEXHLevel1 5 3 4" xfId="10985" xr:uid="{00000000-0005-0000-0000-00005F460000}"/>
    <cellStyle name="SAPBEXHLevel1 5 3 4 2" xfId="18198" xr:uid="{00000000-0005-0000-0000-000060460000}"/>
    <cellStyle name="SAPBEXHLevel1 5 3 4 3" xfId="23415" xr:uid="{00000000-0005-0000-0000-000061460000}"/>
    <cellStyle name="SAPBEXHLevel1 5 3 5" xfId="12932" xr:uid="{00000000-0005-0000-0000-000062460000}"/>
    <cellStyle name="SAPBEXHLevel1 5 3 5 2" xfId="20139" xr:uid="{00000000-0005-0000-0000-000063460000}"/>
    <cellStyle name="SAPBEXHLevel1 5 3 5 3" xfId="25095" xr:uid="{00000000-0005-0000-0000-000064460000}"/>
    <cellStyle name="SAPBEXHLevel1 5 3 6" xfId="13121" xr:uid="{00000000-0005-0000-0000-000065460000}"/>
    <cellStyle name="SAPBEXHLevel1 5 3 6 2" xfId="20328" xr:uid="{00000000-0005-0000-0000-000066460000}"/>
    <cellStyle name="SAPBEXHLevel1 5 3 6 3" xfId="25284" xr:uid="{00000000-0005-0000-0000-000067460000}"/>
    <cellStyle name="SAPBEXHLevel1 5 3 7" xfId="14793" xr:uid="{00000000-0005-0000-0000-000068460000}"/>
    <cellStyle name="SAPBEXHLevel1 5 3 8" xfId="20506" xr:uid="{00000000-0005-0000-0000-000069460000}"/>
    <cellStyle name="SAPBEXHLevel1 5 4" xfId="9581" xr:uid="{00000000-0005-0000-0000-00006A460000}"/>
    <cellStyle name="SAPBEXHLevel1 5 4 2" xfId="16794" xr:uid="{00000000-0005-0000-0000-00006B460000}"/>
    <cellStyle name="SAPBEXHLevel1 5 4 3" xfId="22260" xr:uid="{00000000-0005-0000-0000-00006C460000}"/>
    <cellStyle name="SAPBEXHLevel1 5 5" xfId="9779" xr:uid="{00000000-0005-0000-0000-00006D460000}"/>
    <cellStyle name="SAPBEXHLevel1 5 5 2" xfId="16992" xr:uid="{00000000-0005-0000-0000-00006E460000}"/>
    <cellStyle name="SAPBEXHLevel1 5 5 3" xfId="22458" xr:uid="{00000000-0005-0000-0000-00006F460000}"/>
    <cellStyle name="SAPBEXHLevel1 5 6" xfId="10983" xr:uid="{00000000-0005-0000-0000-000070460000}"/>
    <cellStyle name="SAPBEXHLevel1 5 6 2" xfId="18196" xr:uid="{00000000-0005-0000-0000-000071460000}"/>
    <cellStyle name="SAPBEXHLevel1 5 6 3" xfId="23413" xr:uid="{00000000-0005-0000-0000-000072460000}"/>
    <cellStyle name="SAPBEXHLevel1 5 7" xfId="12930" xr:uid="{00000000-0005-0000-0000-000073460000}"/>
    <cellStyle name="SAPBEXHLevel1 5 7 2" xfId="20137" xr:uid="{00000000-0005-0000-0000-000074460000}"/>
    <cellStyle name="SAPBEXHLevel1 5 7 3" xfId="25093" xr:uid="{00000000-0005-0000-0000-000075460000}"/>
    <cellStyle name="SAPBEXHLevel1 5 8" xfId="13119" xr:uid="{00000000-0005-0000-0000-000076460000}"/>
    <cellStyle name="SAPBEXHLevel1 5 8 2" xfId="20326" xr:uid="{00000000-0005-0000-0000-000077460000}"/>
    <cellStyle name="SAPBEXHLevel1 5 8 3" xfId="25282" xr:uid="{00000000-0005-0000-0000-000078460000}"/>
    <cellStyle name="SAPBEXHLevel1 5 9" xfId="14791" xr:uid="{00000000-0005-0000-0000-000079460000}"/>
    <cellStyle name="SAPBEXHLevel1 6" xfId="7347" xr:uid="{00000000-0005-0000-0000-00007A460000}"/>
    <cellStyle name="SAPBEXHLevel1 6 2" xfId="9584" xr:uid="{00000000-0005-0000-0000-00007B460000}"/>
    <cellStyle name="SAPBEXHLevel1 6 2 2" xfId="16797" xr:uid="{00000000-0005-0000-0000-00007C460000}"/>
    <cellStyle name="SAPBEXHLevel1 6 2 3" xfId="22263" xr:uid="{00000000-0005-0000-0000-00007D460000}"/>
    <cellStyle name="SAPBEXHLevel1 6 3" xfId="9782" xr:uid="{00000000-0005-0000-0000-00007E460000}"/>
    <cellStyle name="SAPBEXHLevel1 6 3 2" xfId="16995" xr:uid="{00000000-0005-0000-0000-00007F460000}"/>
    <cellStyle name="SAPBEXHLevel1 6 3 3" xfId="22461" xr:uid="{00000000-0005-0000-0000-000080460000}"/>
    <cellStyle name="SAPBEXHLevel1 6 4" xfId="10986" xr:uid="{00000000-0005-0000-0000-000081460000}"/>
    <cellStyle name="SAPBEXHLevel1 6 4 2" xfId="18199" xr:uid="{00000000-0005-0000-0000-000082460000}"/>
    <cellStyle name="SAPBEXHLevel1 6 4 3" xfId="23416" xr:uid="{00000000-0005-0000-0000-000083460000}"/>
    <cellStyle name="SAPBEXHLevel1 6 5" xfId="12933" xr:uid="{00000000-0005-0000-0000-000084460000}"/>
    <cellStyle name="SAPBEXHLevel1 6 5 2" xfId="20140" xr:uid="{00000000-0005-0000-0000-000085460000}"/>
    <cellStyle name="SAPBEXHLevel1 6 5 3" xfId="25096" xr:uid="{00000000-0005-0000-0000-000086460000}"/>
    <cellStyle name="SAPBEXHLevel1 6 6" xfId="13122" xr:uid="{00000000-0005-0000-0000-000087460000}"/>
    <cellStyle name="SAPBEXHLevel1 6 6 2" xfId="20329" xr:uid="{00000000-0005-0000-0000-000088460000}"/>
    <cellStyle name="SAPBEXHLevel1 6 6 3" xfId="25285" xr:uid="{00000000-0005-0000-0000-000089460000}"/>
    <cellStyle name="SAPBEXHLevel1 6 7" xfId="14794" xr:uid="{00000000-0005-0000-0000-00008A460000}"/>
    <cellStyle name="SAPBEXHLevel1 6 8" xfId="20507" xr:uid="{00000000-0005-0000-0000-00008B460000}"/>
    <cellStyle name="SAPBEXHLevel1 7" xfId="7348" xr:uid="{00000000-0005-0000-0000-00008C460000}"/>
    <cellStyle name="SAPBEXHLevel1 7 2" xfId="9585" xr:uid="{00000000-0005-0000-0000-00008D460000}"/>
    <cellStyle name="SAPBEXHLevel1 7 2 2" xfId="16798" xr:uid="{00000000-0005-0000-0000-00008E460000}"/>
    <cellStyle name="SAPBEXHLevel1 7 2 3" xfId="22264" xr:uid="{00000000-0005-0000-0000-00008F460000}"/>
    <cellStyle name="SAPBEXHLevel1 7 3" xfId="9783" xr:uid="{00000000-0005-0000-0000-000090460000}"/>
    <cellStyle name="SAPBEXHLevel1 7 3 2" xfId="16996" xr:uid="{00000000-0005-0000-0000-000091460000}"/>
    <cellStyle name="SAPBEXHLevel1 7 3 3" xfId="22462" xr:uid="{00000000-0005-0000-0000-000092460000}"/>
    <cellStyle name="SAPBEXHLevel1 7 4" xfId="10987" xr:uid="{00000000-0005-0000-0000-000093460000}"/>
    <cellStyle name="SAPBEXHLevel1 7 4 2" xfId="18200" xr:uid="{00000000-0005-0000-0000-000094460000}"/>
    <cellStyle name="SAPBEXHLevel1 7 4 3" xfId="23417" xr:uid="{00000000-0005-0000-0000-000095460000}"/>
    <cellStyle name="SAPBEXHLevel1 7 5" xfId="12934" xr:uid="{00000000-0005-0000-0000-000096460000}"/>
    <cellStyle name="SAPBEXHLevel1 7 5 2" xfId="20141" xr:uid="{00000000-0005-0000-0000-000097460000}"/>
    <cellStyle name="SAPBEXHLevel1 7 5 3" xfId="25097" xr:uid="{00000000-0005-0000-0000-000098460000}"/>
    <cellStyle name="SAPBEXHLevel1 7 6" xfId="13123" xr:uid="{00000000-0005-0000-0000-000099460000}"/>
    <cellStyle name="SAPBEXHLevel1 7 6 2" xfId="20330" xr:uid="{00000000-0005-0000-0000-00009A460000}"/>
    <cellStyle name="SAPBEXHLevel1 7 6 3" xfId="25286" xr:uid="{00000000-0005-0000-0000-00009B460000}"/>
    <cellStyle name="SAPBEXHLevel1 7 7" xfId="14795" xr:uid="{00000000-0005-0000-0000-00009C460000}"/>
    <cellStyle name="SAPBEXHLevel1 7 8" xfId="20508" xr:uid="{00000000-0005-0000-0000-00009D460000}"/>
    <cellStyle name="SAPBEXHLevel1 8" xfId="7349" xr:uid="{00000000-0005-0000-0000-00009E460000}"/>
    <cellStyle name="SAPBEXHLevel1 8 2" xfId="7350" xr:uid="{00000000-0005-0000-0000-00009F460000}"/>
    <cellStyle name="SAPBEXHLevel1 8 2 2" xfId="9587" xr:uid="{00000000-0005-0000-0000-0000A0460000}"/>
    <cellStyle name="SAPBEXHLevel1 8 2 2 2" xfId="16800" xr:uid="{00000000-0005-0000-0000-0000A1460000}"/>
    <cellStyle name="SAPBEXHLevel1 8 2 2 3" xfId="22266" xr:uid="{00000000-0005-0000-0000-0000A2460000}"/>
    <cellStyle name="SAPBEXHLevel1 8 2 3" xfId="9785" xr:uid="{00000000-0005-0000-0000-0000A3460000}"/>
    <cellStyle name="SAPBEXHLevel1 8 2 3 2" xfId="16998" xr:uid="{00000000-0005-0000-0000-0000A4460000}"/>
    <cellStyle name="SAPBEXHLevel1 8 2 3 3" xfId="22464" xr:uid="{00000000-0005-0000-0000-0000A5460000}"/>
    <cellStyle name="SAPBEXHLevel1 8 2 4" xfId="10989" xr:uid="{00000000-0005-0000-0000-0000A6460000}"/>
    <cellStyle name="SAPBEXHLevel1 8 2 4 2" xfId="18202" xr:uid="{00000000-0005-0000-0000-0000A7460000}"/>
    <cellStyle name="SAPBEXHLevel1 8 2 4 3" xfId="23419" xr:uid="{00000000-0005-0000-0000-0000A8460000}"/>
    <cellStyle name="SAPBEXHLevel1 8 2 5" xfId="12936" xr:uid="{00000000-0005-0000-0000-0000A9460000}"/>
    <cellStyle name="SAPBEXHLevel1 8 2 5 2" xfId="20143" xr:uid="{00000000-0005-0000-0000-0000AA460000}"/>
    <cellStyle name="SAPBEXHLevel1 8 2 5 3" xfId="25099" xr:uid="{00000000-0005-0000-0000-0000AB460000}"/>
    <cellStyle name="SAPBEXHLevel1 8 2 6" xfId="13125" xr:uid="{00000000-0005-0000-0000-0000AC460000}"/>
    <cellStyle name="SAPBEXHLevel1 8 2 6 2" xfId="20332" xr:uid="{00000000-0005-0000-0000-0000AD460000}"/>
    <cellStyle name="SAPBEXHLevel1 8 2 6 3" xfId="25288" xr:uid="{00000000-0005-0000-0000-0000AE460000}"/>
    <cellStyle name="SAPBEXHLevel1 8 2 7" xfId="14797" xr:uid="{00000000-0005-0000-0000-0000AF460000}"/>
    <cellStyle name="SAPBEXHLevel1 8 2 8" xfId="20510" xr:uid="{00000000-0005-0000-0000-0000B0460000}"/>
    <cellStyle name="SAPBEXHLevel1 8 3" xfId="9586" xr:uid="{00000000-0005-0000-0000-0000B1460000}"/>
    <cellStyle name="SAPBEXHLevel1 8 3 2" xfId="16799" xr:uid="{00000000-0005-0000-0000-0000B2460000}"/>
    <cellStyle name="SAPBEXHLevel1 8 3 3" xfId="22265" xr:uid="{00000000-0005-0000-0000-0000B3460000}"/>
    <cellStyle name="SAPBEXHLevel1 8 4" xfId="9784" xr:uid="{00000000-0005-0000-0000-0000B4460000}"/>
    <cellStyle name="SAPBEXHLevel1 8 4 2" xfId="16997" xr:uid="{00000000-0005-0000-0000-0000B5460000}"/>
    <cellStyle name="SAPBEXHLevel1 8 4 3" xfId="22463" xr:uid="{00000000-0005-0000-0000-0000B6460000}"/>
    <cellStyle name="SAPBEXHLevel1 8 5" xfId="10988" xr:uid="{00000000-0005-0000-0000-0000B7460000}"/>
    <cellStyle name="SAPBEXHLevel1 8 5 2" xfId="18201" xr:uid="{00000000-0005-0000-0000-0000B8460000}"/>
    <cellStyle name="SAPBEXHLevel1 8 5 3" xfId="23418" xr:uid="{00000000-0005-0000-0000-0000B9460000}"/>
    <cellStyle name="SAPBEXHLevel1 8 6" xfId="12935" xr:uid="{00000000-0005-0000-0000-0000BA460000}"/>
    <cellStyle name="SAPBEXHLevel1 8 6 2" xfId="20142" xr:uid="{00000000-0005-0000-0000-0000BB460000}"/>
    <cellStyle name="SAPBEXHLevel1 8 6 3" xfId="25098" xr:uid="{00000000-0005-0000-0000-0000BC460000}"/>
    <cellStyle name="SAPBEXHLevel1 8 7" xfId="13124" xr:uid="{00000000-0005-0000-0000-0000BD460000}"/>
    <cellStyle name="SAPBEXHLevel1 8 7 2" xfId="20331" xr:uid="{00000000-0005-0000-0000-0000BE460000}"/>
    <cellStyle name="SAPBEXHLevel1 8 7 3" xfId="25287" xr:uid="{00000000-0005-0000-0000-0000BF460000}"/>
    <cellStyle name="SAPBEXHLevel1 8 8" xfId="14796" xr:uid="{00000000-0005-0000-0000-0000C0460000}"/>
    <cellStyle name="SAPBEXHLevel1 8 9" xfId="20509" xr:uid="{00000000-0005-0000-0000-0000C1460000}"/>
    <cellStyle name="SAPBEXHLevel1 9" xfId="7351" xr:uid="{00000000-0005-0000-0000-0000C2460000}"/>
    <cellStyle name="SAPBEXHLevel1 9 2" xfId="7352" xr:uid="{00000000-0005-0000-0000-0000C3460000}"/>
    <cellStyle name="SAPBEXHLevel1 9 2 2" xfId="9589" xr:uid="{00000000-0005-0000-0000-0000C4460000}"/>
    <cellStyle name="SAPBEXHLevel1 9 2 2 2" xfId="16802" xr:uid="{00000000-0005-0000-0000-0000C5460000}"/>
    <cellStyle name="SAPBEXHLevel1 9 2 2 3" xfId="22268" xr:uid="{00000000-0005-0000-0000-0000C6460000}"/>
    <cellStyle name="SAPBEXHLevel1 9 2 3" xfId="9787" xr:uid="{00000000-0005-0000-0000-0000C7460000}"/>
    <cellStyle name="SAPBEXHLevel1 9 2 3 2" xfId="17000" xr:uid="{00000000-0005-0000-0000-0000C8460000}"/>
    <cellStyle name="SAPBEXHLevel1 9 2 3 3" xfId="22466" xr:uid="{00000000-0005-0000-0000-0000C9460000}"/>
    <cellStyle name="SAPBEXHLevel1 9 2 4" xfId="10991" xr:uid="{00000000-0005-0000-0000-0000CA460000}"/>
    <cellStyle name="SAPBEXHLevel1 9 2 4 2" xfId="18204" xr:uid="{00000000-0005-0000-0000-0000CB460000}"/>
    <cellStyle name="SAPBEXHLevel1 9 2 4 3" xfId="23421" xr:uid="{00000000-0005-0000-0000-0000CC460000}"/>
    <cellStyle name="SAPBEXHLevel1 9 2 5" xfId="12938" xr:uid="{00000000-0005-0000-0000-0000CD460000}"/>
    <cellStyle name="SAPBEXHLevel1 9 2 5 2" xfId="20145" xr:uid="{00000000-0005-0000-0000-0000CE460000}"/>
    <cellStyle name="SAPBEXHLevel1 9 2 5 3" xfId="25101" xr:uid="{00000000-0005-0000-0000-0000CF460000}"/>
    <cellStyle name="SAPBEXHLevel1 9 2 6" xfId="13127" xr:uid="{00000000-0005-0000-0000-0000D0460000}"/>
    <cellStyle name="SAPBEXHLevel1 9 2 6 2" xfId="20334" xr:uid="{00000000-0005-0000-0000-0000D1460000}"/>
    <cellStyle name="SAPBEXHLevel1 9 2 6 3" xfId="25290" xr:uid="{00000000-0005-0000-0000-0000D2460000}"/>
    <cellStyle name="SAPBEXHLevel1 9 2 7" xfId="14799" xr:uid="{00000000-0005-0000-0000-0000D3460000}"/>
    <cellStyle name="SAPBEXHLevel1 9 2 8" xfId="20512" xr:uid="{00000000-0005-0000-0000-0000D4460000}"/>
    <cellStyle name="SAPBEXHLevel1 9 3" xfId="9588" xr:uid="{00000000-0005-0000-0000-0000D5460000}"/>
    <cellStyle name="SAPBEXHLevel1 9 3 2" xfId="16801" xr:uid="{00000000-0005-0000-0000-0000D6460000}"/>
    <cellStyle name="SAPBEXHLevel1 9 3 3" xfId="22267" xr:uid="{00000000-0005-0000-0000-0000D7460000}"/>
    <cellStyle name="SAPBEXHLevel1 9 4" xfId="9786" xr:uid="{00000000-0005-0000-0000-0000D8460000}"/>
    <cellStyle name="SAPBEXHLevel1 9 4 2" xfId="16999" xr:uid="{00000000-0005-0000-0000-0000D9460000}"/>
    <cellStyle name="SAPBEXHLevel1 9 4 3" xfId="22465" xr:uid="{00000000-0005-0000-0000-0000DA460000}"/>
    <cellStyle name="SAPBEXHLevel1 9 5" xfId="10990" xr:uid="{00000000-0005-0000-0000-0000DB460000}"/>
    <cellStyle name="SAPBEXHLevel1 9 5 2" xfId="18203" xr:uid="{00000000-0005-0000-0000-0000DC460000}"/>
    <cellStyle name="SAPBEXHLevel1 9 5 3" xfId="23420" xr:uid="{00000000-0005-0000-0000-0000DD460000}"/>
    <cellStyle name="SAPBEXHLevel1 9 6" xfId="12937" xr:uid="{00000000-0005-0000-0000-0000DE460000}"/>
    <cellStyle name="SAPBEXHLevel1 9 6 2" xfId="20144" xr:uid="{00000000-0005-0000-0000-0000DF460000}"/>
    <cellStyle name="SAPBEXHLevel1 9 6 3" xfId="25100" xr:uid="{00000000-0005-0000-0000-0000E0460000}"/>
    <cellStyle name="SAPBEXHLevel1 9 7" xfId="13126" xr:uid="{00000000-0005-0000-0000-0000E1460000}"/>
    <cellStyle name="SAPBEXHLevel1 9 7 2" xfId="20333" xr:uid="{00000000-0005-0000-0000-0000E2460000}"/>
    <cellStyle name="SAPBEXHLevel1 9 7 3" xfId="25289" xr:uid="{00000000-0005-0000-0000-0000E3460000}"/>
    <cellStyle name="SAPBEXHLevel1 9 8" xfId="14798" xr:uid="{00000000-0005-0000-0000-0000E4460000}"/>
    <cellStyle name="SAPBEXHLevel1 9 9" xfId="20511" xr:uid="{00000000-0005-0000-0000-0000E5460000}"/>
    <cellStyle name="SAPBEXHLevel1_DATA-12moDEC2010 Cap Targets" xfId="7353" xr:uid="{00000000-0005-0000-0000-0000E6460000}"/>
    <cellStyle name="SAPBEXHLevel1X" xfId="100" xr:uid="{00000000-0005-0000-0000-0000E7460000}"/>
    <cellStyle name="SAPBEXHLevel1X 10" xfId="7354" xr:uid="{00000000-0005-0000-0000-0000E8460000}"/>
    <cellStyle name="SAPBEXHLevel1X 10 2" xfId="9590" xr:uid="{00000000-0005-0000-0000-0000E9460000}"/>
    <cellStyle name="SAPBEXHLevel1X 10 2 2" xfId="16803" xr:uid="{00000000-0005-0000-0000-0000EA460000}"/>
    <cellStyle name="SAPBEXHLevel1X 10 2 3" xfId="22269" xr:uid="{00000000-0005-0000-0000-0000EB460000}"/>
    <cellStyle name="SAPBEXHLevel1X 10 3" xfId="9788" xr:uid="{00000000-0005-0000-0000-0000EC460000}"/>
    <cellStyle name="SAPBEXHLevel1X 10 3 2" xfId="17001" xr:uid="{00000000-0005-0000-0000-0000ED460000}"/>
    <cellStyle name="SAPBEXHLevel1X 10 3 3" xfId="22467" xr:uid="{00000000-0005-0000-0000-0000EE460000}"/>
    <cellStyle name="SAPBEXHLevel1X 10 4" xfId="10992" xr:uid="{00000000-0005-0000-0000-0000EF460000}"/>
    <cellStyle name="SAPBEXHLevel1X 10 4 2" xfId="18205" xr:uid="{00000000-0005-0000-0000-0000F0460000}"/>
    <cellStyle name="SAPBEXHLevel1X 10 4 3" xfId="23422" xr:uid="{00000000-0005-0000-0000-0000F1460000}"/>
    <cellStyle name="SAPBEXHLevel1X 10 5" xfId="12939" xr:uid="{00000000-0005-0000-0000-0000F2460000}"/>
    <cellStyle name="SAPBEXHLevel1X 10 5 2" xfId="20146" xr:uid="{00000000-0005-0000-0000-0000F3460000}"/>
    <cellStyle name="SAPBEXHLevel1X 10 5 3" xfId="25102" xr:uid="{00000000-0005-0000-0000-0000F4460000}"/>
    <cellStyle name="SAPBEXHLevel1X 10 6" xfId="13128" xr:uid="{00000000-0005-0000-0000-0000F5460000}"/>
    <cellStyle name="SAPBEXHLevel1X 10 6 2" xfId="20335" xr:uid="{00000000-0005-0000-0000-0000F6460000}"/>
    <cellStyle name="SAPBEXHLevel1X 10 6 3" xfId="25291" xr:uid="{00000000-0005-0000-0000-0000F7460000}"/>
    <cellStyle name="SAPBEXHLevel1X 10 7" xfId="14800" xr:uid="{00000000-0005-0000-0000-0000F8460000}"/>
    <cellStyle name="SAPBEXHLevel1X 10 8" xfId="20513" xr:uid="{00000000-0005-0000-0000-0000F9460000}"/>
    <cellStyle name="SAPBEXHLevel1X 11" xfId="7355" xr:uid="{00000000-0005-0000-0000-0000FA460000}"/>
    <cellStyle name="SAPBEXHLevel1X 11 2" xfId="9591" xr:uid="{00000000-0005-0000-0000-0000FB460000}"/>
    <cellStyle name="SAPBEXHLevel1X 11 2 2" xfId="16804" xr:uid="{00000000-0005-0000-0000-0000FC460000}"/>
    <cellStyle name="SAPBEXHLevel1X 11 2 3" xfId="22270" xr:uid="{00000000-0005-0000-0000-0000FD460000}"/>
    <cellStyle name="SAPBEXHLevel1X 11 3" xfId="9789" xr:uid="{00000000-0005-0000-0000-0000FE460000}"/>
    <cellStyle name="SAPBEXHLevel1X 11 3 2" xfId="17002" xr:uid="{00000000-0005-0000-0000-0000FF460000}"/>
    <cellStyle name="SAPBEXHLevel1X 11 3 3" xfId="22468" xr:uid="{00000000-0005-0000-0000-000000470000}"/>
    <cellStyle name="SAPBEXHLevel1X 11 4" xfId="10993" xr:uid="{00000000-0005-0000-0000-000001470000}"/>
    <cellStyle name="SAPBEXHLevel1X 11 4 2" xfId="18206" xr:uid="{00000000-0005-0000-0000-000002470000}"/>
    <cellStyle name="SAPBEXHLevel1X 11 4 3" xfId="23423" xr:uid="{00000000-0005-0000-0000-000003470000}"/>
    <cellStyle name="SAPBEXHLevel1X 11 5" xfId="12940" xr:uid="{00000000-0005-0000-0000-000004470000}"/>
    <cellStyle name="SAPBEXHLevel1X 11 5 2" xfId="20147" xr:uid="{00000000-0005-0000-0000-000005470000}"/>
    <cellStyle name="SAPBEXHLevel1X 11 5 3" xfId="25103" xr:uid="{00000000-0005-0000-0000-000006470000}"/>
    <cellStyle name="SAPBEXHLevel1X 11 6" xfId="13129" xr:uid="{00000000-0005-0000-0000-000007470000}"/>
    <cellStyle name="SAPBEXHLevel1X 11 6 2" xfId="20336" xr:uid="{00000000-0005-0000-0000-000008470000}"/>
    <cellStyle name="SAPBEXHLevel1X 11 6 3" xfId="25292" xr:uid="{00000000-0005-0000-0000-000009470000}"/>
    <cellStyle name="SAPBEXHLevel1X 11 7" xfId="14801" xr:uid="{00000000-0005-0000-0000-00000A470000}"/>
    <cellStyle name="SAPBEXHLevel1X 11 8" xfId="20514" xr:uid="{00000000-0005-0000-0000-00000B470000}"/>
    <cellStyle name="SAPBEXHLevel1X 12" xfId="7356" xr:uid="{00000000-0005-0000-0000-00000C470000}"/>
    <cellStyle name="SAPBEXHLevel1X 12 2" xfId="9592" xr:uid="{00000000-0005-0000-0000-00000D470000}"/>
    <cellStyle name="SAPBEXHLevel1X 12 2 2" xfId="16805" xr:uid="{00000000-0005-0000-0000-00000E470000}"/>
    <cellStyle name="SAPBEXHLevel1X 12 2 3" xfId="22271" xr:uid="{00000000-0005-0000-0000-00000F470000}"/>
    <cellStyle name="SAPBEXHLevel1X 12 3" xfId="9790" xr:uid="{00000000-0005-0000-0000-000010470000}"/>
    <cellStyle name="SAPBEXHLevel1X 12 3 2" xfId="17003" xr:uid="{00000000-0005-0000-0000-000011470000}"/>
    <cellStyle name="SAPBEXHLevel1X 12 3 3" xfId="22469" xr:uid="{00000000-0005-0000-0000-000012470000}"/>
    <cellStyle name="SAPBEXHLevel1X 12 4" xfId="10994" xr:uid="{00000000-0005-0000-0000-000013470000}"/>
    <cellStyle name="SAPBEXHLevel1X 12 4 2" xfId="18207" xr:uid="{00000000-0005-0000-0000-000014470000}"/>
    <cellStyle name="SAPBEXHLevel1X 12 4 3" xfId="23424" xr:uid="{00000000-0005-0000-0000-000015470000}"/>
    <cellStyle name="SAPBEXHLevel1X 12 5" xfId="12941" xr:uid="{00000000-0005-0000-0000-000016470000}"/>
    <cellStyle name="SAPBEXHLevel1X 12 5 2" xfId="20148" xr:uid="{00000000-0005-0000-0000-000017470000}"/>
    <cellStyle name="SAPBEXHLevel1X 12 5 3" xfId="25104" xr:uid="{00000000-0005-0000-0000-000018470000}"/>
    <cellStyle name="SAPBEXHLevel1X 12 6" xfId="13130" xr:uid="{00000000-0005-0000-0000-000019470000}"/>
    <cellStyle name="SAPBEXHLevel1X 12 6 2" xfId="20337" xr:uid="{00000000-0005-0000-0000-00001A470000}"/>
    <cellStyle name="SAPBEXHLevel1X 12 6 3" xfId="25293" xr:uid="{00000000-0005-0000-0000-00001B470000}"/>
    <cellStyle name="SAPBEXHLevel1X 12 7" xfId="14802" xr:uid="{00000000-0005-0000-0000-00001C470000}"/>
    <cellStyle name="SAPBEXHLevel1X 12 8" xfId="20515" xr:uid="{00000000-0005-0000-0000-00001D470000}"/>
    <cellStyle name="SAPBEXHLevel1X 13" xfId="7711" xr:uid="{00000000-0005-0000-0000-00001E470000}"/>
    <cellStyle name="SAPBEXHLevel1X 13 2" xfId="14929" xr:uid="{00000000-0005-0000-0000-00001F470000}"/>
    <cellStyle name="SAPBEXHLevel1X 13 3" xfId="20650" xr:uid="{00000000-0005-0000-0000-000020470000}"/>
    <cellStyle name="SAPBEXHLevel1X 14" xfId="7999" xr:uid="{00000000-0005-0000-0000-000021470000}"/>
    <cellStyle name="SAPBEXHLevel1X 14 2" xfId="15212" xr:uid="{00000000-0005-0000-0000-000022470000}"/>
    <cellStyle name="SAPBEXHLevel1X 14 3" xfId="20898" xr:uid="{00000000-0005-0000-0000-000023470000}"/>
    <cellStyle name="SAPBEXHLevel1X 15" xfId="9249" xr:uid="{00000000-0005-0000-0000-000024470000}"/>
    <cellStyle name="SAPBEXHLevel1X 15 2" xfId="16462" xr:uid="{00000000-0005-0000-0000-000025470000}"/>
    <cellStyle name="SAPBEXHLevel1X 15 3" xfId="21994" xr:uid="{00000000-0005-0000-0000-000026470000}"/>
    <cellStyle name="SAPBEXHLevel1X 16" xfId="10133" xr:uid="{00000000-0005-0000-0000-000027470000}"/>
    <cellStyle name="SAPBEXHLevel1X 16 2" xfId="17346" xr:uid="{00000000-0005-0000-0000-000028470000}"/>
    <cellStyle name="SAPBEXHLevel1X 16 3" xfId="22783" xr:uid="{00000000-0005-0000-0000-000029470000}"/>
    <cellStyle name="SAPBEXHLevel1X 17" xfId="13235" xr:uid="{00000000-0005-0000-0000-00002A470000}"/>
    <cellStyle name="SAPBEXHLevel1X 18" xfId="13248" xr:uid="{00000000-0005-0000-0000-00002B470000}"/>
    <cellStyle name="SAPBEXHLevel1X 19" xfId="25459" xr:uid="{00000000-0005-0000-0000-00002C470000}"/>
    <cellStyle name="SAPBEXHLevel1X 2" xfId="369" xr:uid="{00000000-0005-0000-0000-00002D470000}"/>
    <cellStyle name="SAPBEXHLevel1X 2 10" xfId="11152" xr:uid="{00000000-0005-0000-0000-00002E470000}"/>
    <cellStyle name="SAPBEXHLevel1X 2 10 2" xfId="18359" xr:uid="{00000000-0005-0000-0000-00002F470000}"/>
    <cellStyle name="SAPBEXHLevel1X 2 10 3" xfId="23572" xr:uid="{00000000-0005-0000-0000-000030470000}"/>
    <cellStyle name="SAPBEXHLevel1X 2 11" xfId="13266" xr:uid="{00000000-0005-0000-0000-000031470000}"/>
    <cellStyle name="SAPBEXHLevel1X 2 12" xfId="25460" xr:uid="{00000000-0005-0000-0000-000032470000}"/>
    <cellStyle name="SAPBEXHLevel1X 2 2" xfId="464" xr:uid="{00000000-0005-0000-0000-000033470000}"/>
    <cellStyle name="SAPBEXHLevel1X 2 2 2" xfId="941" xr:uid="{00000000-0005-0000-0000-000034470000}"/>
    <cellStyle name="SAPBEXHLevel1X 2 2 2 2" xfId="8417" xr:uid="{00000000-0005-0000-0000-000035470000}"/>
    <cellStyle name="SAPBEXHLevel1X 2 2 2 2 2" xfId="15630" xr:uid="{00000000-0005-0000-0000-000036470000}"/>
    <cellStyle name="SAPBEXHLevel1X 2 2 2 2 3" xfId="21275" xr:uid="{00000000-0005-0000-0000-000037470000}"/>
    <cellStyle name="SAPBEXHLevel1X 2 2 2 3" xfId="8879" xr:uid="{00000000-0005-0000-0000-000038470000}"/>
    <cellStyle name="SAPBEXHLevel1X 2 2 2 3 2" xfId="16092" xr:uid="{00000000-0005-0000-0000-000039470000}"/>
    <cellStyle name="SAPBEXHLevel1X 2 2 2 3 3" xfId="21636" xr:uid="{00000000-0005-0000-0000-00003A470000}"/>
    <cellStyle name="SAPBEXHLevel1X 2 2 2 4" xfId="10548" xr:uid="{00000000-0005-0000-0000-00003B470000}"/>
    <cellStyle name="SAPBEXHLevel1X 2 2 2 4 2" xfId="17761" xr:uid="{00000000-0005-0000-0000-00003C470000}"/>
    <cellStyle name="SAPBEXHLevel1X 2 2 2 4 3" xfId="23157" xr:uid="{00000000-0005-0000-0000-00003D470000}"/>
    <cellStyle name="SAPBEXHLevel1X 2 2 2 5" xfId="11681" xr:uid="{00000000-0005-0000-0000-00003E470000}"/>
    <cellStyle name="SAPBEXHLevel1X 2 2 2 5 2" xfId="18888" xr:uid="{00000000-0005-0000-0000-00003F470000}"/>
    <cellStyle name="SAPBEXHLevel1X 2 2 2 5 3" xfId="24052" xr:uid="{00000000-0005-0000-0000-000040470000}"/>
    <cellStyle name="SAPBEXHLevel1X 2 2 2 6" xfId="12332" xr:uid="{00000000-0005-0000-0000-000041470000}"/>
    <cellStyle name="SAPBEXHLevel1X 2 2 2 6 2" xfId="19539" xr:uid="{00000000-0005-0000-0000-000042470000}"/>
    <cellStyle name="SAPBEXHLevel1X 2 2 2 6 3" xfId="24574" xr:uid="{00000000-0005-0000-0000-000043470000}"/>
    <cellStyle name="SAPBEXHLevel1X 2 2 2 7" xfId="13746" xr:uid="{00000000-0005-0000-0000-000044470000}"/>
    <cellStyle name="SAPBEXHLevel1X 2 2 2 8" xfId="14395" xr:uid="{00000000-0005-0000-0000-000045470000}"/>
    <cellStyle name="SAPBEXHLevel1X 2 2 3" xfId="8001" xr:uid="{00000000-0005-0000-0000-000046470000}"/>
    <cellStyle name="SAPBEXHLevel1X 2 2 3 2" xfId="15214" xr:uid="{00000000-0005-0000-0000-000047470000}"/>
    <cellStyle name="SAPBEXHLevel1X 2 2 3 3" xfId="20900" xr:uid="{00000000-0005-0000-0000-000048470000}"/>
    <cellStyle name="SAPBEXHLevel1X 2 2 4" xfId="9247" xr:uid="{00000000-0005-0000-0000-000049470000}"/>
    <cellStyle name="SAPBEXHLevel1X 2 2 4 2" xfId="16460" xr:uid="{00000000-0005-0000-0000-00004A470000}"/>
    <cellStyle name="SAPBEXHLevel1X 2 2 4 3" xfId="21992" xr:uid="{00000000-0005-0000-0000-00004B470000}"/>
    <cellStyle name="SAPBEXHLevel1X 2 2 5" xfId="10135" xr:uid="{00000000-0005-0000-0000-00004C470000}"/>
    <cellStyle name="SAPBEXHLevel1X 2 2 5 2" xfId="17348" xr:uid="{00000000-0005-0000-0000-00004D470000}"/>
    <cellStyle name="SAPBEXHLevel1X 2 2 5 3" xfId="22785" xr:uid="{00000000-0005-0000-0000-00004E470000}"/>
    <cellStyle name="SAPBEXHLevel1X 2 2 6" xfId="11247" xr:uid="{00000000-0005-0000-0000-00004F470000}"/>
    <cellStyle name="SAPBEXHLevel1X 2 2 6 2" xfId="18454" xr:uid="{00000000-0005-0000-0000-000050470000}"/>
    <cellStyle name="SAPBEXHLevel1X 2 2 6 3" xfId="23659" xr:uid="{00000000-0005-0000-0000-000051470000}"/>
    <cellStyle name="SAPBEXHLevel1X 2 2 7" xfId="12757" xr:uid="{00000000-0005-0000-0000-000052470000}"/>
    <cellStyle name="SAPBEXHLevel1X 2 2 7 2" xfId="19964" xr:uid="{00000000-0005-0000-0000-000053470000}"/>
    <cellStyle name="SAPBEXHLevel1X 2 2 7 3" xfId="24954" xr:uid="{00000000-0005-0000-0000-000054470000}"/>
    <cellStyle name="SAPBEXHLevel1X 2 2 8" xfId="13339" xr:uid="{00000000-0005-0000-0000-000055470000}"/>
    <cellStyle name="SAPBEXHLevel1X 2 3" xfId="545" xr:uid="{00000000-0005-0000-0000-000056470000}"/>
    <cellStyle name="SAPBEXHLevel1X 2 3 2" xfId="1001" xr:uid="{00000000-0005-0000-0000-000057470000}"/>
    <cellStyle name="SAPBEXHLevel1X 2 3 2 2" xfId="8418" xr:uid="{00000000-0005-0000-0000-000058470000}"/>
    <cellStyle name="SAPBEXHLevel1X 2 3 2 2 2" xfId="15631" xr:uid="{00000000-0005-0000-0000-000059470000}"/>
    <cellStyle name="SAPBEXHLevel1X 2 3 2 2 3" xfId="21276" xr:uid="{00000000-0005-0000-0000-00005A470000}"/>
    <cellStyle name="SAPBEXHLevel1X 2 3 2 3" xfId="8878" xr:uid="{00000000-0005-0000-0000-00005B470000}"/>
    <cellStyle name="SAPBEXHLevel1X 2 3 2 3 2" xfId="16091" xr:uid="{00000000-0005-0000-0000-00005C470000}"/>
    <cellStyle name="SAPBEXHLevel1X 2 3 2 3 3" xfId="21635" xr:uid="{00000000-0005-0000-0000-00005D470000}"/>
    <cellStyle name="SAPBEXHLevel1X 2 3 2 4" xfId="10549" xr:uid="{00000000-0005-0000-0000-00005E470000}"/>
    <cellStyle name="SAPBEXHLevel1X 2 3 2 4 2" xfId="17762" xr:uid="{00000000-0005-0000-0000-00005F470000}"/>
    <cellStyle name="SAPBEXHLevel1X 2 3 2 4 3" xfId="23158" xr:uid="{00000000-0005-0000-0000-000060470000}"/>
    <cellStyle name="SAPBEXHLevel1X 2 3 2 5" xfId="11741" xr:uid="{00000000-0005-0000-0000-000061470000}"/>
    <cellStyle name="SAPBEXHLevel1X 2 3 2 5 2" xfId="18948" xr:uid="{00000000-0005-0000-0000-000062470000}"/>
    <cellStyle name="SAPBEXHLevel1X 2 3 2 5 3" xfId="24102" xr:uid="{00000000-0005-0000-0000-000063470000}"/>
    <cellStyle name="SAPBEXHLevel1X 2 3 2 6" xfId="12282" xr:uid="{00000000-0005-0000-0000-000064470000}"/>
    <cellStyle name="SAPBEXHLevel1X 2 3 2 6 2" xfId="19489" xr:uid="{00000000-0005-0000-0000-000065470000}"/>
    <cellStyle name="SAPBEXHLevel1X 2 3 2 6 3" xfId="24524" xr:uid="{00000000-0005-0000-0000-000066470000}"/>
    <cellStyle name="SAPBEXHLevel1X 2 3 2 7" xfId="13806" xr:uid="{00000000-0005-0000-0000-000067470000}"/>
    <cellStyle name="SAPBEXHLevel1X 2 3 2 8" xfId="14345" xr:uid="{00000000-0005-0000-0000-000068470000}"/>
    <cellStyle name="SAPBEXHLevel1X 2 3 3" xfId="8002" xr:uid="{00000000-0005-0000-0000-000069470000}"/>
    <cellStyle name="SAPBEXHLevel1X 2 3 3 2" xfId="15215" xr:uid="{00000000-0005-0000-0000-00006A470000}"/>
    <cellStyle name="SAPBEXHLevel1X 2 3 3 3" xfId="20901" xr:uid="{00000000-0005-0000-0000-00006B470000}"/>
    <cellStyle name="SAPBEXHLevel1X 2 3 4" xfId="9246" xr:uid="{00000000-0005-0000-0000-00006C470000}"/>
    <cellStyle name="SAPBEXHLevel1X 2 3 4 2" xfId="16459" xr:uid="{00000000-0005-0000-0000-00006D470000}"/>
    <cellStyle name="SAPBEXHLevel1X 2 3 4 3" xfId="21991" xr:uid="{00000000-0005-0000-0000-00006E470000}"/>
    <cellStyle name="SAPBEXHLevel1X 2 3 5" xfId="10136" xr:uid="{00000000-0005-0000-0000-00006F470000}"/>
    <cellStyle name="SAPBEXHLevel1X 2 3 5 2" xfId="17349" xr:uid="{00000000-0005-0000-0000-000070470000}"/>
    <cellStyle name="SAPBEXHLevel1X 2 3 5 3" xfId="22786" xr:uid="{00000000-0005-0000-0000-000071470000}"/>
    <cellStyle name="SAPBEXHLevel1X 2 3 6" xfId="11328" xr:uid="{00000000-0005-0000-0000-000072470000}"/>
    <cellStyle name="SAPBEXHLevel1X 2 3 6 2" xfId="18535" xr:uid="{00000000-0005-0000-0000-000073470000}"/>
    <cellStyle name="SAPBEXHLevel1X 2 3 6 3" xfId="23730" xr:uid="{00000000-0005-0000-0000-000074470000}"/>
    <cellStyle name="SAPBEXHLevel1X 2 3 7" xfId="12690" xr:uid="{00000000-0005-0000-0000-000075470000}"/>
    <cellStyle name="SAPBEXHLevel1X 2 3 7 2" xfId="19897" xr:uid="{00000000-0005-0000-0000-000076470000}"/>
    <cellStyle name="SAPBEXHLevel1X 2 3 7 3" xfId="24888" xr:uid="{00000000-0005-0000-0000-000077470000}"/>
    <cellStyle name="SAPBEXHLevel1X 2 3 8" xfId="13412" xr:uid="{00000000-0005-0000-0000-000078470000}"/>
    <cellStyle name="SAPBEXHLevel1X 2 4" xfId="616" xr:uid="{00000000-0005-0000-0000-000079470000}"/>
    <cellStyle name="SAPBEXHLevel1X 2 4 2" xfId="1072" xr:uid="{00000000-0005-0000-0000-00007A470000}"/>
    <cellStyle name="SAPBEXHLevel1X 2 4 2 2" xfId="8419" xr:uid="{00000000-0005-0000-0000-00007B470000}"/>
    <cellStyle name="SAPBEXHLevel1X 2 4 2 2 2" xfId="15632" xr:uid="{00000000-0005-0000-0000-00007C470000}"/>
    <cellStyle name="SAPBEXHLevel1X 2 4 2 2 3" xfId="21277" xr:uid="{00000000-0005-0000-0000-00007D470000}"/>
    <cellStyle name="SAPBEXHLevel1X 2 4 2 3" xfId="8877" xr:uid="{00000000-0005-0000-0000-00007E470000}"/>
    <cellStyle name="SAPBEXHLevel1X 2 4 2 3 2" xfId="16090" xr:uid="{00000000-0005-0000-0000-00007F470000}"/>
    <cellStyle name="SAPBEXHLevel1X 2 4 2 3 3" xfId="21634" xr:uid="{00000000-0005-0000-0000-000080470000}"/>
    <cellStyle name="SAPBEXHLevel1X 2 4 2 4" xfId="10550" xr:uid="{00000000-0005-0000-0000-000081470000}"/>
    <cellStyle name="SAPBEXHLevel1X 2 4 2 4 2" xfId="17763" xr:uid="{00000000-0005-0000-0000-000082470000}"/>
    <cellStyle name="SAPBEXHLevel1X 2 4 2 4 3" xfId="23159" xr:uid="{00000000-0005-0000-0000-000083470000}"/>
    <cellStyle name="SAPBEXHLevel1X 2 4 2 5" xfId="11812" xr:uid="{00000000-0005-0000-0000-000084470000}"/>
    <cellStyle name="SAPBEXHLevel1X 2 4 2 5 2" xfId="19019" xr:uid="{00000000-0005-0000-0000-000085470000}"/>
    <cellStyle name="SAPBEXHLevel1X 2 4 2 5 3" xfId="24173" xr:uid="{00000000-0005-0000-0000-000086470000}"/>
    <cellStyle name="SAPBEXHLevel1X 2 4 2 6" xfId="12211" xr:uid="{00000000-0005-0000-0000-000087470000}"/>
    <cellStyle name="SAPBEXHLevel1X 2 4 2 6 2" xfId="19418" xr:uid="{00000000-0005-0000-0000-000088470000}"/>
    <cellStyle name="SAPBEXHLevel1X 2 4 2 6 3" xfId="24453" xr:uid="{00000000-0005-0000-0000-000089470000}"/>
    <cellStyle name="SAPBEXHLevel1X 2 4 2 7" xfId="13877" xr:uid="{00000000-0005-0000-0000-00008A470000}"/>
    <cellStyle name="SAPBEXHLevel1X 2 4 2 8" xfId="14274" xr:uid="{00000000-0005-0000-0000-00008B470000}"/>
    <cellStyle name="SAPBEXHLevel1X 2 4 3" xfId="8003" xr:uid="{00000000-0005-0000-0000-00008C470000}"/>
    <cellStyle name="SAPBEXHLevel1X 2 4 3 2" xfId="15216" xr:uid="{00000000-0005-0000-0000-00008D470000}"/>
    <cellStyle name="SAPBEXHLevel1X 2 4 3 3" xfId="20902" xr:uid="{00000000-0005-0000-0000-00008E470000}"/>
    <cellStyle name="SAPBEXHLevel1X 2 4 4" xfId="9245" xr:uid="{00000000-0005-0000-0000-00008F470000}"/>
    <cellStyle name="SAPBEXHLevel1X 2 4 4 2" xfId="16458" xr:uid="{00000000-0005-0000-0000-000090470000}"/>
    <cellStyle name="SAPBEXHLevel1X 2 4 4 3" xfId="21990" xr:uid="{00000000-0005-0000-0000-000091470000}"/>
    <cellStyle name="SAPBEXHLevel1X 2 4 5" xfId="10137" xr:uid="{00000000-0005-0000-0000-000092470000}"/>
    <cellStyle name="SAPBEXHLevel1X 2 4 5 2" xfId="17350" xr:uid="{00000000-0005-0000-0000-000093470000}"/>
    <cellStyle name="SAPBEXHLevel1X 2 4 5 3" xfId="22787" xr:uid="{00000000-0005-0000-0000-000094470000}"/>
    <cellStyle name="SAPBEXHLevel1X 2 4 6" xfId="11399" xr:uid="{00000000-0005-0000-0000-000095470000}"/>
    <cellStyle name="SAPBEXHLevel1X 2 4 6 2" xfId="18606" xr:uid="{00000000-0005-0000-0000-000096470000}"/>
    <cellStyle name="SAPBEXHLevel1X 2 4 6 3" xfId="23801" xr:uid="{00000000-0005-0000-0000-000097470000}"/>
    <cellStyle name="SAPBEXHLevel1X 2 4 7" xfId="12586" xr:uid="{00000000-0005-0000-0000-000098470000}"/>
    <cellStyle name="SAPBEXHLevel1X 2 4 7 2" xfId="19793" xr:uid="{00000000-0005-0000-0000-000099470000}"/>
    <cellStyle name="SAPBEXHLevel1X 2 4 7 3" xfId="24818" xr:uid="{00000000-0005-0000-0000-00009A470000}"/>
    <cellStyle name="SAPBEXHLevel1X 2 4 8" xfId="13475" xr:uid="{00000000-0005-0000-0000-00009B470000}"/>
    <cellStyle name="SAPBEXHLevel1X 2 4 9" xfId="14652" xr:uid="{00000000-0005-0000-0000-00009C470000}"/>
    <cellStyle name="SAPBEXHLevel1X 2 5" xfId="425" xr:uid="{00000000-0005-0000-0000-00009D470000}"/>
    <cellStyle name="SAPBEXHLevel1X 2 5 2" xfId="902" xr:uid="{00000000-0005-0000-0000-00009E470000}"/>
    <cellStyle name="SAPBEXHLevel1X 2 5 2 2" xfId="8420" xr:uid="{00000000-0005-0000-0000-00009F470000}"/>
    <cellStyle name="SAPBEXHLevel1X 2 5 2 2 2" xfId="15633" xr:uid="{00000000-0005-0000-0000-0000A0470000}"/>
    <cellStyle name="SAPBEXHLevel1X 2 5 2 2 3" xfId="21278" xr:uid="{00000000-0005-0000-0000-0000A1470000}"/>
    <cellStyle name="SAPBEXHLevel1X 2 5 2 3" xfId="8876" xr:uid="{00000000-0005-0000-0000-0000A2470000}"/>
    <cellStyle name="SAPBEXHLevel1X 2 5 2 3 2" xfId="16089" xr:uid="{00000000-0005-0000-0000-0000A3470000}"/>
    <cellStyle name="SAPBEXHLevel1X 2 5 2 3 3" xfId="21633" xr:uid="{00000000-0005-0000-0000-0000A4470000}"/>
    <cellStyle name="SAPBEXHLevel1X 2 5 2 4" xfId="10551" xr:uid="{00000000-0005-0000-0000-0000A5470000}"/>
    <cellStyle name="SAPBEXHLevel1X 2 5 2 4 2" xfId="17764" xr:uid="{00000000-0005-0000-0000-0000A6470000}"/>
    <cellStyle name="SAPBEXHLevel1X 2 5 2 4 3" xfId="23160" xr:uid="{00000000-0005-0000-0000-0000A7470000}"/>
    <cellStyle name="SAPBEXHLevel1X 2 5 2 5" xfId="11642" xr:uid="{00000000-0005-0000-0000-0000A8470000}"/>
    <cellStyle name="SAPBEXHLevel1X 2 5 2 5 2" xfId="18849" xr:uid="{00000000-0005-0000-0000-0000A9470000}"/>
    <cellStyle name="SAPBEXHLevel1X 2 5 2 5 3" xfId="24015" xr:uid="{00000000-0005-0000-0000-0000AA470000}"/>
    <cellStyle name="SAPBEXHLevel1X 2 5 2 6" xfId="12369" xr:uid="{00000000-0005-0000-0000-0000AB470000}"/>
    <cellStyle name="SAPBEXHLevel1X 2 5 2 6 2" xfId="19576" xr:uid="{00000000-0005-0000-0000-0000AC470000}"/>
    <cellStyle name="SAPBEXHLevel1X 2 5 2 6 3" xfId="24611" xr:uid="{00000000-0005-0000-0000-0000AD470000}"/>
    <cellStyle name="SAPBEXHLevel1X 2 5 2 7" xfId="13707" xr:uid="{00000000-0005-0000-0000-0000AE470000}"/>
    <cellStyle name="SAPBEXHLevel1X 2 5 2 8" xfId="14431" xr:uid="{00000000-0005-0000-0000-0000AF470000}"/>
    <cellStyle name="SAPBEXHLevel1X 2 5 3" xfId="8004" xr:uid="{00000000-0005-0000-0000-0000B0470000}"/>
    <cellStyle name="SAPBEXHLevel1X 2 5 3 2" xfId="15217" xr:uid="{00000000-0005-0000-0000-0000B1470000}"/>
    <cellStyle name="SAPBEXHLevel1X 2 5 3 3" xfId="20903" xr:uid="{00000000-0005-0000-0000-0000B2470000}"/>
    <cellStyle name="SAPBEXHLevel1X 2 5 4" xfId="9244" xr:uid="{00000000-0005-0000-0000-0000B3470000}"/>
    <cellStyle name="SAPBEXHLevel1X 2 5 4 2" xfId="16457" xr:uid="{00000000-0005-0000-0000-0000B4470000}"/>
    <cellStyle name="SAPBEXHLevel1X 2 5 4 3" xfId="21989" xr:uid="{00000000-0005-0000-0000-0000B5470000}"/>
    <cellStyle name="SAPBEXHLevel1X 2 5 5" xfId="10138" xr:uid="{00000000-0005-0000-0000-0000B6470000}"/>
    <cellStyle name="SAPBEXHLevel1X 2 5 5 2" xfId="17351" xr:uid="{00000000-0005-0000-0000-0000B7470000}"/>
    <cellStyle name="SAPBEXHLevel1X 2 5 5 3" xfId="22788" xr:uid="{00000000-0005-0000-0000-0000B8470000}"/>
    <cellStyle name="SAPBEXHLevel1X 2 5 6" xfId="11208" xr:uid="{00000000-0005-0000-0000-0000B9470000}"/>
    <cellStyle name="SAPBEXHLevel1X 2 5 6 2" xfId="18415" xr:uid="{00000000-0005-0000-0000-0000BA470000}"/>
    <cellStyle name="SAPBEXHLevel1X 2 5 6 3" xfId="23622" xr:uid="{00000000-0005-0000-0000-0000BB470000}"/>
    <cellStyle name="SAPBEXHLevel1X 2 5 7" xfId="12795" xr:uid="{00000000-0005-0000-0000-0000BC470000}"/>
    <cellStyle name="SAPBEXHLevel1X 2 5 7 2" xfId="20002" xr:uid="{00000000-0005-0000-0000-0000BD470000}"/>
    <cellStyle name="SAPBEXHLevel1X 2 5 7 3" xfId="24992" xr:uid="{00000000-0005-0000-0000-0000BE470000}"/>
    <cellStyle name="SAPBEXHLevel1X 2 5 8" xfId="13308" xr:uid="{00000000-0005-0000-0000-0000BF470000}"/>
    <cellStyle name="SAPBEXHLevel1X 2 5 9" xfId="14681" xr:uid="{00000000-0005-0000-0000-0000C0470000}"/>
    <cellStyle name="SAPBEXHLevel1X 2 6" xfId="848" xr:uid="{00000000-0005-0000-0000-0000C1470000}"/>
    <cellStyle name="SAPBEXHLevel1X 2 6 2" xfId="8421" xr:uid="{00000000-0005-0000-0000-0000C2470000}"/>
    <cellStyle name="SAPBEXHLevel1X 2 6 2 2" xfId="15634" xr:uid="{00000000-0005-0000-0000-0000C3470000}"/>
    <cellStyle name="SAPBEXHLevel1X 2 6 2 3" xfId="21279" xr:uid="{00000000-0005-0000-0000-0000C4470000}"/>
    <cellStyle name="SAPBEXHLevel1X 2 6 3" xfId="8875" xr:uid="{00000000-0005-0000-0000-0000C5470000}"/>
    <cellStyle name="SAPBEXHLevel1X 2 6 3 2" xfId="16088" xr:uid="{00000000-0005-0000-0000-0000C6470000}"/>
    <cellStyle name="SAPBEXHLevel1X 2 6 3 3" xfId="21632" xr:uid="{00000000-0005-0000-0000-0000C7470000}"/>
    <cellStyle name="SAPBEXHLevel1X 2 6 4" xfId="10552" xr:uid="{00000000-0005-0000-0000-0000C8470000}"/>
    <cellStyle name="SAPBEXHLevel1X 2 6 4 2" xfId="17765" xr:uid="{00000000-0005-0000-0000-0000C9470000}"/>
    <cellStyle name="SAPBEXHLevel1X 2 6 4 3" xfId="23161" xr:uid="{00000000-0005-0000-0000-0000CA470000}"/>
    <cellStyle name="SAPBEXHLevel1X 2 6 5" xfId="11588" xr:uid="{00000000-0005-0000-0000-0000CB470000}"/>
    <cellStyle name="SAPBEXHLevel1X 2 6 5 2" xfId="18795" xr:uid="{00000000-0005-0000-0000-0000CC470000}"/>
    <cellStyle name="SAPBEXHLevel1X 2 6 5 3" xfId="23967" xr:uid="{00000000-0005-0000-0000-0000CD470000}"/>
    <cellStyle name="SAPBEXHLevel1X 2 6 6" xfId="12417" xr:uid="{00000000-0005-0000-0000-0000CE470000}"/>
    <cellStyle name="SAPBEXHLevel1X 2 6 6 2" xfId="19624" xr:uid="{00000000-0005-0000-0000-0000CF470000}"/>
    <cellStyle name="SAPBEXHLevel1X 2 6 6 3" xfId="24659" xr:uid="{00000000-0005-0000-0000-0000D0470000}"/>
    <cellStyle name="SAPBEXHLevel1X 2 6 7" xfId="13653" xr:uid="{00000000-0005-0000-0000-0000D1470000}"/>
    <cellStyle name="SAPBEXHLevel1X 2 6 8" xfId="14472" xr:uid="{00000000-0005-0000-0000-0000D2470000}"/>
    <cellStyle name="SAPBEXHLevel1X 2 7" xfId="8000" xr:uid="{00000000-0005-0000-0000-0000D3470000}"/>
    <cellStyle name="SAPBEXHLevel1X 2 7 2" xfId="15213" xr:uid="{00000000-0005-0000-0000-0000D4470000}"/>
    <cellStyle name="SAPBEXHLevel1X 2 7 3" xfId="20899" xr:uid="{00000000-0005-0000-0000-0000D5470000}"/>
    <cellStyle name="SAPBEXHLevel1X 2 8" xfId="9248" xr:uid="{00000000-0005-0000-0000-0000D6470000}"/>
    <cellStyle name="SAPBEXHLevel1X 2 8 2" xfId="16461" xr:uid="{00000000-0005-0000-0000-0000D7470000}"/>
    <cellStyle name="SAPBEXHLevel1X 2 8 3" xfId="21993" xr:uid="{00000000-0005-0000-0000-0000D8470000}"/>
    <cellStyle name="SAPBEXHLevel1X 2 9" xfId="10134" xr:uid="{00000000-0005-0000-0000-0000D9470000}"/>
    <cellStyle name="SAPBEXHLevel1X 2 9 2" xfId="17347" xr:uid="{00000000-0005-0000-0000-0000DA470000}"/>
    <cellStyle name="SAPBEXHLevel1X 2 9 3" xfId="22784" xr:uid="{00000000-0005-0000-0000-0000DB470000}"/>
    <cellStyle name="SAPBEXHLevel1X 3" xfId="391" xr:uid="{00000000-0005-0000-0000-0000DC470000}"/>
    <cellStyle name="SAPBEXHLevel1X 3 10" xfId="11174" xr:uid="{00000000-0005-0000-0000-0000DD470000}"/>
    <cellStyle name="SAPBEXHLevel1X 3 10 2" xfId="18381" xr:uid="{00000000-0005-0000-0000-0000DE470000}"/>
    <cellStyle name="SAPBEXHLevel1X 3 10 3" xfId="23592" xr:uid="{00000000-0005-0000-0000-0000DF470000}"/>
    <cellStyle name="SAPBEXHLevel1X 3 11" xfId="13283" xr:uid="{00000000-0005-0000-0000-0000E0470000}"/>
    <cellStyle name="SAPBEXHLevel1X 3 12" xfId="25461" xr:uid="{00000000-0005-0000-0000-0000E1470000}"/>
    <cellStyle name="SAPBEXHLevel1X 3 2" xfId="481" xr:uid="{00000000-0005-0000-0000-0000E2470000}"/>
    <cellStyle name="SAPBEXHLevel1X 3 2 2" xfId="958" xr:uid="{00000000-0005-0000-0000-0000E3470000}"/>
    <cellStyle name="SAPBEXHLevel1X 3 2 2 2" xfId="8422" xr:uid="{00000000-0005-0000-0000-0000E4470000}"/>
    <cellStyle name="SAPBEXHLevel1X 3 2 2 2 2" xfId="15635" xr:uid="{00000000-0005-0000-0000-0000E5470000}"/>
    <cellStyle name="SAPBEXHLevel1X 3 2 2 2 3" xfId="21280" xr:uid="{00000000-0005-0000-0000-0000E6470000}"/>
    <cellStyle name="SAPBEXHLevel1X 3 2 2 3" xfId="8874" xr:uid="{00000000-0005-0000-0000-0000E7470000}"/>
    <cellStyle name="SAPBEXHLevel1X 3 2 2 3 2" xfId="16087" xr:uid="{00000000-0005-0000-0000-0000E8470000}"/>
    <cellStyle name="SAPBEXHLevel1X 3 2 2 3 3" xfId="21631" xr:uid="{00000000-0005-0000-0000-0000E9470000}"/>
    <cellStyle name="SAPBEXHLevel1X 3 2 2 4" xfId="10553" xr:uid="{00000000-0005-0000-0000-0000EA470000}"/>
    <cellStyle name="SAPBEXHLevel1X 3 2 2 4 2" xfId="17766" xr:uid="{00000000-0005-0000-0000-0000EB470000}"/>
    <cellStyle name="SAPBEXHLevel1X 3 2 2 4 3" xfId="23162" xr:uid="{00000000-0005-0000-0000-0000EC470000}"/>
    <cellStyle name="SAPBEXHLevel1X 3 2 2 5" xfId="11698" xr:uid="{00000000-0005-0000-0000-0000ED470000}"/>
    <cellStyle name="SAPBEXHLevel1X 3 2 2 5 2" xfId="18905" xr:uid="{00000000-0005-0000-0000-0000EE470000}"/>
    <cellStyle name="SAPBEXHLevel1X 3 2 2 5 3" xfId="24067" xr:uid="{00000000-0005-0000-0000-0000EF470000}"/>
    <cellStyle name="SAPBEXHLevel1X 3 2 2 6" xfId="12317" xr:uid="{00000000-0005-0000-0000-0000F0470000}"/>
    <cellStyle name="SAPBEXHLevel1X 3 2 2 6 2" xfId="19524" xr:uid="{00000000-0005-0000-0000-0000F1470000}"/>
    <cellStyle name="SAPBEXHLevel1X 3 2 2 6 3" xfId="24559" xr:uid="{00000000-0005-0000-0000-0000F2470000}"/>
    <cellStyle name="SAPBEXHLevel1X 3 2 2 7" xfId="13763" xr:uid="{00000000-0005-0000-0000-0000F3470000}"/>
    <cellStyle name="SAPBEXHLevel1X 3 2 2 8" xfId="14380" xr:uid="{00000000-0005-0000-0000-0000F4470000}"/>
    <cellStyle name="SAPBEXHLevel1X 3 2 3" xfId="8006" xr:uid="{00000000-0005-0000-0000-0000F5470000}"/>
    <cellStyle name="SAPBEXHLevel1X 3 2 3 2" xfId="15219" xr:uid="{00000000-0005-0000-0000-0000F6470000}"/>
    <cellStyle name="SAPBEXHLevel1X 3 2 3 3" xfId="20905" xr:uid="{00000000-0005-0000-0000-0000F7470000}"/>
    <cellStyle name="SAPBEXHLevel1X 3 2 4" xfId="9242" xr:uid="{00000000-0005-0000-0000-0000F8470000}"/>
    <cellStyle name="SAPBEXHLevel1X 3 2 4 2" xfId="16455" xr:uid="{00000000-0005-0000-0000-0000F9470000}"/>
    <cellStyle name="SAPBEXHLevel1X 3 2 4 3" xfId="21987" xr:uid="{00000000-0005-0000-0000-0000FA470000}"/>
    <cellStyle name="SAPBEXHLevel1X 3 2 5" xfId="10140" xr:uid="{00000000-0005-0000-0000-0000FB470000}"/>
    <cellStyle name="SAPBEXHLevel1X 3 2 5 2" xfId="17353" xr:uid="{00000000-0005-0000-0000-0000FC470000}"/>
    <cellStyle name="SAPBEXHLevel1X 3 2 5 3" xfId="22790" xr:uid="{00000000-0005-0000-0000-0000FD470000}"/>
    <cellStyle name="SAPBEXHLevel1X 3 2 6" xfId="11264" xr:uid="{00000000-0005-0000-0000-0000FE470000}"/>
    <cellStyle name="SAPBEXHLevel1X 3 2 6 2" xfId="18471" xr:uid="{00000000-0005-0000-0000-0000FF470000}"/>
    <cellStyle name="SAPBEXHLevel1X 3 2 6 3" xfId="23674" xr:uid="{00000000-0005-0000-0000-000000480000}"/>
    <cellStyle name="SAPBEXHLevel1X 3 2 7" xfId="12746" xr:uid="{00000000-0005-0000-0000-000001480000}"/>
    <cellStyle name="SAPBEXHLevel1X 3 2 7 2" xfId="19953" xr:uid="{00000000-0005-0000-0000-000002480000}"/>
    <cellStyle name="SAPBEXHLevel1X 3 2 7 3" xfId="24944" xr:uid="{00000000-0005-0000-0000-000003480000}"/>
    <cellStyle name="SAPBEXHLevel1X 3 2 8" xfId="13356" xr:uid="{00000000-0005-0000-0000-000004480000}"/>
    <cellStyle name="SAPBEXHLevel1X 3 3" xfId="565" xr:uid="{00000000-0005-0000-0000-000005480000}"/>
    <cellStyle name="SAPBEXHLevel1X 3 3 2" xfId="1021" xr:uid="{00000000-0005-0000-0000-000006480000}"/>
    <cellStyle name="SAPBEXHLevel1X 3 3 2 2" xfId="8423" xr:uid="{00000000-0005-0000-0000-000007480000}"/>
    <cellStyle name="SAPBEXHLevel1X 3 3 2 2 2" xfId="15636" xr:uid="{00000000-0005-0000-0000-000008480000}"/>
    <cellStyle name="SAPBEXHLevel1X 3 3 2 2 3" xfId="21281" xr:uid="{00000000-0005-0000-0000-000009480000}"/>
    <cellStyle name="SAPBEXHLevel1X 3 3 2 3" xfId="8873" xr:uid="{00000000-0005-0000-0000-00000A480000}"/>
    <cellStyle name="SAPBEXHLevel1X 3 3 2 3 2" xfId="16086" xr:uid="{00000000-0005-0000-0000-00000B480000}"/>
    <cellStyle name="SAPBEXHLevel1X 3 3 2 3 3" xfId="21630" xr:uid="{00000000-0005-0000-0000-00000C480000}"/>
    <cellStyle name="SAPBEXHLevel1X 3 3 2 4" xfId="10554" xr:uid="{00000000-0005-0000-0000-00000D480000}"/>
    <cellStyle name="SAPBEXHLevel1X 3 3 2 4 2" xfId="17767" xr:uid="{00000000-0005-0000-0000-00000E480000}"/>
    <cellStyle name="SAPBEXHLevel1X 3 3 2 4 3" xfId="23163" xr:uid="{00000000-0005-0000-0000-00000F480000}"/>
    <cellStyle name="SAPBEXHLevel1X 3 3 2 5" xfId="11761" xr:uid="{00000000-0005-0000-0000-000010480000}"/>
    <cellStyle name="SAPBEXHLevel1X 3 3 2 5 2" xfId="18968" xr:uid="{00000000-0005-0000-0000-000011480000}"/>
    <cellStyle name="SAPBEXHLevel1X 3 3 2 5 3" xfId="24122" xr:uid="{00000000-0005-0000-0000-000012480000}"/>
    <cellStyle name="SAPBEXHLevel1X 3 3 2 6" xfId="12262" xr:uid="{00000000-0005-0000-0000-000013480000}"/>
    <cellStyle name="SAPBEXHLevel1X 3 3 2 6 2" xfId="19469" xr:uid="{00000000-0005-0000-0000-000014480000}"/>
    <cellStyle name="SAPBEXHLevel1X 3 3 2 6 3" xfId="24504" xr:uid="{00000000-0005-0000-0000-000015480000}"/>
    <cellStyle name="SAPBEXHLevel1X 3 3 2 7" xfId="13826" xr:uid="{00000000-0005-0000-0000-000016480000}"/>
    <cellStyle name="SAPBEXHLevel1X 3 3 2 8" xfId="14325" xr:uid="{00000000-0005-0000-0000-000017480000}"/>
    <cellStyle name="SAPBEXHLevel1X 3 3 3" xfId="8007" xr:uid="{00000000-0005-0000-0000-000018480000}"/>
    <cellStyle name="SAPBEXHLevel1X 3 3 3 2" xfId="15220" xr:uid="{00000000-0005-0000-0000-000019480000}"/>
    <cellStyle name="SAPBEXHLevel1X 3 3 3 3" xfId="20906" xr:uid="{00000000-0005-0000-0000-00001A480000}"/>
    <cellStyle name="SAPBEXHLevel1X 3 3 4" xfId="9241" xr:uid="{00000000-0005-0000-0000-00001B480000}"/>
    <cellStyle name="SAPBEXHLevel1X 3 3 4 2" xfId="16454" xr:uid="{00000000-0005-0000-0000-00001C480000}"/>
    <cellStyle name="SAPBEXHLevel1X 3 3 4 3" xfId="21986" xr:uid="{00000000-0005-0000-0000-00001D480000}"/>
    <cellStyle name="SAPBEXHLevel1X 3 3 5" xfId="10141" xr:uid="{00000000-0005-0000-0000-00001E480000}"/>
    <cellStyle name="SAPBEXHLevel1X 3 3 5 2" xfId="17354" xr:uid="{00000000-0005-0000-0000-00001F480000}"/>
    <cellStyle name="SAPBEXHLevel1X 3 3 5 3" xfId="22791" xr:uid="{00000000-0005-0000-0000-000020480000}"/>
    <cellStyle name="SAPBEXHLevel1X 3 3 6" xfId="11348" xr:uid="{00000000-0005-0000-0000-000021480000}"/>
    <cellStyle name="SAPBEXHLevel1X 3 3 6 2" xfId="18555" xr:uid="{00000000-0005-0000-0000-000022480000}"/>
    <cellStyle name="SAPBEXHLevel1X 3 3 6 3" xfId="23750" xr:uid="{00000000-0005-0000-0000-000023480000}"/>
    <cellStyle name="SAPBEXHLevel1X 3 3 7" xfId="12670" xr:uid="{00000000-0005-0000-0000-000024480000}"/>
    <cellStyle name="SAPBEXHLevel1X 3 3 7 2" xfId="19877" xr:uid="{00000000-0005-0000-0000-000025480000}"/>
    <cellStyle name="SAPBEXHLevel1X 3 3 7 3" xfId="24868" xr:uid="{00000000-0005-0000-0000-000026480000}"/>
    <cellStyle name="SAPBEXHLevel1X 3 3 8" xfId="13427" xr:uid="{00000000-0005-0000-0000-000027480000}"/>
    <cellStyle name="SAPBEXHLevel1X 3 4" xfId="631" xr:uid="{00000000-0005-0000-0000-000028480000}"/>
    <cellStyle name="SAPBEXHLevel1X 3 4 2" xfId="1087" xr:uid="{00000000-0005-0000-0000-000029480000}"/>
    <cellStyle name="SAPBEXHLevel1X 3 4 2 2" xfId="8424" xr:uid="{00000000-0005-0000-0000-00002A480000}"/>
    <cellStyle name="SAPBEXHLevel1X 3 4 2 2 2" xfId="15637" xr:uid="{00000000-0005-0000-0000-00002B480000}"/>
    <cellStyle name="SAPBEXHLevel1X 3 4 2 2 3" xfId="21282" xr:uid="{00000000-0005-0000-0000-00002C480000}"/>
    <cellStyle name="SAPBEXHLevel1X 3 4 2 3" xfId="8872" xr:uid="{00000000-0005-0000-0000-00002D480000}"/>
    <cellStyle name="SAPBEXHLevel1X 3 4 2 3 2" xfId="16085" xr:uid="{00000000-0005-0000-0000-00002E480000}"/>
    <cellStyle name="SAPBEXHLevel1X 3 4 2 3 3" xfId="21629" xr:uid="{00000000-0005-0000-0000-00002F480000}"/>
    <cellStyle name="SAPBEXHLevel1X 3 4 2 4" xfId="10555" xr:uid="{00000000-0005-0000-0000-000030480000}"/>
    <cellStyle name="SAPBEXHLevel1X 3 4 2 4 2" xfId="17768" xr:uid="{00000000-0005-0000-0000-000031480000}"/>
    <cellStyle name="SAPBEXHLevel1X 3 4 2 4 3" xfId="23164" xr:uid="{00000000-0005-0000-0000-000032480000}"/>
    <cellStyle name="SAPBEXHLevel1X 3 4 2 5" xfId="11827" xr:uid="{00000000-0005-0000-0000-000033480000}"/>
    <cellStyle name="SAPBEXHLevel1X 3 4 2 5 2" xfId="19034" xr:uid="{00000000-0005-0000-0000-000034480000}"/>
    <cellStyle name="SAPBEXHLevel1X 3 4 2 5 3" xfId="24188" xr:uid="{00000000-0005-0000-0000-000035480000}"/>
    <cellStyle name="SAPBEXHLevel1X 3 4 2 6" xfId="12196" xr:uid="{00000000-0005-0000-0000-000036480000}"/>
    <cellStyle name="SAPBEXHLevel1X 3 4 2 6 2" xfId="19403" xr:uid="{00000000-0005-0000-0000-000037480000}"/>
    <cellStyle name="SAPBEXHLevel1X 3 4 2 6 3" xfId="24438" xr:uid="{00000000-0005-0000-0000-000038480000}"/>
    <cellStyle name="SAPBEXHLevel1X 3 4 2 7" xfId="13892" xr:uid="{00000000-0005-0000-0000-000039480000}"/>
    <cellStyle name="SAPBEXHLevel1X 3 4 2 8" xfId="14259" xr:uid="{00000000-0005-0000-0000-00003A480000}"/>
    <cellStyle name="SAPBEXHLevel1X 3 4 3" xfId="8008" xr:uid="{00000000-0005-0000-0000-00003B480000}"/>
    <cellStyle name="SAPBEXHLevel1X 3 4 3 2" xfId="15221" xr:uid="{00000000-0005-0000-0000-00003C480000}"/>
    <cellStyle name="SAPBEXHLevel1X 3 4 3 3" xfId="20907" xr:uid="{00000000-0005-0000-0000-00003D480000}"/>
    <cellStyle name="SAPBEXHLevel1X 3 4 4" xfId="9240" xr:uid="{00000000-0005-0000-0000-00003E480000}"/>
    <cellStyle name="SAPBEXHLevel1X 3 4 4 2" xfId="16453" xr:uid="{00000000-0005-0000-0000-00003F480000}"/>
    <cellStyle name="SAPBEXHLevel1X 3 4 4 3" xfId="21985" xr:uid="{00000000-0005-0000-0000-000040480000}"/>
    <cellStyle name="SAPBEXHLevel1X 3 4 5" xfId="10142" xr:uid="{00000000-0005-0000-0000-000041480000}"/>
    <cellStyle name="SAPBEXHLevel1X 3 4 5 2" xfId="17355" xr:uid="{00000000-0005-0000-0000-000042480000}"/>
    <cellStyle name="SAPBEXHLevel1X 3 4 5 3" xfId="22792" xr:uid="{00000000-0005-0000-0000-000043480000}"/>
    <cellStyle name="SAPBEXHLevel1X 3 4 6" xfId="11414" xr:uid="{00000000-0005-0000-0000-000044480000}"/>
    <cellStyle name="SAPBEXHLevel1X 3 4 6 2" xfId="18621" xr:uid="{00000000-0005-0000-0000-000045480000}"/>
    <cellStyle name="SAPBEXHLevel1X 3 4 6 3" xfId="23816" xr:uid="{00000000-0005-0000-0000-000046480000}"/>
    <cellStyle name="SAPBEXHLevel1X 3 4 7" xfId="12571" xr:uid="{00000000-0005-0000-0000-000047480000}"/>
    <cellStyle name="SAPBEXHLevel1X 3 4 7 2" xfId="19778" xr:uid="{00000000-0005-0000-0000-000048480000}"/>
    <cellStyle name="SAPBEXHLevel1X 3 4 7 3" xfId="24803" xr:uid="{00000000-0005-0000-0000-000049480000}"/>
    <cellStyle name="SAPBEXHLevel1X 3 4 8" xfId="13490" xr:uid="{00000000-0005-0000-0000-00004A480000}"/>
    <cellStyle name="SAPBEXHLevel1X 3 4 9" xfId="14634" xr:uid="{00000000-0005-0000-0000-00004B480000}"/>
    <cellStyle name="SAPBEXHLevel1X 3 5" xfId="685" xr:uid="{00000000-0005-0000-0000-00004C480000}"/>
    <cellStyle name="SAPBEXHLevel1X 3 5 2" xfId="1141" xr:uid="{00000000-0005-0000-0000-00004D480000}"/>
    <cellStyle name="SAPBEXHLevel1X 3 5 2 2" xfId="8425" xr:uid="{00000000-0005-0000-0000-00004E480000}"/>
    <cellStyle name="SAPBEXHLevel1X 3 5 2 2 2" xfId="15638" xr:uid="{00000000-0005-0000-0000-00004F480000}"/>
    <cellStyle name="SAPBEXHLevel1X 3 5 2 2 3" xfId="21283" xr:uid="{00000000-0005-0000-0000-000050480000}"/>
    <cellStyle name="SAPBEXHLevel1X 3 5 2 3" xfId="8871" xr:uid="{00000000-0005-0000-0000-000051480000}"/>
    <cellStyle name="SAPBEXHLevel1X 3 5 2 3 2" xfId="16084" xr:uid="{00000000-0005-0000-0000-000052480000}"/>
    <cellStyle name="SAPBEXHLevel1X 3 5 2 3 3" xfId="21628" xr:uid="{00000000-0005-0000-0000-000053480000}"/>
    <cellStyle name="SAPBEXHLevel1X 3 5 2 4" xfId="10556" xr:uid="{00000000-0005-0000-0000-000054480000}"/>
    <cellStyle name="SAPBEXHLevel1X 3 5 2 4 2" xfId="17769" xr:uid="{00000000-0005-0000-0000-000055480000}"/>
    <cellStyle name="SAPBEXHLevel1X 3 5 2 4 3" xfId="23165" xr:uid="{00000000-0005-0000-0000-000056480000}"/>
    <cellStyle name="SAPBEXHLevel1X 3 5 2 5" xfId="11881" xr:uid="{00000000-0005-0000-0000-000057480000}"/>
    <cellStyle name="SAPBEXHLevel1X 3 5 2 5 2" xfId="19088" xr:uid="{00000000-0005-0000-0000-000058480000}"/>
    <cellStyle name="SAPBEXHLevel1X 3 5 2 5 3" xfId="24242" xr:uid="{00000000-0005-0000-0000-000059480000}"/>
    <cellStyle name="SAPBEXHLevel1X 3 5 2 6" xfId="12142" xr:uid="{00000000-0005-0000-0000-00005A480000}"/>
    <cellStyle name="SAPBEXHLevel1X 3 5 2 6 2" xfId="19349" xr:uid="{00000000-0005-0000-0000-00005B480000}"/>
    <cellStyle name="SAPBEXHLevel1X 3 5 2 6 3" xfId="24384" xr:uid="{00000000-0005-0000-0000-00005C480000}"/>
    <cellStyle name="SAPBEXHLevel1X 3 5 2 7" xfId="13946" xr:uid="{00000000-0005-0000-0000-00005D480000}"/>
    <cellStyle name="SAPBEXHLevel1X 3 5 2 8" xfId="14205" xr:uid="{00000000-0005-0000-0000-00005E480000}"/>
    <cellStyle name="SAPBEXHLevel1X 3 5 3" xfId="8009" xr:uid="{00000000-0005-0000-0000-00005F480000}"/>
    <cellStyle name="SAPBEXHLevel1X 3 5 3 2" xfId="15222" xr:uid="{00000000-0005-0000-0000-000060480000}"/>
    <cellStyle name="SAPBEXHLevel1X 3 5 3 3" xfId="20908" xr:uid="{00000000-0005-0000-0000-000061480000}"/>
    <cellStyle name="SAPBEXHLevel1X 3 5 4" xfId="9238" xr:uid="{00000000-0005-0000-0000-000062480000}"/>
    <cellStyle name="SAPBEXHLevel1X 3 5 4 2" xfId="16451" xr:uid="{00000000-0005-0000-0000-000063480000}"/>
    <cellStyle name="SAPBEXHLevel1X 3 5 4 3" xfId="21984" xr:uid="{00000000-0005-0000-0000-000064480000}"/>
    <cellStyle name="SAPBEXHLevel1X 3 5 5" xfId="10143" xr:uid="{00000000-0005-0000-0000-000065480000}"/>
    <cellStyle name="SAPBEXHLevel1X 3 5 5 2" xfId="17356" xr:uid="{00000000-0005-0000-0000-000066480000}"/>
    <cellStyle name="SAPBEXHLevel1X 3 5 5 3" xfId="22793" xr:uid="{00000000-0005-0000-0000-000067480000}"/>
    <cellStyle name="SAPBEXHLevel1X 3 5 6" xfId="11468" xr:uid="{00000000-0005-0000-0000-000068480000}"/>
    <cellStyle name="SAPBEXHLevel1X 3 5 6 2" xfId="18675" xr:uid="{00000000-0005-0000-0000-000069480000}"/>
    <cellStyle name="SAPBEXHLevel1X 3 5 6 3" xfId="23870" xr:uid="{00000000-0005-0000-0000-00006A480000}"/>
    <cellStyle name="SAPBEXHLevel1X 3 5 7" xfId="12516" xr:uid="{00000000-0005-0000-0000-00006B480000}"/>
    <cellStyle name="SAPBEXHLevel1X 3 5 7 2" xfId="19723" xr:uid="{00000000-0005-0000-0000-00006C480000}"/>
    <cellStyle name="SAPBEXHLevel1X 3 5 7 3" xfId="24750" xr:uid="{00000000-0005-0000-0000-00006D480000}"/>
    <cellStyle name="SAPBEXHLevel1X 3 5 8" xfId="13544" xr:uid="{00000000-0005-0000-0000-00006E480000}"/>
    <cellStyle name="SAPBEXHLevel1X 3 5 9" xfId="14552" xr:uid="{00000000-0005-0000-0000-00006F480000}"/>
    <cellStyle name="SAPBEXHLevel1X 3 6" xfId="870" xr:uid="{00000000-0005-0000-0000-000070480000}"/>
    <cellStyle name="SAPBEXHLevel1X 3 6 2" xfId="8426" xr:uid="{00000000-0005-0000-0000-000071480000}"/>
    <cellStyle name="SAPBEXHLevel1X 3 6 2 2" xfId="15639" xr:uid="{00000000-0005-0000-0000-000072480000}"/>
    <cellStyle name="SAPBEXHLevel1X 3 6 2 3" xfId="21284" xr:uid="{00000000-0005-0000-0000-000073480000}"/>
    <cellStyle name="SAPBEXHLevel1X 3 6 3" xfId="8870" xr:uid="{00000000-0005-0000-0000-000074480000}"/>
    <cellStyle name="SAPBEXHLevel1X 3 6 3 2" xfId="16083" xr:uid="{00000000-0005-0000-0000-000075480000}"/>
    <cellStyle name="SAPBEXHLevel1X 3 6 3 3" xfId="21627" xr:uid="{00000000-0005-0000-0000-000076480000}"/>
    <cellStyle name="SAPBEXHLevel1X 3 6 4" xfId="10557" xr:uid="{00000000-0005-0000-0000-000077480000}"/>
    <cellStyle name="SAPBEXHLevel1X 3 6 4 2" xfId="17770" xr:uid="{00000000-0005-0000-0000-000078480000}"/>
    <cellStyle name="SAPBEXHLevel1X 3 6 4 3" xfId="23166" xr:uid="{00000000-0005-0000-0000-000079480000}"/>
    <cellStyle name="SAPBEXHLevel1X 3 6 5" xfId="11610" xr:uid="{00000000-0005-0000-0000-00007A480000}"/>
    <cellStyle name="SAPBEXHLevel1X 3 6 5 2" xfId="18817" xr:uid="{00000000-0005-0000-0000-00007B480000}"/>
    <cellStyle name="SAPBEXHLevel1X 3 6 5 3" xfId="23987" xr:uid="{00000000-0005-0000-0000-00007C480000}"/>
    <cellStyle name="SAPBEXHLevel1X 3 6 6" xfId="12397" xr:uid="{00000000-0005-0000-0000-00007D480000}"/>
    <cellStyle name="SAPBEXHLevel1X 3 6 6 2" xfId="19604" xr:uid="{00000000-0005-0000-0000-00007E480000}"/>
    <cellStyle name="SAPBEXHLevel1X 3 6 6 3" xfId="24639" xr:uid="{00000000-0005-0000-0000-00007F480000}"/>
    <cellStyle name="SAPBEXHLevel1X 3 6 7" xfId="13675" xr:uid="{00000000-0005-0000-0000-000080480000}"/>
    <cellStyle name="SAPBEXHLevel1X 3 6 8" xfId="14457" xr:uid="{00000000-0005-0000-0000-000081480000}"/>
    <cellStyle name="SAPBEXHLevel1X 3 7" xfId="8005" xr:uid="{00000000-0005-0000-0000-000082480000}"/>
    <cellStyle name="SAPBEXHLevel1X 3 7 2" xfId="15218" xr:uid="{00000000-0005-0000-0000-000083480000}"/>
    <cellStyle name="SAPBEXHLevel1X 3 7 3" xfId="20904" xr:uid="{00000000-0005-0000-0000-000084480000}"/>
    <cellStyle name="SAPBEXHLevel1X 3 8" xfId="9243" xr:uid="{00000000-0005-0000-0000-000085480000}"/>
    <cellStyle name="SAPBEXHLevel1X 3 8 2" xfId="16456" xr:uid="{00000000-0005-0000-0000-000086480000}"/>
    <cellStyle name="SAPBEXHLevel1X 3 8 3" xfId="21988" xr:uid="{00000000-0005-0000-0000-000087480000}"/>
    <cellStyle name="SAPBEXHLevel1X 3 9" xfId="10139" xr:uid="{00000000-0005-0000-0000-000088480000}"/>
    <cellStyle name="SAPBEXHLevel1X 3 9 2" xfId="17352" xr:uid="{00000000-0005-0000-0000-000089480000}"/>
    <cellStyle name="SAPBEXHLevel1X 3 9 3" xfId="22789" xr:uid="{00000000-0005-0000-0000-00008A480000}"/>
    <cellStyle name="SAPBEXHLevel1X 4" xfId="505" xr:uid="{00000000-0005-0000-0000-00008B480000}"/>
    <cellStyle name="SAPBEXHLevel1X 4 10" xfId="13378" xr:uid="{00000000-0005-0000-0000-00008C480000}"/>
    <cellStyle name="SAPBEXHLevel1X 4 2" xfId="586" xr:uid="{00000000-0005-0000-0000-00008D480000}"/>
    <cellStyle name="SAPBEXHLevel1X 4 2 2" xfId="1042" xr:uid="{00000000-0005-0000-0000-00008E480000}"/>
    <cellStyle name="SAPBEXHLevel1X 4 2 2 2" xfId="8427" xr:uid="{00000000-0005-0000-0000-00008F480000}"/>
    <cellStyle name="SAPBEXHLevel1X 4 2 2 2 2" xfId="15640" xr:uid="{00000000-0005-0000-0000-000090480000}"/>
    <cellStyle name="SAPBEXHLevel1X 4 2 2 2 3" xfId="21285" xr:uid="{00000000-0005-0000-0000-000091480000}"/>
    <cellStyle name="SAPBEXHLevel1X 4 2 2 3" xfId="8869" xr:uid="{00000000-0005-0000-0000-000092480000}"/>
    <cellStyle name="SAPBEXHLevel1X 4 2 2 3 2" xfId="16082" xr:uid="{00000000-0005-0000-0000-000093480000}"/>
    <cellStyle name="SAPBEXHLevel1X 4 2 2 3 3" xfId="21626" xr:uid="{00000000-0005-0000-0000-000094480000}"/>
    <cellStyle name="SAPBEXHLevel1X 4 2 2 4" xfId="10558" xr:uid="{00000000-0005-0000-0000-000095480000}"/>
    <cellStyle name="SAPBEXHLevel1X 4 2 2 4 2" xfId="17771" xr:uid="{00000000-0005-0000-0000-000096480000}"/>
    <cellStyle name="SAPBEXHLevel1X 4 2 2 4 3" xfId="23167" xr:uid="{00000000-0005-0000-0000-000097480000}"/>
    <cellStyle name="SAPBEXHLevel1X 4 2 2 5" xfId="11782" xr:uid="{00000000-0005-0000-0000-000098480000}"/>
    <cellStyle name="SAPBEXHLevel1X 4 2 2 5 2" xfId="18989" xr:uid="{00000000-0005-0000-0000-000099480000}"/>
    <cellStyle name="SAPBEXHLevel1X 4 2 2 5 3" xfId="24143" xr:uid="{00000000-0005-0000-0000-00009A480000}"/>
    <cellStyle name="SAPBEXHLevel1X 4 2 2 6" xfId="12241" xr:uid="{00000000-0005-0000-0000-00009B480000}"/>
    <cellStyle name="SAPBEXHLevel1X 4 2 2 6 2" xfId="19448" xr:uid="{00000000-0005-0000-0000-00009C480000}"/>
    <cellStyle name="SAPBEXHLevel1X 4 2 2 6 3" xfId="24483" xr:uid="{00000000-0005-0000-0000-00009D480000}"/>
    <cellStyle name="SAPBEXHLevel1X 4 2 2 7" xfId="13847" xr:uid="{00000000-0005-0000-0000-00009E480000}"/>
    <cellStyle name="SAPBEXHLevel1X 4 2 2 8" xfId="14304" xr:uid="{00000000-0005-0000-0000-00009F480000}"/>
    <cellStyle name="SAPBEXHLevel1X 4 2 3" xfId="8011" xr:uid="{00000000-0005-0000-0000-0000A0480000}"/>
    <cellStyle name="SAPBEXHLevel1X 4 2 3 2" xfId="15224" xr:uid="{00000000-0005-0000-0000-0000A1480000}"/>
    <cellStyle name="SAPBEXHLevel1X 4 2 3 3" xfId="20910" xr:uid="{00000000-0005-0000-0000-0000A2480000}"/>
    <cellStyle name="SAPBEXHLevel1X 4 2 4" xfId="9235" xr:uid="{00000000-0005-0000-0000-0000A3480000}"/>
    <cellStyle name="SAPBEXHLevel1X 4 2 4 2" xfId="16448" xr:uid="{00000000-0005-0000-0000-0000A4480000}"/>
    <cellStyle name="SAPBEXHLevel1X 4 2 4 3" xfId="21982" xr:uid="{00000000-0005-0000-0000-0000A5480000}"/>
    <cellStyle name="SAPBEXHLevel1X 4 2 5" xfId="10145" xr:uid="{00000000-0005-0000-0000-0000A6480000}"/>
    <cellStyle name="SAPBEXHLevel1X 4 2 5 2" xfId="17358" xr:uid="{00000000-0005-0000-0000-0000A7480000}"/>
    <cellStyle name="SAPBEXHLevel1X 4 2 5 3" xfId="22795" xr:uid="{00000000-0005-0000-0000-0000A8480000}"/>
    <cellStyle name="SAPBEXHLevel1X 4 2 6" xfId="11369" xr:uid="{00000000-0005-0000-0000-0000A9480000}"/>
    <cellStyle name="SAPBEXHLevel1X 4 2 6 2" xfId="18576" xr:uid="{00000000-0005-0000-0000-0000AA480000}"/>
    <cellStyle name="SAPBEXHLevel1X 4 2 6 3" xfId="23771" xr:uid="{00000000-0005-0000-0000-0000AB480000}"/>
    <cellStyle name="SAPBEXHLevel1X 4 2 7" xfId="12618" xr:uid="{00000000-0005-0000-0000-0000AC480000}"/>
    <cellStyle name="SAPBEXHLevel1X 4 2 7 2" xfId="19825" xr:uid="{00000000-0005-0000-0000-0000AD480000}"/>
    <cellStyle name="SAPBEXHLevel1X 4 2 7 3" xfId="24848" xr:uid="{00000000-0005-0000-0000-0000AE480000}"/>
    <cellStyle name="SAPBEXHLevel1X 4 2 8" xfId="13445" xr:uid="{00000000-0005-0000-0000-0000AF480000}"/>
    <cellStyle name="SAPBEXHLevel1X 4 3" xfId="651" xr:uid="{00000000-0005-0000-0000-0000B0480000}"/>
    <cellStyle name="SAPBEXHLevel1X 4 3 2" xfId="1107" xr:uid="{00000000-0005-0000-0000-0000B1480000}"/>
    <cellStyle name="SAPBEXHLevel1X 4 3 2 2" xfId="8428" xr:uid="{00000000-0005-0000-0000-0000B2480000}"/>
    <cellStyle name="SAPBEXHLevel1X 4 3 2 2 2" xfId="15641" xr:uid="{00000000-0005-0000-0000-0000B3480000}"/>
    <cellStyle name="SAPBEXHLevel1X 4 3 2 2 3" xfId="21286" xr:uid="{00000000-0005-0000-0000-0000B4480000}"/>
    <cellStyle name="SAPBEXHLevel1X 4 3 2 3" xfId="8868" xr:uid="{00000000-0005-0000-0000-0000B5480000}"/>
    <cellStyle name="SAPBEXHLevel1X 4 3 2 3 2" xfId="16081" xr:uid="{00000000-0005-0000-0000-0000B6480000}"/>
    <cellStyle name="SAPBEXHLevel1X 4 3 2 3 3" xfId="21625" xr:uid="{00000000-0005-0000-0000-0000B7480000}"/>
    <cellStyle name="SAPBEXHLevel1X 4 3 2 4" xfId="10559" xr:uid="{00000000-0005-0000-0000-0000B8480000}"/>
    <cellStyle name="SAPBEXHLevel1X 4 3 2 4 2" xfId="17772" xr:uid="{00000000-0005-0000-0000-0000B9480000}"/>
    <cellStyle name="SAPBEXHLevel1X 4 3 2 4 3" xfId="23168" xr:uid="{00000000-0005-0000-0000-0000BA480000}"/>
    <cellStyle name="SAPBEXHLevel1X 4 3 2 5" xfId="11847" xr:uid="{00000000-0005-0000-0000-0000BB480000}"/>
    <cellStyle name="SAPBEXHLevel1X 4 3 2 5 2" xfId="19054" xr:uid="{00000000-0005-0000-0000-0000BC480000}"/>
    <cellStyle name="SAPBEXHLevel1X 4 3 2 5 3" xfId="24208" xr:uid="{00000000-0005-0000-0000-0000BD480000}"/>
    <cellStyle name="SAPBEXHLevel1X 4 3 2 6" xfId="12176" xr:uid="{00000000-0005-0000-0000-0000BE480000}"/>
    <cellStyle name="SAPBEXHLevel1X 4 3 2 6 2" xfId="19383" xr:uid="{00000000-0005-0000-0000-0000BF480000}"/>
    <cellStyle name="SAPBEXHLevel1X 4 3 2 6 3" xfId="24418" xr:uid="{00000000-0005-0000-0000-0000C0480000}"/>
    <cellStyle name="SAPBEXHLevel1X 4 3 2 7" xfId="13912" xr:uid="{00000000-0005-0000-0000-0000C1480000}"/>
    <cellStyle name="SAPBEXHLevel1X 4 3 2 8" xfId="14239" xr:uid="{00000000-0005-0000-0000-0000C2480000}"/>
    <cellStyle name="SAPBEXHLevel1X 4 3 3" xfId="8012" xr:uid="{00000000-0005-0000-0000-0000C3480000}"/>
    <cellStyle name="SAPBEXHLevel1X 4 3 3 2" xfId="15225" xr:uid="{00000000-0005-0000-0000-0000C4480000}"/>
    <cellStyle name="SAPBEXHLevel1X 4 3 3 3" xfId="20911" xr:uid="{00000000-0005-0000-0000-0000C5480000}"/>
    <cellStyle name="SAPBEXHLevel1X 4 3 4" xfId="9234" xr:uid="{00000000-0005-0000-0000-0000C6480000}"/>
    <cellStyle name="SAPBEXHLevel1X 4 3 4 2" xfId="16447" xr:uid="{00000000-0005-0000-0000-0000C7480000}"/>
    <cellStyle name="SAPBEXHLevel1X 4 3 4 3" xfId="21981" xr:uid="{00000000-0005-0000-0000-0000C8480000}"/>
    <cellStyle name="SAPBEXHLevel1X 4 3 5" xfId="10146" xr:uid="{00000000-0005-0000-0000-0000C9480000}"/>
    <cellStyle name="SAPBEXHLevel1X 4 3 5 2" xfId="17359" xr:uid="{00000000-0005-0000-0000-0000CA480000}"/>
    <cellStyle name="SAPBEXHLevel1X 4 3 5 3" xfId="22796" xr:uid="{00000000-0005-0000-0000-0000CB480000}"/>
    <cellStyle name="SAPBEXHLevel1X 4 3 6" xfId="11434" xr:uid="{00000000-0005-0000-0000-0000CC480000}"/>
    <cellStyle name="SAPBEXHLevel1X 4 3 6 2" xfId="18641" xr:uid="{00000000-0005-0000-0000-0000CD480000}"/>
    <cellStyle name="SAPBEXHLevel1X 4 3 6 3" xfId="23836" xr:uid="{00000000-0005-0000-0000-0000CE480000}"/>
    <cellStyle name="SAPBEXHLevel1X 4 3 7" xfId="12551" xr:uid="{00000000-0005-0000-0000-0000CF480000}"/>
    <cellStyle name="SAPBEXHLevel1X 4 3 7 2" xfId="19758" xr:uid="{00000000-0005-0000-0000-0000D0480000}"/>
    <cellStyle name="SAPBEXHLevel1X 4 3 7 3" xfId="24783" xr:uid="{00000000-0005-0000-0000-0000D1480000}"/>
    <cellStyle name="SAPBEXHLevel1X 4 3 8" xfId="13510" xr:uid="{00000000-0005-0000-0000-0000D2480000}"/>
    <cellStyle name="SAPBEXHLevel1X 4 3 9" xfId="14586" xr:uid="{00000000-0005-0000-0000-0000D3480000}"/>
    <cellStyle name="SAPBEXHLevel1X 4 4" xfId="706" xr:uid="{00000000-0005-0000-0000-0000D4480000}"/>
    <cellStyle name="SAPBEXHLevel1X 4 4 2" xfId="1162" xr:uid="{00000000-0005-0000-0000-0000D5480000}"/>
    <cellStyle name="SAPBEXHLevel1X 4 4 2 2" xfId="8429" xr:uid="{00000000-0005-0000-0000-0000D6480000}"/>
    <cellStyle name="SAPBEXHLevel1X 4 4 2 2 2" xfId="15642" xr:uid="{00000000-0005-0000-0000-0000D7480000}"/>
    <cellStyle name="SAPBEXHLevel1X 4 4 2 2 3" xfId="21287" xr:uid="{00000000-0005-0000-0000-0000D8480000}"/>
    <cellStyle name="SAPBEXHLevel1X 4 4 2 3" xfId="8867" xr:uid="{00000000-0005-0000-0000-0000D9480000}"/>
    <cellStyle name="SAPBEXHLevel1X 4 4 2 3 2" xfId="16080" xr:uid="{00000000-0005-0000-0000-0000DA480000}"/>
    <cellStyle name="SAPBEXHLevel1X 4 4 2 3 3" xfId="21624" xr:uid="{00000000-0005-0000-0000-0000DB480000}"/>
    <cellStyle name="SAPBEXHLevel1X 4 4 2 4" xfId="10560" xr:uid="{00000000-0005-0000-0000-0000DC480000}"/>
    <cellStyle name="SAPBEXHLevel1X 4 4 2 4 2" xfId="17773" xr:uid="{00000000-0005-0000-0000-0000DD480000}"/>
    <cellStyle name="SAPBEXHLevel1X 4 4 2 4 3" xfId="23169" xr:uid="{00000000-0005-0000-0000-0000DE480000}"/>
    <cellStyle name="SAPBEXHLevel1X 4 4 2 5" xfId="11902" xr:uid="{00000000-0005-0000-0000-0000DF480000}"/>
    <cellStyle name="SAPBEXHLevel1X 4 4 2 5 2" xfId="19109" xr:uid="{00000000-0005-0000-0000-0000E0480000}"/>
    <cellStyle name="SAPBEXHLevel1X 4 4 2 5 3" xfId="24263" xr:uid="{00000000-0005-0000-0000-0000E1480000}"/>
    <cellStyle name="SAPBEXHLevel1X 4 4 2 6" xfId="12121" xr:uid="{00000000-0005-0000-0000-0000E2480000}"/>
    <cellStyle name="SAPBEXHLevel1X 4 4 2 6 2" xfId="19328" xr:uid="{00000000-0005-0000-0000-0000E3480000}"/>
    <cellStyle name="SAPBEXHLevel1X 4 4 2 6 3" xfId="24363" xr:uid="{00000000-0005-0000-0000-0000E4480000}"/>
    <cellStyle name="SAPBEXHLevel1X 4 4 2 7" xfId="13967" xr:uid="{00000000-0005-0000-0000-0000E5480000}"/>
    <cellStyle name="SAPBEXHLevel1X 4 4 2 8" xfId="14184" xr:uid="{00000000-0005-0000-0000-0000E6480000}"/>
    <cellStyle name="SAPBEXHLevel1X 4 4 3" xfId="8013" xr:uid="{00000000-0005-0000-0000-0000E7480000}"/>
    <cellStyle name="SAPBEXHLevel1X 4 4 3 2" xfId="15226" xr:uid="{00000000-0005-0000-0000-0000E8480000}"/>
    <cellStyle name="SAPBEXHLevel1X 4 4 3 3" xfId="20912" xr:uid="{00000000-0005-0000-0000-0000E9480000}"/>
    <cellStyle name="SAPBEXHLevel1X 4 4 4" xfId="9233" xr:uid="{00000000-0005-0000-0000-0000EA480000}"/>
    <cellStyle name="SAPBEXHLevel1X 4 4 4 2" xfId="16446" xr:uid="{00000000-0005-0000-0000-0000EB480000}"/>
    <cellStyle name="SAPBEXHLevel1X 4 4 4 3" xfId="21980" xr:uid="{00000000-0005-0000-0000-0000EC480000}"/>
    <cellStyle name="SAPBEXHLevel1X 4 4 5" xfId="10147" xr:uid="{00000000-0005-0000-0000-0000ED480000}"/>
    <cellStyle name="SAPBEXHLevel1X 4 4 5 2" xfId="17360" xr:uid="{00000000-0005-0000-0000-0000EE480000}"/>
    <cellStyle name="SAPBEXHLevel1X 4 4 5 3" xfId="22797" xr:uid="{00000000-0005-0000-0000-0000EF480000}"/>
    <cellStyle name="SAPBEXHLevel1X 4 4 6" xfId="11489" xr:uid="{00000000-0005-0000-0000-0000F0480000}"/>
    <cellStyle name="SAPBEXHLevel1X 4 4 6 2" xfId="18696" xr:uid="{00000000-0005-0000-0000-0000F1480000}"/>
    <cellStyle name="SAPBEXHLevel1X 4 4 6 3" xfId="23891" xr:uid="{00000000-0005-0000-0000-0000F2480000}"/>
    <cellStyle name="SAPBEXHLevel1X 4 4 7" xfId="12492" xr:uid="{00000000-0005-0000-0000-0000F3480000}"/>
    <cellStyle name="SAPBEXHLevel1X 4 4 7 2" xfId="19699" xr:uid="{00000000-0005-0000-0000-0000F4480000}"/>
    <cellStyle name="SAPBEXHLevel1X 4 4 7 3" xfId="24731" xr:uid="{00000000-0005-0000-0000-0000F5480000}"/>
    <cellStyle name="SAPBEXHLevel1X 4 4 8" xfId="13565" xr:uid="{00000000-0005-0000-0000-0000F6480000}"/>
    <cellStyle name="SAPBEXHLevel1X 4 4 9" xfId="14532" xr:uid="{00000000-0005-0000-0000-0000F7480000}"/>
    <cellStyle name="SAPBEXHLevel1X 4 5" xfId="8010" xr:uid="{00000000-0005-0000-0000-0000F8480000}"/>
    <cellStyle name="SAPBEXHLevel1X 4 5 2" xfId="15223" xr:uid="{00000000-0005-0000-0000-0000F9480000}"/>
    <cellStyle name="SAPBEXHLevel1X 4 5 3" xfId="20909" xr:uid="{00000000-0005-0000-0000-0000FA480000}"/>
    <cellStyle name="SAPBEXHLevel1X 4 6" xfId="9236" xr:uid="{00000000-0005-0000-0000-0000FB480000}"/>
    <cellStyle name="SAPBEXHLevel1X 4 6 2" xfId="16449" xr:uid="{00000000-0005-0000-0000-0000FC480000}"/>
    <cellStyle name="SAPBEXHLevel1X 4 6 3" xfId="21983" xr:uid="{00000000-0005-0000-0000-0000FD480000}"/>
    <cellStyle name="SAPBEXHLevel1X 4 7" xfId="10144" xr:uid="{00000000-0005-0000-0000-0000FE480000}"/>
    <cellStyle name="SAPBEXHLevel1X 4 7 2" xfId="17357" xr:uid="{00000000-0005-0000-0000-0000FF480000}"/>
    <cellStyle name="SAPBEXHLevel1X 4 7 3" xfId="22794" xr:uid="{00000000-0005-0000-0000-000000490000}"/>
    <cellStyle name="SAPBEXHLevel1X 4 8" xfId="11288" xr:uid="{00000000-0005-0000-0000-000001490000}"/>
    <cellStyle name="SAPBEXHLevel1X 4 8 2" xfId="18495" xr:uid="{00000000-0005-0000-0000-000002490000}"/>
    <cellStyle name="SAPBEXHLevel1X 4 8 3" xfId="23694" xr:uid="{00000000-0005-0000-0000-000003490000}"/>
    <cellStyle name="SAPBEXHLevel1X 4 9" xfId="12726" xr:uid="{00000000-0005-0000-0000-000004490000}"/>
    <cellStyle name="SAPBEXHLevel1X 4 9 2" xfId="19933" xr:uid="{00000000-0005-0000-0000-000005490000}"/>
    <cellStyle name="SAPBEXHLevel1X 4 9 3" xfId="24924" xr:uid="{00000000-0005-0000-0000-000006490000}"/>
    <cellStyle name="SAPBEXHLevel1X 5" xfId="810" xr:uid="{00000000-0005-0000-0000-000007490000}"/>
    <cellStyle name="SAPBEXHLevel1X 5 10" xfId="14493" xr:uid="{00000000-0005-0000-0000-000008490000}"/>
    <cellStyle name="SAPBEXHLevel1X 5 2" xfId="7357" xr:uid="{00000000-0005-0000-0000-000009490000}"/>
    <cellStyle name="SAPBEXHLevel1X 5 2 2" xfId="9593" xr:uid="{00000000-0005-0000-0000-00000A490000}"/>
    <cellStyle name="SAPBEXHLevel1X 5 2 2 2" xfId="16806" xr:uid="{00000000-0005-0000-0000-00000B490000}"/>
    <cellStyle name="SAPBEXHLevel1X 5 2 2 3" xfId="22272" xr:uid="{00000000-0005-0000-0000-00000C490000}"/>
    <cellStyle name="SAPBEXHLevel1X 5 2 3" xfId="9791" xr:uid="{00000000-0005-0000-0000-00000D490000}"/>
    <cellStyle name="SAPBEXHLevel1X 5 2 3 2" xfId="17004" xr:uid="{00000000-0005-0000-0000-00000E490000}"/>
    <cellStyle name="SAPBEXHLevel1X 5 2 3 3" xfId="22470" xr:uid="{00000000-0005-0000-0000-00000F490000}"/>
    <cellStyle name="SAPBEXHLevel1X 5 2 4" xfId="10995" xr:uid="{00000000-0005-0000-0000-000010490000}"/>
    <cellStyle name="SAPBEXHLevel1X 5 2 4 2" xfId="18208" xr:uid="{00000000-0005-0000-0000-000011490000}"/>
    <cellStyle name="SAPBEXHLevel1X 5 2 4 3" xfId="23425" xr:uid="{00000000-0005-0000-0000-000012490000}"/>
    <cellStyle name="SAPBEXHLevel1X 5 2 5" xfId="12942" xr:uid="{00000000-0005-0000-0000-000013490000}"/>
    <cellStyle name="SAPBEXHLevel1X 5 2 5 2" xfId="20149" xr:uid="{00000000-0005-0000-0000-000014490000}"/>
    <cellStyle name="SAPBEXHLevel1X 5 2 5 3" xfId="25105" xr:uid="{00000000-0005-0000-0000-000015490000}"/>
    <cellStyle name="SAPBEXHLevel1X 5 2 6" xfId="13131" xr:uid="{00000000-0005-0000-0000-000016490000}"/>
    <cellStyle name="SAPBEXHLevel1X 5 2 6 2" xfId="20338" xr:uid="{00000000-0005-0000-0000-000017490000}"/>
    <cellStyle name="SAPBEXHLevel1X 5 2 6 3" xfId="25294" xr:uid="{00000000-0005-0000-0000-000018490000}"/>
    <cellStyle name="SAPBEXHLevel1X 5 2 7" xfId="14803" xr:uid="{00000000-0005-0000-0000-000019490000}"/>
    <cellStyle name="SAPBEXHLevel1X 5 2 8" xfId="20516" xr:uid="{00000000-0005-0000-0000-00001A490000}"/>
    <cellStyle name="SAPBEXHLevel1X 5 3" xfId="7358" xr:uid="{00000000-0005-0000-0000-00001B490000}"/>
    <cellStyle name="SAPBEXHLevel1X 5 3 2" xfId="9594" xr:uid="{00000000-0005-0000-0000-00001C490000}"/>
    <cellStyle name="SAPBEXHLevel1X 5 3 2 2" xfId="16807" xr:uid="{00000000-0005-0000-0000-00001D490000}"/>
    <cellStyle name="SAPBEXHLevel1X 5 3 2 3" xfId="22273" xr:uid="{00000000-0005-0000-0000-00001E490000}"/>
    <cellStyle name="SAPBEXHLevel1X 5 3 3" xfId="9792" xr:uid="{00000000-0005-0000-0000-00001F490000}"/>
    <cellStyle name="SAPBEXHLevel1X 5 3 3 2" xfId="17005" xr:uid="{00000000-0005-0000-0000-000020490000}"/>
    <cellStyle name="SAPBEXHLevel1X 5 3 3 3" xfId="22471" xr:uid="{00000000-0005-0000-0000-000021490000}"/>
    <cellStyle name="SAPBEXHLevel1X 5 3 4" xfId="10996" xr:uid="{00000000-0005-0000-0000-000022490000}"/>
    <cellStyle name="SAPBEXHLevel1X 5 3 4 2" xfId="18209" xr:uid="{00000000-0005-0000-0000-000023490000}"/>
    <cellStyle name="SAPBEXHLevel1X 5 3 4 3" xfId="23426" xr:uid="{00000000-0005-0000-0000-000024490000}"/>
    <cellStyle name="SAPBEXHLevel1X 5 3 5" xfId="12943" xr:uid="{00000000-0005-0000-0000-000025490000}"/>
    <cellStyle name="SAPBEXHLevel1X 5 3 5 2" xfId="20150" xr:uid="{00000000-0005-0000-0000-000026490000}"/>
    <cellStyle name="SAPBEXHLevel1X 5 3 5 3" xfId="25106" xr:uid="{00000000-0005-0000-0000-000027490000}"/>
    <cellStyle name="SAPBEXHLevel1X 5 3 6" xfId="13132" xr:uid="{00000000-0005-0000-0000-000028490000}"/>
    <cellStyle name="SAPBEXHLevel1X 5 3 6 2" xfId="20339" xr:uid="{00000000-0005-0000-0000-000029490000}"/>
    <cellStyle name="SAPBEXHLevel1X 5 3 6 3" xfId="25295" xr:uid="{00000000-0005-0000-0000-00002A490000}"/>
    <cellStyle name="SAPBEXHLevel1X 5 3 7" xfId="14804" xr:uid="{00000000-0005-0000-0000-00002B490000}"/>
    <cellStyle name="SAPBEXHLevel1X 5 3 8" xfId="20517" xr:uid="{00000000-0005-0000-0000-00002C490000}"/>
    <cellStyle name="SAPBEXHLevel1X 5 4" xfId="8430" xr:uid="{00000000-0005-0000-0000-00002D490000}"/>
    <cellStyle name="SAPBEXHLevel1X 5 4 2" xfId="15643" xr:uid="{00000000-0005-0000-0000-00002E490000}"/>
    <cellStyle name="SAPBEXHLevel1X 5 4 3" xfId="21288" xr:uid="{00000000-0005-0000-0000-00002F490000}"/>
    <cellStyle name="SAPBEXHLevel1X 5 5" xfId="8866" xr:uid="{00000000-0005-0000-0000-000030490000}"/>
    <cellStyle name="SAPBEXHLevel1X 5 5 2" xfId="16079" xr:uid="{00000000-0005-0000-0000-000031490000}"/>
    <cellStyle name="SAPBEXHLevel1X 5 5 3" xfId="21623" xr:uid="{00000000-0005-0000-0000-000032490000}"/>
    <cellStyle name="SAPBEXHLevel1X 5 6" xfId="10561" xr:uid="{00000000-0005-0000-0000-000033490000}"/>
    <cellStyle name="SAPBEXHLevel1X 5 6 2" xfId="17774" xr:uid="{00000000-0005-0000-0000-000034490000}"/>
    <cellStyle name="SAPBEXHLevel1X 5 6 3" xfId="23170" xr:uid="{00000000-0005-0000-0000-000035490000}"/>
    <cellStyle name="SAPBEXHLevel1X 5 7" xfId="11550" xr:uid="{00000000-0005-0000-0000-000036490000}"/>
    <cellStyle name="SAPBEXHLevel1X 5 7 2" xfId="18757" xr:uid="{00000000-0005-0000-0000-000037490000}"/>
    <cellStyle name="SAPBEXHLevel1X 5 7 3" xfId="23933" xr:uid="{00000000-0005-0000-0000-000038490000}"/>
    <cellStyle name="SAPBEXHLevel1X 5 8" xfId="12452" xr:uid="{00000000-0005-0000-0000-000039490000}"/>
    <cellStyle name="SAPBEXHLevel1X 5 8 2" xfId="19659" xr:uid="{00000000-0005-0000-0000-00003A490000}"/>
    <cellStyle name="SAPBEXHLevel1X 5 8 3" xfId="24693" xr:uid="{00000000-0005-0000-0000-00003B490000}"/>
    <cellStyle name="SAPBEXHLevel1X 5 9" xfId="13618" xr:uid="{00000000-0005-0000-0000-00003C490000}"/>
    <cellStyle name="SAPBEXHLevel1X 6" xfId="7359" xr:uid="{00000000-0005-0000-0000-00003D490000}"/>
    <cellStyle name="SAPBEXHLevel1X 6 2" xfId="7360" xr:uid="{00000000-0005-0000-0000-00003E490000}"/>
    <cellStyle name="SAPBEXHLevel1X 6 2 2" xfId="9596" xr:uid="{00000000-0005-0000-0000-00003F490000}"/>
    <cellStyle name="SAPBEXHLevel1X 6 2 2 2" xfId="16809" xr:uid="{00000000-0005-0000-0000-000040490000}"/>
    <cellStyle name="SAPBEXHLevel1X 6 2 2 3" xfId="22275" xr:uid="{00000000-0005-0000-0000-000041490000}"/>
    <cellStyle name="SAPBEXHLevel1X 6 2 3" xfId="9794" xr:uid="{00000000-0005-0000-0000-000042490000}"/>
    <cellStyle name="SAPBEXHLevel1X 6 2 3 2" xfId="17007" xr:uid="{00000000-0005-0000-0000-000043490000}"/>
    <cellStyle name="SAPBEXHLevel1X 6 2 3 3" xfId="22473" xr:uid="{00000000-0005-0000-0000-000044490000}"/>
    <cellStyle name="SAPBEXHLevel1X 6 2 4" xfId="10998" xr:uid="{00000000-0005-0000-0000-000045490000}"/>
    <cellStyle name="SAPBEXHLevel1X 6 2 4 2" xfId="18211" xr:uid="{00000000-0005-0000-0000-000046490000}"/>
    <cellStyle name="SAPBEXHLevel1X 6 2 4 3" xfId="23428" xr:uid="{00000000-0005-0000-0000-000047490000}"/>
    <cellStyle name="SAPBEXHLevel1X 6 2 5" xfId="12945" xr:uid="{00000000-0005-0000-0000-000048490000}"/>
    <cellStyle name="SAPBEXHLevel1X 6 2 5 2" xfId="20152" xr:uid="{00000000-0005-0000-0000-000049490000}"/>
    <cellStyle name="SAPBEXHLevel1X 6 2 5 3" xfId="25108" xr:uid="{00000000-0005-0000-0000-00004A490000}"/>
    <cellStyle name="SAPBEXHLevel1X 6 2 6" xfId="13134" xr:uid="{00000000-0005-0000-0000-00004B490000}"/>
    <cellStyle name="SAPBEXHLevel1X 6 2 6 2" xfId="20341" xr:uid="{00000000-0005-0000-0000-00004C490000}"/>
    <cellStyle name="SAPBEXHLevel1X 6 2 6 3" xfId="25297" xr:uid="{00000000-0005-0000-0000-00004D490000}"/>
    <cellStyle name="SAPBEXHLevel1X 6 2 7" xfId="14806" xr:uid="{00000000-0005-0000-0000-00004E490000}"/>
    <cellStyle name="SAPBEXHLevel1X 6 2 8" xfId="20519" xr:uid="{00000000-0005-0000-0000-00004F490000}"/>
    <cellStyle name="SAPBEXHLevel1X 6 3" xfId="9595" xr:uid="{00000000-0005-0000-0000-000050490000}"/>
    <cellStyle name="SAPBEXHLevel1X 6 3 2" xfId="16808" xr:uid="{00000000-0005-0000-0000-000051490000}"/>
    <cellStyle name="SAPBEXHLevel1X 6 3 3" xfId="22274" xr:uid="{00000000-0005-0000-0000-000052490000}"/>
    <cellStyle name="SAPBEXHLevel1X 6 4" xfId="9793" xr:uid="{00000000-0005-0000-0000-000053490000}"/>
    <cellStyle name="SAPBEXHLevel1X 6 4 2" xfId="17006" xr:uid="{00000000-0005-0000-0000-000054490000}"/>
    <cellStyle name="SAPBEXHLevel1X 6 4 3" xfId="22472" xr:uid="{00000000-0005-0000-0000-000055490000}"/>
    <cellStyle name="SAPBEXHLevel1X 6 5" xfId="10997" xr:uid="{00000000-0005-0000-0000-000056490000}"/>
    <cellStyle name="SAPBEXHLevel1X 6 5 2" xfId="18210" xr:uid="{00000000-0005-0000-0000-000057490000}"/>
    <cellStyle name="SAPBEXHLevel1X 6 5 3" xfId="23427" xr:uid="{00000000-0005-0000-0000-000058490000}"/>
    <cellStyle name="SAPBEXHLevel1X 6 6" xfId="12944" xr:uid="{00000000-0005-0000-0000-000059490000}"/>
    <cellStyle name="SAPBEXHLevel1X 6 6 2" xfId="20151" xr:uid="{00000000-0005-0000-0000-00005A490000}"/>
    <cellStyle name="SAPBEXHLevel1X 6 6 3" xfId="25107" xr:uid="{00000000-0005-0000-0000-00005B490000}"/>
    <cellStyle name="SAPBEXHLevel1X 6 7" xfId="13133" xr:uid="{00000000-0005-0000-0000-00005C490000}"/>
    <cellStyle name="SAPBEXHLevel1X 6 7 2" xfId="20340" xr:uid="{00000000-0005-0000-0000-00005D490000}"/>
    <cellStyle name="SAPBEXHLevel1X 6 7 3" xfId="25296" xr:uid="{00000000-0005-0000-0000-00005E490000}"/>
    <cellStyle name="SAPBEXHLevel1X 6 8" xfId="14805" xr:uid="{00000000-0005-0000-0000-00005F490000}"/>
    <cellStyle name="SAPBEXHLevel1X 6 9" xfId="20518" xr:uid="{00000000-0005-0000-0000-000060490000}"/>
    <cellStyle name="SAPBEXHLevel1X 7" xfId="7361" xr:uid="{00000000-0005-0000-0000-000061490000}"/>
    <cellStyle name="SAPBEXHLevel1X 7 10" xfId="20520" xr:uid="{00000000-0005-0000-0000-000062490000}"/>
    <cellStyle name="SAPBEXHLevel1X 7 2" xfId="7362" xr:uid="{00000000-0005-0000-0000-000063490000}"/>
    <cellStyle name="SAPBEXHLevel1X 7 2 2" xfId="9598" xr:uid="{00000000-0005-0000-0000-000064490000}"/>
    <cellStyle name="SAPBEXHLevel1X 7 2 2 2" xfId="16811" xr:uid="{00000000-0005-0000-0000-000065490000}"/>
    <cellStyle name="SAPBEXHLevel1X 7 2 2 3" xfId="22277" xr:uid="{00000000-0005-0000-0000-000066490000}"/>
    <cellStyle name="SAPBEXHLevel1X 7 2 3" xfId="9796" xr:uid="{00000000-0005-0000-0000-000067490000}"/>
    <cellStyle name="SAPBEXHLevel1X 7 2 3 2" xfId="17009" xr:uid="{00000000-0005-0000-0000-000068490000}"/>
    <cellStyle name="SAPBEXHLevel1X 7 2 3 3" xfId="22475" xr:uid="{00000000-0005-0000-0000-000069490000}"/>
    <cellStyle name="SAPBEXHLevel1X 7 2 4" xfId="11000" xr:uid="{00000000-0005-0000-0000-00006A490000}"/>
    <cellStyle name="SAPBEXHLevel1X 7 2 4 2" xfId="18213" xr:uid="{00000000-0005-0000-0000-00006B490000}"/>
    <cellStyle name="SAPBEXHLevel1X 7 2 4 3" xfId="23430" xr:uid="{00000000-0005-0000-0000-00006C490000}"/>
    <cellStyle name="SAPBEXHLevel1X 7 2 5" xfId="12947" xr:uid="{00000000-0005-0000-0000-00006D490000}"/>
    <cellStyle name="SAPBEXHLevel1X 7 2 5 2" xfId="20154" xr:uid="{00000000-0005-0000-0000-00006E490000}"/>
    <cellStyle name="SAPBEXHLevel1X 7 2 5 3" xfId="25110" xr:uid="{00000000-0005-0000-0000-00006F490000}"/>
    <cellStyle name="SAPBEXHLevel1X 7 2 6" xfId="13136" xr:uid="{00000000-0005-0000-0000-000070490000}"/>
    <cellStyle name="SAPBEXHLevel1X 7 2 6 2" xfId="20343" xr:uid="{00000000-0005-0000-0000-000071490000}"/>
    <cellStyle name="SAPBEXHLevel1X 7 2 6 3" xfId="25299" xr:uid="{00000000-0005-0000-0000-000072490000}"/>
    <cellStyle name="SAPBEXHLevel1X 7 2 7" xfId="14808" xr:uid="{00000000-0005-0000-0000-000073490000}"/>
    <cellStyle name="SAPBEXHLevel1X 7 2 8" xfId="20521" xr:uid="{00000000-0005-0000-0000-000074490000}"/>
    <cellStyle name="SAPBEXHLevel1X 7 3" xfId="7363" xr:uid="{00000000-0005-0000-0000-000075490000}"/>
    <cellStyle name="SAPBEXHLevel1X 7 3 2" xfId="9599" xr:uid="{00000000-0005-0000-0000-000076490000}"/>
    <cellStyle name="SAPBEXHLevel1X 7 3 2 2" xfId="16812" xr:uid="{00000000-0005-0000-0000-000077490000}"/>
    <cellStyle name="SAPBEXHLevel1X 7 3 2 3" xfId="22278" xr:uid="{00000000-0005-0000-0000-000078490000}"/>
    <cellStyle name="SAPBEXHLevel1X 7 3 3" xfId="9797" xr:uid="{00000000-0005-0000-0000-000079490000}"/>
    <cellStyle name="SAPBEXHLevel1X 7 3 3 2" xfId="17010" xr:uid="{00000000-0005-0000-0000-00007A490000}"/>
    <cellStyle name="SAPBEXHLevel1X 7 3 3 3" xfId="22476" xr:uid="{00000000-0005-0000-0000-00007B490000}"/>
    <cellStyle name="SAPBEXHLevel1X 7 3 4" xfId="11001" xr:uid="{00000000-0005-0000-0000-00007C490000}"/>
    <cellStyle name="SAPBEXHLevel1X 7 3 4 2" xfId="18214" xr:uid="{00000000-0005-0000-0000-00007D490000}"/>
    <cellStyle name="SAPBEXHLevel1X 7 3 4 3" xfId="23431" xr:uid="{00000000-0005-0000-0000-00007E490000}"/>
    <cellStyle name="SAPBEXHLevel1X 7 3 5" xfId="12948" xr:uid="{00000000-0005-0000-0000-00007F490000}"/>
    <cellStyle name="SAPBEXHLevel1X 7 3 5 2" xfId="20155" xr:uid="{00000000-0005-0000-0000-000080490000}"/>
    <cellStyle name="SAPBEXHLevel1X 7 3 5 3" xfId="25111" xr:uid="{00000000-0005-0000-0000-000081490000}"/>
    <cellStyle name="SAPBEXHLevel1X 7 3 6" xfId="13137" xr:uid="{00000000-0005-0000-0000-000082490000}"/>
    <cellStyle name="SAPBEXHLevel1X 7 3 6 2" xfId="20344" xr:uid="{00000000-0005-0000-0000-000083490000}"/>
    <cellStyle name="SAPBEXHLevel1X 7 3 6 3" xfId="25300" xr:uid="{00000000-0005-0000-0000-000084490000}"/>
    <cellStyle name="SAPBEXHLevel1X 7 3 7" xfId="14809" xr:uid="{00000000-0005-0000-0000-000085490000}"/>
    <cellStyle name="SAPBEXHLevel1X 7 3 8" xfId="20522" xr:uid="{00000000-0005-0000-0000-000086490000}"/>
    <cellStyle name="SAPBEXHLevel1X 7 4" xfId="9597" xr:uid="{00000000-0005-0000-0000-000087490000}"/>
    <cellStyle name="SAPBEXHLevel1X 7 4 2" xfId="16810" xr:uid="{00000000-0005-0000-0000-000088490000}"/>
    <cellStyle name="SAPBEXHLevel1X 7 4 3" xfId="22276" xr:uid="{00000000-0005-0000-0000-000089490000}"/>
    <cellStyle name="SAPBEXHLevel1X 7 5" xfId="9795" xr:uid="{00000000-0005-0000-0000-00008A490000}"/>
    <cellStyle name="SAPBEXHLevel1X 7 5 2" xfId="17008" xr:uid="{00000000-0005-0000-0000-00008B490000}"/>
    <cellStyle name="SAPBEXHLevel1X 7 5 3" xfId="22474" xr:uid="{00000000-0005-0000-0000-00008C490000}"/>
    <cellStyle name="SAPBEXHLevel1X 7 6" xfId="10999" xr:uid="{00000000-0005-0000-0000-00008D490000}"/>
    <cellStyle name="SAPBEXHLevel1X 7 6 2" xfId="18212" xr:uid="{00000000-0005-0000-0000-00008E490000}"/>
    <cellStyle name="SAPBEXHLevel1X 7 6 3" xfId="23429" xr:uid="{00000000-0005-0000-0000-00008F490000}"/>
    <cellStyle name="SAPBEXHLevel1X 7 7" xfId="12946" xr:uid="{00000000-0005-0000-0000-000090490000}"/>
    <cellStyle name="SAPBEXHLevel1X 7 7 2" xfId="20153" xr:uid="{00000000-0005-0000-0000-000091490000}"/>
    <cellStyle name="SAPBEXHLevel1X 7 7 3" xfId="25109" xr:uid="{00000000-0005-0000-0000-000092490000}"/>
    <cellStyle name="SAPBEXHLevel1X 7 8" xfId="13135" xr:uid="{00000000-0005-0000-0000-000093490000}"/>
    <cellStyle name="SAPBEXHLevel1X 7 8 2" xfId="20342" xr:uid="{00000000-0005-0000-0000-000094490000}"/>
    <cellStyle name="SAPBEXHLevel1X 7 8 3" xfId="25298" xr:uid="{00000000-0005-0000-0000-000095490000}"/>
    <cellStyle name="SAPBEXHLevel1X 7 9" xfId="14807" xr:uid="{00000000-0005-0000-0000-000096490000}"/>
    <cellStyle name="SAPBEXHLevel1X 8" xfId="7364" xr:uid="{00000000-0005-0000-0000-000097490000}"/>
    <cellStyle name="SAPBEXHLevel1X 8 2" xfId="7365" xr:uid="{00000000-0005-0000-0000-000098490000}"/>
    <cellStyle name="SAPBEXHLevel1X 8 2 2" xfId="9601" xr:uid="{00000000-0005-0000-0000-000099490000}"/>
    <cellStyle name="SAPBEXHLevel1X 8 2 2 2" xfId="16814" xr:uid="{00000000-0005-0000-0000-00009A490000}"/>
    <cellStyle name="SAPBEXHLevel1X 8 2 2 3" xfId="22280" xr:uid="{00000000-0005-0000-0000-00009B490000}"/>
    <cellStyle name="SAPBEXHLevel1X 8 2 3" xfId="9799" xr:uid="{00000000-0005-0000-0000-00009C490000}"/>
    <cellStyle name="SAPBEXHLevel1X 8 2 3 2" xfId="17012" xr:uid="{00000000-0005-0000-0000-00009D490000}"/>
    <cellStyle name="SAPBEXHLevel1X 8 2 3 3" xfId="22478" xr:uid="{00000000-0005-0000-0000-00009E490000}"/>
    <cellStyle name="SAPBEXHLevel1X 8 2 4" xfId="11003" xr:uid="{00000000-0005-0000-0000-00009F490000}"/>
    <cellStyle name="SAPBEXHLevel1X 8 2 4 2" xfId="18216" xr:uid="{00000000-0005-0000-0000-0000A0490000}"/>
    <cellStyle name="SAPBEXHLevel1X 8 2 4 3" xfId="23433" xr:uid="{00000000-0005-0000-0000-0000A1490000}"/>
    <cellStyle name="SAPBEXHLevel1X 8 2 5" xfId="12950" xr:uid="{00000000-0005-0000-0000-0000A2490000}"/>
    <cellStyle name="SAPBEXHLevel1X 8 2 5 2" xfId="20157" xr:uid="{00000000-0005-0000-0000-0000A3490000}"/>
    <cellStyle name="SAPBEXHLevel1X 8 2 5 3" xfId="25113" xr:uid="{00000000-0005-0000-0000-0000A4490000}"/>
    <cellStyle name="SAPBEXHLevel1X 8 2 6" xfId="13139" xr:uid="{00000000-0005-0000-0000-0000A5490000}"/>
    <cellStyle name="SAPBEXHLevel1X 8 2 6 2" xfId="20346" xr:uid="{00000000-0005-0000-0000-0000A6490000}"/>
    <cellStyle name="SAPBEXHLevel1X 8 2 6 3" xfId="25302" xr:uid="{00000000-0005-0000-0000-0000A7490000}"/>
    <cellStyle name="SAPBEXHLevel1X 8 2 7" xfId="14811" xr:uid="{00000000-0005-0000-0000-0000A8490000}"/>
    <cellStyle name="SAPBEXHLevel1X 8 2 8" xfId="20524" xr:uid="{00000000-0005-0000-0000-0000A9490000}"/>
    <cellStyle name="SAPBEXHLevel1X 8 3" xfId="9600" xr:uid="{00000000-0005-0000-0000-0000AA490000}"/>
    <cellStyle name="SAPBEXHLevel1X 8 3 2" xfId="16813" xr:uid="{00000000-0005-0000-0000-0000AB490000}"/>
    <cellStyle name="SAPBEXHLevel1X 8 3 3" xfId="22279" xr:uid="{00000000-0005-0000-0000-0000AC490000}"/>
    <cellStyle name="SAPBEXHLevel1X 8 4" xfId="9798" xr:uid="{00000000-0005-0000-0000-0000AD490000}"/>
    <cellStyle name="SAPBEXHLevel1X 8 4 2" xfId="17011" xr:uid="{00000000-0005-0000-0000-0000AE490000}"/>
    <cellStyle name="SAPBEXHLevel1X 8 4 3" xfId="22477" xr:uid="{00000000-0005-0000-0000-0000AF490000}"/>
    <cellStyle name="SAPBEXHLevel1X 8 5" xfId="11002" xr:uid="{00000000-0005-0000-0000-0000B0490000}"/>
    <cellStyle name="SAPBEXHLevel1X 8 5 2" xfId="18215" xr:uid="{00000000-0005-0000-0000-0000B1490000}"/>
    <cellStyle name="SAPBEXHLevel1X 8 5 3" xfId="23432" xr:uid="{00000000-0005-0000-0000-0000B2490000}"/>
    <cellStyle name="SAPBEXHLevel1X 8 6" xfId="12949" xr:uid="{00000000-0005-0000-0000-0000B3490000}"/>
    <cellStyle name="SAPBEXHLevel1X 8 6 2" xfId="20156" xr:uid="{00000000-0005-0000-0000-0000B4490000}"/>
    <cellStyle name="SAPBEXHLevel1X 8 6 3" xfId="25112" xr:uid="{00000000-0005-0000-0000-0000B5490000}"/>
    <cellStyle name="SAPBEXHLevel1X 8 7" xfId="13138" xr:uid="{00000000-0005-0000-0000-0000B6490000}"/>
    <cellStyle name="SAPBEXHLevel1X 8 7 2" xfId="20345" xr:uid="{00000000-0005-0000-0000-0000B7490000}"/>
    <cellStyle name="SAPBEXHLevel1X 8 7 3" xfId="25301" xr:uid="{00000000-0005-0000-0000-0000B8490000}"/>
    <cellStyle name="SAPBEXHLevel1X 8 8" xfId="14810" xr:uid="{00000000-0005-0000-0000-0000B9490000}"/>
    <cellStyle name="SAPBEXHLevel1X 8 9" xfId="20523" xr:uid="{00000000-0005-0000-0000-0000BA490000}"/>
    <cellStyle name="SAPBEXHLevel1X 9" xfId="7366" xr:uid="{00000000-0005-0000-0000-0000BB490000}"/>
    <cellStyle name="SAPBEXHLevel1X 9 2" xfId="9602" xr:uid="{00000000-0005-0000-0000-0000BC490000}"/>
    <cellStyle name="SAPBEXHLevel1X 9 2 2" xfId="16815" xr:uid="{00000000-0005-0000-0000-0000BD490000}"/>
    <cellStyle name="SAPBEXHLevel1X 9 2 3" xfId="22281" xr:uid="{00000000-0005-0000-0000-0000BE490000}"/>
    <cellStyle name="SAPBEXHLevel1X 9 3" xfId="9800" xr:uid="{00000000-0005-0000-0000-0000BF490000}"/>
    <cellStyle name="SAPBEXHLevel1X 9 3 2" xfId="17013" xr:uid="{00000000-0005-0000-0000-0000C0490000}"/>
    <cellStyle name="SAPBEXHLevel1X 9 3 3" xfId="22479" xr:uid="{00000000-0005-0000-0000-0000C1490000}"/>
    <cellStyle name="SAPBEXHLevel1X 9 4" xfId="11004" xr:uid="{00000000-0005-0000-0000-0000C2490000}"/>
    <cellStyle name="SAPBEXHLevel1X 9 4 2" xfId="18217" xr:uid="{00000000-0005-0000-0000-0000C3490000}"/>
    <cellStyle name="SAPBEXHLevel1X 9 4 3" xfId="23434" xr:uid="{00000000-0005-0000-0000-0000C4490000}"/>
    <cellStyle name="SAPBEXHLevel1X 9 5" xfId="12951" xr:uid="{00000000-0005-0000-0000-0000C5490000}"/>
    <cellStyle name="SAPBEXHLevel1X 9 5 2" xfId="20158" xr:uid="{00000000-0005-0000-0000-0000C6490000}"/>
    <cellStyle name="SAPBEXHLevel1X 9 5 3" xfId="25114" xr:uid="{00000000-0005-0000-0000-0000C7490000}"/>
    <cellStyle name="SAPBEXHLevel1X 9 6" xfId="13140" xr:uid="{00000000-0005-0000-0000-0000C8490000}"/>
    <cellStyle name="SAPBEXHLevel1X 9 6 2" xfId="20347" xr:uid="{00000000-0005-0000-0000-0000C9490000}"/>
    <cellStyle name="SAPBEXHLevel1X 9 6 3" xfId="25303" xr:uid="{00000000-0005-0000-0000-0000CA490000}"/>
    <cellStyle name="SAPBEXHLevel1X 9 7" xfId="14812" xr:uid="{00000000-0005-0000-0000-0000CB490000}"/>
    <cellStyle name="SAPBEXHLevel1X 9 8" xfId="20525" xr:uid="{00000000-0005-0000-0000-0000CC490000}"/>
    <cellStyle name="SAPBEXHLevel1X_2010-2012 Program Workbook_Incent_FS" xfId="7367" xr:uid="{00000000-0005-0000-0000-0000CD490000}"/>
    <cellStyle name="SAPBEXHLevel2" xfId="101" xr:uid="{00000000-0005-0000-0000-0000CE490000}"/>
    <cellStyle name="SAPBEXHLevel2 10" xfId="7368" xr:uid="{00000000-0005-0000-0000-0000CF490000}"/>
    <cellStyle name="SAPBEXHLevel2 10 2" xfId="9603" xr:uid="{00000000-0005-0000-0000-0000D0490000}"/>
    <cellStyle name="SAPBEXHLevel2 10 2 2" xfId="16816" xr:uid="{00000000-0005-0000-0000-0000D1490000}"/>
    <cellStyle name="SAPBEXHLevel2 10 2 3" xfId="22282" xr:uid="{00000000-0005-0000-0000-0000D2490000}"/>
    <cellStyle name="SAPBEXHLevel2 10 3" xfId="9801" xr:uid="{00000000-0005-0000-0000-0000D3490000}"/>
    <cellStyle name="SAPBEXHLevel2 10 3 2" xfId="17014" xr:uid="{00000000-0005-0000-0000-0000D4490000}"/>
    <cellStyle name="SAPBEXHLevel2 10 3 3" xfId="22480" xr:uid="{00000000-0005-0000-0000-0000D5490000}"/>
    <cellStyle name="SAPBEXHLevel2 10 4" xfId="11005" xr:uid="{00000000-0005-0000-0000-0000D6490000}"/>
    <cellStyle name="SAPBEXHLevel2 10 4 2" xfId="18218" xr:uid="{00000000-0005-0000-0000-0000D7490000}"/>
    <cellStyle name="SAPBEXHLevel2 10 4 3" xfId="23435" xr:uid="{00000000-0005-0000-0000-0000D8490000}"/>
    <cellStyle name="SAPBEXHLevel2 10 5" xfId="12952" xr:uid="{00000000-0005-0000-0000-0000D9490000}"/>
    <cellStyle name="SAPBEXHLevel2 10 5 2" xfId="20159" xr:uid="{00000000-0005-0000-0000-0000DA490000}"/>
    <cellStyle name="SAPBEXHLevel2 10 5 3" xfId="25115" xr:uid="{00000000-0005-0000-0000-0000DB490000}"/>
    <cellStyle name="SAPBEXHLevel2 10 6" xfId="13141" xr:uid="{00000000-0005-0000-0000-0000DC490000}"/>
    <cellStyle name="SAPBEXHLevel2 10 6 2" xfId="20348" xr:uid="{00000000-0005-0000-0000-0000DD490000}"/>
    <cellStyle name="SAPBEXHLevel2 10 6 3" xfId="25304" xr:uid="{00000000-0005-0000-0000-0000DE490000}"/>
    <cellStyle name="SAPBEXHLevel2 10 7" xfId="14813" xr:uid="{00000000-0005-0000-0000-0000DF490000}"/>
    <cellStyle name="SAPBEXHLevel2 10 8" xfId="20526" xr:uid="{00000000-0005-0000-0000-0000E0490000}"/>
    <cellStyle name="SAPBEXHLevel2 11" xfId="7712" xr:uid="{00000000-0005-0000-0000-0000E1490000}"/>
    <cellStyle name="SAPBEXHLevel2 11 2" xfId="14930" xr:uid="{00000000-0005-0000-0000-0000E2490000}"/>
    <cellStyle name="SAPBEXHLevel2 11 3" xfId="20651" xr:uid="{00000000-0005-0000-0000-0000E3490000}"/>
    <cellStyle name="SAPBEXHLevel2 12" xfId="8014" xr:uid="{00000000-0005-0000-0000-0000E4490000}"/>
    <cellStyle name="SAPBEXHLevel2 12 2" xfId="15227" xr:uid="{00000000-0005-0000-0000-0000E5490000}"/>
    <cellStyle name="SAPBEXHLevel2 12 3" xfId="20913" xr:uid="{00000000-0005-0000-0000-0000E6490000}"/>
    <cellStyle name="SAPBEXHLevel2 13" xfId="13024" xr:uid="{00000000-0005-0000-0000-0000E7490000}"/>
    <cellStyle name="SAPBEXHLevel2 13 2" xfId="20231" xr:uid="{00000000-0005-0000-0000-0000E8490000}"/>
    <cellStyle name="SAPBEXHLevel2 13 3" xfId="25187" xr:uid="{00000000-0005-0000-0000-0000E9490000}"/>
    <cellStyle name="SAPBEXHLevel2 2" xfId="370" xr:uid="{00000000-0005-0000-0000-0000EA490000}"/>
    <cellStyle name="SAPBEXHLevel2 2 2" xfId="546" xr:uid="{00000000-0005-0000-0000-0000EB490000}"/>
    <cellStyle name="SAPBEXHLevel2 2 2 2" xfId="1002" xr:uid="{00000000-0005-0000-0000-0000EC490000}"/>
    <cellStyle name="SAPBEXHLevel2 2 2 2 2" xfId="8431" xr:uid="{00000000-0005-0000-0000-0000ED490000}"/>
    <cellStyle name="SAPBEXHLevel2 2 2 2 2 2" xfId="15644" xr:uid="{00000000-0005-0000-0000-0000EE490000}"/>
    <cellStyle name="SAPBEXHLevel2 2 2 2 2 3" xfId="21289" xr:uid="{00000000-0005-0000-0000-0000EF490000}"/>
    <cellStyle name="SAPBEXHLevel2 2 2 2 3" xfId="8865" xr:uid="{00000000-0005-0000-0000-0000F0490000}"/>
    <cellStyle name="SAPBEXHLevel2 2 2 2 3 2" xfId="16078" xr:uid="{00000000-0005-0000-0000-0000F1490000}"/>
    <cellStyle name="SAPBEXHLevel2 2 2 2 3 3" xfId="21622" xr:uid="{00000000-0005-0000-0000-0000F2490000}"/>
    <cellStyle name="SAPBEXHLevel2 2 2 2 4" xfId="10562" xr:uid="{00000000-0005-0000-0000-0000F3490000}"/>
    <cellStyle name="SAPBEXHLevel2 2 2 2 4 2" xfId="17775" xr:uid="{00000000-0005-0000-0000-0000F4490000}"/>
    <cellStyle name="SAPBEXHLevel2 2 2 2 4 3" xfId="23171" xr:uid="{00000000-0005-0000-0000-0000F5490000}"/>
    <cellStyle name="SAPBEXHLevel2 2 2 2 5" xfId="11742" xr:uid="{00000000-0005-0000-0000-0000F6490000}"/>
    <cellStyle name="SAPBEXHLevel2 2 2 2 5 2" xfId="18949" xr:uid="{00000000-0005-0000-0000-0000F7490000}"/>
    <cellStyle name="SAPBEXHLevel2 2 2 2 5 3" xfId="24103" xr:uid="{00000000-0005-0000-0000-0000F8490000}"/>
    <cellStyle name="SAPBEXHLevel2 2 2 2 6" xfId="12281" xr:uid="{00000000-0005-0000-0000-0000F9490000}"/>
    <cellStyle name="SAPBEXHLevel2 2 2 2 6 2" xfId="19488" xr:uid="{00000000-0005-0000-0000-0000FA490000}"/>
    <cellStyle name="SAPBEXHLevel2 2 2 2 6 3" xfId="24523" xr:uid="{00000000-0005-0000-0000-0000FB490000}"/>
    <cellStyle name="SAPBEXHLevel2 2 2 2 7" xfId="13807" xr:uid="{00000000-0005-0000-0000-0000FC490000}"/>
    <cellStyle name="SAPBEXHLevel2 2 2 2 8" xfId="14344" xr:uid="{00000000-0005-0000-0000-0000FD490000}"/>
    <cellStyle name="SAPBEXHLevel2 2 2 3" xfId="8016" xr:uid="{00000000-0005-0000-0000-0000FE490000}"/>
    <cellStyle name="SAPBEXHLevel2 2 2 3 2" xfId="15229" xr:uid="{00000000-0005-0000-0000-0000FF490000}"/>
    <cellStyle name="SAPBEXHLevel2 2 2 3 3" xfId="20915" xr:uid="{00000000-0005-0000-0000-0000004A0000}"/>
    <cellStyle name="SAPBEXHLevel2 2 2 4" xfId="10149" xr:uid="{00000000-0005-0000-0000-0000014A0000}"/>
    <cellStyle name="SAPBEXHLevel2 2 2 4 2" xfId="17362" xr:uid="{00000000-0005-0000-0000-0000024A0000}"/>
    <cellStyle name="SAPBEXHLevel2 2 2 4 3" xfId="22799" xr:uid="{00000000-0005-0000-0000-0000034A0000}"/>
    <cellStyle name="SAPBEXHLevel2 2 2 5" xfId="11329" xr:uid="{00000000-0005-0000-0000-0000044A0000}"/>
    <cellStyle name="SAPBEXHLevel2 2 2 5 2" xfId="18536" xr:uid="{00000000-0005-0000-0000-0000054A0000}"/>
    <cellStyle name="SAPBEXHLevel2 2 2 5 3" xfId="23731" xr:uid="{00000000-0005-0000-0000-0000064A0000}"/>
    <cellStyle name="SAPBEXHLevel2 2 2 6" xfId="12689" xr:uid="{00000000-0005-0000-0000-0000074A0000}"/>
    <cellStyle name="SAPBEXHLevel2 2 2 6 2" xfId="19896" xr:uid="{00000000-0005-0000-0000-0000084A0000}"/>
    <cellStyle name="SAPBEXHLevel2 2 2 6 3" xfId="24887" xr:uid="{00000000-0005-0000-0000-0000094A0000}"/>
    <cellStyle name="SAPBEXHLevel2 2 3" xfId="424" xr:uid="{00000000-0005-0000-0000-00000A4A0000}"/>
    <cellStyle name="SAPBEXHLevel2 2 3 2" xfId="901" xr:uid="{00000000-0005-0000-0000-00000B4A0000}"/>
    <cellStyle name="SAPBEXHLevel2 2 3 2 2" xfId="8432" xr:uid="{00000000-0005-0000-0000-00000C4A0000}"/>
    <cellStyle name="SAPBEXHLevel2 2 3 2 2 2" xfId="15645" xr:uid="{00000000-0005-0000-0000-00000D4A0000}"/>
    <cellStyle name="SAPBEXHLevel2 2 3 2 2 3" xfId="21290" xr:uid="{00000000-0005-0000-0000-00000E4A0000}"/>
    <cellStyle name="SAPBEXHLevel2 2 3 2 3" xfId="8864" xr:uid="{00000000-0005-0000-0000-00000F4A0000}"/>
    <cellStyle name="SAPBEXHLevel2 2 3 2 3 2" xfId="16077" xr:uid="{00000000-0005-0000-0000-0000104A0000}"/>
    <cellStyle name="SAPBEXHLevel2 2 3 2 3 3" xfId="21621" xr:uid="{00000000-0005-0000-0000-0000114A0000}"/>
    <cellStyle name="SAPBEXHLevel2 2 3 2 4" xfId="10563" xr:uid="{00000000-0005-0000-0000-0000124A0000}"/>
    <cellStyle name="SAPBEXHLevel2 2 3 2 4 2" xfId="17776" xr:uid="{00000000-0005-0000-0000-0000134A0000}"/>
    <cellStyle name="SAPBEXHLevel2 2 3 2 4 3" xfId="23172" xr:uid="{00000000-0005-0000-0000-0000144A0000}"/>
    <cellStyle name="SAPBEXHLevel2 2 3 2 5" xfId="11641" xr:uid="{00000000-0005-0000-0000-0000154A0000}"/>
    <cellStyle name="SAPBEXHLevel2 2 3 2 5 2" xfId="18848" xr:uid="{00000000-0005-0000-0000-0000164A0000}"/>
    <cellStyle name="SAPBEXHLevel2 2 3 2 5 3" xfId="24014" xr:uid="{00000000-0005-0000-0000-0000174A0000}"/>
    <cellStyle name="SAPBEXHLevel2 2 3 2 6" xfId="12370" xr:uid="{00000000-0005-0000-0000-0000184A0000}"/>
    <cellStyle name="SAPBEXHLevel2 2 3 2 6 2" xfId="19577" xr:uid="{00000000-0005-0000-0000-0000194A0000}"/>
    <cellStyle name="SAPBEXHLevel2 2 3 2 6 3" xfId="24612" xr:uid="{00000000-0005-0000-0000-00001A4A0000}"/>
    <cellStyle name="SAPBEXHLevel2 2 3 2 7" xfId="13706" xr:uid="{00000000-0005-0000-0000-00001B4A0000}"/>
    <cellStyle name="SAPBEXHLevel2 2 3 2 8" xfId="14432" xr:uid="{00000000-0005-0000-0000-00001C4A0000}"/>
    <cellStyle name="SAPBEXHLevel2 2 3 3" xfId="8017" xr:uid="{00000000-0005-0000-0000-00001D4A0000}"/>
    <cellStyle name="SAPBEXHLevel2 2 3 3 2" xfId="15230" xr:uid="{00000000-0005-0000-0000-00001E4A0000}"/>
    <cellStyle name="SAPBEXHLevel2 2 3 3 3" xfId="20916" xr:uid="{00000000-0005-0000-0000-00001F4A0000}"/>
    <cellStyle name="SAPBEXHLevel2 2 3 4" xfId="10150" xr:uid="{00000000-0005-0000-0000-0000204A0000}"/>
    <cellStyle name="SAPBEXHLevel2 2 3 4 2" xfId="17363" xr:uid="{00000000-0005-0000-0000-0000214A0000}"/>
    <cellStyle name="SAPBEXHLevel2 2 3 4 3" xfId="22800" xr:uid="{00000000-0005-0000-0000-0000224A0000}"/>
    <cellStyle name="SAPBEXHLevel2 2 3 5" xfId="11207" xr:uid="{00000000-0005-0000-0000-0000234A0000}"/>
    <cellStyle name="SAPBEXHLevel2 2 3 5 2" xfId="18414" xr:uid="{00000000-0005-0000-0000-0000244A0000}"/>
    <cellStyle name="SAPBEXHLevel2 2 3 5 3" xfId="23621" xr:uid="{00000000-0005-0000-0000-0000254A0000}"/>
    <cellStyle name="SAPBEXHLevel2 2 3 6" xfId="12796" xr:uid="{00000000-0005-0000-0000-0000264A0000}"/>
    <cellStyle name="SAPBEXHLevel2 2 3 6 2" xfId="20003" xr:uid="{00000000-0005-0000-0000-0000274A0000}"/>
    <cellStyle name="SAPBEXHLevel2 2 3 6 3" xfId="24993" xr:uid="{00000000-0005-0000-0000-0000284A0000}"/>
    <cellStyle name="SAPBEXHLevel2 2 3 7" xfId="13307" xr:uid="{00000000-0005-0000-0000-0000294A0000}"/>
    <cellStyle name="SAPBEXHLevel2 2 4" xfId="849" xr:uid="{00000000-0005-0000-0000-00002A4A0000}"/>
    <cellStyle name="SAPBEXHLevel2 2 4 2" xfId="8433" xr:uid="{00000000-0005-0000-0000-00002B4A0000}"/>
    <cellStyle name="SAPBEXHLevel2 2 4 2 2" xfId="15646" xr:uid="{00000000-0005-0000-0000-00002C4A0000}"/>
    <cellStyle name="SAPBEXHLevel2 2 4 2 3" xfId="21291" xr:uid="{00000000-0005-0000-0000-00002D4A0000}"/>
    <cellStyle name="SAPBEXHLevel2 2 4 3" xfId="8863" xr:uid="{00000000-0005-0000-0000-00002E4A0000}"/>
    <cellStyle name="SAPBEXHLevel2 2 4 3 2" xfId="16076" xr:uid="{00000000-0005-0000-0000-00002F4A0000}"/>
    <cellStyle name="SAPBEXHLevel2 2 4 3 3" xfId="21620" xr:uid="{00000000-0005-0000-0000-0000304A0000}"/>
    <cellStyle name="SAPBEXHLevel2 2 4 4" xfId="10564" xr:uid="{00000000-0005-0000-0000-0000314A0000}"/>
    <cellStyle name="SAPBEXHLevel2 2 4 4 2" xfId="17777" xr:uid="{00000000-0005-0000-0000-0000324A0000}"/>
    <cellStyle name="SAPBEXHLevel2 2 4 4 3" xfId="23173" xr:uid="{00000000-0005-0000-0000-0000334A0000}"/>
    <cellStyle name="SAPBEXHLevel2 2 4 5" xfId="11589" xr:uid="{00000000-0005-0000-0000-0000344A0000}"/>
    <cellStyle name="SAPBEXHLevel2 2 4 5 2" xfId="18796" xr:uid="{00000000-0005-0000-0000-0000354A0000}"/>
    <cellStyle name="SAPBEXHLevel2 2 4 5 3" xfId="23968" xr:uid="{00000000-0005-0000-0000-0000364A0000}"/>
    <cellStyle name="SAPBEXHLevel2 2 4 6" xfId="12416" xr:uid="{00000000-0005-0000-0000-0000374A0000}"/>
    <cellStyle name="SAPBEXHLevel2 2 4 6 2" xfId="19623" xr:uid="{00000000-0005-0000-0000-0000384A0000}"/>
    <cellStyle name="SAPBEXHLevel2 2 4 6 3" xfId="24658" xr:uid="{00000000-0005-0000-0000-0000394A0000}"/>
    <cellStyle name="SAPBEXHLevel2 2 4 7" xfId="13654" xr:uid="{00000000-0005-0000-0000-00003A4A0000}"/>
    <cellStyle name="SAPBEXHLevel2 2 5" xfId="8015" xr:uid="{00000000-0005-0000-0000-00003B4A0000}"/>
    <cellStyle name="SAPBEXHLevel2 2 5 2" xfId="15228" xr:uid="{00000000-0005-0000-0000-00003C4A0000}"/>
    <cellStyle name="SAPBEXHLevel2 2 5 3" xfId="20914" xr:uid="{00000000-0005-0000-0000-00003D4A0000}"/>
    <cellStyle name="SAPBEXHLevel2 2 6" xfId="10148" xr:uid="{00000000-0005-0000-0000-00003E4A0000}"/>
    <cellStyle name="SAPBEXHLevel2 2 6 2" xfId="17361" xr:uid="{00000000-0005-0000-0000-00003F4A0000}"/>
    <cellStyle name="SAPBEXHLevel2 2 6 3" xfId="22798" xr:uid="{00000000-0005-0000-0000-0000404A0000}"/>
    <cellStyle name="SAPBEXHLevel2 2 7" xfId="11153" xr:uid="{00000000-0005-0000-0000-0000414A0000}"/>
    <cellStyle name="SAPBEXHLevel2 2 7 2" xfId="18360" xr:uid="{00000000-0005-0000-0000-0000424A0000}"/>
    <cellStyle name="SAPBEXHLevel2 2 7 3" xfId="23573" xr:uid="{00000000-0005-0000-0000-0000434A0000}"/>
    <cellStyle name="SAPBEXHLevel2 2 8" xfId="12816" xr:uid="{00000000-0005-0000-0000-0000444A0000}"/>
    <cellStyle name="SAPBEXHLevel2 2 8 2" xfId="20023" xr:uid="{00000000-0005-0000-0000-0000454A0000}"/>
    <cellStyle name="SAPBEXHLevel2 2 8 3" xfId="25013" xr:uid="{00000000-0005-0000-0000-0000464A0000}"/>
    <cellStyle name="SAPBEXHLevel2 3" xfId="445" xr:uid="{00000000-0005-0000-0000-0000474A0000}"/>
    <cellStyle name="SAPBEXHLevel2 3 2" xfId="922" xr:uid="{00000000-0005-0000-0000-0000484A0000}"/>
    <cellStyle name="SAPBEXHLevel2 3 2 2" xfId="8434" xr:uid="{00000000-0005-0000-0000-0000494A0000}"/>
    <cellStyle name="SAPBEXHLevel2 3 2 2 2" xfId="15647" xr:uid="{00000000-0005-0000-0000-00004A4A0000}"/>
    <cellStyle name="SAPBEXHLevel2 3 2 2 3" xfId="21292" xr:uid="{00000000-0005-0000-0000-00004B4A0000}"/>
    <cellStyle name="SAPBEXHLevel2 3 2 3" xfId="8862" xr:uid="{00000000-0005-0000-0000-00004C4A0000}"/>
    <cellStyle name="SAPBEXHLevel2 3 2 3 2" xfId="16075" xr:uid="{00000000-0005-0000-0000-00004D4A0000}"/>
    <cellStyle name="SAPBEXHLevel2 3 2 3 3" xfId="21619" xr:uid="{00000000-0005-0000-0000-00004E4A0000}"/>
    <cellStyle name="SAPBEXHLevel2 3 2 4" xfId="10565" xr:uid="{00000000-0005-0000-0000-00004F4A0000}"/>
    <cellStyle name="SAPBEXHLevel2 3 2 4 2" xfId="17778" xr:uid="{00000000-0005-0000-0000-0000504A0000}"/>
    <cellStyle name="SAPBEXHLevel2 3 2 4 3" xfId="23174" xr:uid="{00000000-0005-0000-0000-0000514A0000}"/>
    <cellStyle name="SAPBEXHLevel2 3 2 5" xfId="11662" xr:uid="{00000000-0005-0000-0000-0000524A0000}"/>
    <cellStyle name="SAPBEXHLevel2 3 2 5 2" xfId="18869" xr:uid="{00000000-0005-0000-0000-0000534A0000}"/>
    <cellStyle name="SAPBEXHLevel2 3 2 5 3" xfId="24035" xr:uid="{00000000-0005-0000-0000-0000544A0000}"/>
    <cellStyle name="SAPBEXHLevel2 3 2 6" xfId="12349" xr:uid="{00000000-0005-0000-0000-0000554A0000}"/>
    <cellStyle name="SAPBEXHLevel2 3 2 6 2" xfId="19556" xr:uid="{00000000-0005-0000-0000-0000564A0000}"/>
    <cellStyle name="SAPBEXHLevel2 3 2 6 3" xfId="24591" xr:uid="{00000000-0005-0000-0000-0000574A0000}"/>
    <cellStyle name="SAPBEXHLevel2 3 2 7" xfId="13727" xr:uid="{00000000-0005-0000-0000-0000584A0000}"/>
    <cellStyle name="SAPBEXHLevel2 3 2 8" xfId="14412" xr:uid="{00000000-0005-0000-0000-0000594A0000}"/>
    <cellStyle name="SAPBEXHLevel2 3 3" xfId="7369" xr:uid="{00000000-0005-0000-0000-00005A4A0000}"/>
    <cellStyle name="SAPBEXHLevel2 3 3 2" xfId="9604" xr:uid="{00000000-0005-0000-0000-00005B4A0000}"/>
    <cellStyle name="SAPBEXHLevel2 3 3 2 2" xfId="16817" xr:uid="{00000000-0005-0000-0000-00005C4A0000}"/>
    <cellStyle name="SAPBEXHLevel2 3 3 2 3" xfId="22283" xr:uid="{00000000-0005-0000-0000-00005D4A0000}"/>
    <cellStyle name="SAPBEXHLevel2 3 3 3" xfId="9802" xr:uid="{00000000-0005-0000-0000-00005E4A0000}"/>
    <cellStyle name="SAPBEXHLevel2 3 3 3 2" xfId="17015" xr:uid="{00000000-0005-0000-0000-00005F4A0000}"/>
    <cellStyle name="SAPBEXHLevel2 3 3 3 3" xfId="22481" xr:uid="{00000000-0005-0000-0000-0000604A0000}"/>
    <cellStyle name="SAPBEXHLevel2 3 3 4" xfId="11006" xr:uid="{00000000-0005-0000-0000-0000614A0000}"/>
    <cellStyle name="SAPBEXHLevel2 3 3 4 2" xfId="18219" xr:uid="{00000000-0005-0000-0000-0000624A0000}"/>
    <cellStyle name="SAPBEXHLevel2 3 3 4 3" xfId="23436" xr:uid="{00000000-0005-0000-0000-0000634A0000}"/>
    <cellStyle name="SAPBEXHLevel2 3 3 5" xfId="12953" xr:uid="{00000000-0005-0000-0000-0000644A0000}"/>
    <cellStyle name="SAPBEXHLevel2 3 3 5 2" xfId="20160" xr:uid="{00000000-0005-0000-0000-0000654A0000}"/>
    <cellStyle name="SAPBEXHLevel2 3 3 5 3" xfId="25116" xr:uid="{00000000-0005-0000-0000-0000664A0000}"/>
    <cellStyle name="SAPBEXHLevel2 3 3 6" xfId="13142" xr:uid="{00000000-0005-0000-0000-0000674A0000}"/>
    <cellStyle name="SAPBEXHLevel2 3 3 6 2" xfId="20349" xr:uid="{00000000-0005-0000-0000-0000684A0000}"/>
    <cellStyle name="SAPBEXHLevel2 3 3 6 3" xfId="25305" xr:uid="{00000000-0005-0000-0000-0000694A0000}"/>
    <cellStyle name="SAPBEXHLevel2 3 3 7" xfId="14814" xr:uid="{00000000-0005-0000-0000-00006A4A0000}"/>
    <cellStyle name="SAPBEXHLevel2 3 3 8" xfId="20527" xr:uid="{00000000-0005-0000-0000-00006B4A0000}"/>
    <cellStyle name="SAPBEXHLevel2 3 4" xfId="8018" xr:uid="{00000000-0005-0000-0000-00006C4A0000}"/>
    <cellStyle name="SAPBEXHLevel2 3 4 2" xfId="15231" xr:uid="{00000000-0005-0000-0000-00006D4A0000}"/>
    <cellStyle name="SAPBEXHLevel2 3 4 3" xfId="20917" xr:uid="{00000000-0005-0000-0000-00006E4A0000}"/>
    <cellStyle name="SAPBEXHLevel2 3 5" xfId="11228" xr:uid="{00000000-0005-0000-0000-00006F4A0000}"/>
    <cellStyle name="SAPBEXHLevel2 3 5 2" xfId="18435" xr:uid="{00000000-0005-0000-0000-0000704A0000}"/>
    <cellStyle name="SAPBEXHLevel2 3 5 3" xfId="23642" xr:uid="{00000000-0005-0000-0000-0000714A0000}"/>
    <cellStyle name="SAPBEXHLevel2 3 6" xfId="11113" xr:uid="{00000000-0005-0000-0000-0000724A0000}"/>
    <cellStyle name="SAPBEXHLevel2 3 6 2" xfId="18320" xr:uid="{00000000-0005-0000-0000-0000734A0000}"/>
    <cellStyle name="SAPBEXHLevel2 3 6 3" xfId="23537" xr:uid="{00000000-0005-0000-0000-0000744A0000}"/>
    <cellStyle name="SAPBEXHLevel2 4" xfId="811" xr:uid="{00000000-0005-0000-0000-0000754A0000}"/>
    <cellStyle name="SAPBEXHLevel2 4 2" xfId="7370" xr:uid="{00000000-0005-0000-0000-0000764A0000}"/>
    <cellStyle name="SAPBEXHLevel2 4 2 2" xfId="9605" xr:uid="{00000000-0005-0000-0000-0000774A0000}"/>
    <cellStyle name="SAPBEXHLevel2 4 2 2 2" xfId="16818" xr:uid="{00000000-0005-0000-0000-0000784A0000}"/>
    <cellStyle name="SAPBEXHLevel2 4 2 2 3" xfId="22284" xr:uid="{00000000-0005-0000-0000-0000794A0000}"/>
    <cellStyle name="SAPBEXHLevel2 4 2 3" xfId="9803" xr:uid="{00000000-0005-0000-0000-00007A4A0000}"/>
    <cellStyle name="SAPBEXHLevel2 4 2 3 2" xfId="17016" xr:uid="{00000000-0005-0000-0000-00007B4A0000}"/>
    <cellStyle name="SAPBEXHLevel2 4 2 3 3" xfId="22482" xr:uid="{00000000-0005-0000-0000-00007C4A0000}"/>
    <cellStyle name="SAPBEXHLevel2 4 2 4" xfId="11007" xr:uid="{00000000-0005-0000-0000-00007D4A0000}"/>
    <cellStyle name="SAPBEXHLevel2 4 2 4 2" xfId="18220" xr:uid="{00000000-0005-0000-0000-00007E4A0000}"/>
    <cellStyle name="SAPBEXHLevel2 4 2 4 3" xfId="23437" xr:uid="{00000000-0005-0000-0000-00007F4A0000}"/>
    <cellStyle name="SAPBEXHLevel2 4 2 5" xfId="12954" xr:uid="{00000000-0005-0000-0000-0000804A0000}"/>
    <cellStyle name="SAPBEXHLevel2 4 2 5 2" xfId="20161" xr:uid="{00000000-0005-0000-0000-0000814A0000}"/>
    <cellStyle name="SAPBEXHLevel2 4 2 5 3" xfId="25117" xr:uid="{00000000-0005-0000-0000-0000824A0000}"/>
    <cellStyle name="SAPBEXHLevel2 4 2 6" xfId="13143" xr:uid="{00000000-0005-0000-0000-0000834A0000}"/>
    <cellStyle name="SAPBEXHLevel2 4 2 6 2" xfId="20350" xr:uid="{00000000-0005-0000-0000-0000844A0000}"/>
    <cellStyle name="SAPBEXHLevel2 4 2 6 3" xfId="25306" xr:uid="{00000000-0005-0000-0000-0000854A0000}"/>
    <cellStyle name="SAPBEXHLevel2 4 2 7" xfId="14815" xr:uid="{00000000-0005-0000-0000-0000864A0000}"/>
    <cellStyle name="SAPBEXHLevel2 4 2 8" xfId="20528" xr:uid="{00000000-0005-0000-0000-0000874A0000}"/>
    <cellStyle name="SAPBEXHLevel2 4 3" xfId="8435" xr:uid="{00000000-0005-0000-0000-0000884A0000}"/>
    <cellStyle name="SAPBEXHLevel2 4 3 2" xfId="15648" xr:uid="{00000000-0005-0000-0000-0000894A0000}"/>
    <cellStyle name="SAPBEXHLevel2 4 3 3" xfId="21293" xr:uid="{00000000-0005-0000-0000-00008A4A0000}"/>
    <cellStyle name="SAPBEXHLevel2 4 4" xfId="8861" xr:uid="{00000000-0005-0000-0000-00008B4A0000}"/>
    <cellStyle name="SAPBEXHLevel2 4 4 2" xfId="16074" xr:uid="{00000000-0005-0000-0000-00008C4A0000}"/>
    <cellStyle name="SAPBEXHLevel2 4 4 3" xfId="21618" xr:uid="{00000000-0005-0000-0000-00008D4A0000}"/>
    <cellStyle name="SAPBEXHLevel2 4 5" xfId="10566" xr:uid="{00000000-0005-0000-0000-00008E4A0000}"/>
    <cellStyle name="SAPBEXHLevel2 4 5 2" xfId="17779" xr:uid="{00000000-0005-0000-0000-00008F4A0000}"/>
    <cellStyle name="SAPBEXHLevel2 4 5 3" xfId="23175" xr:uid="{00000000-0005-0000-0000-0000904A0000}"/>
    <cellStyle name="SAPBEXHLevel2 4 6" xfId="11551" xr:uid="{00000000-0005-0000-0000-0000914A0000}"/>
    <cellStyle name="SAPBEXHLevel2 4 6 2" xfId="18758" xr:uid="{00000000-0005-0000-0000-0000924A0000}"/>
    <cellStyle name="SAPBEXHLevel2 4 6 3" xfId="23934" xr:uid="{00000000-0005-0000-0000-0000934A0000}"/>
    <cellStyle name="SAPBEXHLevel2 4 7" xfId="12451" xr:uid="{00000000-0005-0000-0000-0000944A0000}"/>
    <cellStyle name="SAPBEXHLevel2 4 7 2" xfId="19658" xr:uid="{00000000-0005-0000-0000-0000954A0000}"/>
    <cellStyle name="SAPBEXHLevel2 4 7 3" xfId="24692" xr:uid="{00000000-0005-0000-0000-0000964A0000}"/>
    <cellStyle name="SAPBEXHLevel2 5" xfId="7371" xr:uid="{00000000-0005-0000-0000-0000974A0000}"/>
    <cellStyle name="SAPBEXHLevel2 5 2" xfId="7372" xr:uid="{00000000-0005-0000-0000-0000984A0000}"/>
    <cellStyle name="SAPBEXHLevel2 5 2 2" xfId="9607" xr:uid="{00000000-0005-0000-0000-0000994A0000}"/>
    <cellStyle name="SAPBEXHLevel2 5 2 2 2" xfId="16820" xr:uid="{00000000-0005-0000-0000-00009A4A0000}"/>
    <cellStyle name="SAPBEXHLevel2 5 2 2 3" xfId="22286" xr:uid="{00000000-0005-0000-0000-00009B4A0000}"/>
    <cellStyle name="SAPBEXHLevel2 5 2 3" xfId="9805" xr:uid="{00000000-0005-0000-0000-00009C4A0000}"/>
    <cellStyle name="SAPBEXHLevel2 5 2 3 2" xfId="17018" xr:uid="{00000000-0005-0000-0000-00009D4A0000}"/>
    <cellStyle name="SAPBEXHLevel2 5 2 3 3" xfId="22484" xr:uid="{00000000-0005-0000-0000-00009E4A0000}"/>
    <cellStyle name="SAPBEXHLevel2 5 2 4" xfId="11009" xr:uid="{00000000-0005-0000-0000-00009F4A0000}"/>
    <cellStyle name="SAPBEXHLevel2 5 2 4 2" xfId="18222" xr:uid="{00000000-0005-0000-0000-0000A04A0000}"/>
    <cellStyle name="SAPBEXHLevel2 5 2 4 3" xfId="23439" xr:uid="{00000000-0005-0000-0000-0000A14A0000}"/>
    <cellStyle name="SAPBEXHLevel2 5 2 5" xfId="12956" xr:uid="{00000000-0005-0000-0000-0000A24A0000}"/>
    <cellStyle name="SAPBEXHLevel2 5 2 5 2" xfId="20163" xr:uid="{00000000-0005-0000-0000-0000A34A0000}"/>
    <cellStyle name="SAPBEXHLevel2 5 2 5 3" xfId="25119" xr:uid="{00000000-0005-0000-0000-0000A44A0000}"/>
    <cellStyle name="SAPBEXHLevel2 5 2 6" xfId="13145" xr:uid="{00000000-0005-0000-0000-0000A54A0000}"/>
    <cellStyle name="SAPBEXHLevel2 5 2 6 2" xfId="20352" xr:uid="{00000000-0005-0000-0000-0000A64A0000}"/>
    <cellStyle name="SAPBEXHLevel2 5 2 6 3" xfId="25308" xr:uid="{00000000-0005-0000-0000-0000A74A0000}"/>
    <cellStyle name="SAPBEXHLevel2 5 2 7" xfId="14817" xr:uid="{00000000-0005-0000-0000-0000A84A0000}"/>
    <cellStyle name="SAPBEXHLevel2 5 2 8" xfId="20530" xr:uid="{00000000-0005-0000-0000-0000A94A0000}"/>
    <cellStyle name="SAPBEXHLevel2 5 3" xfId="9606" xr:uid="{00000000-0005-0000-0000-0000AA4A0000}"/>
    <cellStyle name="SAPBEXHLevel2 5 3 2" xfId="16819" xr:uid="{00000000-0005-0000-0000-0000AB4A0000}"/>
    <cellStyle name="SAPBEXHLevel2 5 3 3" xfId="22285" xr:uid="{00000000-0005-0000-0000-0000AC4A0000}"/>
    <cellStyle name="SAPBEXHLevel2 5 4" xfId="9804" xr:uid="{00000000-0005-0000-0000-0000AD4A0000}"/>
    <cellStyle name="SAPBEXHLevel2 5 4 2" xfId="17017" xr:uid="{00000000-0005-0000-0000-0000AE4A0000}"/>
    <cellStyle name="SAPBEXHLevel2 5 4 3" xfId="22483" xr:uid="{00000000-0005-0000-0000-0000AF4A0000}"/>
    <cellStyle name="SAPBEXHLevel2 5 5" xfId="11008" xr:uid="{00000000-0005-0000-0000-0000B04A0000}"/>
    <cellStyle name="SAPBEXHLevel2 5 5 2" xfId="18221" xr:uid="{00000000-0005-0000-0000-0000B14A0000}"/>
    <cellStyle name="SAPBEXHLevel2 5 5 3" xfId="23438" xr:uid="{00000000-0005-0000-0000-0000B24A0000}"/>
    <cellStyle name="SAPBEXHLevel2 5 6" xfId="12955" xr:uid="{00000000-0005-0000-0000-0000B34A0000}"/>
    <cellStyle name="SAPBEXHLevel2 5 6 2" xfId="20162" xr:uid="{00000000-0005-0000-0000-0000B44A0000}"/>
    <cellStyle name="SAPBEXHLevel2 5 6 3" xfId="25118" xr:uid="{00000000-0005-0000-0000-0000B54A0000}"/>
    <cellStyle name="SAPBEXHLevel2 5 7" xfId="13144" xr:uid="{00000000-0005-0000-0000-0000B64A0000}"/>
    <cellStyle name="SAPBEXHLevel2 5 7 2" xfId="20351" xr:uid="{00000000-0005-0000-0000-0000B74A0000}"/>
    <cellStyle name="SAPBEXHLevel2 5 7 3" xfId="25307" xr:uid="{00000000-0005-0000-0000-0000B84A0000}"/>
    <cellStyle name="SAPBEXHLevel2 5 8" xfId="14816" xr:uid="{00000000-0005-0000-0000-0000B94A0000}"/>
    <cellStyle name="SAPBEXHLevel2 5 9" xfId="20529" xr:uid="{00000000-0005-0000-0000-0000BA4A0000}"/>
    <cellStyle name="SAPBEXHLevel2 6" xfId="7373" xr:uid="{00000000-0005-0000-0000-0000BB4A0000}"/>
    <cellStyle name="SAPBEXHLevel2 6 2" xfId="9608" xr:uid="{00000000-0005-0000-0000-0000BC4A0000}"/>
    <cellStyle name="SAPBEXHLevel2 6 2 2" xfId="16821" xr:uid="{00000000-0005-0000-0000-0000BD4A0000}"/>
    <cellStyle name="SAPBEXHLevel2 6 2 3" xfId="22287" xr:uid="{00000000-0005-0000-0000-0000BE4A0000}"/>
    <cellStyle name="SAPBEXHLevel2 6 3" xfId="9806" xr:uid="{00000000-0005-0000-0000-0000BF4A0000}"/>
    <cellStyle name="SAPBEXHLevel2 6 3 2" xfId="17019" xr:uid="{00000000-0005-0000-0000-0000C04A0000}"/>
    <cellStyle name="SAPBEXHLevel2 6 3 3" xfId="22485" xr:uid="{00000000-0005-0000-0000-0000C14A0000}"/>
    <cellStyle name="SAPBEXHLevel2 6 4" xfId="11010" xr:uid="{00000000-0005-0000-0000-0000C24A0000}"/>
    <cellStyle name="SAPBEXHLevel2 6 4 2" xfId="18223" xr:uid="{00000000-0005-0000-0000-0000C34A0000}"/>
    <cellStyle name="SAPBEXHLevel2 6 4 3" xfId="23440" xr:uid="{00000000-0005-0000-0000-0000C44A0000}"/>
    <cellStyle name="SAPBEXHLevel2 6 5" xfId="12957" xr:uid="{00000000-0005-0000-0000-0000C54A0000}"/>
    <cellStyle name="SAPBEXHLevel2 6 5 2" xfId="20164" xr:uid="{00000000-0005-0000-0000-0000C64A0000}"/>
    <cellStyle name="SAPBEXHLevel2 6 5 3" xfId="25120" xr:uid="{00000000-0005-0000-0000-0000C74A0000}"/>
    <cellStyle name="SAPBEXHLevel2 6 6" xfId="13146" xr:uid="{00000000-0005-0000-0000-0000C84A0000}"/>
    <cellStyle name="SAPBEXHLevel2 6 6 2" xfId="20353" xr:uid="{00000000-0005-0000-0000-0000C94A0000}"/>
    <cellStyle name="SAPBEXHLevel2 6 6 3" xfId="25309" xr:uid="{00000000-0005-0000-0000-0000CA4A0000}"/>
    <cellStyle name="SAPBEXHLevel2 6 7" xfId="14818" xr:uid="{00000000-0005-0000-0000-0000CB4A0000}"/>
    <cellStyle name="SAPBEXHLevel2 6 8" xfId="20531" xr:uid="{00000000-0005-0000-0000-0000CC4A0000}"/>
    <cellStyle name="SAPBEXHLevel2 7" xfId="7374" xr:uid="{00000000-0005-0000-0000-0000CD4A0000}"/>
    <cellStyle name="SAPBEXHLevel2 7 2" xfId="9609" xr:uid="{00000000-0005-0000-0000-0000CE4A0000}"/>
    <cellStyle name="SAPBEXHLevel2 7 2 2" xfId="16822" xr:uid="{00000000-0005-0000-0000-0000CF4A0000}"/>
    <cellStyle name="SAPBEXHLevel2 7 2 3" xfId="22288" xr:uid="{00000000-0005-0000-0000-0000D04A0000}"/>
    <cellStyle name="SAPBEXHLevel2 7 3" xfId="9807" xr:uid="{00000000-0005-0000-0000-0000D14A0000}"/>
    <cellStyle name="SAPBEXHLevel2 7 3 2" xfId="17020" xr:uid="{00000000-0005-0000-0000-0000D24A0000}"/>
    <cellStyle name="SAPBEXHLevel2 7 3 3" xfId="22486" xr:uid="{00000000-0005-0000-0000-0000D34A0000}"/>
    <cellStyle name="SAPBEXHLevel2 7 4" xfId="11011" xr:uid="{00000000-0005-0000-0000-0000D44A0000}"/>
    <cellStyle name="SAPBEXHLevel2 7 4 2" xfId="18224" xr:uid="{00000000-0005-0000-0000-0000D54A0000}"/>
    <cellStyle name="SAPBEXHLevel2 7 4 3" xfId="23441" xr:uid="{00000000-0005-0000-0000-0000D64A0000}"/>
    <cellStyle name="SAPBEXHLevel2 7 5" xfId="12958" xr:uid="{00000000-0005-0000-0000-0000D74A0000}"/>
    <cellStyle name="SAPBEXHLevel2 7 5 2" xfId="20165" xr:uid="{00000000-0005-0000-0000-0000D84A0000}"/>
    <cellStyle name="SAPBEXHLevel2 7 5 3" xfId="25121" xr:uid="{00000000-0005-0000-0000-0000D94A0000}"/>
    <cellStyle name="SAPBEXHLevel2 7 6" xfId="13147" xr:uid="{00000000-0005-0000-0000-0000DA4A0000}"/>
    <cellStyle name="SAPBEXHLevel2 7 6 2" xfId="20354" xr:uid="{00000000-0005-0000-0000-0000DB4A0000}"/>
    <cellStyle name="SAPBEXHLevel2 7 6 3" xfId="25310" xr:uid="{00000000-0005-0000-0000-0000DC4A0000}"/>
    <cellStyle name="SAPBEXHLevel2 7 7" xfId="14819" xr:uid="{00000000-0005-0000-0000-0000DD4A0000}"/>
    <cellStyle name="SAPBEXHLevel2 7 8" xfId="20532" xr:uid="{00000000-0005-0000-0000-0000DE4A0000}"/>
    <cellStyle name="SAPBEXHLevel2 8" xfId="7375" xr:uid="{00000000-0005-0000-0000-0000DF4A0000}"/>
    <cellStyle name="SAPBEXHLevel2 8 2" xfId="9610" xr:uid="{00000000-0005-0000-0000-0000E04A0000}"/>
    <cellStyle name="SAPBEXHLevel2 8 2 2" xfId="16823" xr:uid="{00000000-0005-0000-0000-0000E14A0000}"/>
    <cellStyle name="SAPBEXHLevel2 8 2 3" xfId="22289" xr:uid="{00000000-0005-0000-0000-0000E24A0000}"/>
    <cellStyle name="SAPBEXHLevel2 8 3" xfId="9808" xr:uid="{00000000-0005-0000-0000-0000E34A0000}"/>
    <cellStyle name="SAPBEXHLevel2 8 3 2" xfId="17021" xr:uid="{00000000-0005-0000-0000-0000E44A0000}"/>
    <cellStyle name="SAPBEXHLevel2 8 3 3" xfId="22487" xr:uid="{00000000-0005-0000-0000-0000E54A0000}"/>
    <cellStyle name="SAPBEXHLevel2 8 4" xfId="11012" xr:uid="{00000000-0005-0000-0000-0000E64A0000}"/>
    <cellStyle name="SAPBEXHLevel2 8 4 2" xfId="18225" xr:uid="{00000000-0005-0000-0000-0000E74A0000}"/>
    <cellStyle name="SAPBEXHLevel2 8 4 3" xfId="23442" xr:uid="{00000000-0005-0000-0000-0000E84A0000}"/>
    <cellStyle name="SAPBEXHLevel2 8 5" xfId="12959" xr:uid="{00000000-0005-0000-0000-0000E94A0000}"/>
    <cellStyle name="SAPBEXHLevel2 8 5 2" xfId="20166" xr:uid="{00000000-0005-0000-0000-0000EA4A0000}"/>
    <cellStyle name="SAPBEXHLevel2 8 5 3" xfId="25122" xr:uid="{00000000-0005-0000-0000-0000EB4A0000}"/>
    <cellStyle name="SAPBEXHLevel2 8 6" xfId="13148" xr:uid="{00000000-0005-0000-0000-0000EC4A0000}"/>
    <cellStyle name="SAPBEXHLevel2 8 6 2" xfId="20355" xr:uid="{00000000-0005-0000-0000-0000ED4A0000}"/>
    <cellStyle name="SAPBEXHLevel2 8 6 3" xfId="25311" xr:uid="{00000000-0005-0000-0000-0000EE4A0000}"/>
    <cellStyle name="SAPBEXHLevel2 8 7" xfId="14820" xr:uid="{00000000-0005-0000-0000-0000EF4A0000}"/>
    <cellStyle name="SAPBEXHLevel2 8 8" xfId="20533" xr:uid="{00000000-0005-0000-0000-0000F04A0000}"/>
    <cellStyle name="SAPBEXHLevel2 9" xfId="7376" xr:uid="{00000000-0005-0000-0000-0000F14A0000}"/>
    <cellStyle name="SAPBEXHLevel2 9 2" xfId="9611" xr:uid="{00000000-0005-0000-0000-0000F24A0000}"/>
    <cellStyle name="SAPBEXHLevel2 9 2 2" xfId="16824" xr:uid="{00000000-0005-0000-0000-0000F34A0000}"/>
    <cellStyle name="SAPBEXHLevel2 9 2 3" xfId="22290" xr:uid="{00000000-0005-0000-0000-0000F44A0000}"/>
    <cellStyle name="SAPBEXHLevel2 9 3" xfId="9809" xr:uid="{00000000-0005-0000-0000-0000F54A0000}"/>
    <cellStyle name="SAPBEXHLevel2 9 3 2" xfId="17022" xr:uid="{00000000-0005-0000-0000-0000F64A0000}"/>
    <cellStyle name="SAPBEXHLevel2 9 3 3" xfId="22488" xr:uid="{00000000-0005-0000-0000-0000F74A0000}"/>
    <cellStyle name="SAPBEXHLevel2 9 4" xfId="11013" xr:uid="{00000000-0005-0000-0000-0000F84A0000}"/>
    <cellStyle name="SAPBEXHLevel2 9 4 2" xfId="18226" xr:uid="{00000000-0005-0000-0000-0000F94A0000}"/>
    <cellStyle name="SAPBEXHLevel2 9 4 3" xfId="23443" xr:uid="{00000000-0005-0000-0000-0000FA4A0000}"/>
    <cellStyle name="SAPBEXHLevel2 9 5" xfId="12960" xr:uid="{00000000-0005-0000-0000-0000FB4A0000}"/>
    <cellStyle name="SAPBEXHLevel2 9 5 2" xfId="20167" xr:uid="{00000000-0005-0000-0000-0000FC4A0000}"/>
    <cellStyle name="SAPBEXHLevel2 9 5 3" xfId="25123" xr:uid="{00000000-0005-0000-0000-0000FD4A0000}"/>
    <cellStyle name="SAPBEXHLevel2 9 6" xfId="13149" xr:uid="{00000000-0005-0000-0000-0000FE4A0000}"/>
    <cellStyle name="SAPBEXHLevel2 9 6 2" xfId="20356" xr:uid="{00000000-0005-0000-0000-0000FF4A0000}"/>
    <cellStyle name="SAPBEXHLevel2 9 6 3" xfId="25312" xr:uid="{00000000-0005-0000-0000-0000004B0000}"/>
    <cellStyle name="SAPBEXHLevel2 9 7" xfId="14821" xr:uid="{00000000-0005-0000-0000-0000014B0000}"/>
    <cellStyle name="SAPBEXHLevel2 9 8" xfId="20534" xr:uid="{00000000-0005-0000-0000-0000024B0000}"/>
    <cellStyle name="SAPBEXHLevel2X" xfId="102" xr:uid="{00000000-0005-0000-0000-0000034B0000}"/>
    <cellStyle name="SAPBEXHLevel2X 10" xfId="7377" xr:uid="{00000000-0005-0000-0000-0000044B0000}"/>
    <cellStyle name="SAPBEXHLevel2X 10 2" xfId="9612" xr:uid="{00000000-0005-0000-0000-0000054B0000}"/>
    <cellStyle name="SAPBEXHLevel2X 10 2 2" xfId="16825" xr:uid="{00000000-0005-0000-0000-0000064B0000}"/>
    <cellStyle name="SAPBEXHLevel2X 10 2 3" xfId="22291" xr:uid="{00000000-0005-0000-0000-0000074B0000}"/>
    <cellStyle name="SAPBEXHLevel2X 10 3" xfId="9810" xr:uid="{00000000-0005-0000-0000-0000084B0000}"/>
    <cellStyle name="SAPBEXHLevel2X 10 3 2" xfId="17023" xr:uid="{00000000-0005-0000-0000-0000094B0000}"/>
    <cellStyle name="SAPBEXHLevel2X 10 3 3" xfId="22489" xr:uid="{00000000-0005-0000-0000-00000A4B0000}"/>
    <cellStyle name="SAPBEXHLevel2X 10 4" xfId="11014" xr:uid="{00000000-0005-0000-0000-00000B4B0000}"/>
    <cellStyle name="SAPBEXHLevel2X 10 4 2" xfId="18227" xr:uid="{00000000-0005-0000-0000-00000C4B0000}"/>
    <cellStyle name="SAPBEXHLevel2X 10 4 3" xfId="23444" xr:uid="{00000000-0005-0000-0000-00000D4B0000}"/>
    <cellStyle name="SAPBEXHLevel2X 10 5" xfId="12961" xr:uid="{00000000-0005-0000-0000-00000E4B0000}"/>
    <cellStyle name="SAPBEXHLevel2X 10 5 2" xfId="20168" xr:uid="{00000000-0005-0000-0000-00000F4B0000}"/>
    <cellStyle name="SAPBEXHLevel2X 10 5 3" xfId="25124" xr:uid="{00000000-0005-0000-0000-0000104B0000}"/>
    <cellStyle name="SAPBEXHLevel2X 10 6" xfId="13150" xr:uid="{00000000-0005-0000-0000-0000114B0000}"/>
    <cellStyle name="SAPBEXHLevel2X 10 6 2" xfId="20357" xr:uid="{00000000-0005-0000-0000-0000124B0000}"/>
    <cellStyle name="SAPBEXHLevel2X 10 6 3" xfId="25313" xr:uid="{00000000-0005-0000-0000-0000134B0000}"/>
    <cellStyle name="SAPBEXHLevel2X 10 7" xfId="14822" xr:uid="{00000000-0005-0000-0000-0000144B0000}"/>
    <cellStyle name="SAPBEXHLevel2X 10 8" xfId="20535" xr:uid="{00000000-0005-0000-0000-0000154B0000}"/>
    <cellStyle name="SAPBEXHLevel2X 11" xfId="7378" xr:uid="{00000000-0005-0000-0000-0000164B0000}"/>
    <cellStyle name="SAPBEXHLevel2X 11 2" xfId="9613" xr:uid="{00000000-0005-0000-0000-0000174B0000}"/>
    <cellStyle name="SAPBEXHLevel2X 11 2 2" xfId="16826" xr:uid="{00000000-0005-0000-0000-0000184B0000}"/>
    <cellStyle name="SAPBEXHLevel2X 11 2 3" xfId="22292" xr:uid="{00000000-0005-0000-0000-0000194B0000}"/>
    <cellStyle name="SAPBEXHLevel2X 11 3" xfId="9811" xr:uid="{00000000-0005-0000-0000-00001A4B0000}"/>
    <cellStyle name="SAPBEXHLevel2X 11 3 2" xfId="17024" xr:uid="{00000000-0005-0000-0000-00001B4B0000}"/>
    <cellStyle name="SAPBEXHLevel2X 11 3 3" xfId="22490" xr:uid="{00000000-0005-0000-0000-00001C4B0000}"/>
    <cellStyle name="SAPBEXHLevel2X 11 4" xfId="11015" xr:uid="{00000000-0005-0000-0000-00001D4B0000}"/>
    <cellStyle name="SAPBEXHLevel2X 11 4 2" xfId="18228" xr:uid="{00000000-0005-0000-0000-00001E4B0000}"/>
    <cellStyle name="SAPBEXHLevel2X 11 4 3" xfId="23445" xr:uid="{00000000-0005-0000-0000-00001F4B0000}"/>
    <cellStyle name="SAPBEXHLevel2X 11 5" xfId="12962" xr:uid="{00000000-0005-0000-0000-0000204B0000}"/>
    <cellStyle name="SAPBEXHLevel2X 11 5 2" xfId="20169" xr:uid="{00000000-0005-0000-0000-0000214B0000}"/>
    <cellStyle name="SAPBEXHLevel2X 11 5 3" xfId="25125" xr:uid="{00000000-0005-0000-0000-0000224B0000}"/>
    <cellStyle name="SAPBEXHLevel2X 11 6" xfId="13151" xr:uid="{00000000-0005-0000-0000-0000234B0000}"/>
    <cellStyle name="SAPBEXHLevel2X 11 6 2" xfId="20358" xr:uid="{00000000-0005-0000-0000-0000244B0000}"/>
    <cellStyle name="SAPBEXHLevel2X 11 6 3" xfId="25314" xr:uid="{00000000-0005-0000-0000-0000254B0000}"/>
    <cellStyle name="SAPBEXHLevel2X 11 7" xfId="14823" xr:uid="{00000000-0005-0000-0000-0000264B0000}"/>
    <cellStyle name="SAPBEXHLevel2X 11 8" xfId="20536" xr:uid="{00000000-0005-0000-0000-0000274B0000}"/>
    <cellStyle name="SAPBEXHLevel2X 12" xfId="7379" xr:uid="{00000000-0005-0000-0000-0000284B0000}"/>
    <cellStyle name="SAPBEXHLevel2X 12 2" xfId="9614" xr:uid="{00000000-0005-0000-0000-0000294B0000}"/>
    <cellStyle name="SAPBEXHLevel2X 12 2 2" xfId="16827" xr:uid="{00000000-0005-0000-0000-00002A4B0000}"/>
    <cellStyle name="SAPBEXHLevel2X 12 2 3" xfId="22293" xr:uid="{00000000-0005-0000-0000-00002B4B0000}"/>
    <cellStyle name="SAPBEXHLevel2X 12 3" xfId="9812" xr:uid="{00000000-0005-0000-0000-00002C4B0000}"/>
    <cellStyle name="SAPBEXHLevel2X 12 3 2" xfId="17025" xr:uid="{00000000-0005-0000-0000-00002D4B0000}"/>
    <cellStyle name="SAPBEXHLevel2X 12 3 3" xfId="22491" xr:uid="{00000000-0005-0000-0000-00002E4B0000}"/>
    <cellStyle name="SAPBEXHLevel2X 12 4" xfId="11016" xr:uid="{00000000-0005-0000-0000-00002F4B0000}"/>
    <cellStyle name="SAPBEXHLevel2X 12 4 2" xfId="18229" xr:uid="{00000000-0005-0000-0000-0000304B0000}"/>
    <cellStyle name="SAPBEXHLevel2X 12 4 3" xfId="23446" xr:uid="{00000000-0005-0000-0000-0000314B0000}"/>
    <cellStyle name="SAPBEXHLevel2X 12 5" xfId="12963" xr:uid="{00000000-0005-0000-0000-0000324B0000}"/>
    <cellStyle name="SAPBEXHLevel2X 12 5 2" xfId="20170" xr:uid="{00000000-0005-0000-0000-0000334B0000}"/>
    <cellStyle name="SAPBEXHLevel2X 12 5 3" xfId="25126" xr:uid="{00000000-0005-0000-0000-0000344B0000}"/>
    <cellStyle name="SAPBEXHLevel2X 12 6" xfId="13152" xr:uid="{00000000-0005-0000-0000-0000354B0000}"/>
    <cellStyle name="SAPBEXHLevel2X 12 6 2" xfId="20359" xr:uid="{00000000-0005-0000-0000-0000364B0000}"/>
    <cellStyle name="SAPBEXHLevel2X 12 6 3" xfId="25315" xr:uid="{00000000-0005-0000-0000-0000374B0000}"/>
    <cellStyle name="SAPBEXHLevel2X 12 7" xfId="14824" xr:uid="{00000000-0005-0000-0000-0000384B0000}"/>
    <cellStyle name="SAPBEXHLevel2X 12 8" xfId="20537" xr:uid="{00000000-0005-0000-0000-0000394B0000}"/>
    <cellStyle name="SAPBEXHLevel2X 13" xfId="7713" xr:uid="{00000000-0005-0000-0000-00003A4B0000}"/>
    <cellStyle name="SAPBEXHLevel2X 13 2" xfId="14931" xr:uid="{00000000-0005-0000-0000-00003B4B0000}"/>
    <cellStyle name="SAPBEXHLevel2X 13 3" xfId="20652" xr:uid="{00000000-0005-0000-0000-00003C4B0000}"/>
    <cellStyle name="SAPBEXHLevel2X 14" xfId="8019" xr:uid="{00000000-0005-0000-0000-00003D4B0000}"/>
    <cellStyle name="SAPBEXHLevel2X 14 2" xfId="15232" xr:uid="{00000000-0005-0000-0000-00003E4B0000}"/>
    <cellStyle name="SAPBEXHLevel2X 14 3" xfId="20918" xr:uid="{00000000-0005-0000-0000-00003F4B0000}"/>
    <cellStyle name="SAPBEXHLevel2X 15" xfId="9232" xr:uid="{00000000-0005-0000-0000-0000404B0000}"/>
    <cellStyle name="SAPBEXHLevel2X 15 2" xfId="16445" xr:uid="{00000000-0005-0000-0000-0000414B0000}"/>
    <cellStyle name="SAPBEXHLevel2X 15 3" xfId="21979" xr:uid="{00000000-0005-0000-0000-0000424B0000}"/>
    <cellStyle name="SAPBEXHLevel2X 16" xfId="10151" xr:uid="{00000000-0005-0000-0000-0000434B0000}"/>
    <cellStyle name="SAPBEXHLevel2X 16 2" xfId="17364" xr:uid="{00000000-0005-0000-0000-0000444B0000}"/>
    <cellStyle name="SAPBEXHLevel2X 16 3" xfId="22801" xr:uid="{00000000-0005-0000-0000-0000454B0000}"/>
    <cellStyle name="SAPBEXHLevel2X 17" xfId="13236" xr:uid="{00000000-0005-0000-0000-0000464B0000}"/>
    <cellStyle name="SAPBEXHLevel2X 18" xfId="14889" xr:uid="{00000000-0005-0000-0000-0000474B0000}"/>
    <cellStyle name="SAPBEXHLevel2X 19" xfId="25462" xr:uid="{00000000-0005-0000-0000-0000484B0000}"/>
    <cellStyle name="SAPBEXHLevel2X 2" xfId="371" xr:uid="{00000000-0005-0000-0000-0000494B0000}"/>
    <cellStyle name="SAPBEXHLevel2X 2 10" xfId="11154" xr:uid="{00000000-0005-0000-0000-00004A4B0000}"/>
    <cellStyle name="SAPBEXHLevel2X 2 10 2" xfId="18361" xr:uid="{00000000-0005-0000-0000-00004B4B0000}"/>
    <cellStyle name="SAPBEXHLevel2X 2 10 3" xfId="23574" xr:uid="{00000000-0005-0000-0000-00004C4B0000}"/>
    <cellStyle name="SAPBEXHLevel2X 2 11" xfId="13267" xr:uid="{00000000-0005-0000-0000-00004D4B0000}"/>
    <cellStyle name="SAPBEXHLevel2X 2 12" xfId="25463" xr:uid="{00000000-0005-0000-0000-00004E4B0000}"/>
    <cellStyle name="SAPBEXHLevel2X 2 2" xfId="465" xr:uid="{00000000-0005-0000-0000-00004F4B0000}"/>
    <cellStyle name="SAPBEXHLevel2X 2 2 2" xfId="942" xr:uid="{00000000-0005-0000-0000-0000504B0000}"/>
    <cellStyle name="SAPBEXHLevel2X 2 2 2 2" xfId="8436" xr:uid="{00000000-0005-0000-0000-0000514B0000}"/>
    <cellStyle name="SAPBEXHLevel2X 2 2 2 2 2" xfId="15649" xr:uid="{00000000-0005-0000-0000-0000524B0000}"/>
    <cellStyle name="SAPBEXHLevel2X 2 2 2 2 3" xfId="21294" xr:uid="{00000000-0005-0000-0000-0000534B0000}"/>
    <cellStyle name="SAPBEXHLevel2X 2 2 2 3" xfId="8860" xr:uid="{00000000-0005-0000-0000-0000544B0000}"/>
    <cellStyle name="SAPBEXHLevel2X 2 2 2 3 2" xfId="16073" xr:uid="{00000000-0005-0000-0000-0000554B0000}"/>
    <cellStyle name="SAPBEXHLevel2X 2 2 2 3 3" xfId="21617" xr:uid="{00000000-0005-0000-0000-0000564B0000}"/>
    <cellStyle name="SAPBEXHLevel2X 2 2 2 4" xfId="10567" xr:uid="{00000000-0005-0000-0000-0000574B0000}"/>
    <cellStyle name="SAPBEXHLevel2X 2 2 2 4 2" xfId="17780" xr:uid="{00000000-0005-0000-0000-0000584B0000}"/>
    <cellStyle name="SAPBEXHLevel2X 2 2 2 4 3" xfId="23176" xr:uid="{00000000-0005-0000-0000-0000594B0000}"/>
    <cellStyle name="SAPBEXHLevel2X 2 2 2 5" xfId="11682" xr:uid="{00000000-0005-0000-0000-00005A4B0000}"/>
    <cellStyle name="SAPBEXHLevel2X 2 2 2 5 2" xfId="18889" xr:uid="{00000000-0005-0000-0000-00005B4B0000}"/>
    <cellStyle name="SAPBEXHLevel2X 2 2 2 5 3" xfId="24053" xr:uid="{00000000-0005-0000-0000-00005C4B0000}"/>
    <cellStyle name="SAPBEXHLevel2X 2 2 2 6" xfId="12331" xr:uid="{00000000-0005-0000-0000-00005D4B0000}"/>
    <cellStyle name="SAPBEXHLevel2X 2 2 2 6 2" xfId="19538" xr:uid="{00000000-0005-0000-0000-00005E4B0000}"/>
    <cellStyle name="SAPBEXHLevel2X 2 2 2 6 3" xfId="24573" xr:uid="{00000000-0005-0000-0000-00005F4B0000}"/>
    <cellStyle name="SAPBEXHLevel2X 2 2 2 7" xfId="13747" xr:uid="{00000000-0005-0000-0000-0000604B0000}"/>
    <cellStyle name="SAPBEXHLevel2X 2 2 2 8" xfId="14394" xr:uid="{00000000-0005-0000-0000-0000614B0000}"/>
    <cellStyle name="SAPBEXHLevel2X 2 2 3" xfId="8021" xr:uid="{00000000-0005-0000-0000-0000624B0000}"/>
    <cellStyle name="SAPBEXHLevel2X 2 2 3 2" xfId="15234" xr:uid="{00000000-0005-0000-0000-0000634B0000}"/>
    <cellStyle name="SAPBEXHLevel2X 2 2 3 3" xfId="20920" xr:uid="{00000000-0005-0000-0000-0000644B0000}"/>
    <cellStyle name="SAPBEXHLevel2X 2 2 4" xfId="9230" xr:uid="{00000000-0005-0000-0000-0000654B0000}"/>
    <cellStyle name="SAPBEXHLevel2X 2 2 4 2" xfId="16443" xr:uid="{00000000-0005-0000-0000-0000664B0000}"/>
    <cellStyle name="SAPBEXHLevel2X 2 2 4 3" xfId="21977" xr:uid="{00000000-0005-0000-0000-0000674B0000}"/>
    <cellStyle name="SAPBEXHLevel2X 2 2 5" xfId="10153" xr:uid="{00000000-0005-0000-0000-0000684B0000}"/>
    <cellStyle name="SAPBEXHLevel2X 2 2 5 2" xfId="17366" xr:uid="{00000000-0005-0000-0000-0000694B0000}"/>
    <cellStyle name="SAPBEXHLevel2X 2 2 5 3" xfId="22803" xr:uid="{00000000-0005-0000-0000-00006A4B0000}"/>
    <cellStyle name="SAPBEXHLevel2X 2 2 6" xfId="11248" xr:uid="{00000000-0005-0000-0000-00006B4B0000}"/>
    <cellStyle name="SAPBEXHLevel2X 2 2 6 2" xfId="18455" xr:uid="{00000000-0005-0000-0000-00006C4B0000}"/>
    <cellStyle name="SAPBEXHLevel2X 2 2 6 3" xfId="23660" xr:uid="{00000000-0005-0000-0000-00006D4B0000}"/>
    <cellStyle name="SAPBEXHLevel2X 2 2 7" xfId="11112" xr:uid="{00000000-0005-0000-0000-00006E4B0000}"/>
    <cellStyle name="SAPBEXHLevel2X 2 2 7 2" xfId="18319" xr:uid="{00000000-0005-0000-0000-00006F4B0000}"/>
    <cellStyle name="SAPBEXHLevel2X 2 2 7 3" xfId="23536" xr:uid="{00000000-0005-0000-0000-0000704B0000}"/>
    <cellStyle name="SAPBEXHLevel2X 2 2 8" xfId="13340" xr:uid="{00000000-0005-0000-0000-0000714B0000}"/>
    <cellStyle name="SAPBEXHLevel2X 2 3" xfId="547" xr:uid="{00000000-0005-0000-0000-0000724B0000}"/>
    <cellStyle name="SAPBEXHLevel2X 2 3 2" xfId="1003" xr:uid="{00000000-0005-0000-0000-0000734B0000}"/>
    <cellStyle name="SAPBEXHLevel2X 2 3 2 2" xfId="8437" xr:uid="{00000000-0005-0000-0000-0000744B0000}"/>
    <cellStyle name="SAPBEXHLevel2X 2 3 2 2 2" xfId="15650" xr:uid="{00000000-0005-0000-0000-0000754B0000}"/>
    <cellStyle name="SAPBEXHLevel2X 2 3 2 2 3" xfId="21295" xr:uid="{00000000-0005-0000-0000-0000764B0000}"/>
    <cellStyle name="SAPBEXHLevel2X 2 3 2 3" xfId="8859" xr:uid="{00000000-0005-0000-0000-0000774B0000}"/>
    <cellStyle name="SAPBEXHLevel2X 2 3 2 3 2" xfId="16072" xr:uid="{00000000-0005-0000-0000-0000784B0000}"/>
    <cellStyle name="SAPBEXHLevel2X 2 3 2 3 3" xfId="21616" xr:uid="{00000000-0005-0000-0000-0000794B0000}"/>
    <cellStyle name="SAPBEXHLevel2X 2 3 2 4" xfId="10568" xr:uid="{00000000-0005-0000-0000-00007A4B0000}"/>
    <cellStyle name="SAPBEXHLevel2X 2 3 2 4 2" xfId="17781" xr:uid="{00000000-0005-0000-0000-00007B4B0000}"/>
    <cellStyle name="SAPBEXHLevel2X 2 3 2 4 3" xfId="23177" xr:uid="{00000000-0005-0000-0000-00007C4B0000}"/>
    <cellStyle name="SAPBEXHLevel2X 2 3 2 5" xfId="11743" xr:uid="{00000000-0005-0000-0000-00007D4B0000}"/>
    <cellStyle name="SAPBEXHLevel2X 2 3 2 5 2" xfId="18950" xr:uid="{00000000-0005-0000-0000-00007E4B0000}"/>
    <cellStyle name="SAPBEXHLevel2X 2 3 2 5 3" xfId="24104" xr:uid="{00000000-0005-0000-0000-00007F4B0000}"/>
    <cellStyle name="SAPBEXHLevel2X 2 3 2 6" xfId="12280" xr:uid="{00000000-0005-0000-0000-0000804B0000}"/>
    <cellStyle name="SAPBEXHLevel2X 2 3 2 6 2" xfId="19487" xr:uid="{00000000-0005-0000-0000-0000814B0000}"/>
    <cellStyle name="SAPBEXHLevel2X 2 3 2 6 3" xfId="24522" xr:uid="{00000000-0005-0000-0000-0000824B0000}"/>
    <cellStyle name="SAPBEXHLevel2X 2 3 2 7" xfId="13808" xr:uid="{00000000-0005-0000-0000-0000834B0000}"/>
    <cellStyle name="SAPBEXHLevel2X 2 3 2 8" xfId="14343" xr:uid="{00000000-0005-0000-0000-0000844B0000}"/>
    <cellStyle name="SAPBEXHLevel2X 2 3 3" xfId="8022" xr:uid="{00000000-0005-0000-0000-0000854B0000}"/>
    <cellStyle name="SAPBEXHLevel2X 2 3 3 2" xfId="15235" xr:uid="{00000000-0005-0000-0000-0000864B0000}"/>
    <cellStyle name="SAPBEXHLevel2X 2 3 3 3" xfId="20921" xr:uid="{00000000-0005-0000-0000-0000874B0000}"/>
    <cellStyle name="SAPBEXHLevel2X 2 3 4" xfId="9229" xr:uid="{00000000-0005-0000-0000-0000884B0000}"/>
    <cellStyle name="SAPBEXHLevel2X 2 3 4 2" xfId="16442" xr:uid="{00000000-0005-0000-0000-0000894B0000}"/>
    <cellStyle name="SAPBEXHLevel2X 2 3 4 3" xfId="21976" xr:uid="{00000000-0005-0000-0000-00008A4B0000}"/>
    <cellStyle name="SAPBEXHLevel2X 2 3 5" xfId="10154" xr:uid="{00000000-0005-0000-0000-00008B4B0000}"/>
    <cellStyle name="SAPBEXHLevel2X 2 3 5 2" xfId="17367" xr:uid="{00000000-0005-0000-0000-00008C4B0000}"/>
    <cellStyle name="SAPBEXHLevel2X 2 3 5 3" xfId="22804" xr:uid="{00000000-0005-0000-0000-00008D4B0000}"/>
    <cellStyle name="SAPBEXHLevel2X 2 3 6" xfId="11330" xr:uid="{00000000-0005-0000-0000-00008E4B0000}"/>
    <cellStyle name="SAPBEXHLevel2X 2 3 6 2" xfId="18537" xr:uid="{00000000-0005-0000-0000-00008F4B0000}"/>
    <cellStyle name="SAPBEXHLevel2X 2 3 6 3" xfId="23732" xr:uid="{00000000-0005-0000-0000-0000904B0000}"/>
    <cellStyle name="SAPBEXHLevel2X 2 3 7" xfId="12688" xr:uid="{00000000-0005-0000-0000-0000914B0000}"/>
    <cellStyle name="SAPBEXHLevel2X 2 3 7 2" xfId="19895" xr:uid="{00000000-0005-0000-0000-0000924B0000}"/>
    <cellStyle name="SAPBEXHLevel2X 2 3 7 3" xfId="24886" xr:uid="{00000000-0005-0000-0000-0000934B0000}"/>
    <cellStyle name="SAPBEXHLevel2X 2 3 8" xfId="13413" xr:uid="{00000000-0005-0000-0000-0000944B0000}"/>
    <cellStyle name="SAPBEXHLevel2X 2 4" xfId="617" xr:uid="{00000000-0005-0000-0000-0000954B0000}"/>
    <cellStyle name="SAPBEXHLevel2X 2 4 2" xfId="1073" xr:uid="{00000000-0005-0000-0000-0000964B0000}"/>
    <cellStyle name="SAPBEXHLevel2X 2 4 2 2" xfId="8438" xr:uid="{00000000-0005-0000-0000-0000974B0000}"/>
    <cellStyle name="SAPBEXHLevel2X 2 4 2 2 2" xfId="15651" xr:uid="{00000000-0005-0000-0000-0000984B0000}"/>
    <cellStyle name="SAPBEXHLevel2X 2 4 2 2 3" xfId="21296" xr:uid="{00000000-0005-0000-0000-0000994B0000}"/>
    <cellStyle name="SAPBEXHLevel2X 2 4 2 3" xfId="8858" xr:uid="{00000000-0005-0000-0000-00009A4B0000}"/>
    <cellStyle name="SAPBEXHLevel2X 2 4 2 3 2" xfId="16071" xr:uid="{00000000-0005-0000-0000-00009B4B0000}"/>
    <cellStyle name="SAPBEXHLevel2X 2 4 2 3 3" xfId="21615" xr:uid="{00000000-0005-0000-0000-00009C4B0000}"/>
    <cellStyle name="SAPBEXHLevel2X 2 4 2 4" xfId="10569" xr:uid="{00000000-0005-0000-0000-00009D4B0000}"/>
    <cellStyle name="SAPBEXHLevel2X 2 4 2 4 2" xfId="17782" xr:uid="{00000000-0005-0000-0000-00009E4B0000}"/>
    <cellStyle name="SAPBEXHLevel2X 2 4 2 4 3" xfId="23178" xr:uid="{00000000-0005-0000-0000-00009F4B0000}"/>
    <cellStyle name="SAPBEXHLevel2X 2 4 2 5" xfId="11813" xr:uid="{00000000-0005-0000-0000-0000A04B0000}"/>
    <cellStyle name="SAPBEXHLevel2X 2 4 2 5 2" xfId="19020" xr:uid="{00000000-0005-0000-0000-0000A14B0000}"/>
    <cellStyle name="SAPBEXHLevel2X 2 4 2 5 3" xfId="24174" xr:uid="{00000000-0005-0000-0000-0000A24B0000}"/>
    <cellStyle name="SAPBEXHLevel2X 2 4 2 6" xfId="12210" xr:uid="{00000000-0005-0000-0000-0000A34B0000}"/>
    <cellStyle name="SAPBEXHLevel2X 2 4 2 6 2" xfId="19417" xr:uid="{00000000-0005-0000-0000-0000A44B0000}"/>
    <cellStyle name="SAPBEXHLevel2X 2 4 2 6 3" xfId="24452" xr:uid="{00000000-0005-0000-0000-0000A54B0000}"/>
    <cellStyle name="SAPBEXHLevel2X 2 4 2 7" xfId="13878" xr:uid="{00000000-0005-0000-0000-0000A64B0000}"/>
    <cellStyle name="SAPBEXHLevel2X 2 4 2 8" xfId="14273" xr:uid="{00000000-0005-0000-0000-0000A74B0000}"/>
    <cellStyle name="SAPBEXHLevel2X 2 4 3" xfId="8023" xr:uid="{00000000-0005-0000-0000-0000A84B0000}"/>
    <cellStyle name="SAPBEXHLevel2X 2 4 3 2" xfId="15236" xr:uid="{00000000-0005-0000-0000-0000A94B0000}"/>
    <cellStyle name="SAPBEXHLevel2X 2 4 3 3" xfId="20922" xr:uid="{00000000-0005-0000-0000-0000AA4B0000}"/>
    <cellStyle name="SAPBEXHLevel2X 2 4 4" xfId="9228" xr:uid="{00000000-0005-0000-0000-0000AB4B0000}"/>
    <cellStyle name="SAPBEXHLevel2X 2 4 4 2" xfId="16441" xr:uid="{00000000-0005-0000-0000-0000AC4B0000}"/>
    <cellStyle name="SAPBEXHLevel2X 2 4 4 3" xfId="21975" xr:uid="{00000000-0005-0000-0000-0000AD4B0000}"/>
    <cellStyle name="SAPBEXHLevel2X 2 4 5" xfId="10155" xr:uid="{00000000-0005-0000-0000-0000AE4B0000}"/>
    <cellStyle name="SAPBEXHLevel2X 2 4 5 2" xfId="17368" xr:uid="{00000000-0005-0000-0000-0000AF4B0000}"/>
    <cellStyle name="SAPBEXHLevel2X 2 4 5 3" xfId="22805" xr:uid="{00000000-0005-0000-0000-0000B04B0000}"/>
    <cellStyle name="SAPBEXHLevel2X 2 4 6" xfId="11400" xr:uid="{00000000-0005-0000-0000-0000B14B0000}"/>
    <cellStyle name="SAPBEXHLevel2X 2 4 6 2" xfId="18607" xr:uid="{00000000-0005-0000-0000-0000B24B0000}"/>
    <cellStyle name="SAPBEXHLevel2X 2 4 6 3" xfId="23802" xr:uid="{00000000-0005-0000-0000-0000B34B0000}"/>
    <cellStyle name="SAPBEXHLevel2X 2 4 7" xfId="12585" xr:uid="{00000000-0005-0000-0000-0000B44B0000}"/>
    <cellStyle name="SAPBEXHLevel2X 2 4 7 2" xfId="19792" xr:uid="{00000000-0005-0000-0000-0000B54B0000}"/>
    <cellStyle name="SAPBEXHLevel2X 2 4 7 3" xfId="24817" xr:uid="{00000000-0005-0000-0000-0000B64B0000}"/>
    <cellStyle name="SAPBEXHLevel2X 2 4 8" xfId="13476" xr:uid="{00000000-0005-0000-0000-0000B74B0000}"/>
    <cellStyle name="SAPBEXHLevel2X 2 4 9" xfId="14651" xr:uid="{00000000-0005-0000-0000-0000B84B0000}"/>
    <cellStyle name="SAPBEXHLevel2X 2 5" xfId="414" xr:uid="{00000000-0005-0000-0000-0000B94B0000}"/>
    <cellStyle name="SAPBEXHLevel2X 2 5 2" xfId="891" xr:uid="{00000000-0005-0000-0000-0000BA4B0000}"/>
    <cellStyle name="SAPBEXHLevel2X 2 5 2 2" xfId="8439" xr:uid="{00000000-0005-0000-0000-0000BB4B0000}"/>
    <cellStyle name="SAPBEXHLevel2X 2 5 2 2 2" xfId="15652" xr:uid="{00000000-0005-0000-0000-0000BC4B0000}"/>
    <cellStyle name="SAPBEXHLevel2X 2 5 2 2 3" xfId="21297" xr:uid="{00000000-0005-0000-0000-0000BD4B0000}"/>
    <cellStyle name="SAPBEXHLevel2X 2 5 2 3" xfId="8857" xr:uid="{00000000-0005-0000-0000-0000BE4B0000}"/>
    <cellStyle name="SAPBEXHLevel2X 2 5 2 3 2" xfId="16070" xr:uid="{00000000-0005-0000-0000-0000BF4B0000}"/>
    <cellStyle name="SAPBEXHLevel2X 2 5 2 3 3" xfId="21614" xr:uid="{00000000-0005-0000-0000-0000C04B0000}"/>
    <cellStyle name="SAPBEXHLevel2X 2 5 2 4" xfId="10570" xr:uid="{00000000-0005-0000-0000-0000C14B0000}"/>
    <cellStyle name="SAPBEXHLevel2X 2 5 2 4 2" xfId="17783" xr:uid="{00000000-0005-0000-0000-0000C24B0000}"/>
    <cellStyle name="SAPBEXHLevel2X 2 5 2 4 3" xfId="23179" xr:uid="{00000000-0005-0000-0000-0000C34B0000}"/>
    <cellStyle name="SAPBEXHLevel2X 2 5 2 5" xfId="11631" xr:uid="{00000000-0005-0000-0000-0000C44B0000}"/>
    <cellStyle name="SAPBEXHLevel2X 2 5 2 5 2" xfId="18838" xr:uid="{00000000-0005-0000-0000-0000C54B0000}"/>
    <cellStyle name="SAPBEXHLevel2X 2 5 2 5 3" xfId="24006" xr:uid="{00000000-0005-0000-0000-0000C64B0000}"/>
    <cellStyle name="SAPBEXHLevel2X 2 5 2 6" xfId="12378" xr:uid="{00000000-0005-0000-0000-0000C74B0000}"/>
    <cellStyle name="SAPBEXHLevel2X 2 5 2 6 2" xfId="19585" xr:uid="{00000000-0005-0000-0000-0000C84B0000}"/>
    <cellStyle name="SAPBEXHLevel2X 2 5 2 6 3" xfId="24620" xr:uid="{00000000-0005-0000-0000-0000C94B0000}"/>
    <cellStyle name="SAPBEXHLevel2X 2 5 2 7" xfId="13696" xr:uid="{00000000-0005-0000-0000-0000CA4B0000}"/>
    <cellStyle name="SAPBEXHLevel2X 2 5 2 8" xfId="14439" xr:uid="{00000000-0005-0000-0000-0000CB4B0000}"/>
    <cellStyle name="SAPBEXHLevel2X 2 5 3" xfId="8024" xr:uid="{00000000-0005-0000-0000-0000CC4B0000}"/>
    <cellStyle name="SAPBEXHLevel2X 2 5 3 2" xfId="15237" xr:uid="{00000000-0005-0000-0000-0000CD4B0000}"/>
    <cellStyle name="SAPBEXHLevel2X 2 5 3 3" xfId="20923" xr:uid="{00000000-0005-0000-0000-0000CE4B0000}"/>
    <cellStyle name="SAPBEXHLevel2X 2 5 4" xfId="9227" xr:uid="{00000000-0005-0000-0000-0000CF4B0000}"/>
    <cellStyle name="SAPBEXHLevel2X 2 5 4 2" xfId="16440" xr:uid="{00000000-0005-0000-0000-0000D04B0000}"/>
    <cellStyle name="SAPBEXHLevel2X 2 5 4 3" xfId="21974" xr:uid="{00000000-0005-0000-0000-0000D14B0000}"/>
    <cellStyle name="SAPBEXHLevel2X 2 5 5" xfId="10156" xr:uid="{00000000-0005-0000-0000-0000D24B0000}"/>
    <cellStyle name="SAPBEXHLevel2X 2 5 5 2" xfId="17369" xr:uid="{00000000-0005-0000-0000-0000D34B0000}"/>
    <cellStyle name="SAPBEXHLevel2X 2 5 5 3" xfId="22806" xr:uid="{00000000-0005-0000-0000-0000D44B0000}"/>
    <cellStyle name="SAPBEXHLevel2X 2 5 6" xfId="11197" xr:uid="{00000000-0005-0000-0000-0000D54B0000}"/>
    <cellStyle name="SAPBEXHLevel2X 2 5 6 2" xfId="18404" xr:uid="{00000000-0005-0000-0000-0000D64B0000}"/>
    <cellStyle name="SAPBEXHLevel2X 2 5 6 3" xfId="23613" xr:uid="{00000000-0005-0000-0000-0000D74B0000}"/>
    <cellStyle name="SAPBEXHLevel2X 2 5 7" xfId="12803" xr:uid="{00000000-0005-0000-0000-0000D84B0000}"/>
    <cellStyle name="SAPBEXHLevel2X 2 5 7 2" xfId="20010" xr:uid="{00000000-0005-0000-0000-0000D94B0000}"/>
    <cellStyle name="SAPBEXHLevel2X 2 5 7 3" xfId="25000" xr:uid="{00000000-0005-0000-0000-0000DA4B0000}"/>
    <cellStyle name="SAPBEXHLevel2X 2 5 8" xfId="13301" xr:uid="{00000000-0005-0000-0000-0000DB4B0000}"/>
    <cellStyle name="SAPBEXHLevel2X 2 5 9" xfId="14685" xr:uid="{00000000-0005-0000-0000-0000DC4B0000}"/>
    <cellStyle name="SAPBEXHLevel2X 2 6" xfId="850" xr:uid="{00000000-0005-0000-0000-0000DD4B0000}"/>
    <cellStyle name="SAPBEXHLevel2X 2 6 2" xfId="8440" xr:uid="{00000000-0005-0000-0000-0000DE4B0000}"/>
    <cellStyle name="SAPBEXHLevel2X 2 6 2 2" xfId="15653" xr:uid="{00000000-0005-0000-0000-0000DF4B0000}"/>
    <cellStyle name="SAPBEXHLevel2X 2 6 2 3" xfId="21298" xr:uid="{00000000-0005-0000-0000-0000E04B0000}"/>
    <cellStyle name="SAPBEXHLevel2X 2 6 3" xfId="8856" xr:uid="{00000000-0005-0000-0000-0000E14B0000}"/>
    <cellStyle name="SAPBEXHLevel2X 2 6 3 2" xfId="16069" xr:uid="{00000000-0005-0000-0000-0000E24B0000}"/>
    <cellStyle name="SAPBEXHLevel2X 2 6 3 3" xfId="21613" xr:uid="{00000000-0005-0000-0000-0000E34B0000}"/>
    <cellStyle name="SAPBEXHLevel2X 2 6 4" xfId="10571" xr:uid="{00000000-0005-0000-0000-0000E44B0000}"/>
    <cellStyle name="SAPBEXHLevel2X 2 6 4 2" xfId="17784" xr:uid="{00000000-0005-0000-0000-0000E54B0000}"/>
    <cellStyle name="SAPBEXHLevel2X 2 6 4 3" xfId="23180" xr:uid="{00000000-0005-0000-0000-0000E64B0000}"/>
    <cellStyle name="SAPBEXHLevel2X 2 6 5" xfId="11590" xr:uid="{00000000-0005-0000-0000-0000E74B0000}"/>
    <cellStyle name="SAPBEXHLevel2X 2 6 5 2" xfId="18797" xr:uid="{00000000-0005-0000-0000-0000E84B0000}"/>
    <cellStyle name="SAPBEXHLevel2X 2 6 5 3" xfId="23969" xr:uid="{00000000-0005-0000-0000-0000E94B0000}"/>
    <cellStyle name="SAPBEXHLevel2X 2 6 6" xfId="12415" xr:uid="{00000000-0005-0000-0000-0000EA4B0000}"/>
    <cellStyle name="SAPBEXHLevel2X 2 6 6 2" xfId="19622" xr:uid="{00000000-0005-0000-0000-0000EB4B0000}"/>
    <cellStyle name="SAPBEXHLevel2X 2 6 6 3" xfId="24657" xr:uid="{00000000-0005-0000-0000-0000EC4B0000}"/>
    <cellStyle name="SAPBEXHLevel2X 2 6 7" xfId="13655" xr:uid="{00000000-0005-0000-0000-0000ED4B0000}"/>
    <cellStyle name="SAPBEXHLevel2X 2 6 8" xfId="14471" xr:uid="{00000000-0005-0000-0000-0000EE4B0000}"/>
    <cellStyle name="SAPBEXHLevel2X 2 7" xfId="8020" xr:uid="{00000000-0005-0000-0000-0000EF4B0000}"/>
    <cellStyle name="SAPBEXHLevel2X 2 7 2" xfId="15233" xr:uid="{00000000-0005-0000-0000-0000F04B0000}"/>
    <cellStyle name="SAPBEXHLevel2X 2 7 3" xfId="20919" xr:uid="{00000000-0005-0000-0000-0000F14B0000}"/>
    <cellStyle name="SAPBEXHLevel2X 2 8" xfId="9231" xr:uid="{00000000-0005-0000-0000-0000F24B0000}"/>
    <cellStyle name="SAPBEXHLevel2X 2 8 2" xfId="16444" xr:uid="{00000000-0005-0000-0000-0000F34B0000}"/>
    <cellStyle name="SAPBEXHLevel2X 2 8 3" xfId="21978" xr:uid="{00000000-0005-0000-0000-0000F44B0000}"/>
    <cellStyle name="SAPBEXHLevel2X 2 9" xfId="10152" xr:uid="{00000000-0005-0000-0000-0000F54B0000}"/>
    <cellStyle name="SAPBEXHLevel2X 2 9 2" xfId="17365" xr:uid="{00000000-0005-0000-0000-0000F64B0000}"/>
    <cellStyle name="SAPBEXHLevel2X 2 9 3" xfId="22802" xr:uid="{00000000-0005-0000-0000-0000F74B0000}"/>
    <cellStyle name="SAPBEXHLevel2X 3" xfId="390" xr:uid="{00000000-0005-0000-0000-0000F84B0000}"/>
    <cellStyle name="SAPBEXHLevel2X 3 10" xfId="11173" xr:uid="{00000000-0005-0000-0000-0000F94B0000}"/>
    <cellStyle name="SAPBEXHLevel2X 3 10 2" xfId="18380" xr:uid="{00000000-0005-0000-0000-0000FA4B0000}"/>
    <cellStyle name="SAPBEXHLevel2X 3 10 3" xfId="23591" xr:uid="{00000000-0005-0000-0000-0000FB4B0000}"/>
    <cellStyle name="SAPBEXHLevel2X 3 11" xfId="13282" xr:uid="{00000000-0005-0000-0000-0000FC4B0000}"/>
    <cellStyle name="SAPBEXHLevel2X 3 12" xfId="25464" xr:uid="{00000000-0005-0000-0000-0000FD4B0000}"/>
    <cellStyle name="SAPBEXHLevel2X 3 2" xfId="480" xr:uid="{00000000-0005-0000-0000-0000FE4B0000}"/>
    <cellStyle name="SAPBEXHLevel2X 3 2 2" xfId="957" xr:uid="{00000000-0005-0000-0000-0000FF4B0000}"/>
    <cellStyle name="SAPBEXHLevel2X 3 2 2 2" xfId="8441" xr:uid="{00000000-0005-0000-0000-0000004C0000}"/>
    <cellStyle name="SAPBEXHLevel2X 3 2 2 2 2" xfId="15654" xr:uid="{00000000-0005-0000-0000-0000014C0000}"/>
    <cellStyle name="SAPBEXHLevel2X 3 2 2 2 3" xfId="21299" xr:uid="{00000000-0005-0000-0000-0000024C0000}"/>
    <cellStyle name="SAPBEXHLevel2X 3 2 2 3" xfId="8855" xr:uid="{00000000-0005-0000-0000-0000034C0000}"/>
    <cellStyle name="SAPBEXHLevel2X 3 2 2 3 2" xfId="16068" xr:uid="{00000000-0005-0000-0000-0000044C0000}"/>
    <cellStyle name="SAPBEXHLevel2X 3 2 2 3 3" xfId="21612" xr:uid="{00000000-0005-0000-0000-0000054C0000}"/>
    <cellStyle name="SAPBEXHLevel2X 3 2 2 4" xfId="10572" xr:uid="{00000000-0005-0000-0000-0000064C0000}"/>
    <cellStyle name="SAPBEXHLevel2X 3 2 2 4 2" xfId="17785" xr:uid="{00000000-0005-0000-0000-0000074C0000}"/>
    <cellStyle name="SAPBEXHLevel2X 3 2 2 4 3" xfId="23181" xr:uid="{00000000-0005-0000-0000-0000084C0000}"/>
    <cellStyle name="SAPBEXHLevel2X 3 2 2 5" xfId="11697" xr:uid="{00000000-0005-0000-0000-0000094C0000}"/>
    <cellStyle name="SAPBEXHLevel2X 3 2 2 5 2" xfId="18904" xr:uid="{00000000-0005-0000-0000-00000A4C0000}"/>
    <cellStyle name="SAPBEXHLevel2X 3 2 2 5 3" xfId="24066" xr:uid="{00000000-0005-0000-0000-00000B4C0000}"/>
    <cellStyle name="SAPBEXHLevel2X 3 2 2 6" xfId="12318" xr:uid="{00000000-0005-0000-0000-00000C4C0000}"/>
    <cellStyle name="SAPBEXHLevel2X 3 2 2 6 2" xfId="19525" xr:uid="{00000000-0005-0000-0000-00000D4C0000}"/>
    <cellStyle name="SAPBEXHLevel2X 3 2 2 6 3" xfId="24560" xr:uid="{00000000-0005-0000-0000-00000E4C0000}"/>
    <cellStyle name="SAPBEXHLevel2X 3 2 2 7" xfId="13762" xr:uid="{00000000-0005-0000-0000-00000F4C0000}"/>
    <cellStyle name="SAPBEXHLevel2X 3 2 2 8" xfId="14381" xr:uid="{00000000-0005-0000-0000-0000104C0000}"/>
    <cellStyle name="SAPBEXHLevel2X 3 2 3" xfId="8026" xr:uid="{00000000-0005-0000-0000-0000114C0000}"/>
    <cellStyle name="SAPBEXHLevel2X 3 2 3 2" xfId="15239" xr:uid="{00000000-0005-0000-0000-0000124C0000}"/>
    <cellStyle name="SAPBEXHLevel2X 3 2 3 3" xfId="20925" xr:uid="{00000000-0005-0000-0000-0000134C0000}"/>
    <cellStyle name="SAPBEXHLevel2X 3 2 4" xfId="9225" xr:uid="{00000000-0005-0000-0000-0000144C0000}"/>
    <cellStyle name="SAPBEXHLevel2X 3 2 4 2" xfId="16438" xr:uid="{00000000-0005-0000-0000-0000154C0000}"/>
    <cellStyle name="SAPBEXHLevel2X 3 2 4 3" xfId="21972" xr:uid="{00000000-0005-0000-0000-0000164C0000}"/>
    <cellStyle name="SAPBEXHLevel2X 3 2 5" xfId="10158" xr:uid="{00000000-0005-0000-0000-0000174C0000}"/>
    <cellStyle name="SAPBEXHLevel2X 3 2 5 2" xfId="17371" xr:uid="{00000000-0005-0000-0000-0000184C0000}"/>
    <cellStyle name="SAPBEXHLevel2X 3 2 5 3" xfId="22808" xr:uid="{00000000-0005-0000-0000-0000194C0000}"/>
    <cellStyle name="SAPBEXHLevel2X 3 2 6" xfId="11263" xr:uid="{00000000-0005-0000-0000-00001A4C0000}"/>
    <cellStyle name="SAPBEXHLevel2X 3 2 6 2" xfId="18470" xr:uid="{00000000-0005-0000-0000-00001B4C0000}"/>
    <cellStyle name="SAPBEXHLevel2X 3 2 6 3" xfId="23673" xr:uid="{00000000-0005-0000-0000-00001C4C0000}"/>
    <cellStyle name="SAPBEXHLevel2X 3 2 7" xfId="11520" xr:uid="{00000000-0005-0000-0000-00001D4C0000}"/>
    <cellStyle name="SAPBEXHLevel2X 3 2 7 2" xfId="18727" xr:uid="{00000000-0005-0000-0000-00001E4C0000}"/>
    <cellStyle name="SAPBEXHLevel2X 3 2 7 3" xfId="23909" xr:uid="{00000000-0005-0000-0000-00001F4C0000}"/>
    <cellStyle name="SAPBEXHLevel2X 3 2 8" xfId="13355" xr:uid="{00000000-0005-0000-0000-0000204C0000}"/>
    <cellStyle name="SAPBEXHLevel2X 3 3" xfId="564" xr:uid="{00000000-0005-0000-0000-0000214C0000}"/>
    <cellStyle name="SAPBEXHLevel2X 3 3 2" xfId="1020" xr:uid="{00000000-0005-0000-0000-0000224C0000}"/>
    <cellStyle name="SAPBEXHLevel2X 3 3 2 2" xfId="8442" xr:uid="{00000000-0005-0000-0000-0000234C0000}"/>
    <cellStyle name="SAPBEXHLevel2X 3 3 2 2 2" xfId="15655" xr:uid="{00000000-0005-0000-0000-0000244C0000}"/>
    <cellStyle name="SAPBEXHLevel2X 3 3 2 2 3" xfId="21300" xr:uid="{00000000-0005-0000-0000-0000254C0000}"/>
    <cellStyle name="SAPBEXHLevel2X 3 3 2 3" xfId="8854" xr:uid="{00000000-0005-0000-0000-0000264C0000}"/>
    <cellStyle name="SAPBEXHLevel2X 3 3 2 3 2" xfId="16067" xr:uid="{00000000-0005-0000-0000-0000274C0000}"/>
    <cellStyle name="SAPBEXHLevel2X 3 3 2 3 3" xfId="21611" xr:uid="{00000000-0005-0000-0000-0000284C0000}"/>
    <cellStyle name="SAPBEXHLevel2X 3 3 2 4" xfId="10573" xr:uid="{00000000-0005-0000-0000-0000294C0000}"/>
    <cellStyle name="SAPBEXHLevel2X 3 3 2 4 2" xfId="17786" xr:uid="{00000000-0005-0000-0000-00002A4C0000}"/>
    <cellStyle name="SAPBEXHLevel2X 3 3 2 4 3" xfId="23182" xr:uid="{00000000-0005-0000-0000-00002B4C0000}"/>
    <cellStyle name="SAPBEXHLevel2X 3 3 2 5" xfId="11760" xr:uid="{00000000-0005-0000-0000-00002C4C0000}"/>
    <cellStyle name="SAPBEXHLevel2X 3 3 2 5 2" xfId="18967" xr:uid="{00000000-0005-0000-0000-00002D4C0000}"/>
    <cellStyle name="SAPBEXHLevel2X 3 3 2 5 3" xfId="24121" xr:uid="{00000000-0005-0000-0000-00002E4C0000}"/>
    <cellStyle name="SAPBEXHLevel2X 3 3 2 6" xfId="12263" xr:uid="{00000000-0005-0000-0000-00002F4C0000}"/>
    <cellStyle name="SAPBEXHLevel2X 3 3 2 6 2" xfId="19470" xr:uid="{00000000-0005-0000-0000-0000304C0000}"/>
    <cellStyle name="SAPBEXHLevel2X 3 3 2 6 3" xfId="24505" xr:uid="{00000000-0005-0000-0000-0000314C0000}"/>
    <cellStyle name="SAPBEXHLevel2X 3 3 2 7" xfId="13825" xr:uid="{00000000-0005-0000-0000-0000324C0000}"/>
    <cellStyle name="SAPBEXHLevel2X 3 3 2 8" xfId="14326" xr:uid="{00000000-0005-0000-0000-0000334C0000}"/>
    <cellStyle name="SAPBEXHLevel2X 3 3 3" xfId="8027" xr:uid="{00000000-0005-0000-0000-0000344C0000}"/>
    <cellStyle name="SAPBEXHLevel2X 3 3 3 2" xfId="15240" xr:uid="{00000000-0005-0000-0000-0000354C0000}"/>
    <cellStyle name="SAPBEXHLevel2X 3 3 3 3" xfId="20926" xr:uid="{00000000-0005-0000-0000-0000364C0000}"/>
    <cellStyle name="SAPBEXHLevel2X 3 3 4" xfId="9224" xr:uid="{00000000-0005-0000-0000-0000374C0000}"/>
    <cellStyle name="SAPBEXHLevel2X 3 3 4 2" xfId="16437" xr:uid="{00000000-0005-0000-0000-0000384C0000}"/>
    <cellStyle name="SAPBEXHLevel2X 3 3 4 3" xfId="21971" xr:uid="{00000000-0005-0000-0000-0000394C0000}"/>
    <cellStyle name="SAPBEXHLevel2X 3 3 5" xfId="10159" xr:uid="{00000000-0005-0000-0000-00003A4C0000}"/>
    <cellStyle name="SAPBEXHLevel2X 3 3 5 2" xfId="17372" xr:uid="{00000000-0005-0000-0000-00003B4C0000}"/>
    <cellStyle name="SAPBEXHLevel2X 3 3 5 3" xfId="22809" xr:uid="{00000000-0005-0000-0000-00003C4C0000}"/>
    <cellStyle name="SAPBEXHLevel2X 3 3 6" xfId="11347" xr:uid="{00000000-0005-0000-0000-00003D4C0000}"/>
    <cellStyle name="SAPBEXHLevel2X 3 3 6 2" xfId="18554" xr:uid="{00000000-0005-0000-0000-00003E4C0000}"/>
    <cellStyle name="SAPBEXHLevel2X 3 3 6 3" xfId="23749" xr:uid="{00000000-0005-0000-0000-00003F4C0000}"/>
    <cellStyle name="SAPBEXHLevel2X 3 3 7" xfId="12671" xr:uid="{00000000-0005-0000-0000-0000404C0000}"/>
    <cellStyle name="SAPBEXHLevel2X 3 3 7 2" xfId="19878" xr:uid="{00000000-0005-0000-0000-0000414C0000}"/>
    <cellStyle name="SAPBEXHLevel2X 3 3 7 3" xfId="24869" xr:uid="{00000000-0005-0000-0000-0000424C0000}"/>
    <cellStyle name="SAPBEXHLevel2X 3 3 8" xfId="13426" xr:uid="{00000000-0005-0000-0000-0000434C0000}"/>
    <cellStyle name="SAPBEXHLevel2X 3 4" xfId="630" xr:uid="{00000000-0005-0000-0000-0000444C0000}"/>
    <cellStyle name="SAPBEXHLevel2X 3 4 2" xfId="1086" xr:uid="{00000000-0005-0000-0000-0000454C0000}"/>
    <cellStyle name="SAPBEXHLevel2X 3 4 2 2" xfId="8443" xr:uid="{00000000-0005-0000-0000-0000464C0000}"/>
    <cellStyle name="SAPBEXHLevel2X 3 4 2 2 2" xfId="15656" xr:uid="{00000000-0005-0000-0000-0000474C0000}"/>
    <cellStyle name="SAPBEXHLevel2X 3 4 2 2 3" xfId="21301" xr:uid="{00000000-0005-0000-0000-0000484C0000}"/>
    <cellStyle name="SAPBEXHLevel2X 3 4 2 3" xfId="8853" xr:uid="{00000000-0005-0000-0000-0000494C0000}"/>
    <cellStyle name="SAPBEXHLevel2X 3 4 2 3 2" xfId="16066" xr:uid="{00000000-0005-0000-0000-00004A4C0000}"/>
    <cellStyle name="SAPBEXHLevel2X 3 4 2 3 3" xfId="21610" xr:uid="{00000000-0005-0000-0000-00004B4C0000}"/>
    <cellStyle name="SAPBEXHLevel2X 3 4 2 4" xfId="10574" xr:uid="{00000000-0005-0000-0000-00004C4C0000}"/>
    <cellStyle name="SAPBEXHLevel2X 3 4 2 4 2" xfId="17787" xr:uid="{00000000-0005-0000-0000-00004D4C0000}"/>
    <cellStyle name="SAPBEXHLevel2X 3 4 2 4 3" xfId="23183" xr:uid="{00000000-0005-0000-0000-00004E4C0000}"/>
    <cellStyle name="SAPBEXHLevel2X 3 4 2 5" xfId="11826" xr:uid="{00000000-0005-0000-0000-00004F4C0000}"/>
    <cellStyle name="SAPBEXHLevel2X 3 4 2 5 2" xfId="19033" xr:uid="{00000000-0005-0000-0000-0000504C0000}"/>
    <cellStyle name="SAPBEXHLevel2X 3 4 2 5 3" xfId="24187" xr:uid="{00000000-0005-0000-0000-0000514C0000}"/>
    <cellStyle name="SAPBEXHLevel2X 3 4 2 6" xfId="12197" xr:uid="{00000000-0005-0000-0000-0000524C0000}"/>
    <cellStyle name="SAPBEXHLevel2X 3 4 2 6 2" xfId="19404" xr:uid="{00000000-0005-0000-0000-0000534C0000}"/>
    <cellStyle name="SAPBEXHLevel2X 3 4 2 6 3" xfId="24439" xr:uid="{00000000-0005-0000-0000-0000544C0000}"/>
    <cellStyle name="SAPBEXHLevel2X 3 4 2 7" xfId="13891" xr:uid="{00000000-0005-0000-0000-0000554C0000}"/>
    <cellStyle name="SAPBEXHLevel2X 3 4 2 8" xfId="14260" xr:uid="{00000000-0005-0000-0000-0000564C0000}"/>
    <cellStyle name="SAPBEXHLevel2X 3 4 3" xfId="8028" xr:uid="{00000000-0005-0000-0000-0000574C0000}"/>
    <cellStyle name="SAPBEXHLevel2X 3 4 3 2" xfId="15241" xr:uid="{00000000-0005-0000-0000-0000584C0000}"/>
    <cellStyle name="SAPBEXHLevel2X 3 4 3 3" xfId="20927" xr:uid="{00000000-0005-0000-0000-0000594C0000}"/>
    <cellStyle name="SAPBEXHLevel2X 3 4 4" xfId="9223" xr:uid="{00000000-0005-0000-0000-00005A4C0000}"/>
    <cellStyle name="SAPBEXHLevel2X 3 4 4 2" xfId="16436" xr:uid="{00000000-0005-0000-0000-00005B4C0000}"/>
    <cellStyle name="SAPBEXHLevel2X 3 4 4 3" xfId="21970" xr:uid="{00000000-0005-0000-0000-00005C4C0000}"/>
    <cellStyle name="SAPBEXHLevel2X 3 4 5" xfId="10160" xr:uid="{00000000-0005-0000-0000-00005D4C0000}"/>
    <cellStyle name="SAPBEXHLevel2X 3 4 5 2" xfId="17373" xr:uid="{00000000-0005-0000-0000-00005E4C0000}"/>
    <cellStyle name="SAPBEXHLevel2X 3 4 5 3" xfId="22810" xr:uid="{00000000-0005-0000-0000-00005F4C0000}"/>
    <cellStyle name="SAPBEXHLevel2X 3 4 6" xfId="11413" xr:uid="{00000000-0005-0000-0000-0000604C0000}"/>
    <cellStyle name="SAPBEXHLevel2X 3 4 6 2" xfId="18620" xr:uid="{00000000-0005-0000-0000-0000614C0000}"/>
    <cellStyle name="SAPBEXHLevel2X 3 4 6 3" xfId="23815" xr:uid="{00000000-0005-0000-0000-0000624C0000}"/>
    <cellStyle name="SAPBEXHLevel2X 3 4 7" xfId="12572" xr:uid="{00000000-0005-0000-0000-0000634C0000}"/>
    <cellStyle name="SAPBEXHLevel2X 3 4 7 2" xfId="19779" xr:uid="{00000000-0005-0000-0000-0000644C0000}"/>
    <cellStyle name="SAPBEXHLevel2X 3 4 7 3" xfId="24804" xr:uid="{00000000-0005-0000-0000-0000654C0000}"/>
    <cellStyle name="SAPBEXHLevel2X 3 4 8" xfId="13489" xr:uid="{00000000-0005-0000-0000-0000664C0000}"/>
    <cellStyle name="SAPBEXHLevel2X 3 4 9" xfId="14637" xr:uid="{00000000-0005-0000-0000-0000674C0000}"/>
    <cellStyle name="SAPBEXHLevel2X 3 5" xfId="684" xr:uid="{00000000-0005-0000-0000-0000684C0000}"/>
    <cellStyle name="SAPBEXHLevel2X 3 5 2" xfId="1140" xr:uid="{00000000-0005-0000-0000-0000694C0000}"/>
    <cellStyle name="SAPBEXHLevel2X 3 5 2 2" xfId="8444" xr:uid="{00000000-0005-0000-0000-00006A4C0000}"/>
    <cellStyle name="SAPBEXHLevel2X 3 5 2 2 2" xfId="15657" xr:uid="{00000000-0005-0000-0000-00006B4C0000}"/>
    <cellStyle name="SAPBEXHLevel2X 3 5 2 2 3" xfId="21302" xr:uid="{00000000-0005-0000-0000-00006C4C0000}"/>
    <cellStyle name="SAPBEXHLevel2X 3 5 2 3" xfId="8852" xr:uid="{00000000-0005-0000-0000-00006D4C0000}"/>
    <cellStyle name="SAPBEXHLevel2X 3 5 2 3 2" xfId="16065" xr:uid="{00000000-0005-0000-0000-00006E4C0000}"/>
    <cellStyle name="SAPBEXHLevel2X 3 5 2 3 3" xfId="21609" xr:uid="{00000000-0005-0000-0000-00006F4C0000}"/>
    <cellStyle name="SAPBEXHLevel2X 3 5 2 4" xfId="10575" xr:uid="{00000000-0005-0000-0000-0000704C0000}"/>
    <cellStyle name="SAPBEXHLevel2X 3 5 2 4 2" xfId="17788" xr:uid="{00000000-0005-0000-0000-0000714C0000}"/>
    <cellStyle name="SAPBEXHLevel2X 3 5 2 4 3" xfId="23184" xr:uid="{00000000-0005-0000-0000-0000724C0000}"/>
    <cellStyle name="SAPBEXHLevel2X 3 5 2 5" xfId="11880" xr:uid="{00000000-0005-0000-0000-0000734C0000}"/>
    <cellStyle name="SAPBEXHLevel2X 3 5 2 5 2" xfId="19087" xr:uid="{00000000-0005-0000-0000-0000744C0000}"/>
    <cellStyle name="SAPBEXHLevel2X 3 5 2 5 3" xfId="24241" xr:uid="{00000000-0005-0000-0000-0000754C0000}"/>
    <cellStyle name="SAPBEXHLevel2X 3 5 2 6" xfId="12143" xr:uid="{00000000-0005-0000-0000-0000764C0000}"/>
    <cellStyle name="SAPBEXHLevel2X 3 5 2 6 2" xfId="19350" xr:uid="{00000000-0005-0000-0000-0000774C0000}"/>
    <cellStyle name="SAPBEXHLevel2X 3 5 2 6 3" xfId="24385" xr:uid="{00000000-0005-0000-0000-0000784C0000}"/>
    <cellStyle name="SAPBEXHLevel2X 3 5 2 7" xfId="13945" xr:uid="{00000000-0005-0000-0000-0000794C0000}"/>
    <cellStyle name="SAPBEXHLevel2X 3 5 2 8" xfId="14206" xr:uid="{00000000-0005-0000-0000-00007A4C0000}"/>
    <cellStyle name="SAPBEXHLevel2X 3 5 3" xfId="8029" xr:uid="{00000000-0005-0000-0000-00007B4C0000}"/>
    <cellStyle name="SAPBEXHLevel2X 3 5 3 2" xfId="15242" xr:uid="{00000000-0005-0000-0000-00007C4C0000}"/>
    <cellStyle name="SAPBEXHLevel2X 3 5 3 3" xfId="20928" xr:uid="{00000000-0005-0000-0000-00007D4C0000}"/>
    <cellStyle name="SAPBEXHLevel2X 3 5 4" xfId="9222" xr:uid="{00000000-0005-0000-0000-00007E4C0000}"/>
    <cellStyle name="SAPBEXHLevel2X 3 5 4 2" xfId="16435" xr:uid="{00000000-0005-0000-0000-00007F4C0000}"/>
    <cellStyle name="SAPBEXHLevel2X 3 5 4 3" xfId="21969" xr:uid="{00000000-0005-0000-0000-0000804C0000}"/>
    <cellStyle name="SAPBEXHLevel2X 3 5 5" xfId="10161" xr:uid="{00000000-0005-0000-0000-0000814C0000}"/>
    <cellStyle name="SAPBEXHLevel2X 3 5 5 2" xfId="17374" xr:uid="{00000000-0005-0000-0000-0000824C0000}"/>
    <cellStyle name="SAPBEXHLevel2X 3 5 5 3" xfId="22811" xr:uid="{00000000-0005-0000-0000-0000834C0000}"/>
    <cellStyle name="SAPBEXHLevel2X 3 5 6" xfId="11467" xr:uid="{00000000-0005-0000-0000-0000844C0000}"/>
    <cellStyle name="SAPBEXHLevel2X 3 5 6 2" xfId="18674" xr:uid="{00000000-0005-0000-0000-0000854C0000}"/>
    <cellStyle name="SAPBEXHLevel2X 3 5 6 3" xfId="23869" xr:uid="{00000000-0005-0000-0000-0000864C0000}"/>
    <cellStyle name="SAPBEXHLevel2X 3 5 7" xfId="12518" xr:uid="{00000000-0005-0000-0000-0000874C0000}"/>
    <cellStyle name="SAPBEXHLevel2X 3 5 7 2" xfId="19725" xr:uid="{00000000-0005-0000-0000-0000884C0000}"/>
    <cellStyle name="SAPBEXHLevel2X 3 5 7 3" xfId="24751" xr:uid="{00000000-0005-0000-0000-0000894C0000}"/>
    <cellStyle name="SAPBEXHLevel2X 3 5 8" xfId="13543" xr:uid="{00000000-0005-0000-0000-00008A4C0000}"/>
    <cellStyle name="SAPBEXHLevel2X 3 5 9" xfId="14553" xr:uid="{00000000-0005-0000-0000-00008B4C0000}"/>
    <cellStyle name="SAPBEXHLevel2X 3 6" xfId="869" xr:uid="{00000000-0005-0000-0000-00008C4C0000}"/>
    <cellStyle name="SAPBEXHLevel2X 3 6 2" xfId="8445" xr:uid="{00000000-0005-0000-0000-00008D4C0000}"/>
    <cellStyle name="SAPBEXHLevel2X 3 6 2 2" xfId="15658" xr:uid="{00000000-0005-0000-0000-00008E4C0000}"/>
    <cellStyle name="SAPBEXHLevel2X 3 6 2 3" xfId="21303" xr:uid="{00000000-0005-0000-0000-00008F4C0000}"/>
    <cellStyle name="SAPBEXHLevel2X 3 6 3" xfId="8851" xr:uid="{00000000-0005-0000-0000-0000904C0000}"/>
    <cellStyle name="SAPBEXHLevel2X 3 6 3 2" xfId="16064" xr:uid="{00000000-0005-0000-0000-0000914C0000}"/>
    <cellStyle name="SAPBEXHLevel2X 3 6 3 3" xfId="21608" xr:uid="{00000000-0005-0000-0000-0000924C0000}"/>
    <cellStyle name="SAPBEXHLevel2X 3 6 4" xfId="10576" xr:uid="{00000000-0005-0000-0000-0000934C0000}"/>
    <cellStyle name="SAPBEXHLevel2X 3 6 4 2" xfId="17789" xr:uid="{00000000-0005-0000-0000-0000944C0000}"/>
    <cellStyle name="SAPBEXHLevel2X 3 6 4 3" xfId="23185" xr:uid="{00000000-0005-0000-0000-0000954C0000}"/>
    <cellStyle name="SAPBEXHLevel2X 3 6 5" xfId="11609" xr:uid="{00000000-0005-0000-0000-0000964C0000}"/>
    <cellStyle name="SAPBEXHLevel2X 3 6 5 2" xfId="18816" xr:uid="{00000000-0005-0000-0000-0000974C0000}"/>
    <cellStyle name="SAPBEXHLevel2X 3 6 5 3" xfId="23986" xr:uid="{00000000-0005-0000-0000-0000984C0000}"/>
    <cellStyle name="SAPBEXHLevel2X 3 6 6" xfId="12398" xr:uid="{00000000-0005-0000-0000-0000994C0000}"/>
    <cellStyle name="SAPBEXHLevel2X 3 6 6 2" xfId="19605" xr:uid="{00000000-0005-0000-0000-00009A4C0000}"/>
    <cellStyle name="SAPBEXHLevel2X 3 6 6 3" xfId="24640" xr:uid="{00000000-0005-0000-0000-00009B4C0000}"/>
    <cellStyle name="SAPBEXHLevel2X 3 6 7" xfId="13674" xr:uid="{00000000-0005-0000-0000-00009C4C0000}"/>
    <cellStyle name="SAPBEXHLevel2X 3 6 8" xfId="14458" xr:uid="{00000000-0005-0000-0000-00009D4C0000}"/>
    <cellStyle name="SAPBEXHLevel2X 3 7" xfId="8025" xr:uid="{00000000-0005-0000-0000-00009E4C0000}"/>
    <cellStyle name="SAPBEXHLevel2X 3 7 2" xfId="15238" xr:uid="{00000000-0005-0000-0000-00009F4C0000}"/>
    <cellStyle name="SAPBEXHLevel2X 3 7 3" xfId="20924" xr:uid="{00000000-0005-0000-0000-0000A04C0000}"/>
    <cellStyle name="SAPBEXHLevel2X 3 8" xfId="9226" xr:uid="{00000000-0005-0000-0000-0000A14C0000}"/>
    <cellStyle name="SAPBEXHLevel2X 3 8 2" xfId="16439" xr:uid="{00000000-0005-0000-0000-0000A24C0000}"/>
    <cellStyle name="SAPBEXHLevel2X 3 8 3" xfId="21973" xr:uid="{00000000-0005-0000-0000-0000A34C0000}"/>
    <cellStyle name="SAPBEXHLevel2X 3 9" xfId="10157" xr:uid="{00000000-0005-0000-0000-0000A44C0000}"/>
    <cellStyle name="SAPBEXHLevel2X 3 9 2" xfId="17370" xr:uid="{00000000-0005-0000-0000-0000A54C0000}"/>
    <cellStyle name="SAPBEXHLevel2X 3 9 3" xfId="22807" xr:uid="{00000000-0005-0000-0000-0000A64C0000}"/>
    <cellStyle name="SAPBEXHLevel2X 4" xfId="506" xr:uid="{00000000-0005-0000-0000-0000A74C0000}"/>
    <cellStyle name="SAPBEXHLevel2X 4 10" xfId="13379" xr:uid="{00000000-0005-0000-0000-0000A84C0000}"/>
    <cellStyle name="SAPBEXHLevel2X 4 2" xfId="587" xr:uid="{00000000-0005-0000-0000-0000A94C0000}"/>
    <cellStyle name="SAPBEXHLevel2X 4 2 2" xfId="1043" xr:uid="{00000000-0005-0000-0000-0000AA4C0000}"/>
    <cellStyle name="SAPBEXHLevel2X 4 2 2 2" xfId="8446" xr:uid="{00000000-0005-0000-0000-0000AB4C0000}"/>
    <cellStyle name="SAPBEXHLevel2X 4 2 2 2 2" xfId="15659" xr:uid="{00000000-0005-0000-0000-0000AC4C0000}"/>
    <cellStyle name="SAPBEXHLevel2X 4 2 2 2 3" xfId="21304" xr:uid="{00000000-0005-0000-0000-0000AD4C0000}"/>
    <cellStyle name="SAPBEXHLevel2X 4 2 2 3" xfId="8850" xr:uid="{00000000-0005-0000-0000-0000AE4C0000}"/>
    <cellStyle name="SAPBEXHLevel2X 4 2 2 3 2" xfId="16063" xr:uid="{00000000-0005-0000-0000-0000AF4C0000}"/>
    <cellStyle name="SAPBEXHLevel2X 4 2 2 3 3" xfId="21607" xr:uid="{00000000-0005-0000-0000-0000B04C0000}"/>
    <cellStyle name="SAPBEXHLevel2X 4 2 2 4" xfId="10577" xr:uid="{00000000-0005-0000-0000-0000B14C0000}"/>
    <cellStyle name="SAPBEXHLevel2X 4 2 2 4 2" xfId="17790" xr:uid="{00000000-0005-0000-0000-0000B24C0000}"/>
    <cellStyle name="SAPBEXHLevel2X 4 2 2 4 3" xfId="23186" xr:uid="{00000000-0005-0000-0000-0000B34C0000}"/>
    <cellStyle name="SAPBEXHLevel2X 4 2 2 5" xfId="11783" xr:uid="{00000000-0005-0000-0000-0000B44C0000}"/>
    <cellStyle name="SAPBEXHLevel2X 4 2 2 5 2" xfId="18990" xr:uid="{00000000-0005-0000-0000-0000B54C0000}"/>
    <cellStyle name="SAPBEXHLevel2X 4 2 2 5 3" xfId="24144" xr:uid="{00000000-0005-0000-0000-0000B64C0000}"/>
    <cellStyle name="SAPBEXHLevel2X 4 2 2 6" xfId="12240" xr:uid="{00000000-0005-0000-0000-0000B74C0000}"/>
    <cellStyle name="SAPBEXHLevel2X 4 2 2 6 2" xfId="19447" xr:uid="{00000000-0005-0000-0000-0000B84C0000}"/>
    <cellStyle name="SAPBEXHLevel2X 4 2 2 6 3" xfId="24482" xr:uid="{00000000-0005-0000-0000-0000B94C0000}"/>
    <cellStyle name="SAPBEXHLevel2X 4 2 2 7" xfId="13848" xr:uid="{00000000-0005-0000-0000-0000BA4C0000}"/>
    <cellStyle name="SAPBEXHLevel2X 4 2 2 8" xfId="14303" xr:uid="{00000000-0005-0000-0000-0000BB4C0000}"/>
    <cellStyle name="SAPBEXHLevel2X 4 2 3" xfId="8031" xr:uid="{00000000-0005-0000-0000-0000BC4C0000}"/>
    <cellStyle name="SAPBEXHLevel2X 4 2 3 2" xfId="15244" xr:uid="{00000000-0005-0000-0000-0000BD4C0000}"/>
    <cellStyle name="SAPBEXHLevel2X 4 2 3 3" xfId="20930" xr:uid="{00000000-0005-0000-0000-0000BE4C0000}"/>
    <cellStyle name="SAPBEXHLevel2X 4 2 4" xfId="9220" xr:uid="{00000000-0005-0000-0000-0000BF4C0000}"/>
    <cellStyle name="SAPBEXHLevel2X 4 2 4 2" xfId="16433" xr:uid="{00000000-0005-0000-0000-0000C04C0000}"/>
    <cellStyle name="SAPBEXHLevel2X 4 2 4 3" xfId="21967" xr:uid="{00000000-0005-0000-0000-0000C14C0000}"/>
    <cellStyle name="SAPBEXHLevel2X 4 2 5" xfId="10163" xr:uid="{00000000-0005-0000-0000-0000C24C0000}"/>
    <cellStyle name="SAPBEXHLevel2X 4 2 5 2" xfId="17376" xr:uid="{00000000-0005-0000-0000-0000C34C0000}"/>
    <cellStyle name="SAPBEXHLevel2X 4 2 5 3" xfId="22813" xr:uid="{00000000-0005-0000-0000-0000C44C0000}"/>
    <cellStyle name="SAPBEXHLevel2X 4 2 6" xfId="11370" xr:uid="{00000000-0005-0000-0000-0000C54C0000}"/>
    <cellStyle name="SAPBEXHLevel2X 4 2 6 2" xfId="18577" xr:uid="{00000000-0005-0000-0000-0000C64C0000}"/>
    <cellStyle name="SAPBEXHLevel2X 4 2 6 3" xfId="23772" xr:uid="{00000000-0005-0000-0000-0000C74C0000}"/>
    <cellStyle name="SAPBEXHLevel2X 4 2 7" xfId="12617" xr:uid="{00000000-0005-0000-0000-0000C84C0000}"/>
    <cellStyle name="SAPBEXHLevel2X 4 2 7 2" xfId="19824" xr:uid="{00000000-0005-0000-0000-0000C94C0000}"/>
    <cellStyle name="SAPBEXHLevel2X 4 2 7 3" xfId="24847" xr:uid="{00000000-0005-0000-0000-0000CA4C0000}"/>
    <cellStyle name="SAPBEXHLevel2X 4 2 8" xfId="13446" xr:uid="{00000000-0005-0000-0000-0000CB4C0000}"/>
    <cellStyle name="SAPBEXHLevel2X 4 3" xfId="652" xr:uid="{00000000-0005-0000-0000-0000CC4C0000}"/>
    <cellStyle name="SAPBEXHLevel2X 4 3 2" xfId="1108" xr:uid="{00000000-0005-0000-0000-0000CD4C0000}"/>
    <cellStyle name="SAPBEXHLevel2X 4 3 2 2" xfId="8447" xr:uid="{00000000-0005-0000-0000-0000CE4C0000}"/>
    <cellStyle name="SAPBEXHLevel2X 4 3 2 2 2" xfId="15660" xr:uid="{00000000-0005-0000-0000-0000CF4C0000}"/>
    <cellStyle name="SAPBEXHLevel2X 4 3 2 2 3" xfId="21305" xr:uid="{00000000-0005-0000-0000-0000D04C0000}"/>
    <cellStyle name="SAPBEXHLevel2X 4 3 2 3" xfId="8849" xr:uid="{00000000-0005-0000-0000-0000D14C0000}"/>
    <cellStyle name="SAPBEXHLevel2X 4 3 2 3 2" xfId="16062" xr:uid="{00000000-0005-0000-0000-0000D24C0000}"/>
    <cellStyle name="SAPBEXHLevel2X 4 3 2 3 3" xfId="21606" xr:uid="{00000000-0005-0000-0000-0000D34C0000}"/>
    <cellStyle name="SAPBEXHLevel2X 4 3 2 4" xfId="10578" xr:uid="{00000000-0005-0000-0000-0000D44C0000}"/>
    <cellStyle name="SAPBEXHLevel2X 4 3 2 4 2" xfId="17791" xr:uid="{00000000-0005-0000-0000-0000D54C0000}"/>
    <cellStyle name="SAPBEXHLevel2X 4 3 2 4 3" xfId="23187" xr:uid="{00000000-0005-0000-0000-0000D64C0000}"/>
    <cellStyle name="SAPBEXHLevel2X 4 3 2 5" xfId="11848" xr:uid="{00000000-0005-0000-0000-0000D74C0000}"/>
    <cellStyle name="SAPBEXHLevel2X 4 3 2 5 2" xfId="19055" xr:uid="{00000000-0005-0000-0000-0000D84C0000}"/>
    <cellStyle name="SAPBEXHLevel2X 4 3 2 5 3" xfId="24209" xr:uid="{00000000-0005-0000-0000-0000D94C0000}"/>
    <cellStyle name="SAPBEXHLevel2X 4 3 2 6" xfId="12175" xr:uid="{00000000-0005-0000-0000-0000DA4C0000}"/>
    <cellStyle name="SAPBEXHLevel2X 4 3 2 6 2" xfId="19382" xr:uid="{00000000-0005-0000-0000-0000DB4C0000}"/>
    <cellStyle name="SAPBEXHLevel2X 4 3 2 6 3" xfId="24417" xr:uid="{00000000-0005-0000-0000-0000DC4C0000}"/>
    <cellStyle name="SAPBEXHLevel2X 4 3 2 7" xfId="13913" xr:uid="{00000000-0005-0000-0000-0000DD4C0000}"/>
    <cellStyle name="SAPBEXHLevel2X 4 3 2 8" xfId="14238" xr:uid="{00000000-0005-0000-0000-0000DE4C0000}"/>
    <cellStyle name="SAPBEXHLevel2X 4 3 3" xfId="8032" xr:uid="{00000000-0005-0000-0000-0000DF4C0000}"/>
    <cellStyle name="SAPBEXHLevel2X 4 3 3 2" xfId="15245" xr:uid="{00000000-0005-0000-0000-0000E04C0000}"/>
    <cellStyle name="SAPBEXHLevel2X 4 3 3 3" xfId="20931" xr:uid="{00000000-0005-0000-0000-0000E14C0000}"/>
    <cellStyle name="SAPBEXHLevel2X 4 3 4" xfId="9219" xr:uid="{00000000-0005-0000-0000-0000E24C0000}"/>
    <cellStyle name="SAPBEXHLevel2X 4 3 4 2" xfId="16432" xr:uid="{00000000-0005-0000-0000-0000E34C0000}"/>
    <cellStyle name="SAPBEXHLevel2X 4 3 4 3" xfId="21966" xr:uid="{00000000-0005-0000-0000-0000E44C0000}"/>
    <cellStyle name="SAPBEXHLevel2X 4 3 5" xfId="10164" xr:uid="{00000000-0005-0000-0000-0000E54C0000}"/>
    <cellStyle name="SAPBEXHLevel2X 4 3 5 2" xfId="17377" xr:uid="{00000000-0005-0000-0000-0000E64C0000}"/>
    <cellStyle name="SAPBEXHLevel2X 4 3 5 3" xfId="22814" xr:uid="{00000000-0005-0000-0000-0000E74C0000}"/>
    <cellStyle name="SAPBEXHLevel2X 4 3 6" xfId="11435" xr:uid="{00000000-0005-0000-0000-0000E84C0000}"/>
    <cellStyle name="SAPBEXHLevel2X 4 3 6 2" xfId="18642" xr:uid="{00000000-0005-0000-0000-0000E94C0000}"/>
    <cellStyle name="SAPBEXHLevel2X 4 3 6 3" xfId="23837" xr:uid="{00000000-0005-0000-0000-0000EA4C0000}"/>
    <cellStyle name="SAPBEXHLevel2X 4 3 7" xfId="12550" xr:uid="{00000000-0005-0000-0000-0000EB4C0000}"/>
    <cellStyle name="SAPBEXHLevel2X 4 3 7 2" xfId="19757" xr:uid="{00000000-0005-0000-0000-0000EC4C0000}"/>
    <cellStyle name="SAPBEXHLevel2X 4 3 7 3" xfId="24782" xr:uid="{00000000-0005-0000-0000-0000ED4C0000}"/>
    <cellStyle name="SAPBEXHLevel2X 4 3 8" xfId="13511" xr:uid="{00000000-0005-0000-0000-0000EE4C0000}"/>
    <cellStyle name="SAPBEXHLevel2X 4 3 9" xfId="14585" xr:uid="{00000000-0005-0000-0000-0000EF4C0000}"/>
    <cellStyle name="SAPBEXHLevel2X 4 4" xfId="707" xr:uid="{00000000-0005-0000-0000-0000F04C0000}"/>
    <cellStyle name="SAPBEXHLevel2X 4 4 2" xfId="1163" xr:uid="{00000000-0005-0000-0000-0000F14C0000}"/>
    <cellStyle name="SAPBEXHLevel2X 4 4 2 2" xfId="8448" xr:uid="{00000000-0005-0000-0000-0000F24C0000}"/>
    <cellStyle name="SAPBEXHLevel2X 4 4 2 2 2" xfId="15661" xr:uid="{00000000-0005-0000-0000-0000F34C0000}"/>
    <cellStyle name="SAPBEXHLevel2X 4 4 2 2 3" xfId="21306" xr:uid="{00000000-0005-0000-0000-0000F44C0000}"/>
    <cellStyle name="SAPBEXHLevel2X 4 4 2 3" xfId="8848" xr:uid="{00000000-0005-0000-0000-0000F54C0000}"/>
    <cellStyle name="SAPBEXHLevel2X 4 4 2 3 2" xfId="16061" xr:uid="{00000000-0005-0000-0000-0000F64C0000}"/>
    <cellStyle name="SAPBEXHLevel2X 4 4 2 3 3" xfId="21605" xr:uid="{00000000-0005-0000-0000-0000F74C0000}"/>
    <cellStyle name="SAPBEXHLevel2X 4 4 2 4" xfId="10579" xr:uid="{00000000-0005-0000-0000-0000F84C0000}"/>
    <cellStyle name="SAPBEXHLevel2X 4 4 2 4 2" xfId="17792" xr:uid="{00000000-0005-0000-0000-0000F94C0000}"/>
    <cellStyle name="SAPBEXHLevel2X 4 4 2 4 3" xfId="23188" xr:uid="{00000000-0005-0000-0000-0000FA4C0000}"/>
    <cellStyle name="SAPBEXHLevel2X 4 4 2 5" xfId="11903" xr:uid="{00000000-0005-0000-0000-0000FB4C0000}"/>
    <cellStyle name="SAPBEXHLevel2X 4 4 2 5 2" xfId="19110" xr:uid="{00000000-0005-0000-0000-0000FC4C0000}"/>
    <cellStyle name="SAPBEXHLevel2X 4 4 2 5 3" xfId="24264" xr:uid="{00000000-0005-0000-0000-0000FD4C0000}"/>
    <cellStyle name="SAPBEXHLevel2X 4 4 2 6" xfId="12120" xr:uid="{00000000-0005-0000-0000-0000FE4C0000}"/>
    <cellStyle name="SAPBEXHLevel2X 4 4 2 6 2" xfId="19327" xr:uid="{00000000-0005-0000-0000-0000FF4C0000}"/>
    <cellStyle name="SAPBEXHLevel2X 4 4 2 6 3" xfId="24362" xr:uid="{00000000-0005-0000-0000-0000004D0000}"/>
    <cellStyle name="SAPBEXHLevel2X 4 4 2 7" xfId="13968" xr:uid="{00000000-0005-0000-0000-0000014D0000}"/>
    <cellStyle name="SAPBEXHLevel2X 4 4 2 8" xfId="14183" xr:uid="{00000000-0005-0000-0000-0000024D0000}"/>
    <cellStyle name="SAPBEXHLevel2X 4 4 3" xfId="8033" xr:uid="{00000000-0005-0000-0000-0000034D0000}"/>
    <cellStyle name="SAPBEXHLevel2X 4 4 3 2" xfId="15246" xr:uid="{00000000-0005-0000-0000-0000044D0000}"/>
    <cellStyle name="SAPBEXHLevel2X 4 4 3 3" xfId="20932" xr:uid="{00000000-0005-0000-0000-0000054D0000}"/>
    <cellStyle name="SAPBEXHLevel2X 4 4 4" xfId="9218" xr:uid="{00000000-0005-0000-0000-0000064D0000}"/>
    <cellStyle name="SAPBEXHLevel2X 4 4 4 2" xfId="16431" xr:uid="{00000000-0005-0000-0000-0000074D0000}"/>
    <cellStyle name="SAPBEXHLevel2X 4 4 4 3" xfId="21965" xr:uid="{00000000-0005-0000-0000-0000084D0000}"/>
    <cellStyle name="SAPBEXHLevel2X 4 4 5" xfId="10165" xr:uid="{00000000-0005-0000-0000-0000094D0000}"/>
    <cellStyle name="SAPBEXHLevel2X 4 4 5 2" xfId="17378" xr:uid="{00000000-0005-0000-0000-00000A4D0000}"/>
    <cellStyle name="SAPBEXHLevel2X 4 4 5 3" xfId="22815" xr:uid="{00000000-0005-0000-0000-00000B4D0000}"/>
    <cellStyle name="SAPBEXHLevel2X 4 4 6" xfId="11490" xr:uid="{00000000-0005-0000-0000-00000C4D0000}"/>
    <cellStyle name="SAPBEXHLevel2X 4 4 6 2" xfId="18697" xr:uid="{00000000-0005-0000-0000-00000D4D0000}"/>
    <cellStyle name="SAPBEXHLevel2X 4 4 6 3" xfId="23892" xr:uid="{00000000-0005-0000-0000-00000E4D0000}"/>
    <cellStyle name="SAPBEXHLevel2X 4 4 7" xfId="12491" xr:uid="{00000000-0005-0000-0000-00000F4D0000}"/>
    <cellStyle name="SAPBEXHLevel2X 4 4 7 2" xfId="19698" xr:uid="{00000000-0005-0000-0000-0000104D0000}"/>
    <cellStyle name="SAPBEXHLevel2X 4 4 7 3" xfId="24730" xr:uid="{00000000-0005-0000-0000-0000114D0000}"/>
    <cellStyle name="SAPBEXHLevel2X 4 4 8" xfId="13566" xr:uid="{00000000-0005-0000-0000-0000124D0000}"/>
    <cellStyle name="SAPBEXHLevel2X 4 4 9" xfId="14531" xr:uid="{00000000-0005-0000-0000-0000134D0000}"/>
    <cellStyle name="SAPBEXHLevel2X 4 5" xfId="8030" xr:uid="{00000000-0005-0000-0000-0000144D0000}"/>
    <cellStyle name="SAPBEXHLevel2X 4 5 2" xfId="15243" xr:uid="{00000000-0005-0000-0000-0000154D0000}"/>
    <cellStyle name="SAPBEXHLevel2X 4 5 3" xfId="20929" xr:uid="{00000000-0005-0000-0000-0000164D0000}"/>
    <cellStyle name="SAPBEXHLevel2X 4 6" xfId="9221" xr:uid="{00000000-0005-0000-0000-0000174D0000}"/>
    <cellStyle name="SAPBEXHLevel2X 4 6 2" xfId="16434" xr:uid="{00000000-0005-0000-0000-0000184D0000}"/>
    <cellStyle name="SAPBEXHLevel2X 4 6 3" xfId="21968" xr:uid="{00000000-0005-0000-0000-0000194D0000}"/>
    <cellStyle name="SAPBEXHLevel2X 4 7" xfId="10162" xr:uid="{00000000-0005-0000-0000-00001A4D0000}"/>
    <cellStyle name="SAPBEXHLevel2X 4 7 2" xfId="17375" xr:uid="{00000000-0005-0000-0000-00001B4D0000}"/>
    <cellStyle name="SAPBEXHLevel2X 4 7 3" xfId="22812" xr:uid="{00000000-0005-0000-0000-00001C4D0000}"/>
    <cellStyle name="SAPBEXHLevel2X 4 8" xfId="11289" xr:uid="{00000000-0005-0000-0000-00001D4D0000}"/>
    <cellStyle name="SAPBEXHLevel2X 4 8 2" xfId="18496" xr:uid="{00000000-0005-0000-0000-00001E4D0000}"/>
    <cellStyle name="SAPBEXHLevel2X 4 8 3" xfId="23695" xr:uid="{00000000-0005-0000-0000-00001F4D0000}"/>
    <cellStyle name="SAPBEXHLevel2X 4 9" xfId="12725" xr:uid="{00000000-0005-0000-0000-0000204D0000}"/>
    <cellStyle name="SAPBEXHLevel2X 4 9 2" xfId="19932" xr:uid="{00000000-0005-0000-0000-0000214D0000}"/>
    <cellStyle name="SAPBEXHLevel2X 4 9 3" xfId="24923" xr:uid="{00000000-0005-0000-0000-0000224D0000}"/>
    <cellStyle name="SAPBEXHLevel2X 5" xfId="812" xr:uid="{00000000-0005-0000-0000-0000234D0000}"/>
    <cellStyle name="SAPBEXHLevel2X 5 10" xfId="14492" xr:uid="{00000000-0005-0000-0000-0000244D0000}"/>
    <cellStyle name="SAPBEXHLevel2X 5 2" xfId="7380" xr:uid="{00000000-0005-0000-0000-0000254D0000}"/>
    <cellStyle name="SAPBEXHLevel2X 5 2 2" xfId="9615" xr:uid="{00000000-0005-0000-0000-0000264D0000}"/>
    <cellStyle name="SAPBEXHLevel2X 5 2 2 2" xfId="16828" xr:uid="{00000000-0005-0000-0000-0000274D0000}"/>
    <cellStyle name="SAPBEXHLevel2X 5 2 2 3" xfId="22294" xr:uid="{00000000-0005-0000-0000-0000284D0000}"/>
    <cellStyle name="SAPBEXHLevel2X 5 2 3" xfId="9813" xr:uid="{00000000-0005-0000-0000-0000294D0000}"/>
    <cellStyle name="SAPBEXHLevel2X 5 2 3 2" xfId="17026" xr:uid="{00000000-0005-0000-0000-00002A4D0000}"/>
    <cellStyle name="SAPBEXHLevel2X 5 2 3 3" xfId="22492" xr:uid="{00000000-0005-0000-0000-00002B4D0000}"/>
    <cellStyle name="SAPBEXHLevel2X 5 2 4" xfId="11017" xr:uid="{00000000-0005-0000-0000-00002C4D0000}"/>
    <cellStyle name="SAPBEXHLevel2X 5 2 4 2" xfId="18230" xr:uid="{00000000-0005-0000-0000-00002D4D0000}"/>
    <cellStyle name="SAPBEXHLevel2X 5 2 4 3" xfId="23447" xr:uid="{00000000-0005-0000-0000-00002E4D0000}"/>
    <cellStyle name="SAPBEXHLevel2X 5 2 5" xfId="12964" xr:uid="{00000000-0005-0000-0000-00002F4D0000}"/>
    <cellStyle name="SAPBEXHLevel2X 5 2 5 2" xfId="20171" xr:uid="{00000000-0005-0000-0000-0000304D0000}"/>
    <cellStyle name="SAPBEXHLevel2X 5 2 5 3" xfId="25127" xr:uid="{00000000-0005-0000-0000-0000314D0000}"/>
    <cellStyle name="SAPBEXHLevel2X 5 2 6" xfId="13153" xr:uid="{00000000-0005-0000-0000-0000324D0000}"/>
    <cellStyle name="SAPBEXHLevel2X 5 2 6 2" xfId="20360" xr:uid="{00000000-0005-0000-0000-0000334D0000}"/>
    <cellStyle name="SAPBEXHLevel2X 5 2 6 3" xfId="25316" xr:uid="{00000000-0005-0000-0000-0000344D0000}"/>
    <cellStyle name="SAPBEXHLevel2X 5 2 7" xfId="14825" xr:uid="{00000000-0005-0000-0000-0000354D0000}"/>
    <cellStyle name="SAPBEXHLevel2X 5 2 8" xfId="20538" xr:uid="{00000000-0005-0000-0000-0000364D0000}"/>
    <cellStyle name="SAPBEXHLevel2X 5 3" xfId="7381" xr:uid="{00000000-0005-0000-0000-0000374D0000}"/>
    <cellStyle name="SAPBEXHLevel2X 5 3 2" xfId="9616" xr:uid="{00000000-0005-0000-0000-0000384D0000}"/>
    <cellStyle name="SAPBEXHLevel2X 5 3 2 2" xfId="16829" xr:uid="{00000000-0005-0000-0000-0000394D0000}"/>
    <cellStyle name="SAPBEXHLevel2X 5 3 2 3" xfId="22295" xr:uid="{00000000-0005-0000-0000-00003A4D0000}"/>
    <cellStyle name="SAPBEXHLevel2X 5 3 3" xfId="9814" xr:uid="{00000000-0005-0000-0000-00003B4D0000}"/>
    <cellStyle name="SAPBEXHLevel2X 5 3 3 2" xfId="17027" xr:uid="{00000000-0005-0000-0000-00003C4D0000}"/>
    <cellStyle name="SAPBEXHLevel2X 5 3 3 3" xfId="22493" xr:uid="{00000000-0005-0000-0000-00003D4D0000}"/>
    <cellStyle name="SAPBEXHLevel2X 5 3 4" xfId="11018" xr:uid="{00000000-0005-0000-0000-00003E4D0000}"/>
    <cellStyle name="SAPBEXHLevel2X 5 3 4 2" xfId="18231" xr:uid="{00000000-0005-0000-0000-00003F4D0000}"/>
    <cellStyle name="SAPBEXHLevel2X 5 3 4 3" xfId="23448" xr:uid="{00000000-0005-0000-0000-0000404D0000}"/>
    <cellStyle name="SAPBEXHLevel2X 5 3 5" xfId="12965" xr:uid="{00000000-0005-0000-0000-0000414D0000}"/>
    <cellStyle name="SAPBEXHLevel2X 5 3 5 2" xfId="20172" xr:uid="{00000000-0005-0000-0000-0000424D0000}"/>
    <cellStyle name="SAPBEXHLevel2X 5 3 5 3" xfId="25128" xr:uid="{00000000-0005-0000-0000-0000434D0000}"/>
    <cellStyle name="SAPBEXHLevel2X 5 3 6" xfId="13154" xr:uid="{00000000-0005-0000-0000-0000444D0000}"/>
    <cellStyle name="SAPBEXHLevel2X 5 3 6 2" xfId="20361" xr:uid="{00000000-0005-0000-0000-0000454D0000}"/>
    <cellStyle name="SAPBEXHLevel2X 5 3 6 3" xfId="25317" xr:uid="{00000000-0005-0000-0000-0000464D0000}"/>
    <cellStyle name="SAPBEXHLevel2X 5 3 7" xfId="14826" xr:uid="{00000000-0005-0000-0000-0000474D0000}"/>
    <cellStyle name="SAPBEXHLevel2X 5 3 8" xfId="20539" xr:uid="{00000000-0005-0000-0000-0000484D0000}"/>
    <cellStyle name="SAPBEXHLevel2X 5 4" xfId="8449" xr:uid="{00000000-0005-0000-0000-0000494D0000}"/>
    <cellStyle name="SAPBEXHLevel2X 5 4 2" xfId="15662" xr:uid="{00000000-0005-0000-0000-00004A4D0000}"/>
    <cellStyle name="SAPBEXHLevel2X 5 4 3" xfId="21307" xr:uid="{00000000-0005-0000-0000-00004B4D0000}"/>
    <cellStyle name="SAPBEXHLevel2X 5 5" xfId="8847" xr:uid="{00000000-0005-0000-0000-00004C4D0000}"/>
    <cellStyle name="SAPBEXHLevel2X 5 5 2" xfId="16060" xr:uid="{00000000-0005-0000-0000-00004D4D0000}"/>
    <cellStyle name="SAPBEXHLevel2X 5 5 3" xfId="21604" xr:uid="{00000000-0005-0000-0000-00004E4D0000}"/>
    <cellStyle name="SAPBEXHLevel2X 5 6" xfId="10580" xr:uid="{00000000-0005-0000-0000-00004F4D0000}"/>
    <cellStyle name="SAPBEXHLevel2X 5 6 2" xfId="17793" xr:uid="{00000000-0005-0000-0000-0000504D0000}"/>
    <cellStyle name="SAPBEXHLevel2X 5 6 3" xfId="23189" xr:uid="{00000000-0005-0000-0000-0000514D0000}"/>
    <cellStyle name="SAPBEXHLevel2X 5 7" xfId="11552" xr:uid="{00000000-0005-0000-0000-0000524D0000}"/>
    <cellStyle name="SAPBEXHLevel2X 5 7 2" xfId="18759" xr:uid="{00000000-0005-0000-0000-0000534D0000}"/>
    <cellStyle name="SAPBEXHLevel2X 5 7 3" xfId="23935" xr:uid="{00000000-0005-0000-0000-0000544D0000}"/>
    <cellStyle name="SAPBEXHLevel2X 5 8" xfId="12450" xr:uid="{00000000-0005-0000-0000-0000554D0000}"/>
    <cellStyle name="SAPBEXHLevel2X 5 8 2" xfId="19657" xr:uid="{00000000-0005-0000-0000-0000564D0000}"/>
    <cellStyle name="SAPBEXHLevel2X 5 8 3" xfId="24691" xr:uid="{00000000-0005-0000-0000-0000574D0000}"/>
    <cellStyle name="SAPBEXHLevel2X 5 9" xfId="13619" xr:uid="{00000000-0005-0000-0000-0000584D0000}"/>
    <cellStyle name="SAPBEXHLevel2X 6" xfId="7382" xr:uid="{00000000-0005-0000-0000-0000594D0000}"/>
    <cellStyle name="SAPBEXHLevel2X 6 2" xfId="7383" xr:uid="{00000000-0005-0000-0000-00005A4D0000}"/>
    <cellStyle name="SAPBEXHLevel2X 6 2 2" xfId="9618" xr:uid="{00000000-0005-0000-0000-00005B4D0000}"/>
    <cellStyle name="SAPBEXHLevel2X 6 2 2 2" xfId="16831" xr:uid="{00000000-0005-0000-0000-00005C4D0000}"/>
    <cellStyle name="SAPBEXHLevel2X 6 2 2 3" xfId="22297" xr:uid="{00000000-0005-0000-0000-00005D4D0000}"/>
    <cellStyle name="SAPBEXHLevel2X 6 2 3" xfId="9816" xr:uid="{00000000-0005-0000-0000-00005E4D0000}"/>
    <cellStyle name="SAPBEXHLevel2X 6 2 3 2" xfId="17029" xr:uid="{00000000-0005-0000-0000-00005F4D0000}"/>
    <cellStyle name="SAPBEXHLevel2X 6 2 3 3" xfId="22495" xr:uid="{00000000-0005-0000-0000-0000604D0000}"/>
    <cellStyle name="SAPBEXHLevel2X 6 2 4" xfId="11020" xr:uid="{00000000-0005-0000-0000-0000614D0000}"/>
    <cellStyle name="SAPBEXHLevel2X 6 2 4 2" xfId="18233" xr:uid="{00000000-0005-0000-0000-0000624D0000}"/>
    <cellStyle name="SAPBEXHLevel2X 6 2 4 3" xfId="23450" xr:uid="{00000000-0005-0000-0000-0000634D0000}"/>
    <cellStyle name="SAPBEXHLevel2X 6 2 5" xfId="12967" xr:uid="{00000000-0005-0000-0000-0000644D0000}"/>
    <cellStyle name="SAPBEXHLevel2X 6 2 5 2" xfId="20174" xr:uid="{00000000-0005-0000-0000-0000654D0000}"/>
    <cellStyle name="SAPBEXHLevel2X 6 2 5 3" xfId="25130" xr:uid="{00000000-0005-0000-0000-0000664D0000}"/>
    <cellStyle name="SAPBEXHLevel2X 6 2 6" xfId="13156" xr:uid="{00000000-0005-0000-0000-0000674D0000}"/>
    <cellStyle name="SAPBEXHLevel2X 6 2 6 2" xfId="20363" xr:uid="{00000000-0005-0000-0000-0000684D0000}"/>
    <cellStyle name="SAPBEXHLevel2X 6 2 6 3" xfId="25319" xr:uid="{00000000-0005-0000-0000-0000694D0000}"/>
    <cellStyle name="SAPBEXHLevel2X 6 2 7" xfId="14828" xr:uid="{00000000-0005-0000-0000-00006A4D0000}"/>
    <cellStyle name="SAPBEXHLevel2X 6 2 8" xfId="20541" xr:uid="{00000000-0005-0000-0000-00006B4D0000}"/>
    <cellStyle name="SAPBEXHLevel2X 6 3" xfId="9617" xr:uid="{00000000-0005-0000-0000-00006C4D0000}"/>
    <cellStyle name="SAPBEXHLevel2X 6 3 2" xfId="16830" xr:uid="{00000000-0005-0000-0000-00006D4D0000}"/>
    <cellStyle name="SAPBEXHLevel2X 6 3 3" xfId="22296" xr:uid="{00000000-0005-0000-0000-00006E4D0000}"/>
    <cellStyle name="SAPBEXHLevel2X 6 4" xfId="9815" xr:uid="{00000000-0005-0000-0000-00006F4D0000}"/>
    <cellStyle name="SAPBEXHLevel2X 6 4 2" xfId="17028" xr:uid="{00000000-0005-0000-0000-0000704D0000}"/>
    <cellStyle name="SAPBEXHLevel2X 6 4 3" xfId="22494" xr:uid="{00000000-0005-0000-0000-0000714D0000}"/>
    <cellStyle name="SAPBEXHLevel2X 6 5" xfId="11019" xr:uid="{00000000-0005-0000-0000-0000724D0000}"/>
    <cellStyle name="SAPBEXHLevel2X 6 5 2" xfId="18232" xr:uid="{00000000-0005-0000-0000-0000734D0000}"/>
    <cellStyle name="SAPBEXHLevel2X 6 5 3" xfId="23449" xr:uid="{00000000-0005-0000-0000-0000744D0000}"/>
    <cellStyle name="SAPBEXHLevel2X 6 6" xfId="12966" xr:uid="{00000000-0005-0000-0000-0000754D0000}"/>
    <cellStyle name="SAPBEXHLevel2X 6 6 2" xfId="20173" xr:uid="{00000000-0005-0000-0000-0000764D0000}"/>
    <cellStyle name="SAPBEXHLevel2X 6 6 3" xfId="25129" xr:uid="{00000000-0005-0000-0000-0000774D0000}"/>
    <cellStyle name="SAPBEXHLevel2X 6 7" xfId="13155" xr:uid="{00000000-0005-0000-0000-0000784D0000}"/>
    <cellStyle name="SAPBEXHLevel2X 6 7 2" xfId="20362" xr:uid="{00000000-0005-0000-0000-0000794D0000}"/>
    <cellStyle name="SAPBEXHLevel2X 6 7 3" xfId="25318" xr:uid="{00000000-0005-0000-0000-00007A4D0000}"/>
    <cellStyle name="SAPBEXHLevel2X 6 8" xfId="14827" xr:uid="{00000000-0005-0000-0000-00007B4D0000}"/>
    <cellStyle name="SAPBEXHLevel2X 6 9" xfId="20540" xr:uid="{00000000-0005-0000-0000-00007C4D0000}"/>
    <cellStyle name="SAPBEXHLevel2X 7" xfId="7384" xr:uid="{00000000-0005-0000-0000-00007D4D0000}"/>
    <cellStyle name="SAPBEXHLevel2X 7 10" xfId="20542" xr:uid="{00000000-0005-0000-0000-00007E4D0000}"/>
    <cellStyle name="SAPBEXHLevel2X 7 2" xfId="7385" xr:uid="{00000000-0005-0000-0000-00007F4D0000}"/>
    <cellStyle name="SAPBEXHLevel2X 7 2 2" xfId="9620" xr:uid="{00000000-0005-0000-0000-0000804D0000}"/>
    <cellStyle name="SAPBEXHLevel2X 7 2 2 2" xfId="16833" xr:uid="{00000000-0005-0000-0000-0000814D0000}"/>
    <cellStyle name="SAPBEXHLevel2X 7 2 2 3" xfId="22299" xr:uid="{00000000-0005-0000-0000-0000824D0000}"/>
    <cellStyle name="SAPBEXHLevel2X 7 2 3" xfId="9818" xr:uid="{00000000-0005-0000-0000-0000834D0000}"/>
    <cellStyle name="SAPBEXHLevel2X 7 2 3 2" xfId="17031" xr:uid="{00000000-0005-0000-0000-0000844D0000}"/>
    <cellStyle name="SAPBEXHLevel2X 7 2 3 3" xfId="22497" xr:uid="{00000000-0005-0000-0000-0000854D0000}"/>
    <cellStyle name="SAPBEXHLevel2X 7 2 4" xfId="11022" xr:uid="{00000000-0005-0000-0000-0000864D0000}"/>
    <cellStyle name="SAPBEXHLevel2X 7 2 4 2" xfId="18235" xr:uid="{00000000-0005-0000-0000-0000874D0000}"/>
    <cellStyle name="SAPBEXHLevel2X 7 2 4 3" xfId="23452" xr:uid="{00000000-0005-0000-0000-0000884D0000}"/>
    <cellStyle name="SAPBEXHLevel2X 7 2 5" xfId="12969" xr:uid="{00000000-0005-0000-0000-0000894D0000}"/>
    <cellStyle name="SAPBEXHLevel2X 7 2 5 2" xfId="20176" xr:uid="{00000000-0005-0000-0000-00008A4D0000}"/>
    <cellStyle name="SAPBEXHLevel2X 7 2 5 3" xfId="25132" xr:uid="{00000000-0005-0000-0000-00008B4D0000}"/>
    <cellStyle name="SAPBEXHLevel2X 7 2 6" xfId="13158" xr:uid="{00000000-0005-0000-0000-00008C4D0000}"/>
    <cellStyle name="SAPBEXHLevel2X 7 2 6 2" xfId="20365" xr:uid="{00000000-0005-0000-0000-00008D4D0000}"/>
    <cellStyle name="SAPBEXHLevel2X 7 2 6 3" xfId="25321" xr:uid="{00000000-0005-0000-0000-00008E4D0000}"/>
    <cellStyle name="SAPBEXHLevel2X 7 2 7" xfId="14830" xr:uid="{00000000-0005-0000-0000-00008F4D0000}"/>
    <cellStyle name="SAPBEXHLevel2X 7 2 8" xfId="20543" xr:uid="{00000000-0005-0000-0000-0000904D0000}"/>
    <cellStyle name="SAPBEXHLevel2X 7 3" xfId="7386" xr:uid="{00000000-0005-0000-0000-0000914D0000}"/>
    <cellStyle name="SAPBEXHLevel2X 7 3 2" xfId="9621" xr:uid="{00000000-0005-0000-0000-0000924D0000}"/>
    <cellStyle name="SAPBEXHLevel2X 7 3 2 2" xfId="16834" xr:uid="{00000000-0005-0000-0000-0000934D0000}"/>
    <cellStyle name="SAPBEXHLevel2X 7 3 2 3" xfId="22300" xr:uid="{00000000-0005-0000-0000-0000944D0000}"/>
    <cellStyle name="SAPBEXHLevel2X 7 3 3" xfId="9819" xr:uid="{00000000-0005-0000-0000-0000954D0000}"/>
    <cellStyle name="SAPBEXHLevel2X 7 3 3 2" xfId="17032" xr:uid="{00000000-0005-0000-0000-0000964D0000}"/>
    <cellStyle name="SAPBEXHLevel2X 7 3 3 3" xfId="22498" xr:uid="{00000000-0005-0000-0000-0000974D0000}"/>
    <cellStyle name="SAPBEXHLevel2X 7 3 4" xfId="11023" xr:uid="{00000000-0005-0000-0000-0000984D0000}"/>
    <cellStyle name="SAPBEXHLevel2X 7 3 4 2" xfId="18236" xr:uid="{00000000-0005-0000-0000-0000994D0000}"/>
    <cellStyle name="SAPBEXHLevel2X 7 3 4 3" xfId="23453" xr:uid="{00000000-0005-0000-0000-00009A4D0000}"/>
    <cellStyle name="SAPBEXHLevel2X 7 3 5" xfId="12970" xr:uid="{00000000-0005-0000-0000-00009B4D0000}"/>
    <cellStyle name="SAPBEXHLevel2X 7 3 5 2" xfId="20177" xr:uid="{00000000-0005-0000-0000-00009C4D0000}"/>
    <cellStyle name="SAPBEXHLevel2X 7 3 5 3" xfId="25133" xr:uid="{00000000-0005-0000-0000-00009D4D0000}"/>
    <cellStyle name="SAPBEXHLevel2X 7 3 6" xfId="13159" xr:uid="{00000000-0005-0000-0000-00009E4D0000}"/>
    <cellStyle name="SAPBEXHLevel2X 7 3 6 2" xfId="20366" xr:uid="{00000000-0005-0000-0000-00009F4D0000}"/>
    <cellStyle name="SAPBEXHLevel2X 7 3 6 3" xfId="25322" xr:uid="{00000000-0005-0000-0000-0000A04D0000}"/>
    <cellStyle name="SAPBEXHLevel2X 7 3 7" xfId="14831" xr:uid="{00000000-0005-0000-0000-0000A14D0000}"/>
    <cellStyle name="SAPBEXHLevel2X 7 3 8" xfId="20544" xr:uid="{00000000-0005-0000-0000-0000A24D0000}"/>
    <cellStyle name="SAPBEXHLevel2X 7 4" xfId="9619" xr:uid="{00000000-0005-0000-0000-0000A34D0000}"/>
    <cellStyle name="SAPBEXHLevel2X 7 4 2" xfId="16832" xr:uid="{00000000-0005-0000-0000-0000A44D0000}"/>
    <cellStyle name="SAPBEXHLevel2X 7 4 3" xfId="22298" xr:uid="{00000000-0005-0000-0000-0000A54D0000}"/>
    <cellStyle name="SAPBEXHLevel2X 7 5" xfId="9817" xr:uid="{00000000-0005-0000-0000-0000A64D0000}"/>
    <cellStyle name="SAPBEXHLevel2X 7 5 2" xfId="17030" xr:uid="{00000000-0005-0000-0000-0000A74D0000}"/>
    <cellStyle name="SAPBEXHLevel2X 7 5 3" xfId="22496" xr:uid="{00000000-0005-0000-0000-0000A84D0000}"/>
    <cellStyle name="SAPBEXHLevel2X 7 6" xfId="11021" xr:uid="{00000000-0005-0000-0000-0000A94D0000}"/>
    <cellStyle name="SAPBEXHLevel2X 7 6 2" xfId="18234" xr:uid="{00000000-0005-0000-0000-0000AA4D0000}"/>
    <cellStyle name="SAPBEXHLevel2X 7 6 3" xfId="23451" xr:uid="{00000000-0005-0000-0000-0000AB4D0000}"/>
    <cellStyle name="SAPBEXHLevel2X 7 7" xfId="12968" xr:uid="{00000000-0005-0000-0000-0000AC4D0000}"/>
    <cellStyle name="SAPBEXHLevel2X 7 7 2" xfId="20175" xr:uid="{00000000-0005-0000-0000-0000AD4D0000}"/>
    <cellStyle name="SAPBEXHLevel2X 7 7 3" xfId="25131" xr:uid="{00000000-0005-0000-0000-0000AE4D0000}"/>
    <cellStyle name="SAPBEXHLevel2X 7 8" xfId="13157" xr:uid="{00000000-0005-0000-0000-0000AF4D0000}"/>
    <cellStyle name="SAPBEXHLevel2X 7 8 2" xfId="20364" xr:uid="{00000000-0005-0000-0000-0000B04D0000}"/>
    <cellStyle name="SAPBEXHLevel2X 7 8 3" xfId="25320" xr:uid="{00000000-0005-0000-0000-0000B14D0000}"/>
    <cellStyle name="SAPBEXHLevel2X 7 9" xfId="14829" xr:uid="{00000000-0005-0000-0000-0000B24D0000}"/>
    <cellStyle name="SAPBEXHLevel2X 8" xfId="7387" xr:uid="{00000000-0005-0000-0000-0000B34D0000}"/>
    <cellStyle name="SAPBEXHLevel2X 8 2" xfId="7388" xr:uid="{00000000-0005-0000-0000-0000B44D0000}"/>
    <cellStyle name="SAPBEXHLevel2X 8 2 2" xfId="9623" xr:uid="{00000000-0005-0000-0000-0000B54D0000}"/>
    <cellStyle name="SAPBEXHLevel2X 8 2 2 2" xfId="16836" xr:uid="{00000000-0005-0000-0000-0000B64D0000}"/>
    <cellStyle name="SAPBEXHLevel2X 8 2 2 3" xfId="22302" xr:uid="{00000000-0005-0000-0000-0000B74D0000}"/>
    <cellStyle name="SAPBEXHLevel2X 8 2 3" xfId="9821" xr:uid="{00000000-0005-0000-0000-0000B84D0000}"/>
    <cellStyle name="SAPBEXHLevel2X 8 2 3 2" xfId="17034" xr:uid="{00000000-0005-0000-0000-0000B94D0000}"/>
    <cellStyle name="SAPBEXHLevel2X 8 2 3 3" xfId="22500" xr:uid="{00000000-0005-0000-0000-0000BA4D0000}"/>
    <cellStyle name="SAPBEXHLevel2X 8 2 4" xfId="11025" xr:uid="{00000000-0005-0000-0000-0000BB4D0000}"/>
    <cellStyle name="SAPBEXHLevel2X 8 2 4 2" xfId="18238" xr:uid="{00000000-0005-0000-0000-0000BC4D0000}"/>
    <cellStyle name="SAPBEXHLevel2X 8 2 4 3" xfId="23455" xr:uid="{00000000-0005-0000-0000-0000BD4D0000}"/>
    <cellStyle name="SAPBEXHLevel2X 8 2 5" xfId="12972" xr:uid="{00000000-0005-0000-0000-0000BE4D0000}"/>
    <cellStyle name="SAPBEXHLevel2X 8 2 5 2" xfId="20179" xr:uid="{00000000-0005-0000-0000-0000BF4D0000}"/>
    <cellStyle name="SAPBEXHLevel2X 8 2 5 3" xfId="25135" xr:uid="{00000000-0005-0000-0000-0000C04D0000}"/>
    <cellStyle name="SAPBEXHLevel2X 8 2 6" xfId="13161" xr:uid="{00000000-0005-0000-0000-0000C14D0000}"/>
    <cellStyle name="SAPBEXHLevel2X 8 2 6 2" xfId="20368" xr:uid="{00000000-0005-0000-0000-0000C24D0000}"/>
    <cellStyle name="SAPBEXHLevel2X 8 2 6 3" xfId="25324" xr:uid="{00000000-0005-0000-0000-0000C34D0000}"/>
    <cellStyle name="SAPBEXHLevel2X 8 2 7" xfId="14833" xr:uid="{00000000-0005-0000-0000-0000C44D0000}"/>
    <cellStyle name="SAPBEXHLevel2X 8 2 8" xfId="20546" xr:uid="{00000000-0005-0000-0000-0000C54D0000}"/>
    <cellStyle name="SAPBEXHLevel2X 8 3" xfId="9622" xr:uid="{00000000-0005-0000-0000-0000C64D0000}"/>
    <cellStyle name="SAPBEXHLevel2X 8 3 2" xfId="16835" xr:uid="{00000000-0005-0000-0000-0000C74D0000}"/>
    <cellStyle name="SAPBEXHLevel2X 8 3 3" xfId="22301" xr:uid="{00000000-0005-0000-0000-0000C84D0000}"/>
    <cellStyle name="SAPBEXHLevel2X 8 4" xfId="9820" xr:uid="{00000000-0005-0000-0000-0000C94D0000}"/>
    <cellStyle name="SAPBEXHLevel2X 8 4 2" xfId="17033" xr:uid="{00000000-0005-0000-0000-0000CA4D0000}"/>
    <cellStyle name="SAPBEXHLevel2X 8 4 3" xfId="22499" xr:uid="{00000000-0005-0000-0000-0000CB4D0000}"/>
    <cellStyle name="SAPBEXHLevel2X 8 5" xfId="11024" xr:uid="{00000000-0005-0000-0000-0000CC4D0000}"/>
    <cellStyle name="SAPBEXHLevel2X 8 5 2" xfId="18237" xr:uid="{00000000-0005-0000-0000-0000CD4D0000}"/>
    <cellStyle name="SAPBEXHLevel2X 8 5 3" xfId="23454" xr:uid="{00000000-0005-0000-0000-0000CE4D0000}"/>
    <cellStyle name="SAPBEXHLevel2X 8 6" xfId="12971" xr:uid="{00000000-0005-0000-0000-0000CF4D0000}"/>
    <cellStyle name="SAPBEXHLevel2X 8 6 2" xfId="20178" xr:uid="{00000000-0005-0000-0000-0000D04D0000}"/>
    <cellStyle name="SAPBEXHLevel2X 8 6 3" xfId="25134" xr:uid="{00000000-0005-0000-0000-0000D14D0000}"/>
    <cellStyle name="SAPBEXHLevel2X 8 7" xfId="13160" xr:uid="{00000000-0005-0000-0000-0000D24D0000}"/>
    <cellStyle name="SAPBEXHLevel2X 8 7 2" xfId="20367" xr:uid="{00000000-0005-0000-0000-0000D34D0000}"/>
    <cellStyle name="SAPBEXHLevel2X 8 7 3" xfId="25323" xr:uid="{00000000-0005-0000-0000-0000D44D0000}"/>
    <cellStyle name="SAPBEXHLevel2X 8 8" xfId="14832" xr:uid="{00000000-0005-0000-0000-0000D54D0000}"/>
    <cellStyle name="SAPBEXHLevel2X 8 9" xfId="20545" xr:uid="{00000000-0005-0000-0000-0000D64D0000}"/>
    <cellStyle name="SAPBEXHLevel2X 9" xfId="7389" xr:uid="{00000000-0005-0000-0000-0000D74D0000}"/>
    <cellStyle name="SAPBEXHLevel2X 9 2" xfId="9624" xr:uid="{00000000-0005-0000-0000-0000D84D0000}"/>
    <cellStyle name="SAPBEXHLevel2X 9 2 2" xfId="16837" xr:uid="{00000000-0005-0000-0000-0000D94D0000}"/>
    <cellStyle name="SAPBEXHLevel2X 9 2 3" xfId="22303" xr:uid="{00000000-0005-0000-0000-0000DA4D0000}"/>
    <cellStyle name="SAPBEXHLevel2X 9 3" xfId="9822" xr:uid="{00000000-0005-0000-0000-0000DB4D0000}"/>
    <cellStyle name="SAPBEXHLevel2X 9 3 2" xfId="17035" xr:uid="{00000000-0005-0000-0000-0000DC4D0000}"/>
    <cellStyle name="SAPBEXHLevel2X 9 3 3" xfId="22501" xr:uid="{00000000-0005-0000-0000-0000DD4D0000}"/>
    <cellStyle name="SAPBEXHLevel2X 9 4" xfId="11026" xr:uid="{00000000-0005-0000-0000-0000DE4D0000}"/>
    <cellStyle name="SAPBEXHLevel2X 9 4 2" xfId="18239" xr:uid="{00000000-0005-0000-0000-0000DF4D0000}"/>
    <cellStyle name="SAPBEXHLevel2X 9 4 3" xfId="23456" xr:uid="{00000000-0005-0000-0000-0000E04D0000}"/>
    <cellStyle name="SAPBEXHLevel2X 9 5" xfId="12973" xr:uid="{00000000-0005-0000-0000-0000E14D0000}"/>
    <cellStyle name="SAPBEXHLevel2X 9 5 2" xfId="20180" xr:uid="{00000000-0005-0000-0000-0000E24D0000}"/>
    <cellStyle name="SAPBEXHLevel2X 9 5 3" xfId="25136" xr:uid="{00000000-0005-0000-0000-0000E34D0000}"/>
    <cellStyle name="SAPBEXHLevel2X 9 6" xfId="13162" xr:uid="{00000000-0005-0000-0000-0000E44D0000}"/>
    <cellStyle name="SAPBEXHLevel2X 9 6 2" xfId="20369" xr:uid="{00000000-0005-0000-0000-0000E54D0000}"/>
    <cellStyle name="SAPBEXHLevel2X 9 6 3" xfId="25325" xr:uid="{00000000-0005-0000-0000-0000E64D0000}"/>
    <cellStyle name="SAPBEXHLevel2X 9 7" xfId="14834" xr:uid="{00000000-0005-0000-0000-0000E74D0000}"/>
    <cellStyle name="SAPBEXHLevel2X 9 8" xfId="20547" xr:uid="{00000000-0005-0000-0000-0000E84D0000}"/>
    <cellStyle name="SAPBEXHLevel2X_2010-2012 Program Workbook_Incent_FS" xfId="7390" xr:uid="{00000000-0005-0000-0000-0000E94D0000}"/>
    <cellStyle name="SAPBEXHLevel3" xfId="103" xr:uid="{00000000-0005-0000-0000-0000EA4D0000}"/>
    <cellStyle name="SAPBEXHLevel3 10" xfId="7391" xr:uid="{00000000-0005-0000-0000-0000EB4D0000}"/>
    <cellStyle name="SAPBEXHLevel3 10 2" xfId="9625" xr:uid="{00000000-0005-0000-0000-0000EC4D0000}"/>
    <cellStyle name="SAPBEXHLevel3 10 2 2" xfId="16838" xr:uid="{00000000-0005-0000-0000-0000ED4D0000}"/>
    <cellStyle name="SAPBEXHLevel3 10 2 3" xfId="22304" xr:uid="{00000000-0005-0000-0000-0000EE4D0000}"/>
    <cellStyle name="SAPBEXHLevel3 10 3" xfId="9823" xr:uid="{00000000-0005-0000-0000-0000EF4D0000}"/>
    <cellStyle name="SAPBEXHLevel3 10 3 2" xfId="17036" xr:uid="{00000000-0005-0000-0000-0000F04D0000}"/>
    <cellStyle name="SAPBEXHLevel3 10 3 3" xfId="22502" xr:uid="{00000000-0005-0000-0000-0000F14D0000}"/>
    <cellStyle name="SAPBEXHLevel3 10 4" xfId="11027" xr:uid="{00000000-0005-0000-0000-0000F24D0000}"/>
    <cellStyle name="SAPBEXHLevel3 10 4 2" xfId="18240" xr:uid="{00000000-0005-0000-0000-0000F34D0000}"/>
    <cellStyle name="SAPBEXHLevel3 10 4 3" xfId="23457" xr:uid="{00000000-0005-0000-0000-0000F44D0000}"/>
    <cellStyle name="SAPBEXHLevel3 10 5" xfId="12974" xr:uid="{00000000-0005-0000-0000-0000F54D0000}"/>
    <cellStyle name="SAPBEXHLevel3 10 5 2" xfId="20181" xr:uid="{00000000-0005-0000-0000-0000F64D0000}"/>
    <cellStyle name="SAPBEXHLevel3 10 5 3" xfId="25137" xr:uid="{00000000-0005-0000-0000-0000F74D0000}"/>
    <cellStyle name="SAPBEXHLevel3 10 6" xfId="13163" xr:uid="{00000000-0005-0000-0000-0000F84D0000}"/>
    <cellStyle name="SAPBEXHLevel3 10 6 2" xfId="20370" xr:uid="{00000000-0005-0000-0000-0000F94D0000}"/>
    <cellStyle name="SAPBEXHLevel3 10 6 3" xfId="25326" xr:uid="{00000000-0005-0000-0000-0000FA4D0000}"/>
    <cellStyle name="SAPBEXHLevel3 10 7" xfId="14835" xr:uid="{00000000-0005-0000-0000-0000FB4D0000}"/>
    <cellStyle name="SAPBEXHLevel3 10 8" xfId="20548" xr:uid="{00000000-0005-0000-0000-0000FC4D0000}"/>
    <cellStyle name="SAPBEXHLevel3 11" xfId="7714" xr:uid="{00000000-0005-0000-0000-0000FD4D0000}"/>
    <cellStyle name="SAPBEXHLevel3 11 2" xfId="14932" xr:uid="{00000000-0005-0000-0000-0000FE4D0000}"/>
    <cellStyle name="SAPBEXHLevel3 11 3" xfId="20653" xr:uid="{00000000-0005-0000-0000-0000FF4D0000}"/>
    <cellStyle name="SAPBEXHLevel3 12" xfId="8034" xr:uid="{00000000-0005-0000-0000-0000004E0000}"/>
    <cellStyle name="SAPBEXHLevel3 12 2" xfId="15247" xr:uid="{00000000-0005-0000-0000-0000014E0000}"/>
    <cellStyle name="SAPBEXHLevel3 12 3" xfId="20933" xr:uid="{00000000-0005-0000-0000-0000024E0000}"/>
    <cellStyle name="SAPBEXHLevel3 13" xfId="13023" xr:uid="{00000000-0005-0000-0000-0000034E0000}"/>
    <cellStyle name="SAPBEXHLevel3 13 2" xfId="20230" xr:uid="{00000000-0005-0000-0000-0000044E0000}"/>
    <cellStyle name="SAPBEXHLevel3 13 3" xfId="25186" xr:uid="{00000000-0005-0000-0000-0000054E0000}"/>
    <cellStyle name="SAPBEXHLevel3 2" xfId="372" xr:uid="{00000000-0005-0000-0000-0000064E0000}"/>
    <cellStyle name="SAPBEXHLevel3 2 2" xfId="548" xr:uid="{00000000-0005-0000-0000-0000074E0000}"/>
    <cellStyle name="SAPBEXHLevel3 2 2 2" xfId="1004" xr:uid="{00000000-0005-0000-0000-0000084E0000}"/>
    <cellStyle name="SAPBEXHLevel3 2 2 2 2" xfId="8450" xr:uid="{00000000-0005-0000-0000-0000094E0000}"/>
    <cellStyle name="SAPBEXHLevel3 2 2 2 2 2" xfId="15663" xr:uid="{00000000-0005-0000-0000-00000A4E0000}"/>
    <cellStyle name="SAPBEXHLevel3 2 2 2 2 3" xfId="21308" xr:uid="{00000000-0005-0000-0000-00000B4E0000}"/>
    <cellStyle name="SAPBEXHLevel3 2 2 2 3" xfId="8846" xr:uid="{00000000-0005-0000-0000-00000C4E0000}"/>
    <cellStyle name="SAPBEXHLevel3 2 2 2 3 2" xfId="16059" xr:uid="{00000000-0005-0000-0000-00000D4E0000}"/>
    <cellStyle name="SAPBEXHLevel3 2 2 2 3 3" xfId="21603" xr:uid="{00000000-0005-0000-0000-00000E4E0000}"/>
    <cellStyle name="SAPBEXHLevel3 2 2 2 4" xfId="10581" xr:uid="{00000000-0005-0000-0000-00000F4E0000}"/>
    <cellStyle name="SAPBEXHLevel3 2 2 2 4 2" xfId="17794" xr:uid="{00000000-0005-0000-0000-0000104E0000}"/>
    <cellStyle name="SAPBEXHLevel3 2 2 2 4 3" xfId="23190" xr:uid="{00000000-0005-0000-0000-0000114E0000}"/>
    <cellStyle name="SAPBEXHLevel3 2 2 2 5" xfId="11744" xr:uid="{00000000-0005-0000-0000-0000124E0000}"/>
    <cellStyle name="SAPBEXHLevel3 2 2 2 5 2" xfId="18951" xr:uid="{00000000-0005-0000-0000-0000134E0000}"/>
    <cellStyle name="SAPBEXHLevel3 2 2 2 5 3" xfId="24105" xr:uid="{00000000-0005-0000-0000-0000144E0000}"/>
    <cellStyle name="SAPBEXHLevel3 2 2 2 6" xfId="12279" xr:uid="{00000000-0005-0000-0000-0000154E0000}"/>
    <cellStyle name="SAPBEXHLevel3 2 2 2 6 2" xfId="19486" xr:uid="{00000000-0005-0000-0000-0000164E0000}"/>
    <cellStyle name="SAPBEXHLevel3 2 2 2 6 3" xfId="24521" xr:uid="{00000000-0005-0000-0000-0000174E0000}"/>
    <cellStyle name="SAPBEXHLevel3 2 2 2 7" xfId="13809" xr:uid="{00000000-0005-0000-0000-0000184E0000}"/>
    <cellStyle name="SAPBEXHLevel3 2 2 2 8" xfId="14342" xr:uid="{00000000-0005-0000-0000-0000194E0000}"/>
    <cellStyle name="SAPBEXHLevel3 2 2 3" xfId="8036" xr:uid="{00000000-0005-0000-0000-00001A4E0000}"/>
    <cellStyle name="SAPBEXHLevel3 2 2 3 2" xfId="15249" xr:uid="{00000000-0005-0000-0000-00001B4E0000}"/>
    <cellStyle name="SAPBEXHLevel3 2 2 3 3" xfId="20935" xr:uid="{00000000-0005-0000-0000-00001C4E0000}"/>
    <cellStyle name="SAPBEXHLevel3 2 2 4" xfId="10167" xr:uid="{00000000-0005-0000-0000-00001D4E0000}"/>
    <cellStyle name="SAPBEXHLevel3 2 2 4 2" xfId="17380" xr:uid="{00000000-0005-0000-0000-00001E4E0000}"/>
    <cellStyle name="SAPBEXHLevel3 2 2 4 3" xfId="22817" xr:uid="{00000000-0005-0000-0000-00001F4E0000}"/>
    <cellStyle name="SAPBEXHLevel3 2 2 5" xfId="11331" xr:uid="{00000000-0005-0000-0000-0000204E0000}"/>
    <cellStyle name="SAPBEXHLevel3 2 2 5 2" xfId="18538" xr:uid="{00000000-0005-0000-0000-0000214E0000}"/>
    <cellStyle name="SAPBEXHLevel3 2 2 5 3" xfId="23733" xr:uid="{00000000-0005-0000-0000-0000224E0000}"/>
    <cellStyle name="SAPBEXHLevel3 2 2 6" xfId="12687" xr:uid="{00000000-0005-0000-0000-0000234E0000}"/>
    <cellStyle name="SAPBEXHLevel3 2 2 6 2" xfId="19894" xr:uid="{00000000-0005-0000-0000-0000244E0000}"/>
    <cellStyle name="SAPBEXHLevel3 2 2 6 3" xfId="24885" xr:uid="{00000000-0005-0000-0000-0000254E0000}"/>
    <cellStyle name="SAPBEXHLevel3 2 3" xfId="668" xr:uid="{00000000-0005-0000-0000-0000264E0000}"/>
    <cellStyle name="SAPBEXHLevel3 2 3 2" xfId="1124" xr:uid="{00000000-0005-0000-0000-0000274E0000}"/>
    <cellStyle name="SAPBEXHLevel3 2 3 2 2" xfId="8451" xr:uid="{00000000-0005-0000-0000-0000284E0000}"/>
    <cellStyle name="SAPBEXHLevel3 2 3 2 2 2" xfId="15664" xr:uid="{00000000-0005-0000-0000-0000294E0000}"/>
    <cellStyle name="SAPBEXHLevel3 2 3 2 2 3" xfId="21309" xr:uid="{00000000-0005-0000-0000-00002A4E0000}"/>
    <cellStyle name="SAPBEXHLevel3 2 3 2 3" xfId="8845" xr:uid="{00000000-0005-0000-0000-00002B4E0000}"/>
    <cellStyle name="SAPBEXHLevel3 2 3 2 3 2" xfId="16058" xr:uid="{00000000-0005-0000-0000-00002C4E0000}"/>
    <cellStyle name="SAPBEXHLevel3 2 3 2 3 3" xfId="21602" xr:uid="{00000000-0005-0000-0000-00002D4E0000}"/>
    <cellStyle name="SAPBEXHLevel3 2 3 2 4" xfId="10582" xr:uid="{00000000-0005-0000-0000-00002E4E0000}"/>
    <cellStyle name="SAPBEXHLevel3 2 3 2 4 2" xfId="17795" xr:uid="{00000000-0005-0000-0000-00002F4E0000}"/>
    <cellStyle name="SAPBEXHLevel3 2 3 2 4 3" xfId="23191" xr:uid="{00000000-0005-0000-0000-0000304E0000}"/>
    <cellStyle name="SAPBEXHLevel3 2 3 2 5" xfId="11864" xr:uid="{00000000-0005-0000-0000-0000314E0000}"/>
    <cellStyle name="SAPBEXHLevel3 2 3 2 5 2" xfId="19071" xr:uid="{00000000-0005-0000-0000-0000324E0000}"/>
    <cellStyle name="SAPBEXHLevel3 2 3 2 5 3" xfId="24225" xr:uid="{00000000-0005-0000-0000-0000334E0000}"/>
    <cellStyle name="SAPBEXHLevel3 2 3 2 6" xfId="12159" xr:uid="{00000000-0005-0000-0000-0000344E0000}"/>
    <cellStyle name="SAPBEXHLevel3 2 3 2 6 2" xfId="19366" xr:uid="{00000000-0005-0000-0000-0000354E0000}"/>
    <cellStyle name="SAPBEXHLevel3 2 3 2 6 3" xfId="24401" xr:uid="{00000000-0005-0000-0000-0000364E0000}"/>
    <cellStyle name="SAPBEXHLevel3 2 3 2 7" xfId="13929" xr:uid="{00000000-0005-0000-0000-0000374E0000}"/>
    <cellStyle name="SAPBEXHLevel3 2 3 2 8" xfId="14222" xr:uid="{00000000-0005-0000-0000-0000384E0000}"/>
    <cellStyle name="SAPBEXHLevel3 2 3 3" xfId="8037" xr:uid="{00000000-0005-0000-0000-0000394E0000}"/>
    <cellStyle name="SAPBEXHLevel3 2 3 3 2" xfId="15250" xr:uid="{00000000-0005-0000-0000-00003A4E0000}"/>
    <cellStyle name="SAPBEXHLevel3 2 3 3 3" xfId="20936" xr:uid="{00000000-0005-0000-0000-00003B4E0000}"/>
    <cellStyle name="SAPBEXHLevel3 2 3 4" xfId="10168" xr:uid="{00000000-0005-0000-0000-00003C4E0000}"/>
    <cellStyle name="SAPBEXHLevel3 2 3 4 2" xfId="17381" xr:uid="{00000000-0005-0000-0000-00003D4E0000}"/>
    <cellStyle name="SAPBEXHLevel3 2 3 4 3" xfId="22818" xr:uid="{00000000-0005-0000-0000-00003E4E0000}"/>
    <cellStyle name="SAPBEXHLevel3 2 3 5" xfId="11451" xr:uid="{00000000-0005-0000-0000-00003F4E0000}"/>
    <cellStyle name="SAPBEXHLevel3 2 3 5 2" xfId="18658" xr:uid="{00000000-0005-0000-0000-0000404E0000}"/>
    <cellStyle name="SAPBEXHLevel3 2 3 5 3" xfId="23853" xr:uid="{00000000-0005-0000-0000-0000414E0000}"/>
    <cellStyle name="SAPBEXHLevel3 2 3 6" xfId="12534" xr:uid="{00000000-0005-0000-0000-0000424E0000}"/>
    <cellStyle name="SAPBEXHLevel3 2 3 6 2" xfId="19741" xr:uid="{00000000-0005-0000-0000-0000434E0000}"/>
    <cellStyle name="SAPBEXHLevel3 2 3 6 3" xfId="24766" xr:uid="{00000000-0005-0000-0000-0000444E0000}"/>
    <cellStyle name="SAPBEXHLevel3 2 3 7" xfId="13527" xr:uid="{00000000-0005-0000-0000-0000454E0000}"/>
    <cellStyle name="SAPBEXHLevel3 2 4" xfId="851" xr:uid="{00000000-0005-0000-0000-0000464E0000}"/>
    <cellStyle name="SAPBEXHLevel3 2 4 2" xfId="8452" xr:uid="{00000000-0005-0000-0000-0000474E0000}"/>
    <cellStyle name="SAPBEXHLevel3 2 4 2 2" xfId="15665" xr:uid="{00000000-0005-0000-0000-0000484E0000}"/>
    <cellStyle name="SAPBEXHLevel3 2 4 2 3" xfId="21310" xr:uid="{00000000-0005-0000-0000-0000494E0000}"/>
    <cellStyle name="SAPBEXHLevel3 2 4 3" xfId="8844" xr:uid="{00000000-0005-0000-0000-00004A4E0000}"/>
    <cellStyle name="SAPBEXHLevel3 2 4 3 2" xfId="16057" xr:uid="{00000000-0005-0000-0000-00004B4E0000}"/>
    <cellStyle name="SAPBEXHLevel3 2 4 3 3" xfId="21601" xr:uid="{00000000-0005-0000-0000-00004C4E0000}"/>
    <cellStyle name="SAPBEXHLevel3 2 4 4" xfId="10583" xr:uid="{00000000-0005-0000-0000-00004D4E0000}"/>
    <cellStyle name="SAPBEXHLevel3 2 4 4 2" xfId="17796" xr:uid="{00000000-0005-0000-0000-00004E4E0000}"/>
    <cellStyle name="SAPBEXHLevel3 2 4 4 3" xfId="23192" xr:uid="{00000000-0005-0000-0000-00004F4E0000}"/>
    <cellStyle name="SAPBEXHLevel3 2 4 5" xfId="11591" xr:uid="{00000000-0005-0000-0000-0000504E0000}"/>
    <cellStyle name="SAPBEXHLevel3 2 4 5 2" xfId="18798" xr:uid="{00000000-0005-0000-0000-0000514E0000}"/>
    <cellStyle name="SAPBEXHLevel3 2 4 5 3" xfId="23970" xr:uid="{00000000-0005-0000-0000-0000524E0000}"/>
    <cellStyle name="SAPBEXHLevel3 2 4 6" xfId="12414" xr:uid="{00000000-0005-0000-0000-0000534E0000}"/>
    <cellStyle name="SAPBEXHLevel3 2 4 6 2" xfId="19621" xr:uid="{00000000-0005-0000-0000-0000544E0000}"/>
    <cellStyle name="SAPBEXHLevel3 2 4 6 3" xfId="24656" xr:uid="{00000000-0005-0000-0000-0000554E0000}"/>
    <cellStyle name="SAPBEXHLevel3 2 4 7" xfId="13656" xr:uid="{00000000-0005-0000-0000-0000564E0000}"/>
    <cellStyle name="SAPBEXHLevel3 2 5" xfId="8035" xr:uid="{00000000-0005-0000-0000-0000574E0000}"/>
    <cellStyle name="SAPBEXHLevel3 2 5 2" xfId="15248" xr:uid="{00000000-0005-0000-0000-0000584E0000}"/>
    <cellStyle name="SAPBEXHLevel3 2 5 3" xfId="20934" xr:uid="{00000000-0005-0000-0000-0000594E0000}"/>
    <cellStyle name="SAPBEXHLevel3 2 6" xfId="10166" xr:uid="{00000000-0005-0000-0000-00005A4E0000}"/>
    <cellStyle name="SAPBEXHLevel3 2 6 2" xfId="17379" xr:uid="{00000000-0005-0000-0000-00005B4E0000}"/>
    <cellStyle name="SAPBEXHLevel3 2 6 3" xfId="22816" xr:uid="{00000000-0005-0000-0000-00005C4E0000}"/>
    <cellStyle name="SAPBEXHLevel3 2 7" xfId="11155" xr:uid="{00000000-0005-0000-0000-00005D4E0000}"/>
    <cellStyle name="SAPBEXHLevel3 2 7 2" xfId="18362" xr:uid="{00000000-0005-0000-0000-00005E4E0000}"/>
    <cellStyle name="SAPBEXHLevel3 2 7 3" xfId="23575" xr:uid="{00000000-0005-0000-0000-00005F4E0000}"/>
    <cellStyle name="SAPBEXHLevel3 2 8" xfId="12815" xr:uid="{00000000-0005-0000-0000-0000604E0000}"/>
    <cellStyle name="SAPBEXHLevel3 2 8 2" xfId="20022" xr:uid="{00000000-0005-0000-0000-0000614E0000}"/>
    <cellStyle name="SAPBEXHLevel3 2 8 3" xfId="25012" xr:uid="{00000000-0005-0000-0000-0000624E0000}"/>
    <cellStyle name="SAPBEXHLevel3 3" xfId="444" xr:uid="{00000000-0005-0000-0000-0000634E0000}"/>
    <cellStyle name="SAPBEXHLevel3 3 2" xfId="921" xr:uid="{00000000-0005-0000-0000-0000644E0000}"/>
    <cellStyle name="SAPBEXHLevel3 3 2 2" xfId="8453" xr:uid="{00000000-0005-0000-0000-0000654E0000}"/>
    <cellStyle name="SAPBEXHLevel3 3 2 2 2" xfId="15666" xr:uid="{00000000-0005-0000-0000-0000664E0000}"/>
    <cellStyle name="SAPBEXHLevel3 3 2 2 3" xfId="21311" xr:uid="{00000000-0005-0000-0000-0000674E0000}"/>
    <cellStyle name="SAPBEXHLevel3 3 2 3" xfId="8843" xr:uid="{00000000-0005-0000-0000-0000684E0000}"/>
    <cellStyle name="SAPBEXHLevel3 3 2 3 2" xfId="16056" xr:uid="{00000000-0005-0000-0000-0000694E0000}"/>
    <cellStyle name="SAPBEXHLevel3 3 2 3 3" xfId="21600" xr:uid="{00000000-0005-0000-0000-00006A4E0000}"/>
    <cellStyle name="SAPBEXHLevel3 3 2 4" xfId="10584" xr:uid="{00000000-0005-0000-0000-00006B4E0000}"/>
    <cellStyle name="SAPBEXHLevel3 3 2 4 2" xfId="17797" xr:uid="{00000000-0005-0000-0000-00006C4E0000}"/>
    <cellStyle name="SAPBEXHLevel3 3 2 4 3" xfId="23193" xr:uid="{00000000-0005-0000-0000-00006D4E0000}"/>
    <cellStyle name="SAPBEXHLevel3 3 2 5" xfId="11661" xr:uid="{00000000-0005-0000-0000-00006E4E0000}"/>
    <cellStyle name="SAPBEXHLevel3 3 2 5 2" xfId="18868" xr:uid="{00000000-0005-0000-0000-00006F4E0000}"/>
    <cellStyle name="SAPBEXHLevel3 3 2 5 3" xfId="24034" xr:uid="{00000000-0005-0000-0000-0000704E0000}"/>
    <cellStyle name="SAPBEXHLevel3 3 2 6" xfId="12350" xr:uid="{00000000-0005-0000-0000-0000714E0000}"/>
    <cellStyle name="SAPBEXHLevel3 3 2 6 2" xfId="19557" xr:uid="{00000000-0005-0000-0000-0000724E0000}"/>
    <cellStyle name="SAPBEXHLevel3 3 2 6 3" xfId="24592" xr:uid="{00000000-0005-0000-0000-0000734E0000}"/>
    <cellStyle name="SAPBEXHLevel3 3 2 7" xfId="13726" xr:uid="{00000000-0005-0000-0000-0000744E0000}"/>
    <cellStyle name="SAPBEXHLevel3 3 2 8" xfId="14413" xr:uid="{00000000-0005-0000-0000-0000754E0000}"/>
    <cellStyle name="SAPBEXHLevel3 3 3" xfId="7392" xr:uid="{00000000-0005-0000-0000-0000764E0000}"/>
    <cellStyle name="SAPBEXHLevel3 3 3 2" xfId="9626" xr:uid="{00000000-0005-0000-0000-0000774E0000}"/>
    <cellStyle name="SAPBEXHLevel3 3 3 2 2" xfId="16839" xr:uid="{00000000-0005-0000-0000-0000784E0000}"/>
    <cellStyle name="SAPBEXHLevel3 3 3 2 3" xfId="22305" xr:uid="{00000000-0005-0000-0000-0000794E0000}"/>
    <cellStyle name="SAPBEXHLevel3 3 3 3" xfId="9824" xr:uid="{00000000-0005-0000-0000-00007A4E0000}"/>
    <cellStyle name="SAPBEXHLevel3 3 3 3 2" xfId="17037" xr:uid="{00000000-0005-0000-0000-00007B4E0000}"/>
    <cellStyle name="SAPBEXHLevel3 3 3 3 3" xfId="22503" xr:uid="{00000000-0005-0000-0000-00007C4E0000}"/>
    <cellStyle name="SAPBEXHLevel3 3 3 4" xfId="11028" xr:uid="{00000000-0005-0000-0000-00007D4E0000}"/>
    <cellStyle name="SAPBEXHLevel3 3 3 4 2" xfId="18241" xr:uid="{00000000-0005-0000-0000-00007E4E0000}"/>
    <cellStyle name="SAPBEXHLevel3 3 3 4 3" xfId="23458" xr:uid="{00000000-0005-0000-0000-00007F4E0000}"/>
    <cellStyle name="SAPBEXHLevel3 3 3 5" xfId="12975" xr:uid="{00000000-0005-0000-0000-0000804E0000}"/>
    <cellStyle name="SAPBEXHLevel3 3 3 5 2" xfId="20182" xr:uid="{00000000-0005-0000-0000-0000814E0000}"/>
    <cellStyle name="SAPBEXHLevel3 3 3 5 3" xfId="25138" xr:uid="{00000000-0005-0000-0000-0000824E0000}"/>
    <cellStyle name="SAPBEXHLevel3 3 3 6" xfId="13164" xr:uid="{00000000-0005-0000-0000-0000834E0000}"/>
    <cellStyle name="SAPBEXHLevel3 3 3 6 2" xfId="20371" xr:uid="{00000000-0005-0000-0000-0000844E0000}"/>
    <cellStyle name="SAPBEXHLevel3 3 3 6 3" xfId="25327" xr:uid="{00000000-0005-0000-0000-0000854E0000}"/>
    <cellStyle name="SAPBEXHLevel3 3 3 7" xfId="14836" xr:uid="{00000000-0005-0000-0000-0000864E0000}"/>
    <cellStyle name="SAPBEXHLevel3 3 3 8" xfId="20549" xr:uid="{00000000-0005-0000-0000-0000874E0000}"/>
    <cellStyle name="SAPBEXHLevel3 3 4" xfId="8038" xr:uid="{00000000-0005-0000-0000-0000884E0000}"/>
    <cellStyle name="SAPBEXHLevel3 3 4 2" xfId="15251" xr:uid="{00000000-0005-0000-0000-0000894E0000}"/>
    <cellStyle name="SAPBEXHLevel3 3 4 3" xfId="20937" xr:uid="{00000000-0005-0000-0000-00008A4E0000}"/>
    <cellStyle name="SAPBEXHLevel3 3 5" xfId="11227" xr:uid="{00000000-0005-0000-0000-00008B4E0000}"/>
    <cellStyle name="SAPBEXHLevel3 3 5 2" xfId="18434" xr:uid="{00000000-0005-0000-0000-00008C4E0000}"/>
    <cellStyle name="SAPBEXHLevel3 3 5 3" xfId="23641" xr:uid="{00000000-0005-0000-0000-00008D4E0000}"/>
    <cellStyle name="SAPBEXHLevel3 3 6" xfId="12775" xr:uid="{00000000-0005-0000-0000-00008E4E0000}"/>
    <cellStyle name="SAPBEXHLevel3 3 6 2" xfId="19982" xr:uid="{00000000-0005-0000-0000-00008F4E0000}"/>
    <cellStyle name="SAPBEXHLevel3 3 6 3" xfId="24972" xr:uid="{00000000-0005-0000-0000-0000904E0000}"/>
    <cellStyle name="SAPBEXHLevel3 4" xfId="813" xr:uid="{00000000-0005-0000-0000-0000914E0000}"/>
    <cellStyle name="SAPBEXHLevel3 4 2" xfId="7393" xr:uid="{00000000-0005-0000-0000-0000924E0000}"/>
    <cellStyle name="SAPBEXHLevel3 4 2 2" xfId="9627" xr:uid="{00000000-0005-0000-0000-0000934E0000}"/>
    <cellStyle name="SAPBEXHLevel3 4 2 2 2" xfId="16840" xr:uid="{00000000-0005-0000-0000-0000944E0000}"/>
    <cellStyle name="SAPBEXHLevel3 4 2 2 3" xfId="22306" xr:uid="{00000000-0005-0000-0000-0000954E0000}"/>
    <cellStyle name="SAPBEXHLevel3 4 2 3" xfId="9825" xr:uid="{00000000-0005-0000-0000-0000964E0000}"/>
    <cellStyle name="SAPBEXHLevel3 4 2 3 2" xfId="17038" xr:uid="{00000000-0005-0000-0000-0000974E0000}"/>
    <cellStyle name="SAPBEXHLevel3 4 2 3 3" xfId="22504" xr:uid="{00000000-0005-0000-0000-0000984E0000}"/>
    <cellStyle name="SAPBEXHLevel3 4 2 4" xfId="11029" xr:uid="{00000000-0005-0000-0000-0000994E0000}"/>
    <cellStyle name="SAPBEXHLevel3 4 2 4 2" xfId="18242" xr:uid="{00000000-0005-0000-0000-00009A4E0000}"/>
    <cellStyle name="SAPBEXHLevel3 4 2 4 3" xfId="23459" xr:uid="{00000000-0005-0000-0000-00009B4E0000}"/>
    <cellStyle name="SAPBEXHLevel3 4 2 5" xfId="12976" xr:uid="{00000000-0005-0000-0000-00009C4E0000}"/>
    <cellStyle name="SAPBEXHLevel3 4 2 5 2" xfId="20183" xr:uid="{00000000-0005-0000-0000-00009D4E0000}"/>
    <cellStyle name="SAPBEXHLevel3 4 2 5 3" xfId="25139" xr:uid="{00000000-0005-0000-0000-00009E4E0000}"/>
    <cellStyle name="SAPBEXHLevel3 4 2 6" xfId="13165" xr:uid="{00000000-0005-0000-0000-00009F4E0000}"/>
    <cellStyle name="SAPBEXHLevel3 4 2 6 2" xfId="20372" xr:uid="{00000000-0005-0000-0000-0000A04E0000}"/>
    <cellStyle name="SAPBEXHLevel3 4 2 6 3" xfId="25328" xr:uid="{00000000-0005-0000-0000-0000A14E0000}"/>
    <cellStyle name="SAPBEXHLevel3 4 2 7" xfId="14837" xr:uid="{00000000-0005-0000-0000-0000A24E0000}"/>
    <cellStyle name="SAPBEXHLevel3 4 2 8" xfId="20550" xr:uid="{00000000-0005-0000-0000-0000A34E0000}"/>
    <cellStyle name="SAPBEXHLevel3 4 3" xfId="8454" xr:uid="{00000000-0005-0000-0000-0000A44E0000}"/>
    <cellStyle name="SAPBEXHLevel3 4 3 2" xfId="15667" xr:uid="{00000000-0005-0000-0000-0000A54E0000}"/>
    <cellStyle name="SAPBEXHLevel3 4 3 3" xfId="21312" xr:uid="{00000000-0005-0000-0000-0000A64E0000}"/>
    <cellStyle name="SAPBEXHLevel3 4 4" xfId="8842" xr:uid="{00000000-0005-0000-0000-0000A74E0000}"/>
    <cellStyle name="SAPBEXHLevel3 4 4 2" xfId="16055" xr:uid="{00000000-0005-0000-0000-0000A84E0000}"/>
    <cellStyle name="SAPBEXHLevel3 4 4 3" xfId="21599" xr:uid="{00000000-0005-0000-0000-0000A94E0000}"/>
    <cellStyle name="SAPBEXHLevel3 4 5" xfId="10585" xr:uid="{00000000-0005-0000-0000-0000AA4E0000}"/>
    <cellStyle name="SAPBEXHLevel3 4 5 2" xfId="17798" xr:uid="{00000000-0005-0000-0000-0000AB4E0000}"/>
    <cellStyle name="SAPBEXHLevel3 4 5 3" xfId="23194" xr:uid="{00000000-0005-0000-0000-0000AC4E0000}"/>
    <cellStyle name="SAPBEXHLevel3 4 6" xfId="11553" xr:uid="{00000000-0005-0000-0000-0000AD4E0000}"/>
    <cellStyle name="SAPBEXHLevel3 4 6 2" xfId="18760" xr:uid="{00000000-0005-0000-0000-0000AE4E0000}"/>
    <cellStyle name="SAPBEXHLevel3 4 6 3" xfId="23936" xr:uid="{00000000-0005-0000-0000-0000AF4E0000}"/>
    <cellStyle name="SAPBEXHLevel3 4 7" xfId="12449" xr:uid="{00000000-0005-0000-0000-0000B04E0000}"/>
    <cellStyle name="SAPBEXHLevel3 4 7 2" xfId="19656" xr:uid="{00000000-0005-0000-0000-0000B14E0000}"/>
    <cellStyle name="SAPBEXHLevel3 4 7 3" xfId="24690" xr:uid="{00000000-0005-0000-0000-0000B24E0000}"/>
    <cellStyle name="SAPBEXHLevel3 5" xfId="7394" xr:uid="{00000000-0005-0000-0000-0000B34E0000}"/>
    <cellStyle name="SAPBEXHLevel3 5 2" xfId="7395" xr:uid="{00000000-0005-0000-0000-0000B44E0000}"/>
    <cellStyle name="SAPBEXHLevel3 5 2 2" xfId="9629" xr:uid="{00000000-0005-0000-0000-0000B54E0000}"/>
    <cellStyle name="SAPBEXHLevel3 5 2 2 2" xfId="16842" xr:uid="{00000000-0005-0000-0000-0000B64E0000}"/>
    <cellStyle name="SAPBEXHLevel3 5 2 2 3" xfId="22308" xr:uid="{00000000-0005-0000-0000-0000B74E0000}"/>
    <cellStyle name="SAPBEXHLevel3 5 2 3" xfId="9827" xr:uid="{00000000-0005-0000-0000-0000B84E0000}"/>
    <cellStyle name="SAPBEXHLevel3 5 2 3 2" xfId="17040" xr:uid="{00000000-0005-0000-0000-0000B94E0000}"/>
    <cellStyle name="SAPBEXHLevel3 5 2 3 3" xfId="22506" xr:uid="{00000000-0005-0000-0000-0000BA4E0000}"/>
    <cellStyle name="SAPBEXHLevel3 5 2 4" xfId="11031" xr:uid="{00000000-0005-0000-0000-0000BB4E0000}"/>
    <cellStyle name="SAPBEXHLevel3 5 2 4 2" xfId="18244" xr:uid="{00000000-0005-0000-0000-0000BC4E0000}"/>
    <cellStyle name="SAPBEXHLevel3 5 2 4 3" xfId="23461" xr:uid="{00000000-0005-0000-0000-0000BD4E0000}"/>
    <cellStyle name="SAPBEXHLevel3 5 2 5" xfId="12978" xr:uid="{00000000-0005-0000-0000-0000BE4E0000}"/>
    <cellStyle name="SAPBEXHLevel3 5 2 5 2" xfId="20185" xr:uid="{00000000-0005-0000-0000-0000BF4E0000}"/>
    <cellStyle name="SAPBEXHLevel3 5 2 5 3" xfId="25141" xr:uid="{00000000-0005-0000-0000-0000C04E0000}"/>
    <cellStyle name="SAPBEXHLevel3 5 2 6" xfId="13167" xr:uid="{00000000-0005-0000-0000-0000C14E0000}"/>
    <cellStyle name="SAPBEXHLevel3 5 2 6 2" xfId="20374" xr:uid="{00000000-0005-0000-0000-0000C24E0000}"/>
    <cellStyle name="SAPBEXHLevel3 5 2 6 3" xfId="25330" xr:uid="{00000000-0005-0000-0000-0000C34E0000}"/>
    <cellStyle name="SAPBEXHLevel3 5 2 7" xfId="14839" xr:uid="{00000000-0005-0000-0000-0000C44E0000}"/>
    <cellStyle name="SAPBEXHLevel3 5 2 8" xfId="20552" xr:uid="{00000000-0005-0000-0000-0000C54E0000}"/>
    <cellStyle name="SAPBEXHLevel3 5 3" xfId="9628" xr:uid="{00000000-0005-0000-0000-0000C64E0000}"/>
    <cellStyle name="SAPBEXHLevel3 5 3 2" xfId="16841" xr:uid="{00000000-0005-0000-0000-0000C74E0000}"/>
    <cellStyle name="SAPBEXHLevel3 5 3 3" xfId="22307" xr:uid="{00000000-0005-0000-0000-0000C84E0000}"/>
    <cellStyle name="SAPBEXHLevel3 5 4" xfId="9826" xr:uid="{00000000-0005-0000-0000-0000C94E0000}"/>
    <cellStyle name="SAPBEXHLevel3 5 4 2" xfId="17039" xr:uid="{00000000-0005-0000-0000-0000CA4E0000}"/>
    <cellStyle name="SAPBEXHLevel3 5 4 3" xfId="22505" xr:uid="{00000000-0005-0000-0000-0000CB4E0000}"/>
    <cellStyle name="SAPBEXHLevel3 5 5" xfId="11030" xr:uid="{00000000-0005-0000-0000-0000CC4E0000}"/>
    <cellStyle name="SAPBEXHLevel3 5 5 2" xfId="18243" xr:uid="{00000000-0005-0000-0000-0000CD4E0000}"/>
    <cellStyle name="SAPBEXHLevel3 5 5 3" xfId="23460" xr:uid="{00000000-0005-0000-0000-0000CE4E0000}"/>
    <cellStyle name="SAPBEXHLevel3 5 6" xfId="12977" xr:uid="{00000000-0005-0000-0000-0000CF4E0000}"/>
    <cellStyle name="SAPBEXHLevel3 5 6 2" xfId="20184" xr:uid="{00000000-0005-0000-0000-0000D04E0000}"/>
    <cellStyle name="SAPBEXHLevel3 5 6 3" xfId="25140" xr:uid="{00000000-0005-0000-0000-0000D14E0000}"/>
    <cellStyle name="SAPBEXHLevel3 5 7" xfId="13166" xr:uid="{00000000-0005-0000-0000-0000D24E0000}"/>
    <cellStyle name="SAPBEXHLevel3 5 7 2" xfId="20373" xr:uid="{00000000-0005-0000-0000-0000D34E0000}"/>
    <cellStyle name="SAPBEXHLevel3 5 7 3" xfId="25329" xr:uid="{00000000-0005-0000-0000-0000D44E0000}"/>
    <cellStyle name="SAPBEXHLevel3 5 8" xfId="14838" xr:uid="{00000000-0005-0000-0000-0000D54E0000}"/>
    <cellStyle name="SAPBEXHLevel3 5 9" xfId="20551" xr:uid="{00000000-0005-0000-0000-0000D64E0000}"/>
    <cellStyle name="SAPBEXHLevel3 6" xfId="7396" xr:uid="{00000000-0005-0000-0000-0000D74E0000}"/>
    <cellStyle name="SAPBEXHLevel3 6 2" xfId="9630" xr:uid="{00000000-0005-0000-0000-0000D84E0000}"/>
    <cellStyle name="SAPBEXHLevel3 6 2 2" xfId="16843" xr:uid="{00000000-0005-0000-0000-0000D94E0000}"/>
    <cellStyle name="SAPBEXHLevel3 6 2 3" xfId="22309" xr:uid="{00000000-0005-0000-0000-0000DA4E0000}"/>
    <cellStyle name="SAPBEXHLevel3 6 3" xfId="9828" xr:uid="{00000000-0005-0000-0000-0000DB4E0000}"/>
    <cellStyle name="SAPBEXHLevel3 6 3 2" xfId="17041" xr:uid="{00000000-0005-0000-0000-0000DC4E0000}"/>
    <cellStyle name="SAPBEXHLevel3 6 3 3" xfId="22507" xr:uid="{00000000-0005-0000-0000-0000DD4E0000}"/>
    <cellStyle name="SAPBEXHLevel3 6 4" xfId="11032" xr:uid="{00000000-0005-0000-0000-0000DE4E0000}"/>
    <cellStyle name="SAPBEXHLevel3 6 4 2" xfId="18245" xr:uid="{00000000-0005-0000-0000-0000DF4E0000}"/>
    <cellStyle name="SAPBEXHLevel3 6 4 3" xfId="23462" xr:uid="{00000000-0005-0000-0000-0000E04E0000}"/>
    <cellStyle name="SAPBEXHLevel3 6 5" xfId="12979" xr:uid="{00000000-0005-0000-0000-0000E14E0000}"/>
    <cellStyle name="SAPBEXHLevel3 6 5 2" xfId="20186" xr:uid="{00000000-0005-0000-0000-0000E24E0000}"/>
    <cellStyle name="SAPBEXHLevel3 6 5 3" xfId="25142" xr:uid="{00000000-0005-0000-0000-0000E34E0000}"/>
    <cellStyle name="SAPBEXHLevel3 6 6" xfId="13168" xr:uid="{00000000-0005-0000-0000-0000E44E0000}"/>
    <cellStyle name="SAPBEXHLevel3 6 6 2" xfId="20375" xr:uid="{00000000-0005-0000-0000-0000E54E0000}"/>
    <cellStyle name="SAPBEXHLevel3 6 6 3" xfId="25331" xr:uid="{00000000-0005-0000-0000-0000E64E0000}"/>
    <cellStyle name="SAPBEXHLevel3 6 7" xfId="14840" xr:uid="{00000000-0005-0000-0000-0000E74E0000}"/>
    <cellStyle name="SAPBEXHLevel3 6 8" xfId="20553" xr:uid="{00000000-0005-0000-0000-0000E84E0000}"/>
    <cellStyle name="SAPBEXHLevel3 7" xfId="7397" xr:uid="{00000000-0005-0000-0000-0000E94E0000}"/>
    <cellStyle name="SAPBEXHLevel3 7 2" xfId="9631" xr:uid="{00000000-0005-0000-0000-0000EA4E0000}"/>
    <cellStyle name="SAPBEXHLevel3 7 2 2" xfId="16844" xr:uid="{00000000-0005-0000-0000-0000EB4E0000}"/>
    <cellStyle name="SAPBEXHLevel3 7 2 3" xfId="22310" xr:uid="{00000000-0005-0000-0000-0000EC4E0000}"/>
    <cellStyle name="SAPBEXHLevel3 7 3" xfId="9829" xr:uid="{00000000-0005-0000-0000-0000ED4E0000}"/>
    <cellStyle name="SAPBEXHLevel3 7 3 2" xfId="17042" xr:uid="{00000000-0005-0000-0000-0000EE4E0000}"/>
    <cellStyle name="SAPBEXHLevel3 7 3 3" xfId="22508" xr:uid="{00000000-0005-0000-0000-0000EF4E0000}"/>
    <cellStyle name="SAPBEXHLevel3 7 4" xfId="11033" xr:uid="{00000000-0005-0000-0000-0000F04E0000}"/>
    <cellStyle name="SAPBEXHLevel3 7 4 2" xfId="18246" xr:uid="{00000000-0005-0000-0000-0000F14E0000}"/>
    <cellStyle name="SAPBEXHLevel3 7 4 3" xfId="23463" xr:uid="{00000000-0005-0000-0000-0000F24E0000}"/>
    <cellStyle name="SAPBEXHLevel3 7 5" xfId="12980" xr:uid="{00000000-0005-0000-0000-0000F34E0000}"/>
    <cellStyle name="SAPBEXHLevel3 7 5 2" xfId="20187" xr:uid="{00000000-0005-0000-0000-0000F44E0000}"/>
    <cellStyle name="SAPBEXHLevel3 7 5 3" xfId="25143" xr:uid="{00000000-0005-0000-0000-0000F54E0000}"/>
    <cellStyle name="SAPBEXHLevel3 7 6" xfId="13169" xr:uid="{00000000-0005-0000-0000-0000F64E0000}"/>
    <cellStyle name="SAPBEXHLevel3 7 6 2" xfId="20376" xr:uid="{00000000-0005-0000-0000-0000F74E0000}"/>
    <cellStyle name="SAPBEXHLevel3 7 6 3" xfId="25332" xr:uid="{00000000-0005-0000-0000-0000F84E0000}"/>
    <cellStyle name="SAPBEXHLevel3 7 7" xfId="14841" xr:uid="{00000000-0005-0000-0000-0000F94E0000}"/>
    <cellStyle name="SAPBEXHLevel3 7 8" xfId="20554" xr:uid="{00000000-0005-0000-0000-0000FA4E0000}"/>
    <cellStyle name="SAPBEXHLevel3 8" xfId="7398" xr:uid="{00000000-0005-0000-0000-0000FB4E0000}"/>
    <cellStyle name="SAPBEXHLevel3 8 2" xfId="9632" xr:uid="{00000000-0005-0000-0000-0000FC4E0000}"/>
    <cellStyle name="SAPBEXHLevel3 8 2 2" xfId="16845" xr:uid="{00000000-0005-0000-0000-0000FD4E0000}"/>
    <cellStyle name="SAPBEXHLevel3 8 2 3" xfId="22311" xr:uid="{00000000-0005-0000-0000-0000FE4E0000}"/>
    <cellStyle name="SAPBEXHLevel3 8 3" xfId="9830" xr:uid="{00000000-0005-0000-0000-0000FF4E0000}"/>
    <cellStyle name="SAPBEXHLevel3 8 3 2" xfId="17043" xr:uid="{00000000-0005-0000-0000-0000004F0000}"/>
    <cellStyle name="SAPBEXHLevel3 8 3 3" xfId="22509" xr:uid="{00000000-0005-0000-0000-0000014F0000}"/>
    <cellStyle name="SAPBEXHLevel3 8 4" xfId="11034" xr:uid="{00000000-0005-0000-0000-0000024F0000}"/>
    <cellStyle name="SAPBEXHLevel3 8 4 2" xfId="18247" xr:uid="{00000000-0005-0000-0000-0000034F0000}"/>
    <cellStyle name="SAPBEXHLevel3 8 4 3" xfId="23464" xr:uid="{00000000-0005-0000-0000-0000044F0000}"/>
    <cellStyle name="SAPBEXHLevel3 8 5" xfId="12981" xr:uid="{00000000-0005-0000-0000-0000054F0000}"/>
    <cellStyle name="SAPBEXHLevel3 8 5 2" xfId="20188" xr:uid="{00000000-0005-0000-0000-0000064F0000}"/>
    <cellStyle name="SAPBEXHLevel3 8 5 3" xfId="25144" xr:uid="{00000000-0005-0000-0000-0000074F0000}"/>
    <cellStyle name="SAPBEXHLevel3 8 6" xfId="13170" xr:uid="{00000000-0005-0000-0000-0000084F0000}"/>
    <cellStyle name="SAPBEXHLevel3 8 6 2" xfId="20377" xr:uid="{00000000-0005-0000-0000-0000094F0000}"/>
    <cellStyle name="SAPBEXHLevel3 8 6 3" xfId="25333" xr:uid="{00000000-0005-0000-0000-00000A4F0000}"/>
    <cellStyle name="SAPBEXHLevel3 8 7" xfId="14842" xr:uid="{00000000-0005-0000-0000-00000B4F0000}"/>
    <cellStyle name="SAPBEXHLevel3 8 8" xfId="20555" xr:uid="{00000000-0005-0000-0000-00000C4F0000}"/>
    <cellStyle name="SAPBEXHLevel3 9" xfId="7399" xr:uid="{00000000-0005-0000-0000-00000D4F0000}"/>
    <cellStyle name="SAPBEXHLevel3 9 2" xfId="9633" xr:uid="{00000000-0005-0000-0000-00000E4F0000}"/>
    <cellStyle name="SAPBEXHLevel3 9 2 2" xfId="16846" xr:uid="{00000000-0005-0000-0000-00000F4F0000}"/>
    <cellStyle name="SAPBEXHLevel3 9 2 3" xfId="22312" xr:uid="{00000000-0005-0000-0000-0000104F0000}"/>
    <cellStyle name="SAPBEXHLevel3 9 3" xfId="9831" xr:uid="{00000000-0005-0000-0000-0000114F0000}"/>
    <cellStyle name="SAPBEXHLevel3 9 3 2" xfId="17044" xr:uid="{00000000-0005-0000-0000-0000124F0000}"/>
    <cellStyle name="SAPBEXHLevel3 9 3 3" xfId="22510" xr:uid="{00000000-0005-0000-0000-0000134F0000}"/>
    <cellStyle name="SAPBEXHLevel3 9 4" xfId="11035" xr:uid="{00000000-0005-0000-0000-0000144F0000}"/>
    <cellStyle name="SAPBEXHLevel3 9 4 2" xfId="18248" xr:uid="{00000000-0005-0000-0000-0000154F0000}"/>
    <cellStyle name="SAPBEXHLevel3 9 4 3" xfId="23465" xr:uid="{00000000-0005-0000-0000-0000164F0000}"/>
    <cellStyle name="SAPBEXHLevel3 9 5" xfId="12982" xr:uid="{00000000-0005-0000-0000-0000174F0000}"/>
    <cellStyle name="SAPBEXHLevel3 9 5 2" xfId="20189" xr:uid="{00000000-0005-0000-0000-0000184F0000}"/>
    <cellStyle name="SAPBEXHLevel3 9 5 3" xfId="25145" xr:uid="{00000000-0005-0000-0000-0000194F0000}"/>
    <cellStyle name="SAPBEXHLevel3 9 6" xfId="13171" xr:uid="{00000000-0005-0000-0000-00001A4F0000}"/>
    <cellStyle name="SAPBEXHLevel3 9 6 2" xfId="20378" xr:uid="{00000000-0005-0000-0000-00001B4F0000}"/>
    <cellStyle name="SAPBEXHLevel3 9 6 3" xfId="25334" xr:uid="{00000000-0005-0000-0000-00001C4F0000}"/>
    <cellStyle name="SAPBEXHLevel3 9 7" xfId="14843" xr:uid="{00000000-0005-0000-0000-00001D4F0000}"/>
    <cellStyle name="SAPBEXHLevel3 9 8" xfId="20556" xr:uid="{00000000-0005-0000-0000-00001E4F0000}"/>
    <cellStyle name="SAPBEXHLevel3_CC Feb 2011 Reporting" xfId="7400" xr:uid="{00000000-0005-0000-0000-00001F4F0000}"/>
    <cellStyle name="SAPBEXHLevel3X" xfId="104" xr:uid="{00000000-0005-0000-0000-0000204F0000}"/>
    <cellStyle name="SAPBEXHLevel3X 10" xfId="7401" xr:uid="{00000000-0005-0000-0000-0000214F0000}"/>
    <cellStyle name="SAPBEXHLevel3X 10 2" xfId="9634" xr:uid="{00000000-0005-0000-0000-0000224F0000}"/>
    <cellStyle name="SAPBEXHLevel3X 10 2 2" xfId="16847" xr:uid="{00000000-0005-0000-0000-0000234F0000}"/>
    <cellStyle name="SAPBEXHLevel3X 10 2 3" xfId="22313" xr:uid="{00000000-0005-0000-0000-0000244F0000}"/>
    <cellStyle name="SAPBEXHLevel3X 10 3" xfId="9832" xr:uid="{00000000-0005-0000-0000-0000254F0000}"/>
    <cellStyle name="SAPBEXHLevel3X 10 3 2" xfId="17045" xr:uid="{00000000-0005-0000-0000-0000264F0000}"/>
    <cellStyle name="SAPBEXHLevel3X 10 3 3" xfId="22511" xr:uid="{00000000-0005-0000-0000-0000274F0000}"/>
    <cellStyle name="SAPBEXHLevel3X 10 4" xfId="11036" xr:uid="{00000000-0005-0000-0000-0000284F0000}"/>
    <cellStyle name="SAPBEXHLevel3X 10 4 2" xfId="18249" xr:uid="{00000000-0005-0000-0000-0000294F0000}"/>
    <cellStyle name="SAPBEXHLevel3X 10 4 3" xfId="23466" xr:uid="{00000000-0005-0000-0000-00002A4F0000}"/>
    <cellStyle name="SAPBEXHLevel3X 10 5" xfId="12983" xr:uid="{00000000-0005-0000-0000-00002B4F0000}"/>
    <cellStyle name="SAPBEXHLevel3X 10 5 2" xfId="20190" xr:uid="{00000000-0005-0000-0000-00002C4F0000}"/>
    <cellStyle name="SAPBEXHLevel3X 10 5 3" xfId="25146" xr:uid="{00000000-0005-0000-0000-00002D4F0000}"/>
    <cellStyle name="SAPBEXHLevel3X 10 6" xfId="13172" xr:uid="{00000000-0005-0000-0000-00002E4F0000}"/>
    <cellStyle name="SAPBEXHLevel3X 10 6 2" xfId="20379" xr:uid="{00000000-0005-0000-0000-00002F4F0000}"/>
    <cellStyle name="SAPBEXHLevel3X 10 6 3" xfId="25335" xr:uid="{00000000-0005-0000-0000-0000304F0000}"/>
    <cellStyle name="SAPBEXHLevel3X 10 7" xfId="14844" xr:uid="{00000000-0005-0000-0000-0000314F0000}"/>
    <cellStyle name="SAPBEXHLevel3X 10 8" xfId="20557" xr:uid="{00000000-0005-0000-0000-0000324F0000}"/>
    <cellStyle name="SAPBEXHLevel3X 11" xfId="7402" xr:uid="{00000000-0005-0000-0000-0000334F0000}"/>
    <cellStyle name="SAPBEXHLevel3X 11 2" xfId="9635" xr:uid="{00000000-0005-0000-0000-0000344F0000}"/>
    <cellStyle name="SAPBEXHLevel3X 11 2 2" xfId="16848" xr:uid="{00000000-0005-0000-0000-0000354F0000}"/>
    <cellStyle name="SAPBEXHLevel3X 11 2 3" xfId="22314" xr:uid="{00000000-0005-0000-0000-0000364F0000}"/>
    <cellStyle name="SAPBEXHLevel3X 11 3" xfId="9833" xr:uid="{00000000-0005-0000-0000-0000374F0000}"/>
    <cellStyle name="SAPBEXHLevel3X 11 3 2" xfId="17046" xr:uid="{00000000-0005-0000-0000-0000384F0000}"/>
    <cellStyle name="SAPBEXHLevel3X 11 3 3" xfId="22512" xr:uid="{00000000-0005-0000-0000-0000394F0000}"/>
    <cellStyle name="SAPBEXHLevel3X 11 4" xfId="11037" xr:uid="{00000000-0005-0000-0000-00003A4F0000}"/>
    <cellStyle name="SAPBEXHLevel3X 11 4 2" xfId="18250" xr:uid="{00000000-0005-0000-0000-00003B4F0000}"/>
    <cellStyle name="SAPBEXHLevel3X 11 4 3" xfId="23467" xr:uid="{00000000-0005-0000-0000-00003C4F0000}"/>
    <cellStyle name="SAPBEXHLevel3X 11 5" xfId="12984" xr:uid="{00000000-0005-0000-0000-00003D4F0000}"/>
    <cellStyle name="SAPBEXHLevel3X 11 5 2" xfId="20191" xr:uid="{00000000-0005-0000-0000-00003E4F0000}"/>
    <cellStyle name="SAPBEXHLevel3X 11 5 3" xfId="25147" xr:uid="{00000000-0005-0000-0000-00003F4F0000}"/>
    <cellStyle name="SAPBEXHLevel3X 11 6" xfId="13173" xr:uid="{00000000-0005-0000-0000-0000404F0000}"/>
    <cellStyle name="SAPBEXHLevel3X 11 6 2" xfId="20380" xr:uid="{00000000-0005-0000-0000-0000414F0000}"/>
    <cellStyle name="SAPBEXHLevel3X 11 6 3" xfId="25336" xr:uid="{00000000-0005-0000-0000-0000424F0000}"/>
    <cellStyle name="SAPBEXHLevel3X 11 7" xfId="14845" xr:uid="{00000000-0005-0000-0000-0000434F0000}"/>
    <cellStyle name="SAPBEXHLevel3X 11 8" xfId="20558" xr:uid="{00000000-0005-0000-0000-0000444F0000}"/>
    <cellStyle name="SAPBEXHLevel3X 12" xfId="7403" xr:uid="{00000000-0005-0000-0000-0000454F0000}"/>
    <cellStyle name="SAPBEXHLevel3X 12 2" xfId="9636" xr:uid="{00000000-0005-0000-0000-0000464F0000}"/>
    <cellStyle name="SAPBEXHLevel3X 12 2 2" xfId="16849" xr:uid="{00000000-0005-0000-0000-0000474F0000}"/>
    <cellStyle name="SAPBEXHLevel3X 12 2 3" xfId="22315" xr:uid="{00000000-0005-0000-0000-0000484F0000}"/>
    <cellStyle name="SAPBEXHLevel3X 12 3" xfId="9834" xr:uid="{00000000-0005-0000-0000-0000494F0000}"/>
    <cellStyle name="SAPBEXHLevel3X 12 3 2" xfId="17047" xr:uid="{00000000-0005-0000-0000-00004A4F0000}"/>
    <cellStyle name="SAPBEXHLevel3X 12 3 3" xfId="22513" xr:uid="{00000000-0005-0000-0000-00004B4F0000}"/>
    <cellStyle name="SAPBEXHLevel3X 12 4" xfId="11038" xr:uid="{00000000-0005-0000-0000-00004C4F0000}"/>
    <cellStyle name="SAPBEXHLevel3X 12 4 2" xfId="18251" xr:uid="{00000000-0005-0000-0000-00004D4F0000}"/>
    <cellStyle name="SAPBEXHLevel3X 12 4 3" xfId="23468" xr:uid="{00000000-0005-0000-0000-00004E4F0000}"/>
    <cellStyle name="SAPBEXHLevel3X 12 5" xfId="12985" xr:uid="{00000000-0005-0000-0000-00004F4F0000}"/>
    <cellStyle name="SAPBEXHLevel3X 12 5 2" xfId="20192" xr:uid="{00000000-0005-0000-0000-0000504F0000}"/>
    <cellStyle name="SAPBEXHLevel3X 12 5 3" xfId="25148" xr:uid="{00000000-0005-0000-0000-0000514F0000}"/>
    <cellStyle name="SAPBEXHLevel3X 12 6" xfId="13174" xr:uid="{00000000-0005-0000-0000-0000524F0000}"/>
    <cellStyle name="SAPBEXHLevel3X 12 6 2" xfId="20381" xr:uid="{00000000-0005-0000-0000-0000534F0000}"/>
    <cellStyle name="SAPBEXHLevel3X 12 6 3" xfId="25337" xr:uid="{00000000-0005-0000-0000-0000544F0000}"/>
    <cellStyle name="SAPBEXHLevel3X 12 7" xfId="14846" xr:uid="{00000000-0005-0000-0000-0000554F0000}"/>
    <cellStyle name="SAPBEXHLevel3X 12 8" xfId="20559" xr:uid="{00000000-0005-0000-0000-0000564F0000}"/>
    <cellStyle name="SAPBEXHLevel3X 13" xfId="7715" xr:uid="{00000000-0005-0000-0000-0000574F0000}"/>
    <cellStyle name="SAPBEXHLevel3X 13 2" xfId="14933" xr:uid="{00000000-0005-0000-0000-0000584F0000}"/>
    <cellStyle name="SAPBEXHLevel3X 13 3" xfId="20654" xr:uid="{00000000-0005-0000-0000-0000594F0000}"/>
    <cellStyle name="SAPBEXHLevel3X 14" xfId="8039" xr:uid="{00000000-0005-0000-0000-00005A4F0000}"/>
    <cellStyle name="SAPBEXHLevel3X 14 2" xfId="15252" xr:uid="{00000000-0005-0000-0000-00005B4F0000}"/>
    <cellStyle name="SAPBEXHLevel3X 14 3" xfId="20938" xr:uid="{00000000-0005-0000-0000-00005C4F0000}"/>
    <cellStyle name="SAPBEXHLevel3X 15" xfId="9217" xr:uid="{00000000-0005-0000-0000-00005D4F0000}"/>
    <cellStyle name="SAPBEXHLevel3X 15 2" xfId="16430" xr:uid="{00000000-0005-0000-0000-00005E4F0000}"/>
    <cellStyle name="SAPBEXHLevel3X 15 3" xfId="21964" xr:uid="{00000000-0005-0000-0000-00005F4F0000}"/>
    <cellStyle name="SAPBEXHLevel3X 16" xfId="10169" xr:uid="{00000000-0005-0000-0000-0000604F0000}"/>
    <cellStyle name="SAPBEXHLevel3X 16 2" xfId="17382" xr:uid="{00000000-0005-0000-0000-0000614F0000}"/>
    <cellStyle name="SAPBEXHLevel3X 16 3" xfId="22819" xr:uid="{00000000-0005-0000-0000-0000624F0000}"/>
    <cellStyle name="SAPBEXHLevel3X 17" xfId="13237" xr:uid="{00000000-0005-0000-0000-0000634F0000}"/>
    <cellStyle name="SAPBEXHLevel3X 18" xfId="14888" xr:uid="{00000000-0005-0000-0000-0000644F0000}"/>
    <cellStyle name="SAPBEXHLevel3X 19" xfId="25465" xr:uid="{00000000-0005-0000-0000-0000654F0000}"/>
    <cellStyle name="SAPBEXHLevel3X 2" xfId="373" xr:uid="{00000000-0005-0000-0000-0000664F0000}"/>
    <cellStyle name="SAPBEXHLevel3X 2 10" xfId="11156" xr:uid="{00000000-0005-0000-0000-0000674F0000}"/>
    <cellStyle name="SAPBEXHLevel3X 2 10 2" xfId="18363" xr:uid="{00000000-0005-0000-0000-0000684F0000}"/>
    <cellStyle name="SAPBEXHLevel3X 2 10 3" xfId="23576" xr:uid="{00000000-0005-0000-0000-0000694F0000}"/>
    <cellStyle name="SAPBEXHLevel3X 2 11" xfId="13268" xr:uid="{00000000-0005-0000-0000-00006A4F0000}"/>
    <cellStyle name="SAPBEXHLevel3X 2 12" xfId="25466" xr:uid="{00000000-0005-0000-0000-00006B4F0000}"/>
    <cellStyle name="SAPBEXHLevel3X 2 2" xfId="466" xr:uid="{00000000-0005-0000-0000-00006C4F0000}"/>
    <cellStyle name="SAPBEXHLevel3X 2 2 2" xfId="943" xr:uid="{00000000-0005-0000-0000-00006D4F0000}"/>
    <cellStyle name="SAPBEXHLevel3X 2 2 2 2" xfId="8455" xr:uid="{00000000-0005-0000-0000-00006E4F0000}"/>
    <cellStyle name="SAPBEXHLevel3X 2 2 2 2 2" xfId="15668" xr:uid="{00000000-0005-0000-0000-00006F4F0000}"/>
    <cellStyle name="SAPBEXHLevel3X 2 2 2 2 3" xfId="21313" xr:uid="{00000000-0005-0000-0000-0000704F0000}"/>
    <cellStyle name="SAPBEXHLevel3X 2 2 2 3" xfId="8841" xr:uid="{00000000-0005-0000-0000-0000714F0000}"/>
    <cellStyle name="SAPBEXHLevel3X 2 2 2 3 2" xfId="16054" xr:uid="{00000000-0005-0000-0000-0000724F0000}"/>
    <cellStyle name="SAPBEXHLevel3X 2 2 2 3 3" xfId="21598" xr:uid="{00000000-0005-0000-0000-0000734F0000}"/>
    <cellStyle name="SAPBEXHLevel3X 2 2 2 4" xfId="10586" xr:uid="{00000000-0005-0000-0000-0000744F0000}"/>
    <cellStyle name="SAPBEXHLevel3X 2 2 2 4 2" xfId="17799" xr:uid="{00000000-0005-0000-0000-0000754F0000}"/>
    <cellStyle name="SAPBEXHLevel3X 2 2 2 4 3" xfId="23195" xr:uid="{00000000-0005-0000-0000-0000764F0000}"/>
    <cellStyle name="SAPBEXHLevel3X 2 2 2 5" xfId="11683" xr:uid="{00000000-0005-0000-0000-0000774F0000}"/>
    <cellStyle name="SAPBEXHLevel3X 2 2 2 5 2" xfId="18890" xr:uid="{00000000-0005-0000-0000-0000784F0000}"/>
    <cellStyle name="SAPBEXHLevel3X 2 2 2 5 3" xfId="24054" xr:uid="{00000000-0005-0000-0000-0000794F0000}"/>
    <cellStyle name="SAPBEXHLevel3X 2 2 2 6" xfId="12330" xr:uid="{00000000-0005-0000-0000-00007A4F0000}"/>
    <cellStyle name="SAPBEXHLevel3X 2 2 2 6 2" xfId="19537" xr:uid="{00000000-0005-0000-0000-00007B4F0000}"/>
    <cellStyle name="SAPBEXHLevel3X 2 2 2 6 3" xfId="24572" xr:uid="{00000000-0005-0000-0000-00007C4F0000}"/>
    <cellStyle name="SAPBEXHLevel3X 2 2 2 7" xfId="13748" xr:uid="{00000000-0005-0000-0000-00007D4F0000}"/>
    <cellStyle name="SAPBEXHLevel3X 2 2 2 8" xfId="14393" xr:uid="{00000000-0005-0000-0000-00007E4F0000}"/>
    <cellStyle name="SAPBEXHLevel3X 2 2 3" xfId="8041" xr:uid="{00000000-0005-0000-0000-00007F4F0000}"/>
    <cellStyle name="SAPBEXHLevel3X 2 2 3 2" xfId="15254" xr:uid="{00000000-0005-0000-0000-0000804F0000}"/>
    <cellStyle name="SAPBEXHLevel3X 2 2 3 3" xfId="20940" xr:uid="{00000000-0005-0000-0000-0000814F0000}"/>
    <cellStyle name="SAPBEXHLevel3X 2 2 4" xfId="9215" xr:uid="{00000000-0005-0000-0000-0000824F0000}"/>
    <cellStyle name="SAPBEXHLevel3X 2 2 4 2" xfId="16428" xr:uid="{00000000-0005-0000-0000-0000834F0000}"/>
    <cellStyle name="SAPBEXHLevel3X 2 2 4 3" xfId="21962" xr:uid="{00000000-0005-0000-0000-0000844F0000}"/>
    <cellStyle name="SAPBEXHLevel3X 2 2 5" xfId="10171" xr:uid="{00000000-0005-0000-0000-0000854F0000}"/>
    <cellStyle name="SAPBEXHLevel3X 2 2 5 2" xfId="17384" xr:uid="{00000000-0005-0000-0000-0000864F0000}"/>
    <cellStyle name="SAPBEXHLevel3X 2 2 5 3" xfId="22821" xr:uid="{00000000-0005-0000-0000-0000874F0000}"/>
    <cellStyle name="SAPBEXHLevel3X 2 2 6" xfId="11249" xr:uid="{00000000-0005-0000-0000-0000884F0000}"/>
    <cellStyle name="SAPBEXHLevel3X 2 2 6 2" xfId="18456" xr:uid="{00000000-0005-0000-0000-0000894F0000}"/>
    <cellStyle name="SAPBEXHLevel3X 2 2 6 3" xfId="23661" xr:uid="{00000000-0005-0000-0000-00008A4F0000}"/>
    <cellStyle name="SAPBEXHLevel3X 2 2 7" xfId="11124" xr:uid="{00000000-0005-0000-0000-00008B4F0000}"/>
    <cellStyle name="SAPBEXHLevel3X 2 2 7 2" xfId="18331" xr:uid="{00000000-0005-0000-0000-00008C4F0000}"/>
    <cellStyle name="SAPBEXHLevel3X 2 2 7 3" xfId="23548" xr:uid="{00000000-0005-0000-0000-00008D4F0000}"/>
    <cellStyle name="SAPBEXHLevel3X 2 2 8" xfId="13341" xr:uid="{00000000-0005-0000-0000-00008E4F0000}"/>
    <cellStyle name="SAPBEXHLevel3X 2 3" xfId="549" xr:uid="{00000000-0005-0000-0000-00008F4F0000}"/>
    <cellStyle name="SAPBEXHLevel3X 2 3 2" xfId="1005" xr:uid="{00000000-0005-0000-0000-0000904F0000}"/>
    <cellStyle name="SAPBEXHLevel3X 2 3 2 2" xfId="8456" xr:uid="{00000000-0005-0000-0000-0000914F0000}"/>
    <cellStyle name="SAPBEXHLevel3X 2 3 2 2 2" xfId="15669" xr:uid="{00000000-0005-0000-0000-0000924F0000}"/>
    <cellStyle name="SAPBEXHLevel3X 2 3 2 2 3" xfId="21314" xr:uid="{00000000-0005-0000-0000-0000934F0000}"/>
    <cellStyle name="SAPBEXHLevel3X 2 3 2 3" xfId="8840" xr:uid="{00000000-0005-0000-0000-0000944F0000}"/>
    <cellStyle name="SAPBEXHLevel3X 2 3 2 3 2" xfId="16053" xr:uid="{00000000-0005-0000-0000-0000954F0000}"/>
    <cellStyle name="SAPBEXHLevel3X 2 3 2 3 3" xfId="21597" xr:uid="{00000000-0005-0000-0000-0000964F0000}"/>
    <cellStyle name="SAPBEXHLevel3X 2 3 2 4" xfId="10587" xr:uid="{00000000-0005-0000-0000-0000974F0000}"/>
    <cellStyle name="SAPBEXHLevel3X 2 3 2 4 2" xfId="17800" xr:uid="{00000000-0005-0000-0000-0000984F0000}"/>
    <cellStyle name="SAPBEXHLevel3X 2 3 2 4 3" xfId="23196" xr:uid="{00000000-0005-0000-0000-0000994F0000}"/>
    <cellStyle name="SAPBEXHLevel3X 2 3 2 5" xfId="11745" xr:uid="{00000000-0005-0000-0000-00009A4F0000}"/>
    <cellStyle name="SAPBEXHLevel3X 2 3 2 5 2" xfId="18952" xr:uid="{00000000-0005-0000-0000-00009B4F0000}"/>
    <cellStyle name="SAPBEXHLevel3X 2 3 2 5 3" xfId="24106" xr:uid="{00000000-0005-0000-0000-00009C4F0000}"/>
    <cellStyle name="SAPBEXHLevel3X 2 3 2 6" xfId="12278" xr:uid="{00000000-0005-0000-0000-00009D4F0000}"/>
    <cellStyle name="SAPBEXHLevel3X 2 3 2 6 2" xfId="19485" xr:uid="{00000000-0005-0000-0000-00009E4F0000}"/>
    <cellStyle name="SAPBEXHLevel3X 2 3 2 6 3" xfId="24520" xr:uid="{00000000-0005-0000-0000-00009F4F0000}"/>
    <cellStyle name="SAPBEXHLevel3X 2 3 2 7" xfId="13810" xr:uid="{00000000-0005-0000-0000-0000A04F0000}"/>
    <cellStyle name="SAPBEXHLevel3X 2 3 2 8" xfId="14341" xr:uid="{00000000-0005-0000-0000-0000A14F0000}"/>
    <cellStyle name="SAPBEXHLevel3X 2 3 3" xfId="8042" xr:uid="{00000000-0005-0000-0000-0000A24F0000}"/>
    <cellStyle name="SAPBEXHLevel3X 2 3 3 2" xfId="15255" xr:uid="{00000000-0005-0000-0000-0000A34F0000}"/>
    <cellStyle name="SAPBEXHLevel3X 2 3 3 3" xfId="20941" xr:uid="{00000000-0005-0000-0000-0000A44F0000}"/>
    <cellStyle name="SAPBEXHLevel3X 2 3 4" xfId="9214" xr:uid="{00000000-0005-0000-0000-0000A54F0000}"/>
    <cellStyle name="SAPBEXHLevel3X 2 3 4 2" xfId="16427" xr:uid="{00000000-0005-0000-0000-0000A64F0000}"/>
    <cellStyle name="SAPBEXHLevel3X 2 3 4 3" xfId="21961" xr:uid="{00000000-0005-0000-0000-0000A74F0000}"/>
    <cellStyle name="SAPBEXHLevel3X 2 3 5" xfId="10172" xr:uid="{00000000-0005-0000-0000-0000A84F0000}"/>
    <cellStyle name="SAPBEXHLevel3X 2 3 5 2" xfId="17385" xr:uid="{00000000-0005-0000-0000-0000A94F0000}"/>
    <cellStyle name="SAPBEXHLevel3X 2 3 5 3" xfId="22822" xr:uid="{00000000-0005-0000-0000-0000AA4F0000}"/>
    <cellStyle name="SAPBEXHLevel3X 2 3 6" xfId="11332" xr:uid="{00000000-0005-0000-0000-0000AB4F0000}"/>
    <cellStyle name="SAPBEXHLevel3X 2 3 6 2" xfId="18539" xr:uid="{00000000-0005-0000-0000-0000AC4F0000}"/>
    <cellStyle name="SAPBEXHLevel3X 2 3 6 3" xfId="23734" xr:uid="{00000000-0005-0000-0000-0000AD4F0000}"/>
    <cellStyle name="SAPBEXHLevel3X 2 3 7" xfId="12686" xr:uid="{00000000-0005-0000-0000-0000AE4F0000}"/>
    <cellStyle name="SAPBEXHLevel3X 2 3 7 2" xfId="19893" xr:uid="{00000000-0005-0000-0000-0000AF4F0000}"/>
    <cellStyle name="SAPBEXHLevel3X 2 3 7 3" xfId="24884" xr:uid="{00000000-0005-0000-0000-0000B04F0000}"/>
    <cellStyle name="SAPBEXHLevel3X 2 3 8" xfId="13414" xr:uid="{00000000-0005-0000-0000-0000B14F0000}"/>
    <cellStyle name="SAPBEXHLevel3X 2 4" xfId="618" xr:uid="{00000000-0005-0000-0000-0000B24F0000}"/>
    <cellStyle name="SAPBEXHLevel3X 2 4 2" xfId="1074" xr:uid="{00000000-0005-0000-0000-0000B34F0000}"/>
    <cellStyle name="SAPBEXHLevel3X 2 4 2 2" xfId="8457" xr:uid="{00000000-0005-0000-0000-0000B44F0000}"/>
    <cellStyle name="SAPBEXHLevel3X 2 4 2 2 2" xfId="15670" xr:uid="{00000000-0005-0000-0000-0000B54F0000}"/>
    <cellStyle name="SAPBEXHLevel3X 2 4 2 2 3" xfId="21315" xr:uid="{00000000-0005-0000-0000-0000B64F0000}"/>
    <cellStyle name="SAPBEXHLevel3X 2 4 2 3" xfId="8839" xr:uid="{00000000-0005-0000-0000-0000B74F0000}"/>
    <cellStyle name="SAPBEXHLevel3X 2 4 2 3 2" xfId="16052" xr:uid="{00000000-0005-0000-0000-0000B84F0000}"/>
    <cellStyle name="SAPBEXHLevel3X 2 4 2 3 3" xfId="21596" xr:uid="{00000000-0005-0000-0000-0000B94F0000}"/>
    <cellStyle name="SAPBEXHLevel3X 2 4 2 4" xfId="10588" xr:uid="{00000000-0005-0000-0000-0000BA4F0000}"/>
    <cellStyle name="SAPBEXHLevel3X 2 4 2 4 2" xfId="17801" xr:uid="{00000000-0005-0000-0000-0000BB4F0000}"/>
    <cellStyle name="SAPBEXHLevel3X 2 4 2 4 3" xfId="23197" xr:uid="{00000000-0005-0000-0000-0000BC4F0000}"/>
    <cellStyle name="SAPBEXHLevel3X 2 4 2 5" xfId="11814" xr:uid="{00000000-0005-0000-0000-0000BD4F0000}"/>
    <cellStyle name="SAPBEXHLevel3X 2 4 2 5 2" xfId="19021" xr:uid="{00000000-0005-0000-0000-0000BE4F0000}"/>
    <cellStyle name="SAPBEXHLevel3X 2 4 2 5 3" xfId="24175" xr:uid="{00000000-0005-0000-0000-0000BF4F0000}"/>
    <cellStyle name="SAPBEXHLevel3X 2 4 2 6" xfId="12209" xr:uid="{00000000-0005-0000-0000-0000C04F0000}"/>
    <cellStyle name="SAPBEXHLevel3X 2 4 2 6 2" xfId="19416" xr:uid="{00000000-0005-0000-0000-0000C14F0000}"/>
    <cellStyle name="SAPBEXHLevel3X 2 4 2 6 3" xfId="24451" xr:uid="{00000000-0005-0000-0000-0000C24F0000}"/>
    <cellStyle name="SAPBEXHLevel3X 2 4 2 7" xfId="13879" xr:uid="{00000000-0005-0000-0000-0000C34F0000}"/>
    <cellStyle name="SAPBEXHLevel3X 2 4 2 8" xfId="14272" xr:uid="{00000000-0005-0000-0000-0000C44F0000}"/>
    <cellStyle name="SAPBEXHLevel3X 2 4 3" xfId="8043" xr:uid="{00000000-0005-0000-0000-0000C54F0000}"/>
    <cellStyle name="SAPBEXHLevel3X 2 4 3 2" xfId="15256" xr:uid="{00000000-0005-0000-0000-0000C64F0000}"/>
    <cellStyle name="SAPBEXHLevel3X 2 4 3 3" xfId="20942" xr:uid="{00000000-0005-0000-0000-0000C74F0000}"/>
    <cellStyle name="SAPBEXHLevel3X 2 4 4" xfId="9213" xr:uid="{00000000-0005-0000-0000-0000C84F0000}"/>
    <cellStyle name="SAPBEXHLevel3X 2 4 4 2" xfId="16426" xr:uid="{00000000-0005-0000-0000-0000C94F0000}"/>
    <cellStyle name="SAPBEXHLevel3X 2 4 4 3" xfId="21960" xr:uid="{00000000-0005-0000-0000-0000CA4F0000}"/>
    <cellStyle name="SAPBEXHLevel3X 2 4 5" xfId="10173" xr:uid="{00000000-0005-0000-0000-0000CB4F0000}"/>
    <cellStyle name="SAPBEXHLevel3X 2 4 5 2" xfId="17386" xr:uid="{00000000-0005-0000-0000-0000CC4F0000}"/>
    <cellStyle name="SAPBEXHLevel3X 2 4 5 3" xfId="22823" xr:uid="{00000000-0005-0000-0000-0000CD4F0000}"/>
    <cellStyle name="SAPBEXHLevel3X 2 4 6" xfId="11401" xr:uid="{00000000-0005-0000-0000-0000CE4F0000}"/>
    <cellStyle name="SAPBEXHLevel3X 2 4 6 2" xfId="18608" xr:uid="{00000000-0005-0000-0000-0000CF4F0000}"/>
    <cellStyle name="SAPBEXHLevel3X 2 4 6 3" xfId="23803" xr:uid="{00000000-0005-0000-0000-0000D04F0000}"/>
    <cellStyle name="SAPBEXHLevel3X 2 4 7" xfId="12584" xr:uid="{00000000-0005-0000-0000-0000D14F0000}"/>
    <cellStyle name="SAPBEXHLevel3X 2 4 7 2" xfId="19791" xr:uid="{00000000-0005-0000-0000-0000D24F0000}"/>
    <cellStyle name="SAPBEXHLevel3X 2 4 7 3" xfId="24816" xr:uid="{00000000-0005-0000-0000-0000D34F0000}"/>
    <cellStyle name="SAPBEXHLevel3X 2 4 8" xfId="13477" xr:uid="{00000000-0005-0000-0000-0000D44F0000}"/>
    <cellStyle name="SAPBEXHLevel3X 2 4 9" xfId="14650" xr:uid="{00000000-0005-0000-0000-0000D54F0000}"/>
    <cellStyle name="SAPBEXHLevel3X 2 5" xfId="669" xr:uid="{00000000-0005-0000-0000-0000D64F0000}"/>
    <cellStyle name="SAPBEXHLevel3X 2 5 2" xfId="1125" xr:uid="{00000000-0005-0000-0000-0000D74F0000}"/>
    <cellStyle name="SAPBEXHLevel3X 2 5 2 2" xfId="8458" xr:uid="{00000000-0005-0000-0000-0000D84F0000}"/>
    <cellStyle name="SAPBEXHLevel3X 2 5 2 2 2" xfId="15671" xr:uid="{00000000-0005-0000-0000-0000D94F0000}"/>
    <cellStyle name="SAPBEXHLevel3X 2 5 2 2 3" xfId="21316" xr:uid="{00000000-0005-0000-0000-0000DA4F0000}"/>
    <cellStyle name="SAPBEXHLevel3X 2 5 2 3" xfId="8838" xr:uid="{00000000-0005-0000-0000-0000DB4F0000}"/>
    <cellStyle name="SAPBEXHLevel3X 2 5 2 3 2" xfId="16051" xr:uid="{00000000-0005-0000-0000-0000DC4F0000}"/>
    <cellStyle name="SAPBEXHLevel3X 2 5 2 3 3" xfId="21595" xr:uid="{00000000-0005-0000-0000-0000DD4F0000}"/>
    <cellStyle name="SAPBEXHLevel3X 2 5 2 4" xfId="10589" xr:uid="{00000000-0005-0000-0000-0000DE4F0000}"/>
    <cellStyle name="SAPBEXHLevel3X 2 5 2 4 2" xfId="17802" xr:uid="{00000000-0005-0000-0000-0000DF4F0000}"/>
    <cellStyle name="SAPBEXHLevel3X 2 5 2 4 3" xfId="23198" xr:uid="{00000000-0005-0000-0000-0000E04F0000}"/>
    <cellStyle name="SAPBEXHLevel3X 2 5 2 5" xfId="11865" xr:uid="{00000000-0005-0000-0000-0000E14F0000}"/>
    <cellStyle name="SAPBEXHLevel3X 2 5 2 5 2" xfId="19072" xr:uid="{00000000-0005-0000-0000-0000E24F0000}"/>
    <cellStyle name="SAPBEXHLevel3X 2 5 2 5 3" xfId="24226" xr:uid="{00000000-0005-0000-0000-0000E34F0000}"/>
    <cellStyle name="SAPBEXHLevel3X 2 5 2 6" xfId="12158" xr:uid="{00000000-0005-0000-0000-0000E44F0000}"/>
    <cellStyle name="SAPBEXHLevel3X 2 5 2 6 2" xfId="19365" xr:uid="{00000000-0005-0000-0000-0000E54F0000}"/>
    <cellStyle name="SAPBEXHLevel3X 2 5 2 6 3" xfId="24400" xr:uid="{00000000-0005-0000-0000-0000E64F0000}"/>
    <cellStyle name="SAPBEXHLevel3X 2 5 2 7" xfId="13930" xr:uid="{00000000-0005-0000-0000-0000E74F0000}"/>
    <cellStyle name="SAPBEXHLevel3X 2 5 2 8" xfId="14221" xr:uid="{00000000-0005-0000-0000-0000E84F0000}"/>
    <cellStyle name="SAPBEXHLevel3X 2 5 3" xfId="8044" xr:uid="{00000000-0005-0000-0000-0000E94F0000}"/>
    <cellStyle name="SAPBEXHLevel3X 2 5 3 2" xfId="15257" xr:uid="{00000000-0005-0000-0000-0000EA4F0000}"/>
    <cellStyle name="SAPBEXHLevel3X 2 5 3 3" xfId="20943" xr:uid="{00000000-0005-0000-0000-0000EB4F0000}"/>
    <cellStyle name="SAPBEXHLevel3X 2 5 4" xfId="9212" xr:uid="{00000000-0005-0000-0000-0000EC4F0000}"/>
    <cellStyle name="SAPBEXHLevel3X 2 5 4 2" xfId="16425" xr:uid="{00000000-0005-0000-0000-0000ED4F0000}"/>
    <cellStyle name="SAPBEXHLevel3X 2 5 4 3" xfId="21959" xr:uid="{00000000-0005-0000-0000-0000EE4F0000}"/>
    <cellStyle name="SAPBEXHLevel3X 2 5 5" xfId="10174" xr:uid="{00000000-0005-0000-0000-0000EF4F0000}"/>
    <cellStyle name="SAPBEXHLevel3X 2 5 5 2" xfId="17387" xr:uid="{00000000-0005-0000-0000-0000F04F0000}"/>
    <cellStyle name="SAPBEXHLevel3X 2 5 5 3" xfId="22824" xr:uid="{00000000-0005-0000-0000-0000F14F0000}"/>
    <cellStyle name="SAPBEXHLevel3X 2 5 6" xfId="11452" xr:uid="{00000000-0005-0000-0000-0000F24F0000}"/>
    <cellStyle name="SAPBEXHLevel3X 2 5 6 2" xfId="18659" xr:uid="{00000000-0005-0000-0000-0000F34F0000}"/>
    <cellStyle name="SAPBEXHLevel3X 2 5 6 3" xfId="23854" xr:uid="{00000000-0005-0000-0000-0000F44F0000}"/>
    <cellStyle name="SAPBEXHLevel3X 2 5 7" xfId="12533" xr:uid="{00000000-0005-0000-0000-0000F54F0000}"/>
    <cellStyle name="SAPBEXHLevel3X 2 5 7 2" xfId="19740" xr:uid="{00000000-0005-0000-0000-0000F64F0000}"/>
    <cellStyle name="SAPBEXHLevel3X 2 5 7 3" xfId="24765" xr:uid="{00000000-0005-0000-0000-0000F74F0000}"/>
    <cellStyle name="SAPBEXHLevel3X 2 5 8" xfId="13528" xr:uid="{00000000-0005-0000-0000-0000F84F0000}"/>
    <cellStyle name="SAPBEXHLevel3X 2 5 9" xfId="14567" xr:uid="{00000000-0005-0000-0000-0000F94F0000}"/>
    <cellStyle name="SAPBEXHLevel3X 2 6" xfId="852" xr:uid="{00000000-0005-0000-0000-0000FA4F0000}"/>
    <cellStyle name="SAPBEXHLevel3X 2 6 2" xfId="8459" xr:uid="{00000000-0005-0000-0000-0000FB4F0000}"/>
    <cellStyle name="SAPBEXHLevel3X 2 6 2 2" xfId="15672" xr:uid="{00000000-0005-0000-0000-0000FC4F0000}"/>
    <cellStyle name="SAPBEXHLevel3X 2 6 2 3" xfId="21317" xr:uid="{00000000-0005-0000-0000-0000FD4F0000}"/>
    <cellStyle name="SAPBEXHLevel3X 2 6 3" xfId="8837" xr:uid="{00000000-0005-0000-0000-0000FE4F0000}"/>
    <cellStyle name="SAPBEXHLevel3X 2 6 3 2" xfId="16050" xr:uid="{00000000-0005-0000-0000-0000FF4F0000}"/>
    <cellStyle name="SAPBEXHLevel3X 2 6 3 3" xfId="21594" xr:uid="{00000000-0005-0000-0000-000000500000}"/>
    <cellStyle name="SAPBEXHLevel3X 2 6 4" xfId="10590" xr:uid="{00000000-0005-0000-0000-000001500000}"/>
    <cellStyle name="SAPBEXHLevel3X 2 6 4 2" xfId="17803" xr:uid="{00000000-0005-0000-0000-000002500000}"/>
    <cellStyle name="SAPBEXHLevel3X 2 6 4 3" xfId="23199" xr:uid="{00000000-0005-0000-0000-000003500000}"/>
    <cellStyle name="SAPBEXHLevel3X 2 6 5" xfId="11592" xr:uid="{00000000-0005-0000-0000-000004500000}"/>
    <cellStyle name="SAPBEXHLevel3X 2 6 5 2" xfId="18799" xr:uid="{00000000-0005-0000-0000-000005500000}"/>
    <cellStyle name="SAPBEXHLevel3X 2 6 5 3" xfId="23971" xr:uid="{00000000-0005-0000-0000-000006500000}"/>
    <cellStyle name="SAPBEXHLevel3X 2 6 6" xfId="12413" xr:uid="{00000000-0005-0000-0000-000007500000}"/>
    <cellStyle name="SAPBEXHLevel3X 2 6 6 2" xfId="19620" xr:uid="{00000000-0005-0000-0000-000008500000}"/>
    <cellStyle name="SAPBEXHLevel3X 2 6 6 3" xfId="24655" xr:uid="{00000000-0005-0000-0000-000009500000}"/>
    <cellStyle name="SAPBEXHLevel3X 2 6 7" xfId="13657" xr:uid="{00000000-0005-0000-0000-00000A500000}"/>
    <cellStyle name="SAPBEXHLevel3X 2 6 8" xfId="14470" xr:uid="{00000000-0005-0000-0000-00000B500000}"/>
    <cellStyle name="SAPBEXHLevel3X 2 7" xfId="8040" xr:uid="{00000000-0005-0000-0000-00000C500000}"/>
    <cellStyle name="SAPBEXHLevel3X 2 7 2" xfId="15253" xr:uid="{00000000-0005-0000-0000-00000D500000}"/>
    <cellStyle name="SAPBEXHLevel3X 2 7 3" xfId="20939" xr:uid="{00000000-0005-0000-0000-00000E500000}"/>
    <cellStyle name="SAPBEXHLevel3X 2 8" xfId="9216" xr:uid="{00000000-0005-0000-0000-00000F500000}"/>
    <cellStyle name="SAPBEXHLevel3X 2 8 2" xfId="16429" xr:uid="{00000000-0005-0000-0000-000010500000}"/>
    <cellStyle name="SAPBEXHLevel3X 2 8 3" xfId="21963" xr:uid="{00000000-0005-0000-0000-000011500000}"/>
    <cellStyle name="SAPBEXHLevel3X 2 9" xfId="10170" xr:uid="{00000000-0005-0000-0000-000012500000}"/>
    <cellStyle name="SAPBEXHLevel3X 2 9 2" xfId="17383" xr:uid="{00000000-0005-0000-0000-000013500000}"/>
    <cellStyle name="SAPBEXHLevel3X 2 9 3" xfId="22820" xr:uid="{00000000-0005-0000-0000-000014500000}"/>
    <cellStyle name="SAPBEXHLevel3X 3" xfId="389" xr:uid="{00000000-0005-0000-0000-000015500000}"/>
    <cellStyle name="SAPBEXHLevel3X 3 10" xfId="11172" xr:uid="{00000000-0005-0000-0000-000016500000}"/>
    <cellStyle name="SAPBEXHLevel3X 3 10 2" xfId="18379" xr:uid="{00000000-0005-0000-0000-000017500000}"/>
    <cellStyle name="SAPBEXHLevel3X 3 10 3" xfId="23590" xr:uid="{00000000-0005-0000-0000-000018500000}"/>
    <cellStyle name="SAPBEXHLevel3X 3 11" xfId="13281" xr:uid="{00000000-0005-0000-0000-000019500000}"/>
    <cellStyle name="SAPBEXHLevel3X 3 12" xfId="25467" xr:uid="{00000000-0005-0000-0000-00001A500000}"/>
    <cellStyle name="SAPBEXHLevel3X 3 2" xfId="479" xr:uid="{00000000-0005-0000-0000-00001B500000}"/>
    <cellStyle name="SAPBEXHLevel3X 3 2 2" xfId="956" xr:uid="{00000000-0005-0000-0000-00001C500000}"/>
    <cellStyle name="SAPBEXHLevel3X 3 2 2 2" xfId="8460" xr:uid="{00000000-0005-0000-0000-00001D500000}"/>
    <cellStyle name="SAPBEXHLevel3X 3 2 2 2 2" xfId="15673" xr:uid="{00000000-0005-0000-0000-00001E500000}"/>
    <cellStyle name="SAPBEXHLevel3X 3 2 2 2 3" xfId="21318" xr:uid="{00000000-0005-0000-0000-00001F500000}"/>
    <cellStyle name="SAPBEXHLevel3X 3 2 2 3" xfId="8836" xr:uid="{00000000-0005-0000-0000-000020500000}"/>
    <cellStyle name="SAPBEXHLevel3X 3 2 2 3 2" xfId="16049" xr:uid="{00000000-0005-0000-0000-000021500000}"/>
    <cellStyle name="SAPBEXHLevel3X 3 2 2 3 3" xfId="21593" xr:uid="{00000000-0005-0000-0000-000022500000}"/>
    <cellStyle name="SAPBEXHLevel3X 3 2 2 4" xfId="10591" xr:uid="{00000000-0005-0000-0000-000023500000}"/>
    <cellStyle name="SAPBEXHLevel3X 3 2 2 4 2" xfId="17804" xr:uid="{00000000-0005-0000-0000-000024500000}"/>
    <cellStyle name="SAPBEXHLevel3X 3 2 2 4 3" xfId="23200" xr:uid="{00000000-0005-0000-0000-000025500000}"/>
    <cellStyle name="SAPBEXHLevel3X 3 2 2 5" xfId="11696" xr:uid="{00000000-0005-0000-0000-000026500000}"/>
    <cellStyle name="SAPBEXHLevel3X 3 2 2 5 2" xfId="18903" xr:uid="{00000000-0005-0000-0000-000027500000}"/>
    <cellStyle name="SAPBEXHLevel3X 3 2 2 5 3" xfId="24065" xr:uid="{00000000-0005-0000-0000-000028500000}"/>
    <cellStyle name="SAPBEXHLevel3X 3 2 2 6" xfId="12319" xr:uid="{00000000-0005-0000-0000-000029500000}"/>
    <cellStyle name="SAPBEXHLevel3X 3 2 2 6 2" xfId="19526" xr:uid="{00000000-0005-0000-0000-00002A500000}"/>
    <cellStyle name="SAPBEXHLevel3X 3 2 2 6 3" xfId="24561" xr:uid="{00000000-0005-0000-0000-00002B500000}"/>
    <cellStyle name="SAPBEXHLevel3X 3 2 2 7" xfId="13761" xr:uid="{00000000-0005-0000-0000-00002C500000}"/>
    <cellStyle name="SAPBEXHLevel3X 3 2 2 8" xfId="14382" xr:uid="{00000000-0005-0000-0000-00002D500000}"/>
    <cellStyle name="SAPBEXHLevel3X 3 2 3" xfId="8046" xr:uid="{00000000-0005-0000-0000-00002E500000}"/>
    <cellStyle name="SAPBEXHLevel3X 3 2 3 2" xfId="15259" xr:uid="{00000000-0005-0000-0000-00002F500000}"/>
    <cellStyle name="SAPBEXHLevel3X 3 2 3 3" xfId="20945" xr:uid="{00000000-0005-0000-0000-000030500000}"/>
    <cellStyle name="SAPBEXHLevel3X 3 2 4" xfId="9210" xr:uid="{00000000-0005-0000-0000-000031500000}"/>
    <cellStyle name="SAPBEXHLevel3X 3 2 4 2" xfId="16423" xr:uid="{00000000-0005-0000-0000-000032500000}"/>
    <cellStyle name="SAPBEXHLevel3X 3 2 4 3" xfId="21957" xr:uid="{00000000-0005-0000-0000-000033500000}"/>
    <cellStyle name="SAPBEXHLevel3X 3 2 5" xfId="10176" xr:uid="{00000000-0005-0000-0000-000034500000}"/>
    <cellStyle name="SAPBEXHLevel3X 3 2 5 2" xfId="17389" xr:uid="{00000000-0005-0000-0000-000035500000}"/>
    <cellStyle name="SAPBEXHLevel3X 3 2 5 3" xfId="22826" xr:uid="{00000000-0005-0000-0000-000036500000}"/>
    <cellStyle name="SAPBEXHLevel3X 3 2 6" xfId="11262" xr:uid="{00000000-0005-0000-0000-000037500000}"/>
    <cellStyle name="SAPBEXHLevel3X 3 2 6 2" xfId="18469" xr:uid="{00000000-0005-0000-0000-000038500000}"/>
    <cellStyle name="SAPBEXHLevel3X 3 2 6 3" xfId="23672" xr:uid="{00000000-0005-0000-0000-000039500000}"/>
    <cellStyle name="SAPBEXHLevel3X 3 2 7" xfId="12747" xr:uid="{00000000-0005-0000-0000-00003A500000}"/>
    <cellStyle name="SAPBEXHLevel3X 3 2 7 2" xfId="19954" xr:uid="{00000000-0005-0000-0000-00003B500000}"/>
    <cellStyle name="SAPBEXHLevel3X 3 2 7 3" xfId="24945" xr:uid="{00000000-0005-0000-0000-00003C500000}"/>
    <cellStyle name="SAPBEXHLevel3X 3 2 8" xfId="13354" xr:uid="{00000000-0005-0000-0000-00003D500000}"/>
    <cellStyle name="SAPBEXHLevel3X 3 3" xfId="563" xr:uid="{00000000-0005-0000-0000-00003E500000}"/>
    <cellStyle name="SAPBEXHLevel3X 3 3 2" xfId="1019" xr:uid="{00000000-0005-0000-0000-00003F500000}"/>
    <cellStyle name="SAPBEXHLevel3X 3 3 2 2" xfId="8461" xr:uid="{00000000-0005-0000-0000-000040500000}"/>
    <cellStyle name="SAPBEXHLevel3X 3 3 2 2 2" xfId="15674" xr:uid="{00000000-0005-0000-0000-000041500000}"/>
    <cellStyle name="SAPBEXHLevel3X 3 3 2 2 3" xfId="21319" xr:uid="{00000000-0005-0000-0000-000042500000}"/>
    <cellStyle name="SAPBEXHLevel3X 3 3 2 3" xfId="8835" xr:uid="{00000000-0005-0000-0000-000043500000}"/>
    <cellStyle name="SAPBEXHLevel3X 3 3 2 3 2" xfId="16048" xr:uid="{00000000-0005-0000-0000-000044500000}"/>
    <cellStyle name="SAPBEXHLevel3X 3 3 2 3 3" xfId="21592" xr:uid="{00000000-0005-0000-0000-000045500000}"/>
    <cellStyle name="SAPBEXHLevel3X 3 3 2 4" xfId="10592" xr:uid="{00000000-0005-0000-0000-000046500000}"/>
    <cellStyle name="SAPBEXHLevel3X 3 3 2 4 2" xfId="17805" xr:uid="{00000000-0005-0000-0000-000047500000}"/>
    <cellStyle name="SAPBEXHLevel3X 3 3 2 4 3" xfId="23201" xr:uid="{00000000-0005-0000-0000-000048500000}"/>
    <cellStyle name="SAPBEXHLevel3X 3 3 2 5" xfId="11759" xr:uid="{00000000-0005-0000-0000-000049500000}"/>
    <cellStyle name="SAPBEXHLevel3X 3 3 2 5 2" xfId="18966" xr:uid="{00000000-0005-0000-0000-00004A500000}"/>
    <cellStyle name="SAPBEXHLevel3X 3 3 2 5 3" xfId="24120" xr:uid="{00000000-0005-0000-0000-00004B500000}"/>
    <cellStyle name="SAPBEXHLevel3X 3 3 2 6" xfId="12264" xr:uid="{00000000-0005-0000-0000-00004C500000}"/>
    <cellStyle name="SAPBEXHLevel3X 3 3 2 6 2" xfId="19471" xr:uid="{00000000-0005-0000-0000-00004D500000}"/>
    <cellStyle name="SAPBEXHLevel3X 3 3 2 6 3" xfId="24506" xr:uid="{00000000-0005-0000-0000-00004E500000}"/>
    <cellStyle name="SAPBEXHLevel3X 3 3 2 7" xfId="13824" xr:uid="{00000000-0005-0000-0000-00004F500000}"/>
    <cellStyle name="SAPBEXHLevel3X 3 3 2 8" xfId="14327" xr:uid="{00000000-0005-0000-0000-000050500000}"/>
    <cellStyle name="SAPBEXHLevel3X 3 3 3" xfId="8047" xr:uid="{00000000-0005-0000-0000-000051500000}"/>
    <cellStyle name="SAPBEXHLevel3X 3 3 3 2" xfId="15260" xr:uid="{00000000-0005-0000-0000-000052500000}"/>
    <cellStyle name="SAPBEXHLevel3X 3 3 3 3" xfId="20946" xr:uid="{00000000-0005-0000-0000-000053500000}"/>
    <cellStyle name="SAPBEXHLevel3X 3 3 4" xfId="9209" xr:uid="{00000000-0005-0000-0000-000054500000}"/>
    <cellStyle name="SAPBEXHLevel3X 3 3 4 2" xfId="16422" xr:uid="{00000000-0005-0000-0000-000055500000}"/>
    <cellStyle name="SAPBEXHLevel3X 3 3 4 3" xfId="21956" xr:uid="{00000000-0005-0000-0000-000056500000}"/>
    <cellStyle name="SAPBEXHLevel3X 3 3 5" xfId="10177" xr:uid="{00000000-0005-0000-0000-000057500000}"/>
    <cellStyle name="SAPBEXHLevel3X 3 3 5 2" xfId="17390" xr:uid="{00000000-0005-0000-0000-000058500000}"/>
    <cellStyle name="SAPBEXHLevel3X 3 3 5 3" xfId="22827" xr:uid="{00000000-0005-0000-0000-000059500000}"/>
    <cellStyle name="SAPBEXHLevel3X 3 3 6" xfId="11346" xr:uid="{00000000-0005-0000-0000-00005A500000}"/>
    <cellStyle name="SAPBEXHLevel3X 3 3 6 2" xfId="18553" xr:uid="{00000000-0005-0000-0000-00005B500000}"/>
    <cellStyle name="SAPBEXHLevel3X 3 3 6 3" xfId="23748" xr:uid="{00000000-0005-0000-0000-00005C500000}"/>
    <cellStyle name="SAPBEXHLevel3X 3 3 7" xfId="12672" xr:uid="{00000000-0005-0000-0000-00005D500000}"/>
    <cellStyle name="SAPBEXHLevel3X 3 3 7 2" xfId="19879" xr:uid="{00000000-0005-0000-0000-00005E500000}"/>
    <cellStyle name="SAPBEXHLevel3X 3 3 7 3" xfId="24870" xr:uid="{00000000-0005-0000-0000-00005F500000}"/>
    <cellStyle name="SAPBEXHLevel3X 3 3 8" xfId="13425" xr:uid="{00000000-0005-0000-0000-000060500000}"/>
    <cellStyle name="SAPBEXHLevel3X 3 4" xfId="629" xr:uid="{00000000-0005-0000-0000-000061500000}"/>
    <cellStyle name="SAPBEXHLevel3X 3 4 2" xfId="1085" xr:uid="{00000000-0005-0000-0000-000062500000}"/>
    <cellStyle name="SAPBEXHLevel3X 3 4 2 2" xfId="8462" xr:uid="{00000000-0005-0000-0000-000063500000}"/>
    <cellStyle name="SAPBEXHLevel3X 3 4 2 2 2" xfId="15675" xr:uid="{00000000-0005-0000-0000-000064500000}"/>
    <cellStyle name="SAPBEXHLevel3X 3 4 2 2 3" xfId="21320" xr:uid="{00000000-0005-0000-0000-000065500000}"/>
    <cellStyle name="SAPBEXHLevel3X 3 4 2 3" xfId="8834" xr:uid="{00000000-0005-0000-0000-000066500000}"/>
    <cellStyle name="SAPBEXHLevel3X 3 4 2 3 2" xfId="16047" xr:uid="{00000000-0005-0000-0000-000067500000}"/>
    <cellStyle name="SAPBEXHLevel3X 3 4 2 3 3" xfId="21591" xr:uid="{00000000-0005-0000-0000-000068500000}"/>
    <cellStyle name="SAPBEXHLevel3X 3 4 2 4" xfId="10593" xr:uid="{00000000-0005-0000-0000-000069500000}"/>
    <cellStyle name="SAPBEXHLevel3X 3 4 2 4 2" xfId="17806" xr:uid="{00000000-0005-0000-0000-00006A500000}"/>
    <cellStyle name="SAPBEXHLevel3X 3 4 2 4 3" xfId="23202" xr:uid="{00000000-0005-0000-0000-00006B500000}"/>
    <cellStyle name="SAPBEXHLevel3X 3 4 2 5" xfId="11825" xr:uid="{00000000-0005-0000-0000-00006C500000}"/>
    <cellStyle name="SAPBEXHLevel3X 3 4 2 5 2" xfId="19032" xr:uid="{00000000-0005-0000-0000-00006D500000}"/>
    <cellStyle name="SAPBEXHLevel3X 3 4 2 5 3" xfId="24186" xr:uid="{00000000-0005-0000-0000-00006E500000}"/>
    <cellStyle name="SAPBEXHLevel3X 3 4 2 6" xfId="12198" xr:uid="{00000000-0005-0000-0000-00006F500000}"/>
    <cellStyle name="SAPBEXHLevel3X 3 4 2 6 2" xfId="19405" xr:uid="{00000000-0005-0000-0000-000070500000}"/>
    <cellStyle name="SAPBEXHLevel3X 3 4 2 6 3" xfId="24440" xr:uid="{00000000-0005-0000-0000-000071500000}"/>
    <cellStyle name="SAPBEXHLevel3X 3 4 2 7" xfId="13890" xr:uid="{00000000-0005-0000-0000-000072500000}"/>
    <cellStyle name="SAPBEXHLevel3X 3 4 2 8" xfId="14261" xr:uid="{00000000-0005-0000-0000-000073500000}"/>
    <cellStyle name="SAPBEXHLevel3X 3 4 3" xfId="8048" xr:uid="{00000000-0005-0000-0000-000074500000}"/>
    <cellStyle name="SAPBEXHLevel3X 3 4 3 2" xfId="15261" xr:uid="{00000000-0005-0000-0000-000075500000}"/>
    <cellStyle name="SAPBEXHLevel3X 3 4 3 3" xfId="20947" xr:uid="{00000000-0005-0000-0000-000076500000}"/>
    <cellStyle name="SAPBEXHLevel3X 3 4 4" xfId="9208" xr:uid="{00000000-0005-0000-0000-000077500000}"/>
    <cellStyle name="SAPBEXHLevel3X 3 4 4 2" xfId="16421" xr:uid="{00000000-0005-0000-0000-000078500000}"/>
    <cellStyle name="SAPBEXHLevel3X 3 4 4 3" xfId="21955" xr:uid="{00000000-0005-0000-0000-000079500000}"/>
    <cellStyle name="SAPBEXHLevel3X 3 4 5" xfId="10178" xr:uid="{00000000-0005-0000-0000-00007A500000}"/>
    <cellStyle name="SAPBEXHLevel3X 3 4 5 2" xfId="17391" xr:uid="{00000000-0005-0000-0000-00007B500000}"/>
    <cellStyle name="SAPBEXHLevel3X 3 4 5 3" xfId="22828" xr:uid="{00000000-0005-0000-0000-00007C500000}"/>
    <cellStyle name="SAPBEXHLevel3X 3 4 6" xfId="11412" xr:uid="{00000000-0005-0000-0000-00007D500000}"/>
    <cellStyle name="SAPBEXHLevel3X 3 4 6 2" xfId="18619" xr:uid="{00000000-0005-0000-0000-00007E500000}"/>
    <cellStyle name="SAPBEXHLevel3X 3 4 6 3" xfId="23814" xr:uid="{00000000-0005-0000-0000-00007F500000}"/>
    <cellStyle name="SAPBEXHLevel3X 3 4 7" xfId="12573" xr:uid="{00000000-0005-0000-0000-000080500000}"/>
    <cellStyle name="SAPBEXHLevel3X 3 4 7 2" xfId="19780" xr:uid="{00000000-0005-0000-0000-000081500000}"/>
    <cellStyle name="SAPBEXHLevel3X 3 4 7 3" xfId="24805" xr:uid="{00000000-0005-0000-0000-000082500000}"/>
    <cellStyle name="SAPBEXHLevel3X 3 4 8" xfId="13488" xr:uid="{00000000-0005-0000-0000-000083500000}"/>
    <cellStyle name="SAPBEXHLevel3X 3 4 9" xfId="14639" xr:uid="{00000000-0005-0000-0000-000084500000}"/>
    <cellStyle name="SAPBEXHLevel3X 3 5" xfId="683" xr:uid="{00000000-0005-0000-0000-000085500000}"/>
    <cellStyle name="SAPBEXHLevel3X 3 5 2" xfId="1139" xr:uid="{00000000-0005-0000-0000-000086500000}"/>
    <cellStyle name="SAPBEXHLevel3X 3 5 2 2" xfId="8463" xr:uid="{00000000-0005-0000-0000-000087500000}"/>
    <cellStyle name="SAPBEXHLevel3X 3 5 2 2 2" xfId="15676" xr:uid="{00000000-0005-0000-0000-000088500000}"/>
    <cellStyle name="SAPBEXHLevel3X 3 5 2 2 3" xfId="21321" xr:uid="{00000000-0005-0000-0000-000089500000}"/>
    <cellStyle name="SAPBEXHLevel3X 3 5 2 3" xfId="8833" xr:uid="{00000000-0005-0000-0000-00008A500000}"/>
    <cellStyle name="SAPBEXHLevel3X 3 5 2 3 2" xfId="16046" xr:uid="{00000000-0005-0000-0000-00008B500000}"/>
    <cellStyle name="SAPBEXHLevel3X 3 5 2 3 3" xfId="21590" xr:uid="{00000000-0005-0000-0000-00008C500000}"/>
    <cellStyle name="SAPBEXHLevel3X 3 5 2 4" xfId="10594" xr:uid="{00000000-0005-0000-0000-00008D500000}"/>
    <cellStyle name="SAPBEXHLevel3X 3 5 2 4 2" xfId="17807" xr:uid="{00000000-0005-0000-0000-00008E500000}"/>
    <cellStyle name="SAPBEXHLevel3X 3 5 2 4 3" xfId="23203" xr:uid="{00000000-0005-0000-0000-00008F500000}"/>
    <cellStyle name="SAPBEXHLevel3X 3 5 2 5" xfId="11879" xr:uid="{00000000-0005-0000-0000-000090500000}"/>
    <cellStyle name="SAPBEXHLevel3X 3 5 2 5 2" xfId="19086" xr:uid="{00000000-0005-0000-0000-000091500000}"/>
    <cellStyle name="SAPBEXHLevel3X 3 5 2 5 3" xfId="24240" xr:uid="{00000000-0005-0000-0000-000092500000}"/>
    <cellStyle name="SAPBEXHLevel3X 3 5 2 6" xfId="12144" xr:uid="{00000000-0005-0000-0000-000093500000}"/>
    <cellStyle name="SAPBEXHLevel3X 3 5 2 6 2" xfId="19351" xr:uid="{00000000-0005-0000-0000-000094500000}"/>
    <cellStyle name="SAPBEXHLevel3X 3 5 2 6 3" xfId="24386" xr:uid="{00000000-0005-0000-0000-000095500000}"/>
    <cellStyle name="SAPBEXHLevel3X 3 5 2 7" xfId="13944" xr:uid="{00000000-0005-0000-0000-000096500000}"/>
    <cellStyle name="SAPBEXHLevel3X 3 5 2 8" xfId="14207" xr:uid="{00000000-0005-0000-0000-000097500000}"/>
    <cellStyle name="SAPBEXHLevel3X 3 5 3" xfId="8049" xr:uid="{00000000-0005-0000-0000-000098500000}"/>
    <cellStyle name="SAPBEXHLevel3X 3 5 3 2" xfId="15262" xr:uid="{00000000-0005-0000-0000-000099500000}"/>
    <cellStyle name="SAPBEXHLevel3X 3 5 3 3" xfId="20948" xr:uid="{00000000-0005-0000-0000-00009A500000}"/>
    <cellStyle name="SAPBEXHLevel3X 3 5 4" xfId="9207" xr:uid="{00000000-0005-0000-0000-00009B500000}"/>
    <cellStyle name="SAPBEXHLevel3X 3 5 4 2" xfId="16420" xr:uid="{00000000-0005-0000-0000-00009C500000}"/>
    <cellStyle name="SAPBEXHLevel3X 3 5 4 3" xfId="21954" xr:uid="{00000000-0005-0000-0000-00009D500000}"/>
    <cellStyle name="SAPBEXHLevel3X 3 5 5" xfId="10179" xr:uid="{00000000-0005-0000-0000-00009E500000}"/>
    <cellStyle name="SAPBEXHLevel3X 3 5 5 2" xfId="17392" xr:uid="{00000000-0005-0000-0000-00009F500000}"/>
    <cellStyle name="SAPBEXHLevel3X 3 5 5 3" xfId="22829" xr:uid="{00000000-0005-0000-0000-0000A0500000}"/>
    <cellStyle name="SAPBEXHLevel3X 3 5 6" xfId="11466" xr:uid="{00000000-0005-0000-0000-0000A1500000}"/>
    <cellStyle name="SAPBEXHLevel3X 3 5 6 2" xfId="18673" xr:uid="{00000000-0005-0000-0000-0000A2500000}"/>
    <cellStyle name="SAPBEXHLevel3X 3 5 6 3" xfId="23868" xr:uid="{00000000-0005-0000-0000-0000A3500000}"/>
    <cellStyle name="SAPBEXHLevel3X 3 5 7" xfId="12519" xr:uid="{00000000-0005-0000-0000-0000A4500000}"/>
    <cellStyle name="SAPBEXHLevel3X 3 5 7 2" xfId="19726" xr:uid="{00000000-0005-0000-0000-0000A5500000}"/>
    <cellStyle name="SAPBEXHLevel3X 3 5 7 3" xfId="24752" xr:uid="{00000000-0005-0000-0000-0000A6500000}"/>
    <cellStyle name="SAPBEXHLevel3X 3 5 8" xfId="13542" xr:uid="{00000000-0005-0000-0000-0000A7500000}"/>
    <cellStyle name="SAPBEXHLevel3X 3 5 9" xfId="14554" xr:uid="{00000000-0005-0000-0000-0000A8500000}"/>
    <cellStyle name="SAPBEXHLevel3X 3 6" xfId="868" xr:uid="{00000000-0005-0000-0000-0000A9500000}"/>
    <cellStyle name="SAPBEXHLevel3X 3 6 2" xfId="8464" xr:uid="{00000000-0005-0000-0000-0000AA500000}"/>
    <cellStyle name="SAPBEXHLevel3X 3 6 2 2" xfId="15677" xr:uid="{00000000-0005-0000-0000-0000AB500000}"/>
    <cellStyle name="SAPBEXHLevel3X 3 6 2 3" xfId="21322" xr:uid="{00000000-0005-0000-0000-0000AC500000}"/>
    <cellStyle name="SAPBEXHLevel3X 3 6 3" xfId="8832" xr:uid="{00000000-0005-0000-0000-0000AD500000}"/>
    <cellStyle name="SAPBEXHLevel3X 3 6 3 2" xfId="16045" xr:uid="{00000000-0005-0000-0000-0000AE500000}"/>
    <cellStyle name="SAPBEXHLevel3X 3 6 3 3" xfId="21589" xr:uid="{00000000-0005-0000-0000-0000AF500000}"/>
    <cellStyle name="SAPBEXHLevel3X 3 6 4" xfId="10595" xr:uid="{00000000-0005-0000-0000-0000B0500000}"/>
    <cellStyle name="SAPBEXHLevel3X 3 6 4 2" xfId="17808" xr:uid="{00000000-0005-0000-0000-0000B1500000}"/>
    <cellStyle name="SAPBEXHLevel3X 3 6 4 3" xfId="23204" xr:uid="{00000000-0005-0000-0000-0000B2500000}"/>
    <cellStyle name="SAPBEXHLevel3X 3 6 5" xfId="11608" xr:uid="{00000000-0005-0000-0000-0000B3500000}"/>
    <cellStyle name="SAPBEXHLevel3X 3 6 5 2" xfId="18815" xr:uid="{00000000-0005-0000-0000-0000B4500000}"/>
    <cellStyle name="SAPBEXHLevel3X 3 6 5 3" xfId="23985" xr:uid="{00000000-0005-0000-0000-0000B5500000}"/>
    <cellStyle name="SAPBEXHLevel3X 3 6 6" xfId="12399" xr:uid="{00000000-0005-0000-0000-0000B6500000}"/>
    <cellStyle name="SAPBEXHLevel3X 3 6 6 2" xfId="19606" xr:uid="{00000000-0005-0000-0000-0000B7500000}"/>
    <cellStyle name="SAPBEXHLevel3X 3 6 6 3" xfId="24641" xr:uid="{00000000-0005-0000-0000-0000B8500000}"/>
    <cellStyle name="SAPBEXHLevel3X 3 6 7" xfId="13673" xr:uid="{00000000-0005-0000-0000-0000B9500000}"/>
    <cellStyle name="SAPBEXHLevel3X 3 6 8" xfId="14459" xr:uid="{00000000-0005-0000-0000-0000BA500000}"/>
    <cellStyle name="SAPBEXHLevel3X 3 7" xfId="8045" xr:uid="{00000000-0005-0000-0000-0000BB500000}"/>
    <cellStyle name="SAPBEXHLevel3X 3 7 2" xfId="15258" xr:uid="{00000000-0005-0000-0000-0000BC500000}"/>
    <cellStyle name="SAPBEXHLevel3X 3 7 3" xfId="20944" xr:uid="{00000000-0005-0000-0000-0000BD500000}"/>
    <cellStyle name="SAPBEXHLevel3X 3 8" xfId="9211" xr:uid="{00000000-0005-0000-0000-0000BE500000}"/>
    <cellStyle name="SAPBEXHLevel3X 3 8 2" xfId="16424" xr:uid="{00000000-0005-0000-0000-0000BF500000}"/>
    <cellStyle name="SAPBEXHLevel3X 3 8 3" xfId="21958" xr:uid="{00000000-0005-0000-0000-0000C0500000}"/>
    <cellStyle name="SAPBEXHLevel3X 3 9" xfId="10175" xr:uid="{00000000-0005-0000-0000-0000C1500000}"/>
    <cellStyle name="SAPBEXHLevel3X 3 9 2" xfId="17388" xr:uid="{00000000-0005-0000-0000-0000C2500000}"/>
    <cellStyle name="SAPBEXHLevel3X 3 9 3" xfId="22825" xr:uid="{00000000-0005-0000-0000-0000C3500000}"/>
    <cellStyle name="SAPBEXHLevel3X 4" xfId="507" xr:uid="{00000000-0005-0000-0000-0000C4500000}"/>
    <cellStyle name="SAPBEXHLevel3X 4 10" xfId="13380" xr:uid="{00000000-0005-0000-0000-0000C5500000}"/>
    <cellStyle name="SAPBEXHLevel3X 4 2" xfId="588" xr:uid="{00000000-0005-0000-0000-0000C6500000}"/>
    <cellStyle name="SAPBEXHLevel3X 4 2 2" xfId="1044" xr:uid="{00000000-0005-0000-0000-0000C7500000}"/>
    <cellStyle name="SAPBEXHLevel3X 4 2 2 2" xfId="8465" xr:uid="{00000000-0005-0000-0000-0000C8500000}"/>
    <cellStyle name="SAPBEXHLevel3X 4 2 2 2 2" xfId="15678" xr:uid="{00000000-0005-0000-0000-0000C9500000}"/>
    <cellStyle name="SAPBEXHLevel3X 4 2 2 2 3" xfId="21323" xr:uid="{00000000-0005-0000-0000-0000CA500000}"/>
    <cellStyle name="SAPBEXHLevel3X 4 2 2 3" xfId="8831" xr:uid="{00000000-0005-0000-0000-0000CB500000}"/>
    <cellStyle name="SAPBEXHLevel3X 4 2 2 3 2" xfId="16044" xr:uid="{00000000-0005-0000-0000-0000CC500000}"/>
    <cellStyle name="SAPBEXHLevel3X 4 2 2 3 3" xfId="21588" xr:uid="{00000000-0005-0000-0000-0000CD500000}"/>
    <cellStyle name="SAPBEXHLevel3X 4 2 2 4" xfId="10596" xr:uid="{00000000-0005-0000-0000-0000CE500000}"/>
    <cellStyle name="SAPBEXHLevel3X 4 2 2 4 2" xfId="17809" xr:uid="{00000000-0005-0000-0000-0000CF500000}"/>
    <cellStyle name="SAPBEXHLevel3X 4 2 2 4 3" xfId="23205" xr:uid="{00000000-0005-0000-0000-0000D0500000}"/>
    <cellStyle name="SAPBEXHLevel3X 4 2 2 5" xfId="11784" xr:uid="{00000000-0005-0000-0000-0000D1500000}"/>
    <cellStyle name="SAPBEXHLevel3X 4 2 2 5 2" xfId="18991" xr:uid="{00000000-0005-0000-0000-0000D2500000}"/>
    <cellStyle name="SAPBEXHLevel3X 4 2 2 5 3" xfId="24145" xr:uid="{00000000-0005-0000-0000-0000D3500000}"/>
    <cellStyle name="SAPBEXHLevel3X 4 2 2 6" xfId="12239" xr:uid="{00000000-0005-0000-0000-0000D4500000}"/>
    <cellStyle name="SAPBEXHLevel3X 4 2 2 6 2" xfId="19446" xr:uid="{00000000-0005-0000-0000-0000D5500000}"/>
    <cellStyle name="SAPBEXHLevel3X 4 2 2 6 3" xfId="24481" xr:uid="{00000000-0005-0000-0000-0000D6500000}"/>
    <cellStyle name="SAPBEXHLevel3X 4 2 2 7" xfId="13849" xr:uid="{00000000-0005-0000-0000-0000D7500000}"/>
    <cellStyle name="SAPBEXHLevel3X 4 2 2 8" xfId="14302" xr:uid="{00000000-0005-0000-0000-0000D8500000}"/>
    <cellStyle name="SAPBEXHLevel3X 4 2 3" xfId="8051" xr:uid="{00000000-0005-0000-0000-0000D9500000}"/>
    <cellStyle name="SAPBEXHLevel3X 4 2 3 2" xfId="15264" xr:uid="{00000000-0005-0000-0000-0000DA500000}"/>
    <cellStyle name="SAPBEXHLevel3X 4 2 3 3" xfId="20950" xr:uid="{00000000-0005-0000-0000-0000DB500000}"/>
    <cellStyle name="SAPBEXHLevel3X 4 2 4" xfId="9205" xr:uid="{00000000-0005-0000-0000-0000DC500000}"/>
    <cellStyle name="SAPBEXHLevel3X 4 2 4 2" xfId="16418" xr:uid="{00000000-0005-0000-0000-0000DD500000}"/>
    <cellStyle name="SAPBEXHLevel3X 4 2 4 3" xfId="21952" xr:uid="{00000000-0005-0000-0000-0000DE500000}"/>
    <cellStyle name="SAPBEXHLevel3X 4 2 5" xfId="10181" xr:uid="{00000000-0005-0000-0000-0000DF500000}"/>
    <cellStyle name="SAPBEXHLevel3X 4 2 5 2" xfId="17394" xr:uid="{00000000-0005-0000-0000-0000E0500000}"/>
    <cellStyle name="SAPBEXHLevel3X 4 2 5 3" xfId="22831" xr:uid="{00000000-0005-0000-0000-0000E1500000}"/>
    <cellStyle name="SAPBEXHLevel3X 4 2 6" xfId="11371" xr:uid="{00000000-0005-0000-0000-0000E2500000}"/>
    <cellStyle name="SAPBEXHLevel3X 4 2 6 2" xfId="18578" xr:uid="{00000000-0005-0000-0000-0000E3500000}"/>
    <cellStyle name="SAPBEXHLevel3X 4 2 6 3" xfId="23773" xr:uid="{00000000-0005-0000-0000-0000E4500000}"/>
    <cellStyle name="SAPBEXHLevel3X 4 2 7" xfId="12616" xr:uid="{00000000-0005-0000-0000-0000E5500000}"/>
    <cellStyle name="SAPBEXHLevel3X 4 2 7 2" xfId="19823" xr:uid="{00000000-0005-0000-0000-0000E6500000}"/>
    <cellStyle name="SAPBEXHLevel3X 4 2 7 3" xfId="24846" xr:uid="{00000000-0005-0000-0000-0000E7500000}"/>
    <cellStyle name="SAPBEXHLevel3X 4 2 8" xfId="13447" xr:uid="{00000000-0005-0000-0000-0000E8500000}"/>
    <cellStyle name="SAPBEXHLevel3X 4 3" xfId="653" xr:uid="{00000000-0005-0000-0000-0000E9500000}"/>
    <cellStyle name="SAPBEXHLevel3X 4 3 2" xfId="1109" xr:uid="{00000000-0005-0000-0000-0000EA500000}"/>
    <cellStyle name="SAPBEXHLevel3X 4 3 2 2" xfId="8466" xr:uid="{00000000-0005-0000-0000-0000EB500000}"/>
    <cellStyle name="SAPBEXHLevel3X 4 3 2 2 2" xfId="15679" xr:uid="{00000000-0005-0000-0000-0000EC500000}"/>
    <cellStyle name="SAPBEXHLevel3X 4 3 2 2 3" xfId="21324" xr:uid="{00000000-0005-0000-0000-0000ED500000}"/>
    <cellStyle name="SAPBEXHLevel3X 4 3 2 3" xfId="8830" xr:uid="{00000000-0005-0000-0000-0000EE500000}"/>
    <cellStyle name="SAPBEXHLevel3X 4 3 2 3 2" xfId="16043" xr:uid="{00000000-0005-0000-0000-0000EF500000}"/>
    <cellStyle name="SAPBEXHLevel3X 4 3 2 3 3" xfId="21587" xr:uid="{00000000-0005-0000-0000-0000F0500000}"/>
    <cellStyle name="SAPBEXHLevel3X 4 3 2 4" xfId="10597" xr:uid="{00000000-0005-0000-0000-0000F1500000}"/>
    <cellStyle name="SAPBEXHLevel3X 4 3 2 4 2" xfId="17810" xr:uid="{00000000-0005-0000-0000-0000F2500000}"/>
    <cellStyle name="SAPBEXHLevel3X 4 3 2 4 3" xfId="23206" xr:uid="{00000000-0005-0000-0000-0000F3500000}"/>
    <cellStyle name="SAPBEXHLevel3X 4 3 2 5" xfId="11849" xr:uid="{00000000-0005-0000-0000-0000F4500000}"/>
    <cellStyle name="SAPBEXHLevel3X 4 3 2 5 2" xfId="19056" xr:uid="{00000000-0005-0000-0000-0000F5500000}"/>
    <cellStyle name="SAPBEXHLevel3X 4 3 2 5 3" xfId="24210" xr:uid="{00000000-0005-0000-0000-0000F6500000}"/>
    <cellStyle name="SAPBEXHLevel3X 4 3 2 6" xfId="12174" xr:uid="{00000000-0005-0000-0000-0000F7500000}"/>
    <cellStyle name="SAPBEXHLevel3X 4 3 2 6 2" xfId="19381" xr:uid="{00000000-0005-0000-0000-0000F8500000}"/>
    <cellStyle name="SAPBEXHLevel3X 4 3 2 6 3" xfId="24416" xr:uid="{00000000-0005-0000-0000-0000F9500000}"/>
    <cellStyle name="SAPBEXHLevel3X 4 3 2 7" xfId="13914" xr:uid="{00000000-0005-0000-0000-0000FA500000}"/>
    <cellStyle name="SAPBEXHLevel3X 4 3 2 8" xfId="14237" xr:uid="{00000000-0005-0000-0000-0000FB500000}"/>
    <cellStyle name="SAPBEXHLevel3X 4 3 3" xfId="8052" xr:uid="{00000000-0005-0000-0000-0000FC500000}"/>
    <cellStyle name="SAPBEXHLevel3X 4 3 3 2" xfId="15265" xr:uid="{00000000-0005-0000-0000-0000FD500000}"/>
    <cellStyle name="SAPBEXHLevel3X 4 3 3 3" xfId="20951" xr:uid="{00000000-0005-0000-0000-0000FE500000}"/>
    <cellStyle name="SAPBEXHLevel3X 4 3 4" xfId="9204" xr:uid="{00000000-0005-0000-0000-0000FF500000}"/>
    <cellStyle name="SAPBEXHLevel3X 4 3 4 2" xfId="16417" xr:uid="{00000000-0005-0000-0000-000000510000}"/>
    <cellStyle name="SAPBEXHLevel3X 4 3 4 3" xfId="21951" xr:uid="{00000000-0005-0000-0000-000001510000}"/>
    <cellStyle name="SAPBEXHLevel3X 4 3 5" xfId="10182" xr:uid="{00000000-0005-0000-0000-000002510000}"/>
    <cellStyle name="SAPBEXHLevel3X 4 3 5 2" xfId="17395" xr:uid="{00000000-0005-0000-0000-000003510000}"/>
    <cellStyle name="SAPBEXHLevel3X 4 3 5 3" xfId="22832" xr:uid="{00000000-0005-0000-0000-000004510000}"/>
    <cellStyle name="SAPBEXHLevel3X 4 3 6" xfId="11436" xr:uid="{00000000-0005-0000-0000-000005510000}"/>
    <cellStyle name="SAPBEXHLevel3X 4 3 6 2" xfId="18643" xr:uid="{00000000-0005-0000-0000-000006510000}"/>
    <cellStyle name="SAPBEXHLevel3X 4 3 6 3" xfId="23838" xr:uid="{00000000-0005-0000-0000-000007510000}"/>
    <cellStyle name="SAPBEXHLevel3X 4 3 7" xfId="12549" xr:uid="{00000000-0005-0000-0000-000008510000}"/>
    <cellStyle name="SAPBEXHLevel3X 4 3 7 2" xfId="19756" xr:uid="{00000000-0005-0000-0000-000009510000}"/>
    <cellStyle name="SAPBEXHLevel3X 4 3 7 3" xfId="24781" xr:uid="{00000000-0005-0000-0000-00000A510000}"/>
    <cellStyle name="SAPBEXHLevel3X 4 3 8" xfId="13512" xr:uid="{00000000-0005-0000-0000-00000B510000}"/>
    <cellStyle name="SAPBEXHLevel3X 4 3 9" xfId="14584" xr:uid="{00000000-0005-0000-0000-00000C510000}"/>
    <cellStyle name="SAPBEXHLevel3X 4 4" xfId="708" xr:uid="{00000000-0005-0000-0000-00000D510000}"/>
    <cellStyle name="SAPBEXHLevel3X 4 4 2" xfId="1164" xr:uid="{00000000-0005-0000-0000-00000E510000}"/>
    <cellStyle name="SAPBEXHLevel3X 4 4 2 2" xfId="8467" xr:uid="{00000000-0005-0000-0000-00000F510000}"/>
    <cellStyle name="SAPBEXHLevel3X 4 4 2 2 2" xfId="15680" xr:uid="{00000000-0005-0000-0000-000010510000}"/>
    <cellStyle name="SAPBEXHLevel3X 4 4 2 2 3" xfId="21325" xr:uid="{00000000-0005-0000-0000-000011510000}"/>
    <cellStyle name="SAPBEXHLevel3X 4 4 2 3" xfId="8829" xr:uid="{00000000-0005-0000-0000-000012510000}"/>
    <cellStyle name="SAPBEXHLevel3X 4 4 2 3 2" xfId="16042" xr:uid="{00000000-0005-0000-0000-000013510000}"/>
    <cellStyle name="SAPBEXHLevel3X 4 4 2 3 3" xfId="21586" xr:uid="{00000000-0005-0000-0000-000014510000}"/>
    <cellStyle name="SAPBEXHLevel3X 4 4 2 4" xfId="10598" xr:uid="{00000000-0005-0000-0000-000015510000}"/>
    <cellStyle name="SAPBEXHLevel3X 4 4 2 4 2" xfId="17811" xr:uid="{00000000-0005-0000-0000-000016510000}"/>
    <cellStyle name="SAPBEXHLevel3X 4 4 2 4 3" xfId="23207" xr:uid="{00000000-0005-0000-0000-000017510000}"/>
    <cellStyle name="SAPBEXHLevel3X 4 4 2 5" xfId="11904" xr:uid="{00000000-0005-0000-0000-000018510000}"/>
    <cellStyle name="SAPBEXHLevel3X 4 4 2 5 2" xfId="19111" xr:uid="{00000000-0005-0000-0000-000019510000}"/>
    <cellStyle name="SAPBEXHLevel3X 4 4 2 5 3" xfId="24265" xr:uid="{00000000-0005-0000-0000-00001A510000}"/>
    <cellStyle name="SAPBEXHLevel3X 4 4 2 6" xfId="12119" xr:uid="{00000000-0005-0000-0000-00001B510000}"/>
    <cellStyle name="SAPBEXHLevel3X 4 4 2 6 2" xfId="19326" xr:uid="{00000000-0005-0000-0000-00001C510000}"/>
    <cellStyle name="SAPBEXHLevel3X 4 4 2 6 3" xfId="24361" xr:uid="{00000000-0005-0000-0000-00001D510000}"/>
    <cellStyle name="SAPBEXHLevel3X 4 4 2 7" xfId="13969" xr:uid="{00000000-0005-0000-0000-00001E510000}"/>
    <cellStyle name="SAPBEXHLevel3X 4 4 2 8" xfId="14182" xr:uid="{00000000-0005-0000-0000-00001F510000}"/>
    <cellStyle name="SAPBEXHLevel3X 4 4 3" xfId="8053" xr:uid="{00000000-0005-0000-0000-000020510000}"/>
    <cellStyle name="SAPBEXHLevel3X 4 4 3 2" xfId="15266" xr:uid="{00000000-0005-0000-0000-000021510000}"/>
    <cellStyle name="SAPBEXHLevel3X 4 4 3 3" xfId="20952" xr:uid="{00000000-0005-0000-0000-000022510000}"/>
    <cellStyle name="SAPBEXHLevel3X 4 4 4" xfId="9203" xr:uid="{00000000-0005-0000-0000-000023510000}"/>
    <cellStyle name="SAPBEXHLevel3X 4 4 4 2" xfId="16416" xr:uid="{00000000-0005-0000-0000-000024510000}"/>
    <cellStyle name="SAPBEXHLevel3X 4 4 4 3" xfId="21950" xr:uid="{00000000-0005-0000-0000-000025510000}"/>
    <cellStyle name="SAPBEXHLevel3X 4 4 5" xfId="10183" xr:uid="{00000000-0005-0000-0000-000026510000}"/>
    <cellStyle name="SAPBEXHLevel3X 4 4 5 2" xfId="17396" xr:uid="{00000000-0005-0000-0000-000027510000}"/>
    <cellStyle name="SAPBEXHLevel3X 4 4 5 3" xfId="22833" xr:uid="{00000000-0005-0000-0000-000028510000}"/>
    <cellStyle name="SAPBEXHLevel3X 4 4 6" xfId="11491" xr:uid="{00000000-0005-0000-0000-000029510000}"/>
    <cellStyle name="SAPBEXHLevel3X 4 4 6 2" xfId="18698" xr:uid="{00000000-0005-0000-0000-00002A510000}"/>
    <cellStyle name="SAPBEXHLevel3X 4 4 6 3" xfId="23893" xr:uid="{00000000-0005-0000-0000-00002B510000}"/>
    <cellStyle name="SAPBEXHLevel3X 4 4 7" xfId="12489" xr:uid="{00000000-0005-0000-0000-00002C510000}"/>
    <cellStyle name="SAPBEXHLevel3X 4 4 7 2" xfId="19696" xr:uid="{00000000-0005-0000-0000-00002D510000}"/>
    <cellStyle name="SAPBEXHLevel3X 4 4 7 3" xfId="24729" xr:uid="{00000000-0005-0000-0000-00002E510000}"/>
    <cellStyle name="SAPBEXHLevel3X 4 4 8" xfId="13567" xr:uid="{00000000-0005-0000-0000-00002F510000}"/>
    <cellStyle name="SAPBEXHLevel3X 4 4 9" xfId="14530" xr:uid="{00000000-0005-0000-0000-000030510000}"/>
    <cellStyle name="SAPBEXHLevel3X 4 5" xfId="8050" xr:uid="{00000000-0005-0000-0000-000031510000}"/>
    <cellStyle name="SAPBEXHLevel3X 4 5 2" xfId="15263" xr:uid="{00000000-0005-0000-0000-000032510000}"/>
    <cellStyle name="SAPBEXHLevel3X 4 5 3" xfId="20949" xr:uid="{00000000-0005-0000-0000-000033510000}"/>
    <cellStyle name="SAPBEXHLevel3X 4 6" xfId="9206" xr:uid="{00000000-0005-0000-0000-000034510000}"/>
    <cellStyle name="SAPBEXHLevel3X 4 6 2" xfId="16419" xr:uid="{00000000-0005-0000-0000-000035510000}"/>
    <cellStyle name="SAPBEXHLevel3X 4 6 3" xfId="21953" xr:uid="{00000000-0005-0000-0000-000036510000}"/>
    <cellStyle name="SAPBEXHLevel3X 4 7" xfId="10180" xr:uid="{00000000-0005-0000-0000-000037510000}"/>
    <cellStyle name="SAPBEXHLevel3X 4 7 2" xfId="17393" xr:uid="{00000000-0005-0000-0000-000038510000}"/>
    <cellStyle name="SAPBEXHLevel3X 4 7 3" xfId="22830" xr:uid="{00000000-0005-0000-0000-000039510000}"/>
    <cellStyle name="SAPBEXHLevel3X 4 8" xfId="11290" xr:uid="{00000000-0005-0000-0000-00003A510000}"/>
    <cellStyle name="SAPBEXHLevel3X 4 8 2" xfId="18497" xr:uid="{00000000-0005-0000-0000-00003B510000}"/>
    <cellStyle name="SAPBEXHLevel3X 4 8 3" xfId="23696" xr:uid="{00000000-0005-0000-0000-00003C510000}"/>
    <cellStyle name="SAPBEXHLevel3X 4 9" xfId="12724" xr:uid="{00000000-0005-0000-0000-00003D510000}"/>
    <cellStyle name="SAPBEXHLevel3X 4 9 2" xfId="19931" xr:uid="{00000000-0005-0000-0000-00003E510000}"/>
    <cellStyle name="SAPBEXHLevel3X 4 9 3" xfId="24922" xr:uid="{00000000-0005-0000-0000-00003F510000}"/>
    <cellStyle name="SAPBEXHLevel3X 5" xfId="814" xr:uid="{00000000-0005-0000-0000-000040510000}"/>
    <cellStyle name="SAPBEXHLevel3X 5 10" xfId="14491" xr:uid="{00000000-0005-0000-0000-000041510000}"/>
    <cellStyle name="SAPBEXHLevel3X 5 2" xfId="7404" xr:uid="{00000000-0005-0000-0000-000042510000}"/>
    <cellStyle name="SAPBEXHLevel3X 5 2 2" xfId="9637" xr:uid="{00000000-0005-0000-0000-000043510000}"/>
    <cellStyle name="SAPBEXHLevel3X 5 2 2 2" xfId="16850" xr:uid="{00000000-0005-0000-0000-000044510000}"/>
    <cellStyle name="SAPBEXHLevel3X 5 2 2 3" xfId="22316" xr:uid="{00000000-0005-0000-0000-000045510000}"/>
    <cellStyle name="SAPBEXHLevel3X 5 2 3" xfId="9835" xr:uid="{00000000-0005-0000-0000-000046510000}"/>
    <cellStyle name="SAPBEXHLevel3X 5 2 3 2" xfId="17048" xr:uid="{00000000-0005-0000-0000-000047510000}"/>
    <cellStyle name="SAPBEXHLevel3X 5 2 3 3" xfId="22514" xr:uid="{00000000-0005-0000-0000-000048510000}"/>
    <cellStyle name="SAPBEXHLevel3X 5 2 4" xfId="11039" xr:uid="{00000000-0005-0000-0000-000049510000}"/>
    <cellStyle name="SAPBEXHLevel3X 5 2 4 2" xfId="18252" xr:uid="{00000000-0005-0000-0000-00004A510000}"/>
    <cellStyle name="SAPBEXHLevel3X 5 2 4 3" xfId="23469" xr:uid="{00000000-0005-0000-0000-00004B510000}"/>
    <cellStyle name="SAPBEXHLevel3X 5 2 5" xfId="12986" xr:uid="{00000000-0005-0000-0000-00004C510000}"/>
    <cellStyle name="SAPBEXHLevel3X 5 2 5 2" xfId="20193" xr:uid="{00000000-0005-0000-0000-00004D510000}"/>
    <cellStyle name="SAPBEXHLevel3X 5 2 5 3" xfId="25149" xr:uid="{00000000-0005-0000-0000-00004E510000}"/>
    <cellStyle name="SAPBEXHLevel3X 5 2 6" xfId="13175" xr:uid="{00000000-0005-0000-0000-00004F510000}"/>
    <cellStyle name="SAPBEXHLevel3X 5 2 6 2" xfId="20382" xr:uid="{00000000-0005-0000-0000-000050510000}"/>
    <cellStyle name="SAPBEXHLevel3X 5 2 6 3" xfId="25338" xr:uid="{00000000-0005-0000-0000-000051510000}"/>
    <cellStyle name="SAPBEXHLevel3X 5 2 7" xfId="14847" xr:uid="{00000000-0005-0000-0000-000052510000}"/>
    <cellStyle name="SAPBEXHLevel3X 5 2 8" xfId="20560" xr:uid="{00000000-0005-0000-0000-000053510000}"/>
    <cellStyle name="SAPBEXHLevel3X 5 3" xfId="7405" xr:uid="{00000000-0005-0000-0000-000054510000}"/>
    <cellStyle name="SAPBEXHLevel3X 5 3 2" xfId="9638" xr:uid="{00000000-0005-0000-0000-000055510000}"/>
    <cellStyle name="SAPBEXHLevel3X 5 3 2 2" xfId="16851" xr:uid="{00000000-0005-0000-0000-000056510000}"/>
    <cellStyle name="SAPBEXHLevel3X 5 3 2 3" xfId="22317" xr:uid="{00000000-0005-0000-0000-000057510000}"/>
    <cellStyle name="SAPBEXHLevel3X 5 3 3" xfId="9836" xr:uid="{00000000-0005-0000-0000-000058510000}"/>
    <cellStyle name="SAPBEXHLevel3X 5 3 3 2" xfId="17049" xr:uid="{00000000-0005-0000-0000-000059510000}"/>
    <cellStyle name="SAPBEXHLevel3X 5 3 3 3" xfId="22515" xr:uid="{00000000-0005-0000-0000-00005A510000}"/>
    <cellStyle name="SAPBEXHLevel3X 5 3 4" xfId="11040" xr:uid="{00000000-0005-0000-0000-00005B510000}"/>
    <cellStyle name="SAPBEXHLevel3X 5 3 4 2" xfId="18253" xr:uid="{00000000-0005-0000-0000-00005C510000}"/>
    <cellStyle name="SAPBEXHLevel3X 5 3 4 3" xfId="23470" xr:uid="{00000000-0005-0000-0000-00005D510000}"/>
    <cellStyle name="SAPBEXHLevel3X 5 3 5" xfId="12987" xr:uid="{00000000-0005-0000-0000-00005E510000}"/>
    <cellStyle name="SAPBEXHLevel3X 5 3 5 2" xfId="20194" xr:uid="{00000000-0005-0000-0000-00005F510000}"/>
    <cellStyle name="SAPBEXHLevel3X 5 3 5 3" xfId="25150" xr:uid="{00000000-0005-0000-0000-000060510000}"/>
    <cellStyle name="SAPBEXHLevel3X 5 3 6" xfId="13176" xr:uid="{00000000-0005-0000-0000-000061510000}"/>
    <cellStyle name="SAPBEXHLevel3X 5 3 6 2" xfId="20383" xr:uid="{00000000-0005-0000-0000-000062510000}"/>
    <cellStyle name="SAPBEXHLevel3X 5 3 6 3" xfId="25339" xr:uid="{00000000-0005-0000-0000-000063510000}"/>
    <cellStyle name="SAPBEXHLevel3X 5 3 7" xfId="14848" xr:uid="{00000000-0005-0000-0000-000064510000}"/>
    <cellStyle name="SAPBEXHLevel3X 5 3 8" xfId="20561" xr:uid="{00000000-0005-0000-0000-000065510000}"/>
    <cellStyle name="SAPBEXHLevel3X 5 4" xfId="8468" xr:uid="{00000000-0005-0000-0000-000066510000}"/>
    <cellStyle name="SAPBEXHLevel3X 5 4 2" xfId="15681" xr:uid="{00000000-0005-0000-0000-000067510000}"/>
    <cellStyle name="SAPBEXHLevel3X 5 4 3" xfId="21326" xr:uid="{00000000-0005-0000-0000-000068510000}"/>
    <cellStyle name="SAPBEXHLevel3X 5 5" xfId="8828" xr:uid="{00000000-0005-0000-0000-000069510000}"/>
    <cellStyle name="SAPBEXHLevel3X 5 5 2" xfId="16041" xr:uid="{00000000-0005-0000-0000-00006A510000}"/>
    <cellStyle name="SAPBEXHLevel3X 5 5 3" xfId="21585" xr:uid="{00000000-0005-0000-0000-00006B510000}"/>
    <cellStyle name="SAPBEXHLevel3X 5 6" xfId="10599" xr:uid="{00000000-0005-0000-0000-00006C510000}"/>
    <cellStyle name="SAPBEXHLevel3X 5 6 2" xfId="17812" xr:uid="{00000000-0005-0000-0000-00006D510000}"/>
    <cellStyle name="SAPBEXHLevel3X 5 6 3" xfId="23208" xr:uid="{00000000-0005-0000-0000-00006E510000}"/>
    <cellStyle name="SAPBEXHLevel3X 5 7" xfId="11554" xr:uid="{00000000-0005-0000-0000-00006F510000}"/>
    <cellStyle name="SAPBEXHLevel3X 5 7 2" xfId="18761" xr:uid="{00000000-0005-0000-0000-000070510000}"/>
    <cellStyle name="SAPBEXHLevel3X 5 7 3" xfId="23937" xr:uid="{00000000-0005-0000-0000-000071510000}"/>
    <cellStyle name="SAPBEXHLevel3X 5 8" xfId="12448" xr:uid="{00000000-0005-0000-0000-000072510000}"/>
    <cellStyle name="SAPBEXHLevel3X 5 8 2" xfId="19655" xr:uid="{00000000-0005-0000-0000-000073510000}"/>
    <cellStyle name="SAPBEXHLevel3X 5 8 3" xfId="24689" xr:uid="{00000000-0005-0000-0000-000074510000}"/>
    <cellStyle name="SAPBEXHLevel3X 5 9" xfId="13620" xr:uid="{00000000-0005-0000-0000-000075510000}"/>
    <cellStyle name="SAPBEXHLevel3X 6" xfId="7406" xr:uid="{00000000-0005-0000-0000-000076510000}"/>
    <cellStyle name="SAPBEXHLevel3X 6 2" xfId="7407" xr:uid="{00000000-0005-0000-0000-000077510000}"/>
    <cellStyle name="SAPBEXHLevel3X 6 2 2" xfId="9640" xr:uid="{00000000-0005-0000-0000-000078510000}"/>
    <cellStyle name="SAPBEXHLevel3X 6 2 2 2" xfId="16853" xr:uid="{00000000-0005-0000-0000-000079510000}"/>
    <cellStyle name="SAPBEXHLevel3X 6 2 2 3" xfId="22319" xr:uid="{00000000-0005-0000-0000-00007A510000}"/>
    <cellStyle name="SAPBEXHLevel3X 6 2 3" xfId="9838" xr:uid="{00000000-0005-0000-0000-00007B510000}"/>
    <cellStyle name="SAPBEXHLevel3X 6 2 3 2" xfId="17051" xr:uid="{00000000-0005-0000-0000-00007C510000}"/>
    <cellStyle name="SAPBEXHLevel3X 6 2 3 3" xfId="22517" xr:uid="{00000000-0005-0000-0000-00007D510000}"/>
    <cellStyle name="SAPBEXHLevel3X 6 2 4" xfId="11042" xr:uid="{00000000-0005-0000-0000-00007E510000}"/>
    <cellStyle name="SAPBEXHLevel3X 6 2 4 2" xfId="18255" xr:uid="{00000000-0005-0000-0000-00007F510000}"/>
    <cellStyle name="SAPBEXHLevel3X 6 2 4 3" xfId="23472" xr:uid="{00000000-0005-0000-0000-000080510000}"/>
    <cellStyle name="SAPBEXHLevel3X 6 2 5" xfId="12989" xr:uid="{00000000-0005-0000-0000-000081510000}"/>
    <cellStyle name="SAPBEXHLevel3X 6 2 5 2" xfId="20196" xr:uid="{00000000-0005-0000-0000-000082510000}"/>
    <cellStyle name="SAPBEXHLevel3X 6 2 5 3" xfId="25152" xr:uid="{00000000-0005-0000-0000-000083510000}"/>
    <cellStyle name="SAPBEXHLevel3X 6 2 6" xfId="13178" xr:uid="{00000000-0005-0000-0000-000084510000}"/>
    <cellStyle name="SAPBEXHLevel3X 6 2 6 2" xfId="20385" xr:uid="{00000000-0005-0000-0000-000085510000}"/>
    <cellStyle name="SAPBEXHLevel3X 6 2 6 3" xfId="25341" xr:uid="{00000000-0005-0000-0000-000086510000}"/>
    <cellStyle name="SAPBEXHLevel3X 6 2 7" xfId="14850" xr:uid="{00000000-0005-0000-0000-000087510000}"/>
    <cellStyle name="SAPBEXHLevel3X 6 2 8" xfId="20563" xr:uid="{00000000-0005-0000-0000-000088510000}"/>
    <cellStyle name="SAPBEXHLevel3X 6 3" xfId="9639" xr:uid="{00000000-0005-0000-0000-000089510000}"/>
    <cellStyle name="SAPBEXHLevel3X 6 3 2" xfId="16852" xr:uid="{00000000-0005-0000-0000-00008A510000}"/>
    <cellStyle name="SAPBEXHLevel3X 6 3 3" xfId="22318" xr:uid="{00000000-0005-0000-0000-00008B510000}"/>
    <cellStyle name="SAPBEXHLevel3X 6 4" xfId="9837" xr:uid="{00000000-0005-0000-0000-00008C510000}"/>
    <cellStyle name="SAPBEXHLevel3X 6 4 2" xfId="17050" xr:uid="{00000000-0005-0000-0000-00008D510000}"/>
    <cellStyle name="SAPBEXHLevel3X 6 4 3" xfId="22516" xr:uid="{00000000-0005-0000-0000-00008E510000}"/>
    <cellStyle name="SAPBEXHLevel3X 6 5" xfId="11041" xr:uid="{00000000-0005-0000-0000-00008F510000}"/>
    <cellStyle name="SAPBEXHLevel3X 6 5 2" xfId="18254" xr:uid="{00000000-0005-0000-0000-000090510000}"/>
    <cellStyle name="SAPBEXHLevel3X 6 5 3" xfId="23471" xr:uid="{00000000-0005-0000-0000-000091510000}"/>
    <cellStyle name="SAPBEXHLevel3X 6 6" xfId="12988" xr:uid="{00000000-0005-0000-0000-000092510000}"/>
    <cellStyle name="SAPBEXHLevel3X 6 6 2" xfId="20195" xr:uid="{00000000-0005-0000-0000-000093510000}"/>
    <cellStyle name="SAPBEXHLevel3X 6 6 3" xfId="25151" xr:uid="{00000000-0005-0000-0000-000094510000}"/>
    <cellStyle name="SAPBEXHLevel3X 6 7" xfId="13177" xr:uid="{00000000-0005-0000-0000-000095510000}"/>
    <cellStyle name="SAPBEXHLevel3X 6 7 2" xfId="20384" xr:uid="{00000000-0005-0000-0000-000096510000}"/>
    <cellStyle name="SAPBEXHLevel3X 6 7 3" xfId="25340" xr:uid="{00000000-0005-0000-0000-000097510000}"/>
    <cellStyle name="SAPBEXHLevel3X 6 8" xfId="14849" xr:uid="{00000000-0005-0000-0000-000098510000}"/>
    <cellStyle name="SAPBEXHLevel3X 6 9" xfId="20562" xr:uid="{00000000-0005-0000-0000-000099510000}"/>
    <cellStyle name="SAPBEXHLevel3X 7" xfId="7408" xr:uid="{00000000-0005-0000-0000-00009A510000}"/>
    <cellStyle name="SAPBEXHLevel3X 7 10" xfId="20564" xr:uid="{00000000-0005-0000-0000-00009B510000}"/>
    <cellStyle name="SAPBEXHLevel3X 7 2" xfId="7409" xr:uid="{00000000-0005-0000-0000-00009C510000}"/>
    <cellStyle name="SAPBEXHLevel3X 7 2 2" xfId="9642" xr:uid="{00000000-0005-0000-0000-00009D510000}"/>
    <cellStyle name="SAPBEXHLevel3X 7 2 2 2" xfId="16855" xr:uid="{00000000-0005-0000-0000-00009E510000}"/>
    <cellStyle name="SAPBEXHLevel3X 7 2 2 3" xfId="22321" xr:uid="{00000000-0005-0000-0000-00009F510000}"/>
    <cellStyle name="SAPBEXHLevel3X 7 2 3" xfId="9840" xr:uid="{00000000-0005-0000-0000-0000A0510000}"/>
    <cellStyle name="SAPBEXHLevel3X 7 2 3 2" xfId="17053" xr:uid="{00000000-0005-0000-0000-0000A1510000}"/>
    <cellStyle name="SAPBEXHLevel3X 7 2 3 3" xfId="22519" xr:uid="{00000000-0005-0000-0000-0000A2510000}"/>
    <cellStyle name="SAPBEXHLevel3X 7 2 4" xfId="11044" xr:uid="{00000000-0005-0000-0000-0000A3510000}"/>
    <cellStyle name="SAPBEXHLevel3X 7 2 4 2" xfId="18257" xr:uid="{00000000-0005-0000-0000-0000A4510000}"/>
    <cellStyle name="SAPBEXHLevel3X 7 2 4 3" xfId="23474" xr:uid="{00000000-0005-0000-0000-0000A5510000}"/>
    <cellStyle name="SAPBEXHLevel3X 7 2 5" xfId="12991" xr:uid="{00000000-0005-0000-0000-0000A6510000}"/>
    <cellStyle name="SAPBEXHLevel3X 7 2 5 2" xfId="20198" xr:uid="{00000000-0005-0000-0000-0000A7510000}"/>
    <cellStyle name="SAPBEXHLevel3X 7 2 5 3" xfId="25154" xr:uid="{00000000-0005-0000-0000-0000A8510000}"/>
    <cellStyle name="SAPBEXHLevel3X 7 2 6" xfId="13180" xr:uid="{00000000-0005-0000-0000-0000A9510000}"/>
    <cellStyle name="SAPBEXHLevel3X 7 2 6 2" xfId="20387" xr:uid="{00000000-0005-0000-0000-0000AA510000}"/>
    <cellStyle name="SAPBEXHLevel3X 7 2 6 3" xfId="25343" xr:uid="{00000000-0005-0000-0000-0000AB510000}"/>
    <cellStyle name="SAPBEXHLevel3X 7 2 7" xfId="14852" xr:uid="{00000000-0005-0000-0000-0000AC510000}"/>
    <cellStyle name="SAPBEXHLevel3X 7 2 8" xfId="20565" xr:uid="{00000000-0005-0000-0000-0000AD510000}"/>
    <cellStyle name="SAPBEXHLevel3X 7 3" xfId="7410" xr:uid="{00000000-0005-0000-0000-0000AE510000}"/>
    <cellStyle name="SAPBEXHLevel3X 7 3 2" xfId="9643" xr:uid="{00000000-0005-0000-0000-0000AF510000}"/>
    <cellStyle name="SAPBEXHLevel3X 7 3 2 2" xfId="16856" xr:uid="{00000000-0005-0000-0000-0000B0510000}"/>
    <cellStyle name="SAPBEXHLevel3X 7 3 2 3" xfId="22322" xr:uid="{00000000-0005-0000-0000-0000B1510000}"/>
    <cellStyle name="SAPBEXHLevel3X 7 3 3" xfId="9841" xr:uid="{00000000-0005-0000-0000-0000B2510000}"/>
    <cellStyle name="SAPBEXHLevel3X 7 3 3 2" xfId="17054" xr:uid="{00000000-0005-0000-0000-0000B3510000}"/>
    <cellStyle name="SAPBEXHLevel3X 7 3 3 3" xfId="22520" xr:uid="{00000000-0005-0000-0000-0000B4510000}"/>
    <cellStyle name="SAPBEXHLevel3X 7 3 4" xfId="11045" xr:uid="{00000000-0005-0000-0000-0000B5510000}"/>
    <cellStyle name="SAPBEXHLevel3X 7 3 4 2" xfId="18258" xr:uid="{00000000-0005-0000-0000-0000B6510000}"/>
    <cellStyle name="SAPBEXHLevel3X 7 3 4 3" xfId="23475" xr:uid="{00000000-0005-0000-0000-0000B7510000}"/>
    <cellStyle name="SAPBEXHLevel3X 7 3 5" xfId="12992" xr:uid="{00000000-0005-0000-0000-0000B8510000}"/>
    <cellStyle name="SAPBEXHLevel3X 7 3 5 2" xfId="20199" xr:uid="{00000000-0005-0000-0000-0000B9510000}"/>
    <cellStyle name="SAPBEXHLevel3X 7 3 5 3" xfId="25155" xr:uid="{00000000-0005-0000-0000-0000BA510000}"/>
    <cellStyle name="SAPBEXHLevel3X 7 3 6" xfId="13181" xr:uid="{00000000-0005-0000-0000-0000BB510000}"/>
    <cellStyle name="SAPBEXHLevel3X 7 3 6 2" xfId="20388" xr:uid="{00000000-0005-0000-0000-0000BC510000}"/>
    <cellStyle name="SAPBEXHLevel3X 7 3 6 3" xfId="25344" xr:uid="{00000000-0005-0000-0000-0000BD510000}"/>
    <cellStyle name="SAPBEXHLevel3X 7 3 7" xfId="14853" xr:uid="{00000000-0005-0000-0000-0000BE510000}"/>
    <cellStyle name="SAPBEXHLevel3X 7 3 8" xfId="20566" xr:uid="{00000000-0005-0000-0000-0000BF510000}"/>
    <cellStyle name="SAPBEXHLevel3X 7 4" xfId="9641" xr:uid="{00000000-0005-0000-0000-0000C0510000}"/>
    <cellStyle name="SAPBEXHLevel3X 7 4 2" xfId="16854" xr:uid="{00000000-0005-0000-0000-0000C1510000}"/>
    <cellStyle name="SAPBEXHLevel3X 7 4 3" xfId="22320" xr:uid="{00000000-0005-0000-0000-0000C2510000}"/>
    <cellStyle name="SAPBEXHLevel3X 7 5" xfId="9839" xr:uid="{00000000-0005-0000-0000-0000C3510000}"/>
    <cellStyle name="SAPBEXHLevel3X 7 5 2" xfId="17052" xr:uid="{00000000-0005-0000-0000-0000C4510000}"/>
    <cellStyle name="SAPBEXHLevel3X 7 5 3" xfId="22518" xr:uid="{00000000-0005-0000-0000-0000C5510000}"/>
    <cellStyle name="SAPBEXHLevel3X 7 6" xfId="11043" xr:uid="{00000000-0005-0000-0000-0000C6510000}"/>
    <cellStyle name="SAPBEXHLevel3X 7 6 2" xfId="18256" xr:uid="{00000000-0005-0000-0000-0000C7510000}"/>
    <cellStyle name="SAPBEXHLevel3X 7 6 3" xfId="23473" xr:uid="{00000000-0005-0000-0000-0000C8510000}"/>
    <cellStyle name="SAPBEXHLevel3X 7 7" xfId="12990" xr:uid="{00000000-0005-0000-0000-0000C9510000}"/>
    <cellStyle name="SAPBEXHLevel3X 7 7 2" xfId="20197" xr:uid="{00000000-0005-0000-0000-0000CA510000}"/>
    <cellStyle name="SAPBEXHLevel3X 7 7 3" xfId="25153" xr:uid="{00000000-0005-0000-0000-0000CB510000}"/>
    <cellStyle name="SAPBEXHLevel3X 7 8" xfId="13179" xr:uid="{00000000-0005-0000-0000-0000CC510000}"/>
    <cellStyle name="SAPBEXHLevel3X 7 8 2" xfId="20386" xr:uid="{00000000-0005-0000-0000-0000CD510000}"/>
    <cellStyle name="SAPBEXHLevel3X 7 8 3" xfId="25342" xr:uid="{00000000-0005-0000-0000-0000CE510000}"/>
    <cellStyle name="SAPBEXHLevel3X 7 9" xfId="14851" xr:uid="{00000000-0005-0000-0000-0000CF510000}"/>
    <cellStyle name="SAPBEXHLevel3X 8" xfId="7411" xr:uid="{00000000-0005-0000-0000-0000D0510000}"/>
    <cellStyle name="SAPBEXHLevel3X 8 2" xfId="7412" xr:uid="{00000000-0005-0000-0000-0000D1510000}"/>
    <cellStyle name="SAPBEXHLevel3X 8 2 2" xfId="9645" xr:uid="{00000000-0005-0000-0000-0000D2510000}"/>
    <cellStyle name="SAPBEXHLevel3X 8 2 2 2" xfId="16858" xr:uid="{00000000-0005-0000-0000-0000D3510000}"/>
    <cellStyle name="SAPBEXHLevel3X 8 2 2 3" xfId="22324" xr:uid="{00000000-0005-0000-0000-0000D4510000}"/>
    <cellStyle name="SAPBEXHLevel3X 8 2 3" xfId="9843" xr:uid="{00000000-0005-0000-0000-0000D5510000}"/>
    <cellStyle name="SAPBEXHLevel3X 8 2 3 2" xfId="17056" xr:uid="{00000000-0005-0000-0000-0000D6510000}"/>
    <cellStyle name="SAPBEXHLevel3X 8 2 3 3" xfId="22522" xr:uid="{00000000-0005-0000-0000-0000D7510000}"/>
    <cellStyle name="SAPBEXHLevel3X 8 2 4" xfId="11047" xr:uid="{00000000-0005-0000-0000-0000D8510000}"/>
    <cellStyle name="SAPBEXHLevel3X 8 2 4 2" xfId="18260" xr:uid="{00000000-0005-0000-0000-0000D9510000}"/>
    <cellStyle name="SAPBEXHLevel3X 8 2 4 3" xfId="23477" xr:uid="{00000000-0005-0000-0000-0000DA510000}"/>
    <cellStyle name="SAPBEXHLevel3X 8 2 5" xfId="12994" xr:uid="{00000000-0005-0000-0000-0000DB510000}"/>
    <cellStyle name="SAPBEXHLevel3X 8 2 5 2" xfId="20201" xr:uid="{00000000-0005-0000-0000-0000DC510000}"/>
    <cellStyle name="SAPBEXHLevel3X 8 2 5 3" xfId="25157" xr:uid="{00000000-0005-0000-0000-0000DD510000}"/>
    <cellStyle name="SAPBEXHLevel3X 8 2 6" xfId="13183" xr:uid="{00000000-0005-0000-0000-0000DE510000}"/>
    <cellStyle name="SAPBEXHLevel3X 8 2 6 2" xfId="20390" xr:uid="{00000000-0005-0000-0000-0000DF510000}"/>
    <cellStyle name="SAPBEXHLevel3X 8 2 6 3" xfId="25346" xr:uid="{00000000-0005-0000-0000-0000E0510000}"/>
    <cellStyle name="SAPBEXHLevel3X 8 2 7" xfId="14855" xr:uid="{00000000-0005-0000-0000-0000E1510000}"/>
    <cellStyle name="SAPBEXHLevel3X 8 2 8" xfId="20568" xr:uid="{00000000-0005-0000-0000-0000E2510000}"/>
    <cellStyle name="SAPBEXHLevel3X 8 3" xfId="9644" xr:uid="{00000000-0005-0000-0000-0000E3510000}"/>
    <cellStyle name="SAPBEXHLevel3X 8 3 2" xfId="16857" xr:uid="{00000000-0005-0000-0000-0000E4510000}"/>
    <cellStyle name="SAPBEXHLevel3X 8 3 3" xfId="22323" xr:uid="{00000000-0005-0000-0000-0000E5510000}"/>
    <cellStyle name="SAPBEXHLevel3X 8 4" xfId="9842" xr:uid="{00000000-0005-0000-0000-0000E6510000}"/>
    <cellStyle name="SAPBEXHLevel3X 8 4 2" xfId="17055" xr:uid="{00000000-0005-0000-0000-0000E7510000}"/>
    <cellStyle name="SAPBEXHLevel3X 8 4 3" xfId="22521" xr:uid="{00000000-0005-0000-0000-0000E8510000}"/>
    <cellStyle name="SAPBEXHLevel3X 8 5" xfId="11046" xr:uid="{00000000-0005-0000-0000-0000E9510000}"/>
    <cellStyle name="SAPBEXHLevel3X 8 5 2" xfId="18259" xr:uid="{00000000-0005-0000-0000-0000EA510000}"/>
    <cellStyle name="SAPBEXHLevel3X 8 5 3" xfId="23476" xr:uid="{00000000-0005-0000-0000-0000EB510000}"/>
    <cellStyle name="SAPBEXHLevel3X 8 6" xfId="12993" xr:uid="{00000000-0005-0000-0000-0000EC510000}"/>
    <cellStyle name="SAPBEXHLevel3X 8 6 2" xfId="20200" xr:uid="{00000000-0005-0000-0000-0000ED510000}"/>
    <cellStyle name="SAPBEXHLevel3X 8 6 3" xfId="25156" xr:uid="{00000000-0005-0000-0000-0000EE510000}"/>
    <cellStyle name="SAPBEXHLevel3X 8 7" xfId="13182" xr:uid="{00000000-0005-0000-0000-0000EF510000}"/>
    <cellStyle name="SAPBEXHLevel3X 8 7 2" xfId="20389" xr:uid="{00000000-0005-0000-0000-0000F0510000}"/>
    <cellStyle name="SAPBEXHLevel3X 8 7 3" xfId="25345" xr:uid="{00000000-0005-0000-0000-0000F1510000}"/>
    <cellStyle name="SAPBEXHLevel3X 8 8" xfId="14854" xr:uid="{00000000-0005-0000-0000-0000F2510000}"/>
    <cellStyle name="SAPBEXHLevel3X 8 9" xfId="20567" xr:uid="{00000000-0005-0000-0000-0000F3510000}"/>
    <cellStyle name="SAPBEXHLevel3X 9" xfId="7413" xr:uid="{00000000-0005-0000-0000-0000F4510000}"/>
    <cellStyle name="SAPBEXHLevel3X 9 2" xfId="9646" xr:uid="{00000000-0005-0000-0000-0000F5510000}"/>
    <cellStyle name="SAPBEXHLevel3X 9 2 2" xfId="16859" xr:uid="{00000000-0005-0000-0000-0000F6510000}"/>
    <cellStyle name="SAPBEXHLevel3X 9 2 3" xfId="22325" xr:uid="{00000000-0005-0000-0000-0000F7510000}"/>
    <cellStyle name="SAPBEXHLevel3X 9 3" xfId="9844" xr:uid="{00000000-0005-0000-0000-0000F8510000}"/>
    <cellStyle name="SAPBEXHLevel3X 9 3 2" xfId="17057" xr:uid="{00000000-0005-0000-0000-0000F9510000}"/>
    <cellStyle name="SAPBEXHLevel3X 9 3 3" xfId="22523" xr:uid="{00000000-0005-0000-0000-0000FA510000}"/>
    <cellStyle name="SAPBEXHLevel3X 9 4" xfId="11048" xr:uid="{00000000-0005-0000-0000-0000FB510000}"/>
    <cellStyle name="SAPBEXHLevel3X 9 4 2" xfId="18261" xr:uid="{00000000-0005-0000-0000-0000FC510000}"/>
    <cellStyle name="SAPBEXHLevel3X 9 4 3" xfId="23478" xr:uid="{00000000-0005-0000-0000-0000FD510000}"/>
    <cellStyle name="SAPBEXHLevel3X 9 5" xfId="12995" xr:uid="{00000000-0005-0000-0000-0000FE510000}"/>
    <cellStyle name="SAPBEXHLevel3X 9 5 2" xfId="20202" xr:uid="{00000000-0005-0000-0000-0000FF510000}"/>
    <cellStyle name="SAPBEXHLevel3X 9 5 3" xfId="25158" xr:uid="{00000000-0005-0000-0000-000000520000}"/>
    <cellStyle name="SAPBEXHLevel3X 9 6" xfId="13184" xr:uid="{00000000-0005-0000-0000-000001520000}"/>
    <cellStyle name="SAPBEXHLevel3X 9 6 2" xfId="20391" xr:uid="{00000000-0005-0000-0000-000002520000}"/>
    <cellStyle name="SAPBEXHLevel3X 9 6 3" xfId="25347" xr:uid="{00000000-0005-0000-0000-000003520000}"/>
    <cellStyle name="SAPBEXHLevel3X 9 7" xfId="14856" xr:uid="{00000000-0005-0000-0000-000004520000}"/>
    <cellStyle name="SAPBEXHLevel3X 9 8" xfId="20569" xr:uid="{00000000-0005-0000-0000-000005520000}"/>
    <cellStyle name="SAPBEXHLevel3X_2010-2012 Program Workbook_Incent_FS" xfId="7414" xr:uid="{00000000-0005-0000-0000-000006520000}"/>
    <cellStyle name="SAPBEXinputData" xfId="334" xr:uid="{00000000-0005-0000-0000-000007520000}"/>
    <cellStyle name="SAPBEXinputData 2" xfId="405" xr:uid="{00000000-0005-0000-0000-000008520000}"/>
    <cellStyle name="SAPBEXinputData 2 2" xfId="579" xr:uid="{00000000-0005-0000-0000-000009520000}"/>
    <cellStyle name="SAPBEXinputData 2 2 2" xfId="1035" xr:uid="{00000000-0005-0000-0000-00000A520000}"/>
    <cellStyle name="SAPBEXinputData 2 2 2 2" xfId="8469" xr:uid="{00000000-0005-0000-0000-00000B520000}"/>
    <cellStyle name="SAPBEXinputData 2 2 2 2 2" xfId="15682" xr:uid="{00000000-0005-0000-0000-00000C520000}"/>
    <cellStyle name="SAPBEXinputData 2 2 2 2 3" xfId="21327" xr:uid="{00000000-0005-0000-0000-00000D520000}"/>
    <cellStyle name="SAPBEXinputData 2 2 2 3" xfId="8827" xr:uid="{00000000-0005-0000-0000-00000E520000}"/>
    <cellStyle name="SAPBEXinputData 2 2 2 3 2" xfId="16040" xr:uid="{00000000-0005-0000-0000-00000F520000}"/>
    <cellStyle name="SAPBEXinputData 2 2 2 3 3" xfId="21584" xr:uid="{00000000-0005-0000-0000-000010520000}"/>
    <cellStyle name="SAPBEXinputData 2 2 2 4" xfId="10600" xr:uid="{00000000-0005-0000-0000-000011520000}"/>
    <cellStyle name="SAPBEXinputData 2 2 2 4 2" xfId="17813" xr:uid="{00000000-0005-0000-0000-000012520000}"/>
    <cellStyle name="SAPBEXinputData 2 2 2 4 3" xfId="23209" xr:uid="{00000000-0005-0000-0000-000013520000}"/>
    <cellStyle name="SAPBEXinputData 2 2 2 5" xfId="11775" xr:uid="{00000000-0005-0000-0000-000014520000}"/>
    <cellStyle name="SAPBEXinputData 2 2 2 5 2" xfId="18982" xr:uid="{00000000-0005-0000-0000-000015520000}"/>
    <cellStyle name="SAPBEXinputData 2 2 2 5 3" xfId="24136" xr:uid="{00000000-0005-0000-0000-000016520000}"/>
    <cellStyle name="SAPBEXinputData 2 2 2 6" xfId="12248" xr:uid="{00000000-0005-0000-0000-000017520000}"/>
    <cellStyle name="SAPBEXinputData 2 2 2 6 2" xfId="19455" xr:uid="{00000000-0005-0000-0000-000018520000}"/>
    <cellStyle name="SAPBEXinputData 2 2 2 6 3" xfId="24490" xr:uid="{00000000-0005-0000-0000-000019520000}"/>
    <cellStyle name="SAPBEXinputData 2 2 2 7" xfId="13840" xr:uid="{00000000-0005-0000-0000-00001A520000}"/>
    <cellStyle name="SAPBEXinputData 2 2 2 8" xfId="14311" xr:uid="{00000000-0005-0000-0000-00001B520000}"/>
    <cellStyle name="SAPBEXinputData 2 2 3" xfId="8055" xr:uid="{00000000-0005-0000-0000-00001C520000}"/>
    <cellStyle name="SAPBEXinputData 2 2 3 2" xfId="15268" xr:uid="{00000000-0005-0000-0000-00001D520000}"/>
    <cellStyle name="SAPBEXinputData 2 2 3 3" xfId="20954" xr:uid="{00000000-0005-0000-0000-00001E520000}"/>
    <cellStyle name="SAPBEXinputData 2 2 4" xfId="10185" xr:uid="{00000000-0005-0000-0000-00001F520000}"/>
    <cellStyle name="SAPBEXinputData 2 2 4 2" xfId="17398" xr:uid="{00000000-0005-0000-0000-000020520000}"/>
    <cellStyle name="SAPBEXinputData 2 2 4 3" xfId="22835" xr:uid="{00000000-0005-0000-0000-000021520000}"/>
    <cellStyle name="SAPBEXinputData 2 2 5" xfId="11362" xr:uid="{00000000-0005-0000-0000-000022520000}"/>
    <cellStyle name="SAPBEXinputData 2 2 5 2" xfId="18569" xr:uid="{00000000-0005-0000-0000-000023520000}"/>
    <cellStyle name="SAPBEXinputData 2 2 5 3" xfId="23764" xr:uid="{00000000-0005-0000-0000-000024520000}"/>
    <cellStyle name="SAPBEXinputData 2 2 6" xfId="12625" xr:uid="{00000000-0005-0000-0000-000025520000}"/>
    <cellStyle name="SAPBEXinputData 2 2 6 2" xfId="19832" xr:uid="{00000000-0005-0000-0000-000026520000}"/>
    <cellStyle name="SAPBEXinputData 2 2 6 3" xfId="24855" xr:uid="{00000000-0005-0000-0000-000027520000}"/>
    <cellStyle name="SAPBEXinputData 2 3" xfId="699" xr:uid="{00000000-0005-0000-0000-000028520000}"/>
    <cellStyle name="SAPBEXinputData 2 3 2" xfId="1155" xr:uid="{00000000-0005-0000-0000-000029520000}"/>
    <cellStyle name="SAPBEXinputData 2 3 2 2" xfId="8470" xr:uid="{00000000-0005-0000-0000-00002A520000}"/>
    <cellStyle name="SAPBEXinputData 2 3 2 2 2" xfId="15683" xr:uid="{00000000-0005-0000-0000-00002B520000}"/>
    <cellStyle name="SAPBEXinputData 2 3 2 2 3" xfId="21328" xr:uid="{00000000-0005-0000-0000-00002C520000}"/>
    <cellStyle name="SAPBEXinputData 2 3 2 3" xfId="8826" xr:uid="{00000000-0005-0000-0000-00002D520000}"/>
    <cellStyle name="SAPBEXinputData 2 3 2 3 2" xfId="16039" xr:uid="{00000000-0005-0000-0000-00002E520000}"/>
    <cellStyle name="SAPBEXinputData 2 3 2 3 3" xfId="21583" xr:uid="{00000000-0005-0000-0000-00002F520000}"/>
    <cellStyle name="SAPBEXinputData 2 3 2 4" xfId="10601" xr:uid="{00000000-0005-0000-0000-000030520000}"/>
    <cellStyle name="SAPBEXinputData 2 3 2 4 2" xfId="17814" xr:uid="{00000000-0005-0000-0000-000031520000}"/>
    <cellStyle name="SAPBEXinputData 2 3 2 4 3" xfId="23210" xr:uid="{00000000-0005-0000-0000-000032520000}"/>
    <cellStyle name="SAPBEXinputData 2 3 2 5" xfId="11895" xr:uid="{00000000-0005-0000-0000-000033520000}"/>
    <cellStyle name="SAPBEXinputData 2 3 2 5 2" xfId="19102" xr:uid="{00000000-0005-0000-0000-000034520000}"/>
    <cellStyle name="SAPBEXinputData 2 3 2 5 3" xfId="24256" xr:uid="{00000000-0005-0000-0000-000035520000}"/>
    <cellStyle name="SAPBEXinputData 2 3 2 6" xfId="12128" xr:uid="{00000000-0005-0000-0000-000036520000}"/>
    <cellStyle name="SAPBEXinputData 2 3 2 6 2" xfId="19335" xr:uid="{00000000-0005-0000-0000-000037520000}"/>
    <cellStyle name="SAPBEXinputData 2 3 2 6 3" xfId="24370" xr:uid="{00000000-0005-0000-0000-000038520000}"/>
    <cellStyle name="SAPBEXinputData 2 3 2 7" xfId="13960" xr:uid="{00000000-0005-0000-0000-000039520000}"/>
    <cellStyle name="SAPBEXinputData 2 3 2 8" xfId="14191" xr:uid="{00000000-0005-0000-0000-00003A520000}"/>
    <cellStyle name="SAPBEXinputData 2 3 3" xfId="8056" xr:uid="{00000000-0005-0000-0000-00003B520000}"/>
    <cellStyle name="SAPBEXinputData 2 3 3 2" xfId="15269" xr:uid="{00000000-0005-0000-0000-00003C520000}"/>
    <cellStyle name="SAPBEXinputData 2 3 3 3" xfId="20955" xr:uid="{00000000-0005-0000-0000-00003D520000}"/>
    <cellStyle name="SAPBEXinputData 2 3 4" xfId="10186" xr:uid="{00000000-0005-0000-0000-00003E520000}"/>
    <cellStyle name="SAPBEXinputData 2 3 4 2" xfId="17399" xr:uid="{00000000-0005-0000-0000-00003F520000}"/>
    <cellStyle name="SAPBEXinputData 2 3 4 3" xfId="22836" xr:uid="{00000000-0005-0000-0000-000040520000}"/>
    <cellStyle name="SAPBEXinputData 2 3 5" xfId="11482" xr:uid="{00000000-0005-0000-0000-000041520000}"/>
    <cellStyle name="SAPBEXinputData 2 3 5 2" xfId="18689" xr:uid="{00000000-0005-0000-0000-000042520000}"/>
    <cellStyle name="SAPBEXinputData 2 3 5 3" xfId="23884" xr:uid="{00000000-0005-0000-0000-000043520000}"/>
    <cellStyle name="SAPBEXinputData 2 3 6" xfId="11521" xr:uid="{00000000-0005-0000-0000-000044520000}"/>
    <cellStyle name="SAPBEXinputData 2 3 6 2" xfId="18728" xr:uid="{00000000-0005-0000-0000-000045520000}"/>
    <cellStyle name="SAPBEXinputData 2 3 6 3" xfId="23910" xr:uid="{00000000-0005-0000-0000-000046520000}"/>
    <cellStyle name="SAPBEXinputData 2 3 7" xfId="13558" xr:uid="{00000000-0005-0000-0000-000047520000}"/>
    <cellStyle name="SAPBEXinputData 2 4" xfId="884" xr:uid="{00000000-0005-0000-0000-000048520000}"/>
    <cellStyle name="SAPBEXinputData 2 4 2" xfId="8471" xr:uid="{00000000-0005-0000-0000-000049520000}"/>
    <cellStyle name="SAPBEXinputData 2 4 2 2" xfId="15684" xr:uid="{00000000-0005-0000-0000-00004A520000}"/>
    <cellStyle name="SAPBEXinputData 2 4 2 3" xfId="21329" xr:uid="{00000000-0005-0000-0000-00004B520000}"/>
    <cellStyle name="SAPBEXinputData 2 4 3" xfId="8825" xr:uid="{00000000-0005-0000-0000-00004C520000}"/>
    <cellStyle name="SAPBEXinputData 2 4 3 2" xfId="16038" xr:uid="{00000000-0005-0000-0000-00004D520000}"/>
    <cellStyle name="SAPBEXinputData 2 4 3 3" xfId="21582" xr:uid="{00000000-0005-0000-0000-00004E520000}"/>
    <cellStyle name="SAPBEXinputData 2 4 4" xfId="10602" xr:uid="{00000000-0005-0000-0000-00004F520000}"/>
    <cellStyle name="SAPBEXinputData 2 4 4 2" xfId="17815" xr:uid="{00000000-0005-0000-0000-000050520000}"/>
    <cellStyle name="SAPBEXinputData 2 4 4 3" xfId="23211" xr:uid="{00000000-0005-0000-0000-000051520000}"/>
    <cellStyle name="SAPBEXinputData 2 4 5" xfId="11624" xr:uid="{00000000-0005-0000-0000-000052520000}"/>
    <cellStyle name="SAPBEXinputData 2 4 5 2" xfId="18831" xr:uid="{00000000-0005-0000-0000-000053520000}"/>
    <cellStyle name="SAPBEXinputData 2 4 5 3" xfId="24001" xr:uid="{00000000-0005-0000-0000-000054520000}"/>
    <cellStyle name="SAPBEXinputData 2 4 6" xfId="12383" xr:uid="{00000000-0005-0000-0000-000055520000}"/>
    <cellStyle name="SAPBEXinputData 2 4 6 2" xfId="19590" xr:uid="{00000000-0005-0000-0000-000056520000}"/>
    <cellStyle name="SAPBEXinputData 2 4 6 3" xfId="24625" xr:uid="{00000000-0005-0000-0000-000057520000}"/>
    <cellStyle name="SAPBEXinputData 2 4 7" xfId="13689" xr:uid="{00000000-0005-0000-0000-000058520000}"/>
    <cellStyle name="SAPBEXinputData 2 5" xfId="8054" xr:uid="{00000000-0005-0000-0000-000059520000}"/>
    <cellStyle name="SAPBEXinputData 2 5 2" xfId="15267" xr:uid="{00000000-0005-0000-0000-00005A520000}"/>
    <cellStyle name="SAPBEXinputData 2 5 3" xfId="20953" xr:uid="{00000000-0005-0000-0000-00005B520000}"/>
    <cellStyle name="SAPBEXinputData 2 6" xfId="10184" xr:uid="{00000000-0005-0000-0000-00005C520000}"/>
    <cellStyle name="SAPBEXinputData 2 6 2" xfId="17397" xr:uid="{00000000-0005-0000-0000-00005D520000}"/>
    <cellStyle name="SAPBEXinputData 2 6 3" xfId="22834" xr:uid="{00000000-0005-0000-0000-00005E520000}"/>
    <cellStyle name="SAPBEXinputData 2 7" xfId="11188" xr:uid="{00000000-0005-0000-0000-00005F520000}"/>
    <cellStyle name="SAPBEXinputData 2 7 2" xfId="18395" xr:uid="{00000000-0005-0000-0000-000060520000}"/>
    <cellStyle name="SAPBEXinputData 2 7 3" xfId="23606" xr:uid="{00000000-0005-0000-0000-000061520000}"/>
    <cellStyle name="SAPBEXinputData 2 8" xfId="12811" xr:uid="{00000000-0005-0000-0000-000062520000}"/>
    <cellStyle name="SAPBEXinputData 2 8 2" xfId="20018" xr:uid="{00000000-0005-0000-0000-000063520000}"/>
    <cellStyle name="SAPBEXinputData 2 8 3" xfId="25008" xr:uid="{00000000-0005-0000-0000-000064520000}"/>
    <cellStyle name="SAPBEXinputData 3" xfId="415" xr:uid="{00000000-0005-0000-0000-000065520000}"/>
    <cellStyle name="SAPBEXinputData 3 2" xfId="892" xr:uid="{00000000-0005-0000-0000-000066520000}"/>
    <cellStyle name="SAPBEXinputData 3 2 2" xfId="7415" xr:uid="{00000000-0005-0000-0000-000067520000}"/>
    <cellStyle name="SAPBEXinputData 3 2 2 2" xfId="9647" xr:uid="{00000000-0005-0000-0000-000068520000}"/>
    <cellStyle name="SAPBEXinputData 3 2 2 2 2" xfId="16860" xr:uid="{00000000-0005-0000-0000-000069520000}"/>
    <cellStyle name="SAPBEXinputData 3 2 2 2 3" xfId="22326" xr:uid="{00000000-0005-0000-0000-00006A520000}"/>
    <cellStyle name="SAPBEXinputData 3 2 2 3" xfId="9845" xr:uid="{00000000-0005-0000-0000-00006B520000}"/>
    <cellStyle name="SAPBEXinputData 3 2 2 3 2" xfId="17058" xr:uid="{00000000-0005-0000-0000-00006C520000}"/>
    <cellStyle name="SAPBEXinputData 3 2 2 3 3" xfId="22524" xr:uid="{00000000-0005-0000-0000-00006D520000}"/>
    <cellStyle name="SAPBEXinputData 3 2 2 4" xfId="11049" xr:uid="{00000000-0005-0000-0000-00006E520000}"/>
    <cellStyle name="SAPBEXinputData 3 2 2 4 2" xfId="18262" xr:uid="{00000000-0005-0000-0000-00006F520000}"/>
    <cellStyle name="SAPBEXinputData 3 2 2 4 3" xfId="23479" xr:uid="{00000000-0005-0000-0000-000070520000}"/>
    <cellStyle name="SAPBEXinputData 3 2 2 5" xfId="12996" xr:uid="{00000000-0005-0000-0000-000071520000}"/>
    <cellStyle name="SAPBEXinputData 3 2 2 5 2" xfId="20203" xr:uid="{00000000-0005-0000-0000-000072520000}"/>
    <cellStyle name="SAPBEXinputData 3 2 2 5 3" xfId="25159" xr:uid="{00000000-0005-0000-0000-000073520000}"/>
    <cellStyle name="SAPBEXinputData 3 2 2 6" xfId="13185" xr:uid="{00000000-0005-0000-0000-000074520000}"/>
    <cellStyle name="SAPBEXinputData 3 2 2 6 2" xfId="20392" xr:uid="{00000000-0005-0000-0000-000075520000}"/>
    <cellStyle name="SAPBEXinputData 3 2 2 6 3" xfId="25348" xr:uid="{00000000-0005-0000-0000-000076520000}"/>
    <cellStyle name="SAPBEXinputData 3 2 2 7" xfId="14857" xr:uid="{00000000-0005-0000-0000-000077520000}"/>
    <cellStyle name="SAPBEXinputData 3 2 2 8" xfId="20570" xr:uid="{00000000-0005-0000-0000-000078520000}"/>
    <cellStyle name="SAPBEXinputData 3 2 3" xfId="8472" xr:uid="{00000000-0005-0000-0000-000079520000}"/>
    <cellStyle name="SAPBEXinputData 3 2 3 2" xfId="15685" xr:uid="{00000000-0005-0000-0000-00007A520000}"/>
    <cellStyle name="SAPBEXinputData 3 2 3 3" xfId="21330" xr:uid="{00000000-0005-0000-0000-00007B520000}"/>
    <cellStyle name="SAPBEXinputData 3 2 4" xfId="8824" xr:uid="{00000000-0005-0000-0000-00007C520000}"/>
    <cellStyle name="SAPBEXinputData 3 2 4 2" xfId="16037" xr:uid="{00000000-0005-0000-0000-00007D520000}"/>
    <cellStyle name="SAPBEXinputData 3 2 4 3" xfId="21581" xr:uid="{00000000-0005-0000-0000-00007E520000}"/>
    <cellStyle name="SAPBEXinputData 3 2 5" xfId="10603" xr:uid="{00000000-0005-0000-0000-00007F520000}"/>
    <cellStyle name="SAPBEXinputData 3 2 5 2" xfId="17816" xr:uid="{00000000-0005-0000-0000-000080520000}"/>
    <cellStyle name="SAPBEXinputData 3 2 5 3" xfId="23212" xr:uid="{00000000-0005-0000-0000-000081520000}"/>
    <cellStyle name="SAPBEXinputData 3 2 6" xfId="11632" xr:uid="{00000000-0005-0000-0000-000082520000}"/>
    <cellStyle name="SAPBEXinputData 3 2 6 2" xfId="18839" xr:uid="{00000000-0005-0000-0000-000083520000}"/>
    <cellStyle name="SAPBEXinputData 3 2 6 3" xfId="24007" xr:uid="{00000000-0005-0000-0000-000084520000}"/>
    <cellStyle name="SAPBEXinputData 3 2 7" xfId="12377" xr:uid="{00000000-0005-0000-0000-000085520000}"/>
    <cellStyle name="SAPBEXinputData 3 2 7 2" xfId="19584" xr:uid="{00000000-0005-0000-0000-000086520000}"/>
    <cellStyle name="SAPBEXinputData 3 2 7 3" xfId="24619" xr:uid="{00000000-0005-0000-0000-000087520000}"/>
    <cellStyle name="SAPBEXinputData 3 2 8" xfId="13697" xr:uid="{00000000-0005-0000-0000-000088520000}"/>
    <cellStyle name="SAPBEXinputData 3 2 9" xfId="14438" xr:uid="{00000000-0005-0000-0000-000089520000}"/>
    <cellStyle name="SAPBEXinputData 3 3" xfId="7416" xr:uid="{00000000-0005-0000-0000-00008A520000}"/>
    <cellStyle name="SAPBEXinputData 3 3 2" xfId="9648" xr:uid="{00000000-0005-0000-0000-00008B520000}"/>
    <cellStyle name="SAPBEXinputData 3 3 2 2" xfId="16861" xr:uid="{00000000-0005-0000-0000-00008C520000}"/>
    <cellStyle name="SAPBEXinputData 3 3 2 3" xfId="22327" xr:uid="{00000000-0005-0000-0000-00008D520000}"/>
    <cellStyle name="SAPBEXinputData 3 3 3" xfId="9846" xr:uid="{00000000-0005-0000-0000-00008E520000}"/>
    <cellStyle name="SAPBEXinputData 3 3 3 2" xfId="17059" xr:uid="{00000000-0005-0000-0000-00008F520000}"/>
    <cellStyle name="SAPBEXinputData 3 3 3 3" xfId="22525" xr:uid="{00000000-0005-0000-0000-000090520000}"/>
    <cellStyle name="SAPBEXinputData 3 3 4" xfId="11050" xr:uid="{00000000-0005-0000-0000-000091520000}"/>
    <cellStyle name="SAPBEXinputData 3 3 4 2" xfId="18263" xr:uid="{00000000-0005-0000-0000-000092520000}"/>
    <cellStyle name="SAPBEXinputData 3 3 4 3" xfId="23480" xr:uid="{00000000-0005-0000-0000-000093520000}"/>
    <cellStyle name="SAPBEXinputData 3 3 5" xfId="12997" xr:uid="{00000000-0005-0000-0000-000094520000}"/>
    <cellStyle name="SAPBEXinputData 3 3 5 2" xfId="20204" xr:uid="{00000000-0005-0000-0000-000095520000}"/>
    <cellStyle name="SAPBEXinputData 3 3 5 3" xfId="25160" xr:uid="{00000000-0005-0000-0000-000096520000}"/>
    <cellStyle name="SAPBEXinputData 3 3 6" xfId="13186" xr:uid="{00000000-0005-0000-0000-000097520000}"/>
    <cellStyle name="SAPBEXinputData 3 3 6 2" xfId="20393" xr:uid="{00000000-0005-0000-0000-000098520000}"/>
    <cellStyle name="SAPBEXinputData 3 3 6 3" xfId="25349" xr:uid="{00000000-0005-0000-0000-000099520000}"/>
    <cellStyle name="SAPBEXinputData 3 3 7" xfId="14858" xr:uid="{00000000-0005-0000-0000-00009A520000}"/>
    <cellStyle name="SAPBEXinputData 3 3 8" xfId="20571" xr:uid="{00000000-0005-0000-0000-00009B520000}"/>
    <cellStyle name="SAPBEXinputData 3 4" xfId="8057" xr:uid="{00000000-0005-0000-0000-00009C520000}"/>
    <cellStyle name="SAPBEXinputData 3 4 2" xfId="15270" xr:uid="{00000000-0005-0000-0000-00009D520000}"/>
    <cellStyle name="SAPBEXinputData 3 4 3" xfId="20956" xr:uid="{00000000-0005-0000-0000-00009E520000}"/>
    <cellStyle name="SAPBEXinputData 3 5" xfId="11198" xr:uid="{00000000-0005-0000-0000-00009F520000}"/>
    <cellStyle name="SAPBEXinputData 3 5 2" xfId="18405" xr:uid="{00000000-0005-0000-0000-0000A0520000}"/>
    <cellStyle name="SAPBEXinputData 3 5 3" xfId="23614" xr:uid="{00000000-0005-0000-0000-0000A1520000}"/>
    <cellStyle name="SAPBEXinputData 3 6" xfId="12802" xr:uid="{00000000-0005-0000-0000-0000A2520000}"/>
    <cellStyle name="SAPBEXinputData 3 6 2" xfId="20009" xr:uid="{00000000-0005-0000-0000-0000A3520000}"/>
    <cellStyle name="SAPBEXinputData 3 6 3" xfId="24999" xr:uid="{00000000-0005-0000-0000-0000A4520000}"/>
    <cellStyle name="SAPBEXinputData 4" xfId="825" xr:uid="{00000000-0005-0000-0000-0000A5520000}"/>
    <cellStyle name="SAPBEXinputData 4 2" xfId="7417" xr:uid="{00000000-0005-0000-0000-0000A6520000}"/>
    <cellStyle name="SAPBEXinputData 4 2 2" xfId="9649" xr:uid="{00000000-0005-0000-0000-0000A7520000}"/>
    <cellStyle name="SAPBEXinputData 4 2 2 2" xfId="16862" xr:uid="{00000000-0005-0000-0000-0000A8520000}"/>
    <cellStyle name="SAPBEXinputData 4 2 2 3" xfId="22328" xr:uid="{00000000-0005-0000-0000-0000A9520000}"/>
    <cellStyle name="SAPBEXinputData 4 2 3" xfId="9847" xr:uid="{00000000-0005-0000-0000-0000AA520000}"/>
    <cellStyle name="SAPBEXinputData 4 2 3 2" xfId="17060" xr:uid="{00000000-0005-0000-0000-0000AB520000}"/>
    <cellStyle name="SAPBEXinputData 4 2 3 3" xfId="22526" xr:uid="{00000000-0005-0000-0000-0000AC520000}"/>
    <cellStyle name="SAPBEXinputData 4 2 4" xfId="11051" xr:uid="{00000000-0005-0000-0000-0000AD520000}"/>
    <cellStyle name="SAPBEXinputData 4 2 4 2" xfId="18264" xr:uid="{00000000-0005-0000-0000-0000AE520000}"/>
    <cellStyle name="SAPBEXinputData 4 2 4 3" xfId="23481" xr:uid="{00000000-0005-0000-0000-0000AF520000}"/>
    <cellStyle name="SAPBEXinputData 4 2 5" xfId="12998" xr:uid="{00000000-0005-0000-0000-0000B0520000}"/>
    <cellStyle name="SAPBEXinputData 4 2 5 2" xfId="20205" xr:uid="{00000000-0005-0000-0000-0000B1520000}"/>
    <cellStyle name="SAPBEXinputData 4 2 5 3" xfId="25161" xr:uid="{00000000-0005-0000-0000-0000B2520000}"/>
    <cellStyle name="SAPBEXinputData 4 2 6" xfId="13187" xr:uid="{00000000-0005-0000-0000-0000B3520000}"/>
    <cellStyle name="SAPBEXinputData 4 2 6 2" xfId="20394" xr:uid="{00000000-0005-0000-0000-0000B4520000}"/>
    <cellStyle name="SAPBEXinputData 4 2 6 3" xfId="25350" xr:uid="{00000000-0005-0000-0000-0000B5520000}"/>
    <cellStyle name="SAPBEXinputData 4 2 7" xfId="14859" xr:uid="{00000000-0005-0000-0000-0000B6520000}"/>
    <cellStyle name="SAPBEXinputData 4 2 8" xfId="20572" xr:uid="{00000000-0005-0000-0000-0000B7520000}"/>
    <cellStyle name="SAPBEXinputData 4 3" xfId="8473" xr:uid="{00000000-0005-0000-0000-0000B8520000}"/>
    <cellStyle name="SAPBEXinputData 4 3 2" xfId="15686" xr:uid="{00000000-0005-0000-0000-0000B9520000}"/>
    <cellStyle name="SAPBEXinputData 4 3 3" xfId="21331" xr:uid="{00000000-0005-0000-0000-0000BA520000}"/>
    <cellStyle name="SAPBEXinputData 4 4" xfId="8823" xr:uid="{00000000-0005-0000-0000-0000BB520000}"/>
    <cellStyle name="SAPBEXinputData 4 4 2" xfId="16036" xr:uid="{00000000-0005-0000-0000-0000BC520000}"/>
    <cellStyle name="SAPBEXinputData 4 4 3" xfId="21580" xr:uid="{00000000-0005-0000-0000-0000BD520000}"/>
    <cellStyle name="SAPBEXinputData 4 5" xfId="10604" xr:uid="{00000000-0005-0000-0000-0000BE520000}"/>
    <cellStyle name="SAPBEXinputData 4 5 2" xfId="17817" xr:uid="{00000000-0005-0000-0000-0000BF520000}"/>
    <cellStyle name="SAPBEXinputData 4 5 3" xfId="23213" xr:uid="{00000000-0005-0000-0000-0000C0520000}"/>
    <cellStyle name="SAPBEXinputData 4 6" xfId="11565" xr:uid="{00000000-0005-0000-0000-0000C1520000}"/>
    <cellStyle name="SAPBEXinputData 4 6 2" xfId="18772" xr:uid="{00000000-0005-0000-0000-0000C2520000}"/>
    <cellStyle name="SAPBEXinputData 4 6 3" xfId="23946" xr:uid="{00000000-0005-0000-0000-0000C3520000}"/>
    <cellStyle name="SAPBEXinputData 4 7" xfId="12438" xr:uid="{00000000-0005-0000-0000-0000C4520000}"/>
    <cellStyle name="SAPBEXinputData 4 7 2" xfId="19645" xr:uid="{00000000-0005-0000-0000-0000C5520000}"/>
    <cellStyle name="SAPBEXinputData 4 7 3" xfId="24680" xr:uid="{00000000-0005-0000-0000-0000C6520000}"/>
    <cellStyle name="SAPBEXinputData 5" xfId="7418" xr:uid="{00000000-0005-0000-0000-0000C7520000}"/>
    <cellStyle name="SAPBEXinputData 5 2" xfId="9650" xr:uid="{00000000-0005-0000-0000-0000C8520000}"/>
    <cellStyle name="SAPBEXinputData 5 2 2" xfId="16863" xr:uid="{00000000-0005-0000-0000-0000C9520000}"/>
    <cellStyle name="SAPBEXinputData 5 2 3" xfId="22329" xr:uid="{00000000-0005-0000-0000-0000CA520000}"/>
    <cellStyle name="SAPBEXinputData 5 3" xfId="9848" xr:uid="{00000000-0005-0000-0000-0000CB520000}"/>
    <cellStyle name="SAPBEXinputData 5 3 2" xfId="17061" xr:uid="{00000000-0005-0000-0000-0000CC520000}"/>
    <cellStyle name="SAPBEXinputData 5 3 3" xfId="22527" xr:uid="{00000000-0005-0000-0000-0000CD520000}"/>
    <cellStyle name="SAPBEXinputData 5 4" xfId="11052" xr:uid="{00000000-0005-0000-0000-0000CE520000}"/>
    <cellStyle name="SAPBEXinputData 5 4 2" xfId="18265" xr:uid="{00000000-0005-0000-0000-0000CF520000}"/>
    <cellStyle name="SAPBEXinputData 5 4 3" xfId="23482" xr:uid="{00000000-0005-0000-0000-0000D0520000}"/>
    <cellStyle name="SAPBEXinputData 5 5" xfId="12999" xr:uid="{00000000-0005-0000-0000-0000D1520000}"/>
    <cellStyle name="SAPBEXinputData 5 5 2" xfId="20206" xr:uid="{00000000-0005-0000-0000-0000D2520000}"/>
    <cellStyle name="SAPBEXinputData 5 5 3" xfId="25162" xr:uid="{00000000-0005-0000-0000-0000D3520000}"/>
    <cellStyle name="SAPBEXinputData 5 6" xfId="13188" xr:uid="{00000000-0005-0000-0000-0000D4520000}"/>
    <cellStyle name="SAPBEXinputData 5 6 2" xfId="20395" xr:uid="{00000000-0005-0000-0000-0000D5520000}"/>
    <cellStyle name="SAPBEXinputData 5 6 3" xfId="25351" xr:uid="{00000000-0005-0000-0000-0000D6520000}"/>
    <cellStyle name="SAPBEXinputData 5 7" xfId="14860" xr:uid="{00000000-0005-0000-0000-0000D7520000}"/>
    <cellStyle name="SAPBEXinputData 5 8" xfId="20573" xr:uid="{00000000-0005-0000-0000-0000D8520000}"/>
    <cellStyle name="SAPBEXinputData 6" xfId="7716" xr:uid="{00000000-0005-0000-0000-0000D9520000}"/>
    <cellStyle name="SAPBEXinputData 6 2" xfId="14934" xr:uid="{00000000-0005-0000-0000-0000DA520000}"/>
    <cellStyle name="SAPBEXinputData 6 3" xfId="20655" xr:uid="{00000000-0005-0000-0000-0000DB520000}"/>
    <cellStyle name="SAPBEXinputData 7" xfId="12830" xr:uid="{00000000-0005-0000-0000-0000DC520000}"/>
    <cellStyle name="SAPBEXinputData 7 2" xfId="20037" xr:uid="{00000000-0005-0000-0000-0000DD520000}"/>
    <cellStyle name="SAPBEXinputData 7 3" xfId="25025" xr:uid="{00000000-0005-0000-0000-0000DE520000}"/>
    <cellStyle name="SAPBEXinputData_2010-2012 Program Workbook_Incent_FS" xfId="7419" xr:uid="{00000000-0005-0000-0000-0000DF520000}"/>
    <cellStyle name="SAPBEXresData" xfId="105" xr:uid="{00000000-0005-0000-0000-0000E0520000}"/>
    <cellStyle name="SAPBEXresData 10" xfId="10187" xr:uid="{00000000-0005-0000-0000-0000E1520000}"/>
    <cellStyle name="SAPBEXresData 10 2" xfId="17400" xr:uid="{00000000-0005-0000-0000-0000E2520000}"/>
    <cellStyle name="SAPBEXresData 10 3" xfId="22837" xr:uid="{00000000-0005-0000-0000-0000E3520000}"/>
    <cellStyle name="SAPBEXresData 11" xfId="13238" xr:uid="{00000000-0005-0000-0000-0000E4520000}"/>
    <cellStyle name="SAPBEXresData 12" xfId="14886" xr:uid="{00000000-0005-0000-0000-0000E5520000}"/>
    <cellStyle name="SAPBEXresData 13" xfId="25468" xr:uid="{00000000-0005-0000-0000-0000E6520000}"/>
    <cellStyle name="SAPBEXresData 2" xfId="374" xr:uid="{00000000-0005-0000-0000-0000E7520000}"/>
    <cellStyle name="SAPBEXresData 2 10" xfId="11157" xr:uid="{00000000-0005-0000-0000-0000E8520000}"/>
    <cellStyle name="SAPBEXresData 2 10 2" xfId="18364" xr:uid="{00000000-0005-0000-0000-0000E9520000}"/>
    <cellStyle name="SAPBEXresData 2 10 3" xfId="23577" xr:uid="{00000000-0005-0000-0000-0000EA520000}"/>
    <cellStyle name="SAPBEXresData 2 11" xfId="13269" xr:uid="{00000000-0005-0000-0000-0000EB520000}"/>
    <cellStyle name="SAPBEXresData 2 12" xfId="25469" xr:uid="{00000000-0005-0000-0000-0000EC520000}"/>
    <cellStyle name="SAPBEXresData 2 2" xfId="467" xr:uid="{00000000-0005-0000-0000-0000ED520000}"/>
    <cellStyle name="SAPBEXresData 2 2 2" xfId="944" xr:uid="{00000000-0005-0000-0000-0000EE520000}"/>
    <cellStyle name="SAPBEXresData 2 2 2 2" xfId="8474" xr:uid="{00000000-0005-0000-0000-0000EF520000}"/>
    <cellStyle name="SAPBEXresData 2 2 2 2 2" xfId="15687" xr:uid="{00000000-0005-0000-0000-0000F0520000}"/>
    <cellStyle name="SAPBEXresData 2 2 2 2 3" xfId="21332" xr:uid="{00000000-0005-0000-0000-0000F1520000}"/>
    <cellStyle name="SAPBEXresData 2 2 2 3" xfId="8822" xr:uid="{00000000-0005-0000-0000-0000F2520000}"/>
    <cellStyle name="SAPBEXresData 2 2 2 3 2" xfId="16035" xr:uid="{00000000-0005-0000-0000-0000F3520000}"/>
    <cellStyle name="SAPBEXresData 2 2 2 3 3" xfId="21579" xr:uid="{00000000-0005-0000-0000-0000F4520000}"/>
    <cellStyle name="SAPBEXresData 2 2 2 4" xfId="10605" xr:uid="{00000000-0005-0000-0000-0000F5520000}"/>
    <cellStyle name="SAPBEXresData 2 2 2 4 2" xfId="17818" xr:uid="{00000000-0005-0000-0000-0000F6520000}"/>
    <cellStyle name="SAPBEXresData 2 2 2 4 3" xfId="23214" xr:uid="{00000000-0005-0000-0000-0000F7520000}"/>
    <cellStyle name="SAPBEXresData 2 2 2 5" xfId="11684" xr:uid="{00000000-0005-0000-0000-0000F8520000}"/>
    <cellStyle name="SAPBEXresData 2 2 2 5 2" xfId="18891" xr:uid="{00000000-0005-0000-0000-0000F9520000}"/>
    <cellStyle name="SAPBEXresData 2 2 2 5 3" xfId="24055" xr:uid="{00000000-0005-0000-0000-0000FA520000}"/>
    <cellStyle name="SAPBEXresData 2 2 2 6" xfId="12329" xr:uid="{00000000-0005-0000-0000-0000FB520000}"/>
    <cellStyle name="SAPBEXresData 2 2 2 6 2" xfId="19536" xr:uid="{00000000-0005-0000-0000-0000FC520000}"/>
    <cellStyle name="SAPBEXresData 2 2 2 6 3" xfId="24571" xr:uid="{00000000-0005-0000-0000-0000FD520000}"/>
    <cellStyle name="SAPBEXresData 2 2 2 7" xfId="13749" xr:uid="{00000000-0005-0000-0000-0000FE520000}"/>
    <cellStyle name="SAPBEXresData 2 2 2 8" xfId="14392" xr:uid="{00000000-0005-0000-0000-0000FF520000}"/>
    <cellStyle name="SAPBEXresData 2 2 3" xfId="8060" xr:uid="{00000000-0005-0000-0000-000000530000}"/>
    <cellStyle name="SAPBEXresData 2 2 3 2" xfId="15273" xr:uid="{00000000-0005-0000-0000-000001530000}"/>
    <cellStyle name="SAPBEXresData 2 2 3 3" xfId="20959" xr:uid="{00000000-0005-0000-0000-000002530000}"/>
    <cellStyle name="SAPBEXresData 2 2 4" xfId="9200" xr:uid="{00000000-0005-0000-0000-000003530000}"/>
    <cellStyle name="SAPBEXresData 2 2 4 2" xfId="16413" xr:uid="{00000000-0005-0000-0000-000004530000}"/>
    <cellStyle name="SAPBEXresData 2 2 4 3" xfId="21947" xr:uid="{00000000-0005-0000-0000-000005530000}"/>
    <cellStyle name="SAPBEXresData 2 2 5" xfId="10189" xr:uid="{00000000-0005-0000-0000-000006530000}"/>
    <cellStyle name="SAPBEXresData 2 2 5 2" xfId="17402" xr:uid="{00000000-0005-0000-0000-000007530000}"/>
    <cellStyle name="SAPBEXresData 2 2 5 3" xfId="22839" xr:uid="{00000000-0005-0000-0000-000008530000}"/>
    <cellStyle name="SAPBEXresData 2 2 6" xfId="11250" xr:uid="{00000000-0005-0000-0000-000009530000}"/>
    <cellStyle name="SAPBEXresData 2 2 6 2" xfId="18457" xr:uid="{00000000-0005-0000-0000-00000A530000}"/>
    <cellStyle name="SAPBEXresData 2 2 6 3" xfId="23662" xr:uid="{00000000-0005-0000-0000-00000B530000}"/>
    <cellStyle name="SAPBEXresData 2 2 7" xfId="12755" xr:uid="{00000000-0005-0000-0000-00000C530000}"/>
    <cellStyle name="SAPBEXresData 2 2 7 2" xfId="19962" xr:uid="{00000000-0005-0000-0000-00000D530000}"/>
    <cellStyle name="SAPBEXresData 2 2 7 3" xfId="24953" xr:uid="{00000000-0005-0000-0000-00000E530000}"/>
    <cellStyle name="SAPBEXresData 2 2 8" xfId="13342" xr:uid="{00000000-0005-0000-0000-00000F530000}"/>
    <cellStyle name="SAPBEXresData 2 3" xfId="550" xr:uid="{00000000-0005-0000-0000-000010530000}"/>
    <cellStyle name="SAPBEXresData 2 3 2" xfId="1006" xr:uid="{00000000-0005-0000-0000-000011530000}"/>
    <cellStyle name="SAPBEXresData 2 3 2 2" xfId="8475" xr:uid="{00000000-0005-0000-0000-000012530000}"/>
    <cellStyle name="SAPBEXresData 2 3 2 2 2" xfId="15688" xr:uid="{00000000-0005-0000-0000-000013530000}"/>
    <cellStyle name="SAPBEXresData 2 3 2 2 3" xfId="21333" xr:uid="{00000000-0005-0000-0000-000014530000}"/>
    <cellStyle name="SAPBEXresData 2 3 2 3" xfId="8821" xr:uid="{00000000-0005-0000-0000-000015530000}"/>
    <cellStyle name="SAPBEXresData 2 3 2 3 2" xfId="16034" xr:uid="{00000000-0005-0000-0000-000016530000}"/>
    <cellStyle name="SAPBEXresData 2 3 2 3 3" xfId="21578" xr:uid="{00000000-0005-0000-0000-000017530000}"/>
    <cellStyle name="SAPBEXresData 2 3 2 4" xfId="10606" xr:uid="{00000000-0005-0000-0000-000018530000}"/>
    <cellStyle name="SAPBEXresData 2 3 2 4 2" xfId="17819" xr:uid="{00000000-0005-0000-0000-000019530000}"/>
    <cellStyle name="SAPBEXresData 2 3 2 4 3" xfId="23215" xr:uid="{00000000-0005-0000-0000-00001A530000}"/>
    <cellStyle name="SAPBEXresData 2 3 2 5" xfId="11746" xr:uid="{00000000-0005-0000-0000-00001B530000}"/>
    <cellStyle name="SAPBEXresData 2 3 2 5 2" xfId="18953" xr:uid="{00000000-0005-0000-0000-00001C530000}"/>
    <cellStyle name="SAPBEXresData 2 3 2 5 3" xfId="24107" xr:uid="{00000000-0005-0000-0000-00001D530000}"/>
    <cellStyle name="SAPBEXresData 2 3 2 6" xfId="12277" xr:uid="{00000000-0005-0000-0000-00001E530000}"/>
    <cellStyle name="SAPBEXresData 2 3 2 6 2" xfId="19484" xr:uid="{00000000-0005-0000-0000-00001F530000}"/>
    <cellStyle name="SAPBEXresData 2 3 2 6 3" xfId="24519" xr:uid="{00000000-0005-0000-0000-000020530000}"/>
    <cellStyle name="SAPBEXresData 2 3 2 7" xfId="13811" xr:uid="{00000000-0005-0000-0000-000021530000}"/>
    <cellStyle name="SAPBEXresData 2 3 2 8" xfId="14340" xr:uid="{00000000-0005-0000-0000-000022530000}"/>
    <cellStyle name="SAPBEXresData 2 3 3" xfId="8061" xr:uid="{00000000-0005-0000-0000-000023530000}"/>
    <cellStyle name="SAPBEXresData 2 3 3 2" xfId="15274" xr:uid="{00000000-0005-0000-0000-000024530000}"/>
    <cellStyle name="SAPBEXresData 2 3 3 3" xfId="20960" xr:uid="{00000000-0005-0000-0000-000025530000}"/>
    <cellStyle name="SAPBEXresData 2 3 4" xfId="9199" xr:uid="{00000000-0005-0000-0000-000026530000}"/>
    <cellStyle name="SAPBEXresData 2 3 4 2" xfId="16412" xr:uid="{00000000-0005-0000-0000-000027530000}"/>
    <cellStyle name="SAPBEXresData 2 3 4 3" xfId="21946" xr:uid="{00000000-0005-0000-0000-000028530000}"/>
    <cellStyle name="SAPBEXresData 2 3 5" xfId="10190" xr:uid="{00000000-0005-0000-0000-000029530000}"/>
    <cellStyle name="SAPBEXresData 2 3 5 2" xfId="17403" xr:uid="{00000000-0005-0000-0000-00002A530000}"/>
    <cellStyle name="SAPBEXresData 2 3 5 3" xfId="22840" xr:uid="{00000000-0005-0000-0000-00002B530000}"/>
    <cellStyle name="SAPBEXresData 2 3 6" xfId="11333" xr:uid="{00000000-0005-0000-0000-00002C530000}"/>
    <cellStyle name="SAPBEXresData 2 3 6 2" xfId="18540" xr:uid="{00000000-0005-0000-0000-00002D530000}"/>
    <cellStyle name="SAPBEXresData 2 3 6 3" xfId="23735" xr:uid="{00000000-0005-0000-0000-00002E530000}"/>
    <cellStyle name="SAPBEXresData 2 3 7" xfId="12685" xr:uid="{00000000-0005-0000-0000-00002F530000}"/>
    <cellStyle name="SAPBEXresData 2 3 7 2" xfId="19892" xr:uid="{00000000-0005-0000-0000-000030530000}"/>
    <cellStyle name="SAPBEXresData 2 3 7 3" xfId="24883" xr:uid="{00000000-0005-0000-0000-000031530000}"/>
    <cellStyle name="SAPBEXresData 2 3 8" xfId="13415" xr:uid="{00000000-0005-0000-0000-000032530000}"/>
    <cellStyle name="SAPBEXresData 2 4" xfId="619" xr:uid="{00000000-0005-0000-0000-000033530000}"/>
    <cellStyle name="SAPBEXresData 2 4 2" xfId="1075" xr:uid="{00000000-0005-0000-0000-000034530000}"/>
    <cellStyle name="SAPBEXresData 2 4 2 2" xfId="8476" xr:uid="{00000000-0005-0000-0000-000035530000}"/>
    <cellStyle name="SAPBEXresData 2 4 2 2 2" xfId="15689" xr:uid="{00000000-0005-0000-0000-000036530000}"/>
    <cellStyle name="SAPBEXresData 2 4 2 2 3" xfId="21334" xr:uid="{00000000-0005-0000-0000-000037530000}"/>
    <cellStyle name="SAPBEXresData 2 4 2 3" xfId="8820" xr:uid="{00000000-0005-0000-0000-000038530000}"/>
    <cellStyle name="SAPBEXresData 2 4 2 3 2" xfId="16033" xr:uid="{00000000-0005-0000-0000-000039530000}"/>
    <cellStyle name="SAPBEXresData 2 4 2 3 3" xfId="21577" xr:uid="{00000000-0005-0000-0000-00003A530000}"/>
    <cellStyle name="SAPBEXresData 2 4 2 4" xfId="10607" xr:uid="{00000000-0005-0000-0000-00003B530000}"/>
    <cellStyle name="SAPBEXresData 2 4 2 4 2" xfId="17820" xr:uid="{00000000-0005-0000-0000-00003C530000}"/>
    <cellStyle name="SAPBEXresData 2 4 2 4 3" xfId="23216" xr:uid="{00000000-0005-0000-0000-00003D530000}"/>
    <cellStyle name="SAPBEXresData 2 4 2 5" xfId="11815" xr:uid="{00000000-0005-0000-0000-00003E530000}"/>
    <cellStyle name="SAPBEXresData 2 4 2 5 2" xfId="19022" xr:uid="{00000000-0005-0000-0000-00003F530000}"/>
    <cellStyle name="SAPBEXresData 2 4 2 5 3" xfId="24176" xr:uid="{00000000-0005-0000-0000-000040530000}"/>
    <cellStyle name="SAPBEXresData 2 4 2 6" xfId="12208" xr:uid="{00000000-0005-0000-0000-000041530000}"/>
    <cellStyle name="SAPBEXresData 2 4 2 6 2" xfId="19415" xr:uid="{00000000-0005-0000-0000-000042530000}"/>
    <cellStyle name="SAPBEXresData 2 4 2 6 3" xfId="24450" xr:uid="{00000000-0005-0000-0000-000043530000}"/>
    <cellStyle name="SAPBEXresData 2 4 2 7" xfId="13880" xr:uid="{00000000-0005-0000-0000-000044530000}"/>
    <cellStyle name="SAPBEXresData 2 4 2 8" xfId="14271" xr:uid="{00000000-0005-0000-0000-000045530000}"/>
    <cellStyle name="SAPBEXresData 2 4 3" xfId="8062" xr:uid="{00000000-0005-0000-0000-000046530000}"/>
    <cellStyle name="SAPBEXresData 2 4 3 2" xfId="15275" xr:uid="{00000000-0005-0000-0000-000047530000}"/>
    <cellStyle name="SAPBEXresData 2 4 3 3" xfId="20961" xr:uid="{00000000-0005-0000-0000-000048530000}"/>
    <cellStyle name="SAPBEXresData 2 4 4" xfId="9198" xr:uid="{00000000-0005-0000-0000-000049530000}"/>
    <cellStyle name="SAPBEXresData 2 4 4 2" xfId="16411" xr:uid="{00000000-0005-0000-0000-00004A530000}"/>
    <cellStyle name="SAPBEXresData 2 4 4 3" xfId="21945" xr:uid="{00000000-0005-0000-0000-00004B530000}"/>
    <cellStyle name="SAPBEXresData 2 4 5" xfId="10191" xr:uid="{00000000-0005-0000-0000-00004C530000}"/>
    <cellStyle name="SAPBEXresData 2 4 5 2" xfId="17404" xr:uid="{00000000-0005-0000-0000-00004D530000}"/>
    <cellStyle name="SAPBEXresData 2 4 5 3" xfId="22841" xr:uid="{00000000-0005-0000-0000-00004E530000}"/>
    <cellStyle name="SAPBEXresData 2 4 6" xfId="11402" xr:uid="{00000000-0005-0000-0000-00004F530000}"/>
    <cellStyle name="SAPBEXresData 2 4 6 2" xfId="18609" xr:uid="{00000000-0005-0000-0000-000050530000}"/>
    <cellStyle name="SAPBEXresData 2 4 6 3" xfId="23804" xr:uid="{00000000-0005-0000-0000-000051530000}"/>
    <cellStyle name="SAPBEXresData 2 4 7" xfId="12583" xr:uid="{00000000-0005-0000-0000-000052530000}"/>
    <cellStyle name="SAPBEXresData 2 4 7 2" xfId="19790" xr:uid="{00000000-0005-0000-0000-000053530000}"/>
    <cellStyle name="SAPBEXresData 2 4 7 3" xfId="24815" xr:uid="{00000000-0005-0000-0000-000054530000}"/>
    <cellStyle name="SAPBEXresData 2 4 8" xfId="13478" xr:uid="{00000000-0005-0000-0000-000055530000}"/>
    <cellStyle name="SAPBEXresData 2 4 9" xfId="14649" xr:uid="{00000000-0005-0000-0000-000056530000}"/>
    <cellStyle name="SAPBEXresData 2 5" xfId="670" xr:uid="{00000000-0005-0000-0000-000057530000}"/>
    <cellStyle name="SAPBEXresData 2 5 2" xfId="1126" xr:uid="{00000000-0005-0000-0000-000058530000}"/>
    <cellStyle name="SAPBEXresData 2 5 2 2" xfId="8477" xr:uid="{00000000-0005-0000-0000-000059530000}"/>
    <cellStyle name="SAPBEXresData 2 5 2 2 2" xfId="15690" xr:uid="{00000000-0005-0000-0000-00005A530000}"/>
    <cellStyle name="SAPBEXresData 2 5 2 2 3" xfId="21335" xr:uid="{00000000-0005-0000-0000-00005B530000}"/>
    <cellStyle name="SAPBEXresData 2 5 2 3" xfId="8819" xr:uid="{00000000-0005-0000-0000-00005C530000}"/>
    <cellStyle name="SAPBEXresData 2 5 2 3 2" xfId="16032" xr:uid="{00000000-0005-0000-0000-00005D530000}"/>
    <cellStyle name="SAPBEXresData 2 5 2 3 3" xfId="21576" xr:uid="{00000000-0005-0000-0000-00005E530000}"/>
    <cellStyle name="SAPBEXresData 2 5 2 4" xfId="10608" xr:uid="{00000000-0005-0000-0000-00005F530000}"/>
    <cellStyle name="SAPBEXresData 2 5 2 4 2" xfId="17821" xr:uid="{00000000-0005-0000-0000-000060530000}"/>
    <cellStyle name="SAPBEXresData 2 5 2 4 3" xfId="23217" xr:uid="{00000000-0005-0000-0000-000061530000}"/>
    <cellStyle name="SAPBEXresData 2 5 2 5" xfId="11866" xr:uid="{00000000-0005-0000-0000-000062530000}"/>
    <cellStyle name="SAPBEXresData 2 5 2 5 2" xfId="19073" xr:uid="{00000000-0005-0000-0000-000063530000}"/>
    <cellStyle name="SAPBEXresData 2 5 2 5 3" xfId="24227" xr:uid="{00000000-0005-0000-0000-000064530000}"/>
    <cellStyle name="SAPBEXresData 2 5 2 6" xfId="12157" xr:uid="{00000000-0005-0000-0000-000065530000}"/>
    <cellStyle name="SAPBEXresData 2 5 2 6 2" xfId="19364" xr:uid="{00000000-0005-0000-0000-000066530000}"/>
    <cellStyle name="SAPBEXresData 2 5 2 6 3" xfId="24399" xr:uid="{00000000-0005-0000-0000-000067530000}"/>
    <cellStyle name="SAPBEXresData 2 5 2 7" xfId="13931" xr:uid="{00000000-0005-0000-0000-000068530000}"/>
    <cellStyle name="SAPBEXresData 2 5 2 8" xfId="14220" xr:uid="{00000000-0005-0000-0000-000069530000}"/>
    <cellStyle name="SAPBEXresData 2 5 3" xfId="8063" xr:uid="{00000000-0005-0000-0000-00006A530000}"/>
    <cellStyle name="SAPBEXresData 2 5 3 2" xfId="15276" xr:uid="{00000000-0005-0000-0000-00006B530000}"/>
    <cellStyle name="SAPBEXresData 2 5 3 3" xfId="20962" xr:uid="{00000000-0005-0000-0000-00006C530000}"/>
    <cellStyle name="SAPBEXresData 2 5 4" xfId="9197" xr:uid="{00000000-0005-0000-0000-00006D530000}"/>
    <cellStyle name="SAPBEXresData 2 5 4 2" xfId="16410" xr:uid="{00000000-0005-0000-0000-00006E530000}"/>
    <cellStyle name="SAPBEXresData 2 5 4 3" xfId="21944" xr:uid="{00000000-0005-0000-0000-00006F530000}"/>
    <cellStyle name="SAPBEXresData 2 5 5" xfId="10192" xr:uid="{00000000-0005-0000-0000-000070530000}"/>
    <cellStyle name="SAPBEXresData 2 5 5 2" xfId="17405" xr:uid="{00000000-0005-0000-0000-000071530000}"/>
    <cellStyle name="SAPBEXresData 2 5 5 3" xfId="22842" xr:uid="{00000000-0005-0000-0000-000072530000}"/>
    <cellStyle name="SAPBEXresData 2 5 6" xfId="11453" xr:uid="{00000000-0005-0000-0000-000073530000}"/>
    <cellStyle name="SAPBEXresData 2 5 6 2" xfId="18660" xr:uid="{00000000-0005-0000-0000-000074530000}"/>
    <cellStyle name="SAPBEXresData 2 5 6 3" xfId="23855" xr:uid="{00000000-0005-0000-0000-000075530000}"/>
    <cellStyle name="SAPBEXresData 2 5 7" xfId="12532" xr:uid="{00000000-0005-0000-0000-000076530000}"/>
    <cellStyle name="SAPBEXresData 2 5 7 2" xfId="19739" xr:uid="{00000000-0005-0000-0000-000077530000}"/>
    <cellStyle name="SAPBEXresData 2 5 7 3" xfId="24764" xr:uid="{00000000-0005-0000-0000-000078530000}"/>
    <cellStyle name="SAPBEXresData 2 5 8" xfId="13529" xr:uid="{00000000-0005-0000-0000-000079530000}"/>
    <cellStyle name="SAPBEXresData 2 5 9" xfId="14566" xr:uid="{00000000-0005-0000-0000-00007A530000}"/>
    <cellStyle name="SAPBEXresData 2 6" xfId="853" xr:uid="{00000000-0005-0000-0000-00007B530000}"/>
    <cellStyle name="SAPBEXresData 2 6 2" xfId="8478" xr:uid="{00000000-0005-0000-0000-00007C530000}"/>
    <cellStyle name="SAPBEXresData 2 6 2 2" xfId="15691" xr:uid="{00000000-0005-0000-0000-00007D530000}"/>
    <cellStyle name="SAPBEXresData 2 6 2 3" xfId="21336" xr:uid="{00000000-0005-0000-0000-00007E530000}"/>
    <cellStyle name="SAPBEXresData 2 6 3" xfId="8818" xr:uid="{00000000-0005-0000-0000-00007F530000}"/>
    <cellStyle name="SAPBEXresData 2 6 3 2" xfId="16031" xr:uid="{00000000-0005-0000-0000-000080530000}"/>
    <cellStyle name="SAPBEXresData 2 6 3 3" xfId="21575" xr:uid="{00000000-0005-0000-0000-000081530000}"/>
    <cellStyle name="SAPBEXresData 2 6 4" xfId="10609" xr:uid="{00000000-0005-0000-0000-000082530000}"/>
    <cellStyle name="SAPBEXresData 2 6 4 2" xfId="17822" xr:uid="{00000000-0005-0000-0000-000083530000}"/>
    <cellStyle name="SAPBEXresData 2 6 4 3" xfId="23218" xr:uid="{00000000-0005-0000-0000-000084530000}"/>
    <cellStyle name="SAPBEXresData 2 6 5" xfId="11593" xr:uid="{00000000-0005-0000-0000-000085530000}"/>
    <cellStyle name="SAPBEXresData 2 6 5 2" xfId="18800" xr:uid="{00000000-0005-0000-0000-000086530000}"/>
    <cellStyle name="SAPBEXresData 2 6 5 3" xfId="23972" xr:uid="{00000000-0005-0000-0000-000087530000}"/>
    <cellStyle name="SAPBEXresData 2 6 6" xfId="12412" xr:uid="{00000000-0005-0000-0000-000088530000}"/>
    <cellStyle name="SAPBEXresData 2 6 6 2" xfId="19619" xr:uid="{00000000-0005-0000-0000-000089530000}"/>
    <cellStyle name="SAPBEXresData 2 6 6 3" xfId="24654" xr:uid="{00000000-0005-0000-0000-00008A530000}"/>
    <cellStyle name="SAPBEXresData 2 6 7" xfId="13658" xr:uid="{00000000-0005-0000-0000-00008B530000}"/>
    <cellStyle name="SAPBEXresData 2 6 8" xfId="14469" xr:uid="{00000000-0005-0000-0000-00008C530000}"/>
    <cellStyle name="SAPBEXresData 2 7" xfId="8059" xr:uid="{00000000-0005-0000-0000-00008D530000}"/>
    <cellStyle name="SAPBEXresData 2 7 2" xfId="15272" xr:uid="{00000000-0005-0000-0000-00008E530000}"/>
    <cellStyle name="SAPBEXresData 2 7 3" xfId="20958" xr:uid="{00000000-0005-0000-0000-00008F530000}"/>
    <cellStyle name="SAPBEXresData 2 8" xfId="9201" xr:uid="{00000000-0005-0000-0000-000090530000}"/>
    <cellStyle name="SAPBEXresData 2 8 2" xfId="16414" xr:uid="{00000000-0005-0000-0000-000091530000}"/>
    <cellStyle name="SAPBEXresData 2 8 3" xfId="21948" xr:uid="{00000000-0005-0000-0000-000092530000}"/>
    <cellStyle name="SAPBEXresData 2 9" xfId="10188" xr:uid="{00000000-0005-0000-0000-000093530000}"/>
    <cellStyle name="SAPBEXresData 2 9 2" xfId="17401" xr:uid="{00000000-0005-0000-0000-000094530000}"/>
    <cellStyle name="SAPBEXresData 2 9 3" xfId="22838" xr:uid="{00000000-0005-0000-0000-000095530000}"/>
    <cellStyle name="SAPBEXresData 3" xfId="388" xr:uid="{00000000-0005-0000-0000-000096530000}"/>
    <cellStyle name="SAPBEXresData 3 10" xfId="11171" xr:uid="{00000000-0005-0000-0000-000097530000}"/>
    <cellStyle name="SAPBEXresData 3 10 2" xfId="18378" xr:uid="{00000000-0005-0000-0000-000098530000}"/>
    <cellStyle name="SAPBEXresData 3 10 3" xfId="23589" xr:uid="{00000000-0005-0000-0000-000099530000}"/>
    <cellStyle name="SAPBEXresData 3 11" xfId="13280" xr:uid="{00000000-0005-0000-0000-00009A530000}"/>
    <cellStyle name="SAPBEXresData 3 12" xfId="25470" xr:uid="{00000000-0005-0000-0000-00009B530000}"/>
    <cellStyle name="SAPBEXresData 3 2" xfId="478" xr:uid="{00000000-0005-0000-0000-00009C530000}"/>
    <cellStyle name="SAPBEXresData 3 2 2" xfId="955" xr:uid="{00000000-0005-0000-0000-00009D530000}"/>
    <cellStyle name="SAPBEXresData 3 2 2 2" xfId="8479" xr:uid="{00000000-0005-0000-0000-00009E530000}"/>
    <cellStyle name="SAPBEXresData 3 2 2 2 2" xfId="15692" xr:uid="{00000000-0005-0000-0000-00009F530000}"/>
    <cellStyle name="SAPBEXresData 3 2 2 2 3" xfId="21337" xr:uid="{00000000-0005-0000-0000-0000A0530000}"/>
    <cellStyle name="SAPBEXresData 3 2 2 3" xfId="8817" xr:uid="{00000000-0005-0000-0000-0000A1530000}"/>
    <cellStyle name="SAPBEXresData 3 2 2 3 2" xfId="16030" xr:uid="{00000000-0005-0000-0000-0000A2530000}"/>
    <cellStyle name="SAPBEXresData 3 2 2 3 3" xfId="21574" xr:uid="{00000000-0005-0000-0000-0000A3530000}"/>
    <cellStyle name="SAPBEXresData 3 2 2 4" xfId="10610" xr:uid="{00000000-0005-0000-0000-0000A4530000}"/>
    <cellStyle name="SAPBEXresData 3 2 2 4 2" xfId="17823" xr:uid="{00000000-0005-0000-0000-0000A5530000}"/>
    <cellStyle name="SAPBEXresData 3 2 2 4 3" xfId="23219" xr:uid="{00000000-0005-0000-0000-0000A6530000}"/>
    <cellStyle name="SAPBEXresData 3 2 2 5" xfId="11695" xr:uid="{00000000-0005-0000-0000-0000A7530000}"/>
    <cellStyle name="SAPBEXresData 3 2 2 5 2" xfId="18902" xr:uid="{00000000-0005-0000-0000-0000A8530000}"/>
    <cellStyle name="SAPBEXresData 3 2 2 5 3" xfId="24064" xr:uid="{00000000-0005-0000-0000-0000A9530000}"/>
    <cellStyle name="SAPBEXresData 3 2 2 6" xfId="12320" xr:uid="{00000000-0005-0000-0000-0000AA530000}"/>
    <cellStyle name="SAPBEXresData 3 2 2 6 2" xfId="19527" xr:uid="{00000000-0005-0000-0000-0000AB530000}"/>
    <cellStyle name="SAPBEXresData 3 2 2 6 3" xfId="24562" xr:uid="{00000000-0005-0000-0000-0000AC530000}"/>
    <cellStyle name="SAPBEXresData 3 2 2 7" xfId="13760" xr:uid="{00000000-0005-0000-0000-0000AD530000}"/>
    <cellStyle name="SAPBEXresData 3 2 2 8" xfId="14383" xr:uid="{00000000-0005-0000-0000-0000AE530000}"/>
    <cellStyle name="SAPBEXresData 3 2 3" xfId="8065" xr:uid="{00000000-0005-0000-0000-0000AF530000}"/>
    <cellStyle name="SAPBEXresData 3 2 3 2" xfId="15278" xr:uid="{00000000-0005-0000-0000-0000B0530000}"/>
    <cellStyle name="SAPBEXresData 3 2 3 3" xfId="20964" xr:uid="{00000000-0005-0000-0000-0000B1530000}"/>
    <cellStyle name="SAPBEXresData 3 2 4" xfId="9195" xr:uid="{00000000-0005-0000-0000-0000B2530000}"/>
    <cellStyle name="SAPBEXresData 3 2 4 2" xfId="16408" xr:uid="{00000000-0005-0000-0000-0000B3530000}"/>
    <cellStyle name="SAPBEXresData 3 2 4 3" xfId="21942" xr:uid="{00000000-0005-0000-0000-0000B4530000}"/>
    <cellStyle name="SAPBEXresData 3 2 5" xfId="10194" xr:uid="{00000000-0005-0000-0000-0000B5530000}"/>
    <cellStyle name="SAPBEXresData 3 2 5 2" xfId="17407" xr:uid="{00000000-0005-0000-0000-0000B6530000}"/>
    <cellStyle name="SAPBEXresData 3 2 5 3" xfId="22844" xr:uid="{00000000-0005-0000-0000-0000B7530000}"/>
    <cellStyle name="SAPBEXresData 3 2 6" xfId="11261" xr:uid="{00000000-0005-0000-0000-0000B8530000}"/>
    <cellStyle name="SAPBEXresData 3 2 6 2" xfId="18468" xr:uid="{00000000-0005-0000-0000-0000B9530000}"/>
    <cellStyle name="SAPBEXresData 3 2 6 3" xfId="23671" xr:uid="{00000000-0005-0000-0000-0000BA530000}"/>
    <cellStyle name="SAPBEXresData 3 2 7" xfId="12748" xr:uid="{00000000-0005-0000-0000-0000BB530000}"/>
    <cellStyle name="SAPBEXresData 3 2 7 2" xfId="19955" xr:uid="{00000000-0005-0000-0000-0000BC530000}"/>
    <cellStyle name="SAPBEXresData 3 2 7 3" xfId="24946" xr:uid="{00000000-0005-0000-0000-0000BD530000}"/>
    <cellStyle name="SAPBEXresData 3 2 8" xfId="13353" xr:uid="{00000000-0005-0000-0000-0000BE530000}"/>
    <cellStyle name="SAPBEXresData 3 3" xfId="562" xr:uid="{00000000-0005-0000-0000-0000BF530000}"/>
    <cellStyle name="SAPBEXresData 3 3 2" xfId="1018" xr:uid="{00000000-0005-0000-0000-0000C0530000}"/>
    <cellStyle name="SAPBEXresData 3 3 2 2" xfId="8480" xr:uid="{00000000-0005-0000-0000-0000C1530000}"/>
    <cellStyle name="SAPBEXresData 3 3 2 2 2" xfId="15693" xr:uid="{00000000-0005-0000-0000-0000C2530000}"/>
    <cellStyle name="SAPBEXresData 3 3 2 2 3" xfId="21338" xr:uid="{00000000-0005-0000-0000-0000C3530000}"/>
    <cellStyle name="SAPBEXresData 3 3 2 3" xfId="8816" xr:uid="{00000000-0005-0000-0000-0000C4530000}"/>
    <cellStyle name="SAPBEXresData 3 3 2 3 2" xfId="16029" xr:uid="{00000000-0005-0000-0000-0000C5530000}"/>
    <cellStyle name="SAPBEXresData 3 3 2 3 3" xfId="21573" xr:uid="{00000000-0005-0000-0000-0000C6530000}"/>
    <cellStyle name="SAPBEXresData 3 3 2 4" xfId="10611" xr:uid="{00000000-0005-0000-0000-0000C7530000}"/>
    <cellStyle name="SAPBEXresData 3 3 2 4 2" xfId="17824" xr:uid="{00000000-0005-0000-0000-0000C8530000}"/>
    <cellStyle name="SAPBEXresData 3 3 2 4 3" xfId="23220" xr:uid="{00000000-0005-0000-0000-0000C9530000}"/>
    <cellStyle name="SAPBEXresData 3 3 2 5" xfId="11758" xr:uid="{00000000-0005-0000-0000-0000CA530000}"/>
    <cellStyle name="SAPBEXresData 3 3 2 5 2" xfId="18965" xr:uid="{00000000-0005-0000-0000-0000CB530000}"/>
    <cellStyle name="SAPBEXresData 3 3 2 5 3" xfId="24119" xr:uid="{00000000-0005-0000-0000-0000CC530000}"/>
    <cellStyle name="SAPBEXresData 3 3 2 6" xfId="12265" xr:uid="{00000000-0005-0000-0000-0000CD530000}"/>
    <cellStyle name="SAPBEXresData 3 3 2 6 2" xfId="19472" xr:uid="{00000000-0005-0000-0000-0000CE530000}"/>
    <cellStyle name="SAPBEXresData 3 3 2 6 3" xfId="24507" xr:uid="{00000000-0005-0000-0000-0000CF530000}"/>
    <cellStyle name="SAPBEXresData 3 3 2 7" xfId="13823" xr:uid="{00000000-0005-0000-0000-0000D0530000}"/>
    <cellStyle name="SAPBEXresData 3 3 2 8" xfId="14328" xr:uid="{00000000-0005-0000-0000-0000D1530000}"/>
    <cellStyle name="SAPBEXresData 3 3 3" xfId="8066" xr:uid="{00000000-0005-0000-0000-0000D2530000}"/>
    <cellStyle name="SAPBEXresData 3 3 3 2" xfId="15279" xr:uid="{00000000-0005-0000-0000-0000D3530000}"/>
    <cellStyle name="SAPBEXresData 3 3 3 3" xfId="20965" xr:uid="{00000000-0005-0000-0000-0000D4530000}"/>
    <cellStyle name="SAPBEXresData 3 3 4" xfId="9194" xr:uid="{00000000-0005-0000-0000-0000D5530000}"/>
    <cellStyle name="SAPBEXresData 3 3 4 2" xfId="16407" xr:uid="{00000000-0005-0000-0000-0000D6530000}"/>
    <cellStyle name="SAPBEXresData 3 3 4 3" xfId="21941" xr:uid="{00000000-0005-0000-0000-0000D7530000}"/>
    <cellStyle name="SAPBEXresData 3 3 5" xfId="10195" xr:uid="{00000000-0005-0000-0000-0000D8530000}"/>
    <cellStyle name="SAPBEXresData 3 3 5 2" xfId="17408" xr:uid="{00000000-0005-0000-0000-0000D9530000}"/>
    <cellStyle name="SAPBEXresData 3 3 5 3" xfId="22845" xr:uid="{00000000-0005-0000-0000-0000DA530000}"/>
    <cellStyle name="SAPBEXresData 3 3 6" xfId="11345" xr:uid="{00000000-0005-0000-0000-0000DB530000}"/>
    <cellStyle name="SAPBEXresData 3 3 6 2" xfId="18552" xr:uid="{00000000-0005-0000-0000-0000DC530000}"/>
    <cellStyle name="SAPBEXresData 3 3 6 3" xfId="23747" xr:uid="{00000000-0005-0000-0000-0000DD530000}"/>
    <cellStyle name="SAPBEXresData 3 3 7" xfId="12673" xr:uid="{00000000-0005-0000-0000-0000DE530000}"/>
    <cellStyle name="SAPBEXresData 3 3 7 2" xfId="19880" xr:uid="{00000000-0005-0000-0000-0000DF530000}"/>
    <cellStyle name="SAPBEXresData 3 3 7 3" xfId="24871" xr:uid="{00000000-0005-0000-0000-0000E0530000}"/>
    <cellStyle name="SAPBEXresData 3 3 8" xfId="13424" xr:uid="{00000000-0005-0000-0000-0000E1530000}"/>
    <cellStyle name="SAPBEXresData 3 4" xfId="628" xr:uid="{00000000-0005-0000-0000-0000E2530000}"/>
    <cellStyle name="SAPBEXresData 3 4 2" xfId="1084" xr:uid="{00000000-0005-0000-0000-0000E3530000}"/>
    <cellStyle name="SAPBEXresData 3 4 2 2" xfId="8481" xr:uid="{00000000-0005-0000-0000-0000E4530000}"/>
    <cellStyle name="SAPBEXresData 3 4 2 2 2" xfId="15694" xr:uid="{00000000-0005-0000-0000-0000E5530000}"/>
    <cellStyle name="SAPBEXresData 3 4 2 2 3" xfId="21339" xr:uid="{00000000-0005-0000-0000-0000E6530000}"/>
    <cellStyle name="SAPBEXresData 3 4 2 3" xfId="8815" xr:uid="{00000000-0005-0000-0000-0000E7530000}"/>
    <cellStyle name="SAPBEXresData 3 4 2 3 2" xfId="16028" xr:uid="{00000000-0005-0000-0000-0000E8530000}"/>
    <cellStyle name="SAPBEXresData 3 4 2 3 3" xfId="21572" xr:uid="{00000000-0005-0000-0000-0000E9530000}"/>
    <cellStyle name="SAPBEXresData 3 4 2 4" xfId="10612" xr:uid="{00000000-0005-0000-0000-0000EA530000}"/>
    <cellStyle name="SAPBEXresData 3 4 2 4 2" xfId="17825" xr:uid="{00000000-0005-0000-0000-0000EB530000}"/>
    <cellStyle name="SAPBEXresData 3 4 2 4 3" xfId="23221" xr:uid="{00000000-0005-0000-0000-0000EC530000}"/>
    <cellStyle name="SAPBEXresData 3 4 2 5" xfId="11824" xr:uid="{00000000-0005-0000-0000-0000ED530000}"/>
    <cellStyle name="SAPBEXresData 3 4 2 5 2" xfId="19031" xr:uid="{00000000-0005-0000-0000-0000EE530000}"/>
    <cellStyle name="SAPBEXresData 3 4 2 5 3" xfId="24185" xr:uid="{00000000-0005-0000-0000-0000EF530000}"/>
    <cellStyle name="SAPBEXresData 3 4 2 6" xfId="12199" xr:uid="{00000000-0005-0000-0000-0000F0530000}"/>
    <cellStyle name="SAPBEXresData 3 4 2 6 2" xfId="19406" xr:uid="{00000000-0005-0000-0000-0000F1530000}"/>
    <cellStyle name="SAPBEXresData 3 4 2 6 3" xfId="24441" xr:uid="{00000000-0005-0000-0000-0000F2530000}"/>
    <cellStyle name="SAPBEXresData 3 4 2 7" xfId="13889" xr:uid="{00000000-0005-0000-0000-0000F3530000}"/>
    <cellStyle name="SAPBEXresData 3 4 2 8" xfId="14262" xr:uid="{00000000-0005-0000-0000-0000F4530000}"/>
    <cellStyle name="SAPBEXresData 3 4 3" xfId="8067" xr:uid="{00000000-0005-0000-0000-0000F5530000}"/>
    <cellStyle name="SAPBEXresData 3 4 3 2" xfId="15280" xr:uid="{00000000-0005-0000-0000-0000F6530000}"/>
    <cellStyle name="SAPBEXresData 3 4 3 3" xfId="20966" xr:uid="{00000000-0005-0000-0000-0000F7530000}"/>
    <cellStyle name="SAPBEXresData 3 4 4" xfId="9193" xr:uid="{00000000-0005-0000-0000-0000F8530000}"/>
    <cellStyle name="SAPBEXresData 3 4 4 2" xfId="16406" xr:uid="{00000000-0005-0000-0000-0000F9530000}"/>
    <cellStyle name="SAPBEXresData 3 4 4 3" xfId="21940" xr:uid="{00000000-0005-0000-0000-0000FA530000}"/>
    <cellStyle name="SAPBEXresData 3 4 5" xfId="10196" xr:uid="{00000000-0005-0000-0000-0000FB530000}"/>
    <cellStyle name="SAPBEXresData 3 4 5 2" xfId="17409" xr:uid="{00000000-0005-0000-0000-0000FC530000}"/>
    <cellStyle name="SAPBEXresData 3 4 5 3" xfId="22846" xr:uid="{00000000-0005-0000-0000-0000FD530000}"/>
    <cellStyle name="SAPBEXresData 3 4 6" xfId="11411" xr:uid="{00000000-0005-0000-0000-0000FE530000}"/>
    <cellStyle name="SAPBEXresData 3 4 6 2" xfId="18618" xr:uid="{00000000-0005-0000-0000-0000FF530000}"/>
    <cellStyle name="SAPBEXresData 3 4 6 3" xfId="23813" xr:uid="{00000000-0005-0000-0000-000000540000}"/>
    <cellStyle name="SAPBEXresData 3 4 7" xfId="12574" xr:uid="{00000000-0005-0000-0000-000001540000}"/>
    <cellStyle name="SAPBEXresData 3 4 7 2" xfId="19781" xr:uid="{00000000-0005-0000-0000-000002540000}"/>
    <cellStyle name="SAPBEXresData 3 4 7 3" xfId="24806" xr:uid="{00000000-0005-0000-0000-000003540000}"/>
    <cellStyle name="SAPBEXresData 3 4 8" xfId="13487" xr:uid="{00000000-0005-0000-0000-000004540000}"/>
    <cellStyle name="SAPBEXresData 3 4 9" xfId="14640" xr:uid="{00000000-0005-0000-0000-000005540000}"/>
    <cellStyle name="SAPBEXresData 3 5" xfId="682" xr:uid="{00000000-0005-0000-0000-000006540000}"/>
    <cellStyle name="SAPBEXresData 3 5 2" xfId="1138" xr:uid="{00000000-0005-0000-0000-000007540000}"/>
    <cellStyle name="SAPBEXresData 3 5 2 2" xfId="8482" xr:uid="{00000000-0005-0000-0000-000008540000}"/>
    <cellStyle name="SAPBEXresData 3 5 2 2 2" xfId="15695" xr:uid="{00000000-0005-0000-0000-000009540000}"/>
    <cellStyle name="SAPBEXresData 3 5 2 2 3" xfId="21340" xr:uid="{00000000-0005-0000-0000-00000A540000}"/>
    <cellStyle name="SAPBEXresData 3 5 2 3" xfId="8814" xr:uid="{00000000-0005-0000-0000-00000B540000}"/>
    <cellStyle name="SAPBEXresData 3 5 2 3 2" xfId="16027" xr:uid="{00000000-0005-0000-0000-00000C540000}"/>
    <cellStyle name="SAPBEXresData 3 5 2 3 3" xfId="21571" xr:uid="{00000000-0005-0000-0000-00000D540000}"/>
    <cellStyle name="SAPBEXresData 3 5 2 4" xfId="10613" xr:uid="{00000000-0005-0000-0000-00000E540000}"/>
    <cellStyle name="SAPBEXresData 3 5 2 4 2" xfId="17826" xr:uid="{00000000-0005-0000-0000-00000F540000}"/>
    <cellStyle name="SAPBEXresData 3 5 2 4 3" xfId="23222" xr:uid="{00000000-0005-0000-0000-000010540000}"/>
    <cellStyle name="SAPBEXresData 3 5 2 5" xfId="11878" xr:uid="{00000000-0005-0000-0000-000011540000}"/>
    <cellStyle name="SAPBEXresData 3 5 2 5 2" xfId="19085" xr:uid="{00000000-0005-0000-0000-000012540000}"/>
    <cellStyle name="SAPBEXresData 3 5 2 5 3" xfId="24239" xr:uid="{00000000-0005-0000-0000-000013540000}"/>
    <cellStyle name="SAPBEXresData 3 5 2 6" xfId="12145" xr:uid="{00000000-0005-0000-0000-000014540000}"/>
    <cellStyle name="SAPBEXresData 3 5 2 6 2" xfId="19352" xr:uid="{00000000-0005-0000-0000-000015540000}"/>
    <cellStyle name="SAPBEXresData 3 5 2 6 3" xfId="24387" xr:uid="{00000000-0005-0000-0000-000016540000}"/>
    <cellStyle name="SAPBEXresData 3 5 2 7" xfId="13943" xr:uid="{00000000-0005-0000-0000-000017540000}"/>
    <cellStyle name="SAPBEXresData 3 5 2 8" xfId="14208" xr:uid="{00000000-0005-0000-0000-000018540000}"/>
    <cellStyle name="SAPBEXresData 3 5 3" xfId="8068" xr:uid="{00000000-0005-0000-0000-000019540000}"/>
    <cellStyle name="SAPBEXresData 3 5 3 2" xfId="15281" xr:uid="{00000000-0005-0000-0000-00001A540000}"/>
    <cellStyle name="SAPBEXresData 3 5 3 3" xfId="20967" xr:uid="{00000000-0005-0000-0000-00001B540000}"/>
    <cellStyle name="SAPBEXresData 3 5 4" xfId="9192" xr:uid="{00000000-0005-0000-0000-00001C540000}"/>
    <cellStyle name="SAPBEXresData 3 5 4 2" xfId="16405" xr:uid="{00000000-0005-0000-0000-00001D540000}"/>
    <cellStyle name="SAPBEXresData 3 5 4 3" xfId="21939" xr:uid="{00000000-0005-0000-0000-00001E540000}"/>
    <cellStyle name="SAPBEXresData 3 5 5" xfId="10197" xr:uid="{00000000-0005-0000-0000-00001F540000}"/>
    <cellStyle name="SAPBEXresData 3 5 5 2" xfId="17410" xr:uid="{00000000-0005-0000-0000-000020540000}"/>
    <cellStyle name="SAPBEXresData 3 5 5 3" xfId="22847" xr:uid="{00000000-0005-0000-0000-000021540000}"/>
    <cellStyle name="SAPBEXresData 3 5 6" xfId="11465" xr:uid="{00000000-0005-0000-0000-000022540000}"/>
    <cellStyle name="SAPBEXresData 3 5 6 2" xfId="18672" xr:uid="{00000000-0005-0000-0000-000023540000}"/>
    <cellStyle name="SAPBEXresData 3 5 6 3" xfId="23867" xr:uid="{00000000-0005-0000-0000-000024540000}"/>
    <cellStyle name="SAPBEXresData 3 5 7" xfId="12520" xr:uid="{00000000-0005-0000-0000-000025540000}"/>
    <cellStyle name="SAPBEXresData 3 5 7 2" xfId="19727" xr:uid="{00000000-0005-0000-0000-000026540000}"/>
    <cellStyle name="SAPBEXresData 3 5 7 3" xfId="24753" xr:uid="{00000000-0005-0000-0000-000027540000}"/>
    <cellStyle name="SAPBEXresData 3 5 8" xfId="13541" xr:uid="{00000000-0005-0000-0000-000028540000}"/>
    <cellStyle name="SAPBEXresData 3 5 9" xfId="14555" xr:uid="{00000000-0005-0000-0000-000029540000}"/>
    <cellStyle name="SAPBEXresData 3 6" xfId="867" xr:uid="{00000000-0005-0000-0000-00002A540000}"/>
    <cellStyle name="SAPBEXresData 3 6 2" xfId="8483" xr:uid="{00000000-0005-0000-0000-00002B540000}"/>
    <cellStyle name="SAPBEXresData 3 6 2 2" xfId="15696" xr:uid="{00000000-0005-0000-0000-00002C540000}"/>
    <cellStyle name="SAPBEXresData 3 6 2 3" xfId="21341" xr:uid="{00000000-0005-0000-0000-00002D540000}"/>
    <cellStyle name="SAPBEXresData 3 6 3" xfId="8813" xr:uid="{00000000-0005-0000-0000-00002E540000}"/>
    <cellStyle name="SAPBEXresData 3 6 3 2" xfId="16026" xr:uid="{00000000-0005-0000-0000-00002F540000}"/>
    <cellStyle name="SAPBEXresData 3 6 3 3" xfId="21570" xr:uid="{00000000-0005-0000-0000-000030540000}"/>
    <cellStyle name="SAPBEXresData 3 6 4" xfId="10614" xr:uid="{00000000-0005-0000-0000-000031540000}"/>
    <cellStyle name="SAPBEXresData 3 6 4 2" xfId="17827" xr:uid="{00000000-0005-0000-0000-000032540000}"/>
    <cellStyle name="SAPBEXresData 3 6 4 3" xfId="23223" xr:uid="{00000000-0005-0000-0000-000033540000}"/>
    <cellStyle name="SAPBEXresData 3 6 5" xfId="11607" xr:uid="{00000000-0005-0000-0000-000034540000}"/>
    <cellStyle name="SAPBEXresData 3 6 5 2" xfId="18814" xr:uid="{00000000-0005-0000-0000-000035540000}"/>
    <cellStyle name="SAPBEXresData 3 6 5 3" xfId="23984" xr:uid="{00000000-0005-0000-0000-000036540000}"/>
    <cellStyle name="SAPBEXresData 3 6 6" xfId="12400" xr:uid="{00000000-0005-0000-0000-000037540000}"/>
    <cellStyle name="SAPBEXresData 3 6 6 2" xfId="19607" xr:uid="{00000000-0005-0000-0000-000038540000}"/>
    <cellStyle name="SAPBEXresData 3 6 6 3" xfId="24642" xr:uid="{00000000-0005-0000-0000-000039540000}"/>
    <cellStyle name="SAPBEXresData 3 6 7" xfId="13672" xr:uid="{00000000-0005-0000-0000-00003A540000}"/>
    <cellStyle name="SAPBEXresData 3 6 8" xfId="14460" xr:uid="{00000000-0005-0000-0000-00003B540000}"/>
    <cellStyle name="SAPBEXresData 3 7" xfId="8064" xr:uid="{00000000-0005-0000-0000-00003C540000}"/>
    <cellStyle name="SAPBEXresData 3 7 2" xfId="15277" xr:uid="{00000000-0005-0000-0000-00003D540000}"/>
    <cellStyle name="SAPBEXresData 3 7 3" xfId="20963" xr:uid="{00000000-0005-0000-0000-00003E540000}"/>
    <cellStyle name="SAPBEXresData 3 8" xfId="9196" xr:uid="{00000000-0005-0000-0000-00003F540000}"/>
    <cellStyle name="SAPBEXresData 3 8 2" xfId="16409" xr:uid="{00000000-0005-0000-0000-000040540000}"/>
    <cellStyle name="SAPBEXresData 3 8 3" xfId="21943" xr:uid="{00000000-0005-0000-0000-000041540000}"/>
    <cellStyle name="SAPBEXresData 3 9" xfId="10193" xr:uid="{00000000-0005-0000-0000-000042540000}"/>
    <cellStyle name="SAPBEXresData 3 9 2" xfId="17406" xr:uid="{00000000-0005-0000-0000-000043540000}"/>
    <cellStyle name="SAPBEXresData 3 9 3" xfId="22843" xr:uid="{00000000-0005-0000-0000-000044540000}"/>
    <cellStyle name="SAPBEXresData 4" xfId="508" xr:uid="{00000000-0005-0000-0000-000045540000}"/>
    <cellStyle name="SAPBEXresData 4 10" xfId="13381" xr:uid="{00000000-0005-0000-0000-000046540000}"/>
    <cellStyle name="SAPBEXresData 4 2" xfId="589" xr:uid="{00000000-0005-0000-0000-000047540000}"/>
    <cellStyle name="SAPBEXresData 4 2 2" xfId="1045" xr:uid="{00000000-0005-0000-0000-000048540000}"/>
    <cellStyle name="SAPBEXresData 4 2 2 2" xfId="8484" xr:uid="{00000000-0005-0000-0000-000049540000}"/>
    <cellStyle name="SAPBEXresData 4 2 2 2 2" xfId="15697" xr:uid="{00000000-0005-0000-0000-00004A540000}"/>
    <cellStyle name="SAPBEXresData 4 2 2 2 3" xfId="21342" xr:uid="{00000000-0005-0000-0000-00004B540000}"/>
    <cellStyle name="SAPBEXresData 4 2 2 3" xfId="8812" xr:uid="{00000000-0005-0000-0000-00004C540000}"/>
    <cellStyle name="SAPBEXresData 4 2 2 3 2" xfId="16025" xr:uid="{00000000-0005-0000-0000-00004D540000}"/>
    <cellStyle name="SAPBEXresData 4 2 2 3 3" xfId="21569" xr:uid="{00000000-0005-0000-0000-00004E540000}"/>
    <cellStyle name="SAPBEXresData 4 2 2 4" xfId="10615" xr:uid="{00000000-0005-0000-0000-00004F540000}"/>
    <cellStyle name="SAPBEXresData 4 2 2 4 2" xfId="17828" xr:uid="{00000000-0005-0000-0000-000050540000}"/>
    <cellStyle name="SAPBEXresData 4 2 2 4 3" xfId="23224" xr:uid="{00000000-0005-0000-0000-000051540000}"/>
    <cellStyle name="SAPBEXresData 4 2 2 5" xfId="11785" xr:uid="{00000000-0005-0000-0000-000052540000}"/>
    <cellStyle name="SAPBEXresData 4 2 2 5 2" xfId="18992" xr:uid="{00000000-0005-0000-0000-000053540000}"/>
    <cellStyle name="SAPBEXresData 4 2 2 5 3" xfId="24146" xr:uid="{00000000-0005-0000-0000-000054540000}"/>
    <cellStyle name="SAPBEXresData 4 2 2 6" xfId="12238" xr:uid="{00000000-0005-0000-0000-000055540000}"/>
    <cellStyle name="SAPBEXresData 4 2 2 6 2" xfId="19445" xr:uid="{00000000-0005-0000-0000-000056540000}"/>
    <cellStyle name="SAPBEXresData 4 2 2 6 3" xfId="24480" xr:uid="{00000000-0005-0000-0000-000057540000}"/>
    <cellStyle name="SAPBEXresData 4 2 2 7" xfId="13850" xr:uid="{00000000-0005-0000-0000-000058540000}"/>
    <cellStyle name="SAPBEXresData 4 2 2 8" xfId="14301" xr:uid="{00000000-0005-0000-0000-000059540000}"/>
    <cellStyle name="SAPBEXresData 4 2 3" xfId="8070" xr:uid="{00000000-0005-0000-0000-00005A540000}"/>
    <cellStyle name="SAPBEXresData 4 2 3 2" xfId="15283" xr:uid="{00000000-0005-0000-0000-00005B540000}"/>
    <cellStyle name="SAPBEXresData 4 2 3 3" xfId="20969" xr:uid="{00000000-0005-0000-0000-00005C540000}"/>
    <cellStyle name="SAPBEXresData 4 2 4" xfId="9190" xr:uid="{00000000-0005-0000-0000-00005D540000}"/>
    <cellStyle name="SAPBEXresData 4 2 4 2" xfId="16403" xr:uid="{00000000-0005-0000-0000-00005E540000}"/>
    <cellStyle name="SAPBEXresData 4 2 4 3" xfId="21937" xr:uid="{00000000-0005-0000-0000-00005F540000}"/>
    <cellStyle name="SAPBEXresData 4 2 5" xfId="10199" xr:uid="{00000000-0005-0000-0000-000060540000}"/>
    <cellStyle name="SAPBEXresData 4 2 5 2" xfId="17412" xr:uid="{00000000-0005-0000-0000-000061540000}"/>
    <cellStyle name="SAPBEXresData 4 2 5 3" xfId="22849" xr:uid="{00000000-0005-0000-0000-000062540000}"/>
    <cellStyle name="SAPBEXresData 4 2 6" xfId="11372" xr:uid="{00000000-0005-0000-0000-000063540000}"/>
    <cellStyle name="SAPBEXresData 4 2 6 2" xfId="18579" xr:uid="{00000000-0005-0000-0000-000064540000}"/>
    <cellStyle name="SAPBEXresData 4 2 6 3" xfId="23774" xr:uid="{00000000-0005-0000-0000-000065540000}"/>
    <cellStyle name="SAPBEXresData 4 2 7" xfId="12615" xr:uid="{00000000-0005-0000-0000-000066540000}"/>
    <cellStyle name="SAPBEXresData 4 2 7 2" xfId="19822" xr:uid="{00000000-0005-0000-0000-000067540000}"/>
    <cellStyle name="SAPBEXresData 4 2 7 3" xfId="24845" xr:uid="{00000000-0005-0000-0000-000068540000}"/>
    <cellStyle name="SAPBEXresData 4 2 8" xfId="13448" xr:uid="{00000000-0005-0000-0000-000069540000}"/>
    <cellStyle name="SAPBEXresData 4 3" xfId="654" xr:uid="{00000000-0005-0000-0000-00006A540000}"/>
    <cellStyle name="SAPBEXresData 4 3 2" xfId="1110" xr:uid="{00000000-0005-0000-0000-00006B540000}"/>
    <cellStyle name="SAPBEXresData 4 3 2 2" xfId="8485" xr:uid="{00000000-0005-0000-0000-00006C540000}"/>
    <cellStyle name="SAPBEXresData 4 3 2 2 2" xfId="15698" xr:uid="{00000000-0005-0000-0000-00006D540000}"/>
    <cellStyle name="SAPBEXresData 4 3 2 2 3" xfId="21343" xr:uid="{00000000-0005-0000-0000-00006E540000}"/>
    <cellStyle name="SAPBEXresData 4 3 2 3" xfId="8811" xr:uid="{00000000-0005-0000-0000-00006F540000}"/>
    <cellStyle name="SAPBEXresData 4 3 2 3 2" xfId="16024" xr:uid="{00000000-0005-0000-0000-000070540000}"/>
    <cellStyle name="SAPBEXresData 4 3 2 3 3" xfId="21568" xr:uid="{00000000-0005-0000-0000-000071540000}"/>
    <cellStyle name="SAPBEXresData 4 3 2 4" xfId="10616" xr:uid="{00000000-0005-0000-0000-000072540000}"/>
    <cellStyle name="SAPBEXresData 4 3 2 4 2" xfId="17829" xr:uid="{00000000-0005-0000-0000-000073540000}"/>
    <cellStyle name="SAPBEXresData 4 3 2 4 3" xfId="23225" xr:uid="{00000000-0005-0000-0000-000074540000}"/>
    <cellStyle name="SAPBEXresData 4 3 2 5" xfId="11850" xr:uid="{00000000-0005-0000-0000-000075540000}"/>
    <cellStyle name="SAPBEXresData 4 3 2 5 2" xfId="19057" xr:uid="{00000000-0005-0000-0000-000076540000}"/>
    <cellStyle name="SAPBEXresData 4 3 2 5 3" xfId="24211" xr:uid="{00000000-0005-0000-0000-000077540000}"/>
    <cellStyle name="SAPBEXresData 4 3 2 6" xfId="12173" xr:uid="{00000000-0005-0000-0000-000078540000}"/>
    <cellStyle name="SAPBEXresData 4 3 2 6 2" xfId="19380" xr:uid="{00000000-0005-0000-0000-000079540000}"/>
    <cellStyle name="SAPBEXresData 4 3 2 6 3" xfId="24415" xr:uid="{00000000-0005-0000-0000-00007A540000}"/>
    <cellStyle name="SAPBEXresData 4 3 2 7" xfId="13915" xr:uid="{00000000-0005-0000-0000-00007B540000}"/>
    <cellStyle name="SAPBEXresData 4 3 2 8" xfId="14236" xr:uid="{00000000-0005-0000-0000-00007C540000}"/>
    <cellStyle name="SAPBEXresData 4 3 3" xfId="8071" xr:uid="{00000000-0005-0000-0000-00007D540000}"/>
    <cellStyle name="SAPBEXresData 4 3 3 2" xfId="15284" xr:uid="{00000000-0005-0000-0000-00007E540000}"/>
    <cellStyle name="SAPBEXresData 4 3 3 3" xfId="20970" xr:uid="{00000000-0005-0000-0000-00007F540000}"/>
    <cellStyle name="SAPBEXresData 4 3 4" xfId="9189" xr:uid="{00000000-0005-0000-0000-000080540000}"/>
    <cellStyle name="SAPBEXresData 4 3 4 2" xfId="16402" xr:uid="{00000000-0005-0000-0000-000081540000}"/>
    <cellStyle name="SAPBEXresData 4 3 4 3" xfId="21936" xr:uid="{00000000-0005-0000-0000-000082540000}"/>
    <cellStyle name="SAPBEXresData 4 3 5" xfId="10200" xr:uid="{00000000-0005-0000-0000-000083540000}"/>
    <cellStyle name="SAPBEXresData 4 3 5 2" xfId="17413" xr:uid="{00000000-0005-0000-0000-000084540000}"/>
    <cellStyle name="SAPBEXresData 4 3 5 3" xfId="22850" xr:uid="{00000000-0005-0000-0000-000085540000}"/>
    <cellStyle name="SAPBEXresData 4 3 6" xfId="11437" xr:uid="{00000000-0005-0000-0000-000086540000}"/>
    <cellStyle name="SAPBEXresData 4 3 6 2" xfId="18644" xr:uid="{00000000-0005-0000-0000-000087540000}"/>
    <cellStyle name="SAPBEXresData 4 3 6 3" xfId="23839" xr:uid="{00000000-0005-0000-0000-000088540000}"/>
    <cellStyle name="SAPBEXresData 4 3 7" xfId="12548" xr:uid="{00000000-0005-0000-0000-000089540000}"/>
    <cellStyle name="SAPBEXresData 4 3 7 2" xfId="19755" xr:uid="{00000000-0005-0000-0000-00008A540000}"/>
    <cellStyle name="SAPBEXresData 4 3 7 3" xfId="24780" xr:uid="{00000000-0005-0000-0000-00008B540000}"/>
    <cellStyle name="SAPBEXresData 4 3 8" xfId="13513" xr:uid="{00000000-0005-0000-0000-00008C540000}"/>
    <cellStyle name="SAPBEXresData 4 3 9" xfId="14583" xr:uid="{00000000-0005-0000-0000-00008D540000}"/>
    <cellStyle name="SAPBEXresData 4 4" xfId="709" xr:uid="{00000000-0005-0000-0000-00008E540000}"/>
    <cellStyle name="SAPBEXresData 4 4 2" xfId="1165" xr:uid="{00000000-0005-0000-0000-00008F540000}"/>
    <cellStyle name="SAPBEXresData 4 4 2 2" xfId="8486" xr:uid="{00000000-0005-0000-0000-000090540000}"/>
    <cellStyle name="SAPBEXresData 4 4 2 2 2" xfId="15699" xr:uid="{00000000-0005-0000-0000-000091540000}"/>
    <cellStyle name="SAPBEXresData 4 4 2 2 3" xfId="21344" xr:uid="{00000000-0005-0000-0000-000092540000}"/>
    <cellStyle name="SAPBEXresData 4 4 2 3" xfId="8810" xr:uid="{00000000-0005-0000-0000-000093540000}"/>
    <cellStyle name="SAPBEXresData 4 4 2 3 2" xfId="16023" xr:uid="{00000000-0005-0000-0000-000094540000}"/>
    <cellStyle name="SAPBEXresData 4 4 2 3 3" xfId="21567" xr:uid="{00000000-0005-0000-0000-000095540000}"/>
    <cellStyle name="SAPBEXresData 4 4 2 4" xfId="10617" xr:uid="{00000000-0005-0000-0000-000096540000}"/>
    <cellStyle name="SAPBEXresData 4 4 2 4 2" xfId="17830" xr:uid="{00000000-0005-0000-0000-000097540000}"/>
    <cellStyle name="SAPBEXresData 4 4 2 4 3" xfId="23226" xr:uid="{00000000-0005-0000-0000-000098540000}"/>
    <cellStyle name="SAPBEXresData 4 4 2 5" xfId="11905" xr:uid="{00000000-0005-0000-0000-000099540000}"/>
    <cellStyle name="SAPBEXresData 4 4 2 5 2" xfId="19112" xr:uid="{00000000-0005-0000-0000-00009A540000}"/>
    <cellStyle name="SAPBEXresData 4 4 2 5 3" xfId="24266" xr:uid="{00000000-0005-0000-0000-00009B540000}"/>
    <cellStyle name="SAPBEXresData 4 4 2 6" xfId="12118" xr:uid="{00000000-0005-0000-0000-00009C540000}"/>
    <cellStyle name="SAPBEXresData 4 4 2 6 2" xfId="19325" xr:uid="{00000000-0005-0000-0000-00009D540000}"/>
    <cellStyle name="SAPBEXresData 4 4 2 6 3" xfId="24360" xr:uid="{00000000-0005-0000-0000-00009E540000}"/>
    <cellStyle name="SAPBEXresData 4 4 2 7" xfId="13970" xr:uid="{00000000-0005-0000-0000-00009F540000}"/>
    <cellStyle name="SAPBEXresData 4 4 2 8" xfId="14181" xr:uid="{00000000-0005-0000-0000-0000A0540000}"/>
    <cellStyle name="SAPBEXresData 4 4 3" xfId="8072" xr:uid="{00000000-0005-0000-0000-0000A1540000}"/>
    <cellStyle name="SAPBEXresData 4 4 3 2" xfId="15285" xr:uid="{00000000-0005-0000-0000-0000A2540000}"/>
    <cellStyle name="SAPBEXresData 4 4 3 3" xfId="20971" xr:uid="{00000000-0005-0000-0000-0000A3540000}"/>
    <cellStyle name="SAPBEXresData 4 4 4" xfId="9188" xr:uid="{00000000-0005-0000-0000-0000A4540000}"/>
    <cellStyle name="SAPBEXresData 4 4 4 2" xfId="16401" xr:uid="{00000000-0005-0000-0000-0000A5540000}"/>
    <cellStyle name="SAPBEXresData 4 4 4 3" xfId="21935" xr:uid="{00000000-0005-0000-0000-0000A6540000}"/>
    <cellStyle name="SAPBEXresData 4 4 5" xfId="10201" xr:uid="{00000000-0005-0000-0000-0000A7540000}"/>
    <cellStyle name="SAPBEXresData 4 4 5 2" xfId="17414" xr:uid="{00000000-0005-0000-0000-0000A8540000}"/>
    <cellStyle name="SAPBEXresData 4 4 5 3" xfId="22851" xr:uid="{00000000-0005-0000-0000-0000A9540000}"/>
    <cellStyle name="SAPBEXresData 4 4 6" xfId="11492" xr:uid="{00000000-0005-0000-0000-0000AA540000}"/>
    <cellStyle name="SAPBEXresData 4 4 6 2" xfId="18699" xr:uid="{00000000-0005-0000-0000-0000AB540000}"/>
    <cellStyle name="SAPBEXresData 4 4 6 3" xfId="23894" xr:uid="{00000000-0005-0000-0000-0000AC540000}"/>
    <cellStyle name="SAPBEXresData 4 4 7" xfId="12488" xr:uid="{00000000-0005-0000-0000-0000AD540000}"/>
    <cellStyle name="SAPBEXresData 4 4 7 2" xfId="19695" xr:uid="{00000000-0005-0000-0000-0000AE540000}"/>
    <cellStyle name="SAPBEXresData 4 4 7 3" xfId="24728" xr:uid="{00000000-0005-0000-0000-0000AF540000}"/>
    <cellStyle name="SAPBEXresData 4 4 8" xfId="13568" xr:uid="{00000000-0005-0000-0000-0000B0540000}"/>
    <cellStyle name="SAPBEXresData 4 4 9" xfId="14529" xr:uid="{00000000-0005-0000-0000-0000B1540000}"/>
    <cellStyle name="SAPBEXresData 4 5" xfId="8069" xr:uid="{00000000-0005-0000-0000-0000B2540000}"/>
    <cellStyle name="SAPBEXresData 4 5 2" xfId="15282" xr:uid="{00000000-0005-0000-0000-0000B3540000}"/>
    <cellStyle name="SAPBEXresData 4 5 3" xfId="20968" xr:uid="{00000000-0005-0000-0000-0000B4540000}"/>
    <cellStyle name="SAPBEXresData 4 6" xfId="9191" xr:uid="{00000000-0005-0000-0000-0000B5540000}"/>
    <cellStyle name="SAPBEXresData 4 6 2" xfId="16404" xr:uid="{00000000-0005-0000-0000-0000B6540000}"/>
    <cellStyle name="SAPBEXresData 4 6 3" xfId="21938" xr:uid="{00000000-0005-0000-0000-0000B7540000}"/>
    <cellStyle name="SAPBEXresData 4 7" xfId="10198" xr:uid="{00000000-0005-0000-0000-0000B8540000}"/>
    <cellStyle name="SAPBEXresData 4 7 2" xfId="17411" xr:uid="{00000000-0005-0000-0000-0000B9540000}"/>
    <cellStyle name="SAPBEXresData 4 7 3" xfId="22848" xr:uid="{00000000-0005-0000-0000-0000BA540000}"/>
    <cellStyle name="SAPBEXresData 4 8" xfId="11291" xr:uid="{00000000-0005-0000-0000-0000BB540000}"/>
    <cellStyle name="SAPBEXresData 4 8 2" xfId="18498" xr:uid="{00000000-0005-0000-0000-0000BC540000}"/>
    <cellStyle name="SAPBEXresData 4 8 3" xfId="23697" xr:uid="{00000000-0005-0000-0000-0000BD540000}"/>
    <cellStyle name="SAPBEXresData 4 9" xfId="12723" xr:uid="{00000000-0005-0000-0000-0000BE540000}"/>
    <cellStyle name="SAPBEXresData 4 9 2" xfId="19930" xr:uid="{00000000-0005-0000-0000-0000BF540000}"/>
    <cellStyle name="SAPBEXresData 4 9 3" xfId="24921" xr:uid="{00000000-0005-0000-0000-0000C0540000}"/>
    <cellStyle name="SAPBEXresData 5" xfId="815" xr:uid="{00000000-0005-0000-0000-0000C1540000}"/>
    <cellStyle name="SAPBEXresData 5 2" xfId="8487" xr:uid="{00000000-0005-0000-0000-0000C2540000}"/>
    <cellStyle name="SAPBEXresData 5 2 2" xfId="15700" xr:uid="{00000000-0005-0000-0000-0000C3540000}"/>
    <cellStyle name="SAPBEXresData 5 2 3" xfId="21345" xr:uid="{00000000-0005-0000-0000-0000C4540000}"/>
    <cellStyle name="SAPBEXresData 5 3" xfId="8809" xr:uid="{00000000-0005-0000-0000-0000C5540000}"/>
    <cellStyle name="SAPBEXresData 5 3 2" xfId="16022" xr:uid="{00000000-0005-0000-0000-0000C6540000}"/>
    <cellStyle name="SAPBEXresData 5 3 3" xfId="21566" xr:uid="{00000000-0005-0000-0000-0000C7540000}"/>
    <cellStyle name="SAPBEXresData 5 4" xfId="10618" xr:uid="{00000000-0005-0000-0000-0000C8540000}"/>
    <cellStyle name="SAPBEXresData 5 4 2" xfId="17831" xr:uid="{00000000-0005-0000-0000-0000C9540000}"/>
    <cellStyle name="SAPBEXresData 5 4 3" xfId="23227" xr:uid="{00000000-0005-0000-0000-0000CA540000}"/>
    <cellStyle name="SAPBEXresData 5 5" xfId="11555" xr:uid="{00000000-0005-0000-0000-0000CB540000}"/>
    <cellStyle name="SAPBEXresData 5 5 2" xfId="18762" xr:uid="{00000000-0005-0000-0000-0000CC540000}"/>
    <cellStyle name="SAPBEXresData 5 5 3" xfId="23938" xr:uid="{00000000-0005-0000-0000-0000CD540000}"/>
    <cellStyle name="SAPBEXresData 5 6" xfId="12447" xr:uid="{00000000-0005-0000-0000-0000CE540000}"/>
    <cellStyle name="SAPBEXresData 5 6 2" xfId="19654" xr:uid="{00000000-0005-0000-0000-0000CF540000}"/>
    <cellStyle name="SAPBEXresData 5 6 3" xfId="24688" xr:uid="{00000000-0005-0000-0000-0000D0540000}"/>
    <cellStyle name="SAPBEXresData 5 7" xfId="13621" xr:uid="{00000000-0005-0000-0000-0000D1540000}"/>
    <cellStyle name="SAPBEXresData 5 8" xfId="14490" xr:uid="{00000000-0005-0000-0000-0000D2540000}"/>
    <cellStyle name="SAPBEXresData 6" xfId="7420" xr:uid="{00000000-0005-0000-0000-0000D3540000}"/>
    <cellStyle name="SAPBEXresData 6 2" xfId="9651" xr:uid="{00000000-0005-0000-0000-0000D4540000}"/>
    <cellStyle name="SAPBEXresData 6 2 2" xfId="16864" xr:uid="{00000000-0005-0000-0000-0000D5540000}"/>
    <cellStyle name="SAPBEXresData 6 2 3" xfId="22330" xr:uid="{00000000-0005-0000-0000-0000D6540000}"/>
    <cellStyle name="SAPBEXresData 6 3" xfId="9849" xr:uid="{00000000-0005-0000-0000-0000D7540000}"/>
    <cellStyle name="SAPBEXresData 6 3 2" xfId="17062" xr:uid="{00000000-0005-0000-0000-0000D8540000}"/>
    <cellStyle name="SAPBEXresData 6 3 3" xfId="22528" xr:uid="{00000000-0005-0000-0000-0000D9540000}"/>
    <cellStyle name="SAPBEXresData 6 4" xfId="11053" xr:uid="{00000000-0005-0000-0000-0000DA540000}"/>
    <cellStyle name="SAPBEXresData 6 4 2" xfId="18266" xr:uid="{00000000-0005-0000-0000-0000DB540000}"/>
    <cellStyle name="SAPBEXresData 6 4 3" xfId="23483" xr:uid="{00000000-0005-0000-0000-0000DC540000}"/>
    <cellStyle name="SAPBEXresData 6 5" xfId="13000" xr:uid="{00000000-0005-0000-0000-0000DD540000}"/>
    <cellStyle name="SAPBEXresData 6 5 2" xfId="20207" xr:uid="{00000000-0005-0000-0000-0000DE540000}"/>
    <cellStyle name="SAPBEXresData 6 5 3" xfId="25163" xr:uid="{00000000-0005-0000-0000-0000DF540000}"/>
    <cellStyle name="SAPBEXresData 6 6" xfId="13189" xr:uid="{00000000-0005-0000-0000-0000E0540000}"/>
    <cellStyle name="SAPBEXresData 6 6 2" xfId="20396" xr:uid="{00000000-0005-0000-0000-0000E1540000}"/>
    <cellStyle name="SAPBEXresData 6 6 3" xfId="25352" xr:uid="{00000000-0005-0000-0000-0000E2540000}"/>
    <cellStyle name="SAPBEXresData 6 7" xfId="14861" xr:uid="{00000000-0005-0000-0000-0000E3540000}"/>
    <cellStyle name="SAPBEXresData 6 8" xfId="20574" xr:uid="{00000000-0005-0000-0000-0000E4540000}"/>
    <cellStyle name="SAPBEXresData 7" xfId="7717" xr:uid="{00000000-0005-0000-0000-0000E5540000}"/>
    <cellStyle name="SAPBEXresData 7 2" xfId="14935" xr:uid="{00000000-0005-0000-0000-0000E6540000}"/>
    <cellStyle name="SAPBEXresData 7 3" xfId="20656" xr:uid="{00000000-0005-0000-0000-0000E7540000}"/>
    <cellStyle name="SAPBEXresData 8" xfId="8058" xr:uid="{00000000-0005-0000-0000-0000E8540000}"/>
    <cellStyle name="SAPBEXresData 8 2" xfId="15271" xr:uid="{00000000-0005-0000-0000-0000E9540000}"/>
    <cellStyle name="SAPBEXresData 8 3" xfId="20957" xr:uid="{00000000-0005-0000-0000-0000EA540000}"/>
    <cellStyle name="SAPBEXresData 9" xfId="9202" xr:uid="{00000000-0005-0000-0000-0000EB540000}"/>
    <cellStyle name="SAPBEXresData 9 2" xfId="16415" xr:uid="{00000000-0005-0000-0000-0000EC540000}"/>
    <cellStyle name="SAPBEXresData 9 3" xfId="21949" xr:uid="{00000000-0005-0000-0000-0000ED540000}"/>
    <cellStyle name="SAPBEXresDataEmph" xfId="106" xr:uid="{00000000-0005-0000-0000-0000EE540000}"/>
    <cellStyle name="SAPBEXresDataEmph 10" xfId="13239" xr:uid="{00000000-0005-0000-0000-0000EF540000}"/>
    <cellStyle name="SAPBEXresDataEmph 11" xfId="14884" xr:uid="{00000000-0005-0000-0000-0000F0540000}"/>
    <cellStyle name="SAPBEXresDataEmph 12" xfId="25471" xr:uid="{00000000-0005-0000-0000-0000F1540000}"/>
    <cellStyle name="SAPBEXresDataEmph 2" xfId="375" xr:uid="{00000000-0005-0000-0000-0000F2540000}"/>
    <cellStyle name="SAPBEXresDataEmph 2 10" xfId="11158" xr:uid="{00000000-0005-0000-0000-0000F3540000}"/>
    <cellStyle name="SAPBEXresDataEmph 2 10 2" xfId="18365" xr:uid="{00000000-0005-0000-0000-0000F4540000}"/>
    <cellStyle name="SAPBEXresDataEmph 2 10 3" xfId="23578" xr:uid="{00000000-0005-0000-0000-0000F5540000}"/>
    <cellStyle name="SAPBEXresDataEmph 2 11" xfId="13270" xr:uid="{00000000-0005-0000-0000-0000F6540000}"/>
    <cellStyle name="SAPBEXresDataEmph 2 12" xfId="25472" xr:uid="{00000000-0005-0000-0000-0000F7540000}"/>
    <cellStyle name="SAPBEXresDataEmph 2 2" xfId="468" xr:uid="{00000000-0005-0000-0000-0000F8540000}"/>
    <cellStyle name="SAPBEXresDataEmph 2 2 2" xfId="945" xr:uid="{00000000-0005-0000-0000-0000F9540000}"/>
    <cellStyle name="SAPBEXresDataEmph 2 2 2 2" xfId="8488" xr:uid="{00000000-0005-0000-0000-0000FA540000}"/>
    <cellStyle name="SAPBEXresDataEmph 2 2 2 2 2" xfId="15701" xr:uid="{00000000-0005-0000-0000-0000FB540000}"/>
    <cellStyle name="SAPBEXresDataEmph 2 2 2 2 3" xfId="21346" xr:uid="{00000000-0005-0000-0000-0000FC540000}"/>
    <cellStyle name="SAPBEXresDataEmph 2 2 2 3" xfId="8808" xr:uid="{00000000-0005-0000-0000-0000FD540000}"/>
    <cellStyle name="SAPBEXresDataEmph 2 2 2 3 2" xfId="16021" xr:uid="{00000000-0005-0000-0000-0000FE540000}"/>
    <cellStyle name="SAPBEXresDataEmph 2 2 2 3 3" xfId="21565" xr:uid="{00000000-0005-0000-0000-0000FF540000}"/>
    <cellStyle name="SAPBEXresDataEmph 2 2 2 4" xfId="10619" xr:uid="{00000000-0005-0000-0000-000000550000}"/>
    <cellStyle name="SAPBEXresDataEmph 2 2 2 4 2" xfId="17832" xr:uid="{00000000-0005-0000-0000-000001550000}"/>
    <cellStyle name="SAPBEXresDataEmph 2 2 2 4 3" xfId="23228" xr:uid="{00000000-0005-0000-0000-000002550000}"/>
    <cellStyle name="SAPBEXresDataEmph 2 2 2 5" xfId="11685" xr:uid="{00000000-0005-0000-0000-000003550000}"/>
    <cellStyle name="SAPBEXresDataEmph 2 2 2 5 2" xfId="18892" xr:uid="{00000000-0005-0000-0000-000004550000}"/>
    <cellStyle name="SAPBEXresDataEmph 2 2 2 5 3" xfId="24056" xr:uid="{00000000-0005-0000-0000-000005550000}"/>
    <cellStyle name="SAPBEXresDataEmph 2 2 2 6" xfId="12328" xr:uid="{00000000-0005-0000-0000-000006550000}"/>
    <cellStyle name="SAPBEXresDataEmph 2 2 2 6 2" xfId="19535" xr:uid="{00000000-0005-0000-0000-000007550000}"/>
    <cellStyle name="SAPBEXresDataEmph 2 2 2 6 3" xfId="24570" xr:uid="{00000000-0005-0000-0000-000008550000}"/>
    <cellStyle name="SAPBEXresDataEmph 2 2 2 7" xfId="13750" xr:uid="{00000000-0005-0000-0000-000009550000}"/>
    <cellStyle name="SAPBEXresDataEmph 2 2 2 8" xfId="14391" xr:uid="{00000000-0005-0000-0000-00000A550000}"/>
    <cellStyle name="SAPBEXresDataEmph 2 2 3" xfId="8075" xr:uid="{00000000-0005-0000-0000-00000B550000}"/>
    <cellStyle name="SAPBEXresDataEmph 2 2 3 2" xfId="15288" xr:uid="{00000000-0005-0000-0000-00000C550000}"/>
    <cellStyle name="SAPBEXresDataEmph 2 2 3 3" xfId="20974" xr:uid="{00000000-0005-0000-0000-00000D550000}"/>
    <cellStyle name="SAPBEXresDataEmph 2 2 4" xfId="9185" xr:uid="{00000000-0005-0000-0000-00000E550000}"/>
    <cellStyle name="SAPBEXresDataEmph 2 2 4 2" xfId="16398" xr:uid="{00000000-0005-0000-0000-00000F550000}"/>
    <cellStyle name="SAPBEXresDataEmph 2 2 4 3" xfId="21932" xr:uid="{00000000-0005-0000-0000-000010550000}"/>
    <cellStyle name="SAPBEXresDataEmph 2 2 5" xfId="10204" xr:uid="{00000000-0005-0000-0000-000011550000}"/>
    <cellStyle name="SAPBEXresDataEmph 2 2 5 2" xfId="17417" xr:uid="{00000000-0005-0000-0000-000012550000}"/>
    <cellStyle name="SAPBEXresDataEmph 2 2 5 3" xfId="22854" xr:uid="{00000000-0005-0000-0000-000013550000}"/>
    <cellStyle name="SAPBEXresDataEmph 2 2 6" xfId="11251" xr:uid="{00000000-0005-0000-0000-000014550000}"/>
    <cellStyle name="SAPBEXresDataEmph 2 2 6 2" xfId="18458" xr:uid="{00000000-0005-0000-0000-000015550000}"/>
    <cellStyle name="SAPBEXresDataEmph 2 2 6 3" xfId="23663" xr:uid="{00000000-0005-0000-0000-000016550000}"/>
    <cellStyle name="SAPBEXresDataEmph 2 2 7" xfId="11525" xr:uid="{00000000-0005-0000-0000-000017550000}"/>
    <cellStyle name="SAPBEXresDataEmph 2 2 7 2" xfId="18732" xr:uid="{00000000-0005-0000-0000-000018550000}"/>
    <cellStyle name="SAPBEXresDataEmph 2 2 7 3" xfId="23912" xr:uid="{00000000-0005-0000-0000-000019550000}"/>
    <cellStyle name="SAPBEXresDataEmph 2 2 8" xfId="13343" xr:uid="{00000000-0005-0000-0000-00001A550000}"/>
    <cellStyle name="SAPBEXresDataEmph 2 3" xfId="551" xr:uid="{00000000-0005-0000-0000-00001B550000}"/>
    <cellStyle name="SAPBEXresDataEmph 2 3 2" xfId="1007" xr:uid="{00000000-0005-0000-0000-00001C550000}"/>
    <cellStyle name="SAPBEXresDataEmph 2 3 2 2" xfId="8489" xr:uid="{00000000-0005-0000-0000-00001D550000}"/>
    <cellStyle name="SAPBEXresDataEmph 2 3 2 2 2" xfId="15702" xr:uid="{00000000-0005-0000-0000-00001E550000}"/>
    <cellStyle name="SAPBEXresDataEmph 2 3 2 2 3" xfId="21347" xr:uid="{00000000-0005-0000-0000-00001F550000}"/>
    <cellStyle name="SAPBEXresDataEmph 2 3 2 3" xfId="8807" xr:uid="{00000000-0005-0000-0000-000020550000}"/>
    <cellStyle name="SAPBEXresDataEmph 2 3 2 3 2" xfId="16020" xr:uid="{00000000-0005-0000-0000-000021550000}"/>
    <cellStyle name="SAPBEXresDataEmph 2 3 2 3 3" xfId="21564" xr:uid="{00000000-0005-0000-0000-000022550000}"/>
    <cellStyle name="SAPBEXresDataEmph 2 3 2 4" xfId="10620" xr:uid="{00000000-0005-0000-0000-000023550000}"/>
    <cellStyle name="SAPBEXresDataEmph 2 3 2 4 2" xfId="17833" xr:uid="{00000000-0005-0000-0000-000024550000}"/>
    <cellStyle name="SAPBEXresDataEmph 2 3 2 4 3" xfId="23229" xr:uid="{00000000-0005-0000-0000-000025550000}"/>
    <cellStyle name="SAPBEXresDataEmph 2 3 2 5" xfId="11747" xr:uid="{00000000-0005-0000-0000-000026550000}"/>
    <cellStyle name="SAPBEXresDataEmph 2 3 2 5 2" xfId="18954" xr:uid="{00000000-0005-0000-0000-000027550000}"/>
    <cellStyle name="SAPBEXresDataEmph 2 3 2 5 3" xfId="24108" xr:uid="{00000000-0005-0000-0000-000028550000}"/>
    <cellStyle name="SAPBEXresDataEmph 2 3 2 6" xfId="12276" xr:uid="{00000000-0005-0000-0000-000029550000}"/>
    <cellStyle name="SAPBEXresDataEmph 2 3 2 6 2" xfId="19483" xr:uid="{00000000-0005-0000-0000-00002A550000}"/>
    <cellStyle name="SAPBEXresDataEmph 2 3 2 6 3" xfId="24518" xr:uid="{00000000-0005-0000-0000-00002B550000}"/>
    <cellStyle name="SAPBEXresDataEmph 2 3 2 7" xfId="13812" xr:uid="{00000000-0005-0000-0000-00002C550000}"/>
    <cellStyle name="SAPBEXresDataEmph 2 3 2 8" xfId="14339" xr:uid="{00000000-0005-0000-0000-00002D550000}"/>
    <cellStyle name="SAPBEXresDataEmph 2 3 3" xfId="8076" xr:uid="{00000000-0005-0000-0000-00002E550000}"/>
    <cellStyle name="SAPBEXresDataEmph 2 3 3 2" xfId="15289" xr:uid="{00000000-0005-0000-0000-00002F550000}"/>
    <cellStyle name="SAPBEXresDataEmph 2 3 3 3" xfId="20975" xr:uid="{00000000-0005-0000-0000-000030550000}"/>
    <cellStyle name="SAPBEXresDataEmph 2 3 4" xfId="9184" xr:uid="{00000000-0005-0000-0000-000031550000}"/>
    <cellStyle name="SAPBEXresDataEmph 2 3 4 2" xfId="16397" xr:uid="{00000000-0005-0000-0000-000032550000}"/>
    <cellStyle name="SAPBEXresDataEmph 2 3 4 3" xfId="21931" xr:uid="{00000000-0005-0000-0000-000033550000}"/>
    <cellStyle name="SAPBEXresDataEmph 2 3 5" xfId="10205" xr:uid="{00000000-0005-0000-0000-000034550000}"/>
    <cellStyle name="SAPBEXresDataEmph 2 3 5 2" xfId="17418" xr:uid="{00000000-0005-0000-0000-000035550000}"/>
    <cellStyle name="SAPBEXresDataEmph 2 3 5 3" xfId="22855" xr:uid="{00000000-0005-0000-0000-000036550000}"/>
    <cellStyle name="SAPBEXresDataEmph 2 3 6" xfId="11334" xr:uid="{00000000-0005-0000-0000-000037550000}"/>
    <cellStyle name="SAPBEXresDataEmph 2 3 6 2" xfId="18541" xr:uid="{00000000-0005-0000-0000-000038550000}"/>
    <cellStyle name="SAPBEXresDataEmph 2 3 6 3" xfId="23736" xr:uid="{00000000-0005-0000-0000-000039550000}"/>
    <cellStyle name="SAPBEXresDataEmph 2 3 7" xfId="12684" xr:uid="{00000000-0005-0000-0000-00003A550000}"/>
    <cellStyle name="SAPBEXresDataEmph 2 3 7 2" xfId="19891" xr:uid="{00000000-0005-0000-0000-00003B550000}"/>
    <cellStyle name="SAPBEXresDataEmph 2 3 7 3" xfId="24882" xr:uid="{00000000-0005-0000-0000-00003C550000}"/>
    <cellStyle name="SAPBEXresDataEmph 2 3 8" xfId="13416" xr:uid="{00000000-0005-0000-0000-00003D550000}"/>
    <cellStyle name="SAPBEXresDataEmph 2 4" xfId="620" xr:uid="{00000000-0005-0000-0000-00003E550000}"/>
    <cellStyle name="SAPBEXresDataEmph 2 4 2" xfId="1076" xr:uid="{00000000-0005-0000-0000-00003F550000}"/>
    <cellStyle name="SAPBEXresDataEmph 2 4 2 2" xfId="8490" xr:uid="{00000000-0005-0000-0000-000040550000}"/>
    <cellStyle name="SAPBEXresDataEmph 2 4 2 2 2" xfId="15703" xr:uid="{00000000-0005-0000-0000-000041550000}"/>
    <cellStyle name="SAPBEXresDataEmph 2 4 2 2 3" xfId="21348" xr:uid="{00000000-0005-0000-0000-000042550000}"/>
    <cellStyle name="SAPBEXresDataEmph 2 4 2 3" xfId="8806" xr:uid="{00000000-0005-0000-0000-000043550000}"/>
    <cellStyle name="SAPBEXresDataEmph 2 4 2 3 2" xfId="16019" xr:uid="{00000000-0005-0000-0000-000044550000}"/>
    <cellStyle name="SAPBEXresDataEmph 2 4 2 3 3" xfId="21563" xr:uid="{00000000-0005-0000-0000-000045550000}"/>
    <cellStyle name="SAPBEXresDataEmph 2 4 2 4" xfId="10621" xr:uid="{00000000-0005-0000-0000-000046550000}"/>
    <cellStyle name="SAPBEXresDataEmph 2 4 2 4 2" xfId="17834" xr:uid="{00000000-0005-0000-0000-000047550000}"/>
    <cellStyle name="SAPBEXresDataEmph 2 4 2 4 3" xfId="23230" xr:uid="{00000000-0005-0000-0000-000048550000}"/>
    <cellStyle name="SAPBEXresDataEmph 2 4 2 5" xfId="11816" xr:uid="{00000000-0005-0000-0000-000049550000}"/>
    <cellStyle name="SAPBEXresDataEmph 2 4 2 5 2" xfId="19023" xr:uid="{00000000-0005-0000-0000-00004A550000}"/>
    <cellStyle name="SAPBEXresDataEmph 2 4 2 5 3" xfId="24177" xr:uid="{00000000-0005-0000-0000-00004B550000}"/>
    <cellStyle name="SAPBEXresDataEmph 2 4 2 6" xfId="12207" xr:uid="{00000000-0005-0000-0000-00004C550000}"/>
    <cellStyle name="SAPBEXresDataEmph 2 4 2 6 2" xfId="19414" xr:uid="{00000000-0005-0000-0000-00004D550000}"/>
    <cellStyle name="SAPBEXresDataEmph 2 4 2 6 3" xfId="24449" xr:uid="{00000000-0005-0000-0000-00004E550000}"/>
    <cellStyle name="SAPBEXresDataEmph 2 4 2 7" xfId="13881" xr:uid="{00000000-0005-0000-0000-00004F550000}"/>
    <cellStyle name="SAPBEXresDataEmph 2 4 2 8" xfId="14270" xr:uid="{00000000-0005-0000-0000-000050550000}"/>
    <cellStyle name="SAPBEXresDataEmph 2 4 3" xfId="8077" xr:uid="{00000000-0005-0000-0000-000051550000}"/>
    <cellStyle name="SAPBEXresDataEmph 2 4 3 2" xfId="15290" xr:uid="{00000000-0005-0000-0000-000052550000}"/>
    <cellStyle name="SAPBEXresDataEmph 2 4 3 3" xfId="20976" xr:uid="{00000000-0005-0000-0000-000053550000}"/>
    <cellStyle name="SAPBEXresDataEmph 2 4 4" xfId="9183" xr:uid="{00000000-0005-0000-0000-000054550000}"/>
    <cellStyle name="SAPBEXresDataEmph 2 4 4 2" xfId="16396" xr:uid="{00000000-0005-0000-0000-000055550000}"/>
    <cellStyle name="SAPBEXresDataEmph 2 4 4 3" xfId="21930" xr:uid="{00000000-0005-0000-0000-000056550000}"/>
    <cellStyle name="SAPBEXresDataEmph 2 4 5" xfId="10206" xr:uid="{00000000-0005-0000-0000-000057550000}"/>
    <cellStyle name="SAPBEXresDataEmph 2 4 5 2" xfId="17419" xr:uid="{00000000-0005-0000-0000-000058550000}"/>
    <cellStyle name="SAPBEXresDataEmph 2 4 5 3" xfId="22856" xr:uid="{00000000-0005-0000-0000-000059550000}"/>
    <cellStyle name="SAPBEXresDataEmph 2 4 6" xfId="11403" xr:uid="{00000000-0005-0000-0000-00005A550000}"/>
    <cellStyle name="SAPBEXresDataEmph 2 4 6 2" xfId="18610" xr:uid="{00000000-0005-0000-0000-00005B550000}"/>
    <cellStyle name="SAPBEXresDataEmph 2 4 6 3" xfId="23805" xr:uid="{00000000-0005-0000-0000-00005C550000}"/>
    <cellStyle name="SAPBEXresDataEmph 2 4 7" xfId="12582" xr:uid="{00000000-0005-0000-0000-00005D550000}"/>
    <cellStyle name="SAPBEXresDataEmph 2 4 7 2" xfId="19789" xr:uid="{00000000-0005-0000-0000-00005E550000}"/>
    <cellStyle name="SAPBEXresDataEmph 2 4 7 3" xfId="24814" xr:uid="{00000000-0005-0000-0000-00005F550000}"/>
    <cellStyle name="SAPBEXresDataEmph 2 4 8" xfId="13479" xr:uid="{00000000-0005-0000-0000-000060550000}"/>
    <cellStyle name="SAPBEXresDataEmph 2 4 9" xfId="14648" xr:uid="{00000000-0005-0000-0000-000061550000}"/>
    <cellStyle name="SAPBEXresDataEmph 2 5" xfId="671" xr:uid="{00000000-0005-0000-0000-000062550000}"/>
    <cellStyle name="SAPBEXresDataEmph 2 5 2" xfId="1127" xr:uid="{00000000-0005-0000-0000-000063550000}"/>
    <cellStyle name="SAPBEXresDataEmph 2 5 2 2" xfId="8491" xr:uid="{00000000-0005-0000-0000-000064550000}"/>
    <cellStyle name="SAPBEXresDataEmph 2 5 2 2 2" xfId="15704" xr:uid="{00000000-0005-0000-0000-000065550000}"/>
    <cellStyle name="SAPBEXresDataEmph 2 5 2 2 3" xfId="21349" xr:uid="{00000000-0005-0000-0000-000066550000}"/>
    <cellStyle name="SAPBEXresDataEmph 2 5 2 3" xfId="8805" xr:uid="{00000000-0005-0000-0000-000067550000}"/>
    <cellStyle name="SAPBEXresDataEmph 2 5 2 3 2" xfId="16018" xr:uid="{00000000-0005-0000-0000-000068550000}"/>
    <cellStyle name="SAPBEXresDataEmph 2 5 2 3 3" xfId="21562" xr:uid="{00000000-0005-0000-0000-000069550000}"/>
    <cellStyle name="SAPBEXresDataEmph 2 5 2 4" xfId="10622" xr:uid="{00000000-0005-0000-0000-00006A550000}"/>
    <cellStyle name="SAPBEXresDataEmph 2 5 2 4 2" xfId="17835" xr:uid="{00000000-0005-0000-0000-00006B550000}"/>
    <cellStyle name="SAPBEXresDataEmph 2 5 2 4 3" xfId="23231" xr:uid="{00000000-0005-0000-0000-00006C550000}"/>
    <cellStyle name="SAPBEXresDataEmph 2 5 2 5" xfId="11867" xr:uid="{00000000-0005-0000-0000-00006D550000}"/>
    <cellStyle name="SAPBEXresDataEmph 2 5 2 5 2" xfId="19074" xr:uid="{00000000-0005-0000-0000-00006E550000}"/>
    <cellStyle name="SAPBEXresDataEmph 2 5 2 5 3" xfId="24228" xr:uid="{00000000-0005-0000-0000-00006F550000}"/>
    <cellStyle name="SAPBEXresDataEmph 2 5 2 6" xfId="12156" xr:uid="{00000000-0005-0000-0000-000070550000}"/>
    <cellStyle name="SAPBEXresDataEmph 2 5 2 6 2" xfId="19363" xr:uid="{00000000-0005-0000-0000-000071550000}"/>
    <cellStyle name="SAPBEXresDataEmph 2 5 2 6 3" xfId="24398" xr:uid="{00000000-0005-0000-0000-000072550000}"/>
    <cellStyle name="SAPBEXresDataEmph 2 5 2 7" xfId="13932" xr:uid="{00000000-0005-0000-0000-000073550000}"/>
    <cellStyle name="SAPBEXresDataEmph 2 5 2 8" xfId="14219" xr:uid="{00000000-0005-0000-0000-000074550000}"/>
    <cellStyle name="SAPBEXresDataEmph 2 5 3" xfId="8078" xr:uid="{00000000-0005-0000-0000-000075550000}"/>
    <cellStyle name="SAPBEXresDataEmph 2 5 3 2" xfId="15291" xr:uid="{00000000-0005-0000-0000-000076550000}"/>
    <cellStyle name="SAPBEXresDataEmph 2 5 3 3" xfId="20977" xr:uid="{00000000-0005-0000-0000-000077550000}"/>
    <cellStyle name="SAPBEXresDataEmph 2 5 4" xfId="9182" xr:uid="{00000000-0005-0000-0000-000078550000}"/>
    <cellStyle name="SAPBEXresDataEmph 2 5 4 2" xfId="16395" xr:uid="{00000000-0005-0000-0000-000079550000}"/>
    <cellStyle name="SAPBEXresDataEmph 2 5 4 3" xfId="21929" xr:uid="{00000000-0005-0000-0000-00007A550000}"/>
    <cellStyle name="SAPBEXresDataEmph 2 5 5" xfId="10207" xr:uid="{00000000-0005-0000-0000-00007B550000}"/>
    <cellStyle name="SAPBEXresDataEmph 2 5 5 2" xfId="17420" xr:uid="{00000000-0005-0000-0000-00007C550000}"/>
    <cellStyle name="SAPBEXresDataEmph 2 5 5 3" xfId="22857" xr:uid="{00000000-0005-0000-0000-00007D550000}"/>
    <cellStyle name="SAPBEXresDataEmph 2 5 6" xfId="11454" xr:uid="{00000000-0005-0000-0000-00007E550000}"/>
    <cellStyle name="SAPBEXresDataEmph 2 5 6 2" xfId="18661" xr:uid="{00000000-0005-0000-0000-00007F550000}"/>
    <cellStyle name="SAPBEXresDataEmph 2 5 6 3" xfId="23856" xr:uid="{00000000-0005-0000-0000-000080550000}"/>
    <cellStyle name="SAPBEXresDataEmph 2 5 7" xfId="12531" xr:uid="{00000000-0005-0000-0000-000081550000}"/>
    <cellStyle name="SAPBEXresDataEmph 2 5 7 2" xfId="19738" xr:uid="{00000000-0005-0000-0000-000082550000}"/>
    <cellStyle name="SAPBEXresDataEmph 2 5 7 3" xfId="24763" xr:uid="{00000000-0005-0000-0000-000083550000}"/>
    <cellStyle name="SAPBEXresDataEmph 2 5 8" xfId="13530" xr:uid="{00000000-0005-0000-0000-000084550000}"/>
    <cellStyle name="SAPBEXresDataEmph 2 5 9" xfId="14565" xr:uid="{00000000-0005-0000-0000-000085550000}"/>
    <cellStyle name="SAPBEXresDataEmph 2 6" xfId="854" xr:uid="{00000000-0005-0000-0000-000086550000}"/>
    <cellStyle name="SAPBEXresDataEmph 2 6 2" xfId="8492" xr:uid="{00000000-0005-0000-0000-000087550000}"/>
    <cellStyle name="SAPBEXresDataEmph 2 6 2 2" xfId="15705" xr:uid="{00000000-0005-0000-0000-000088550000}"/>
    <cellStyle name="SAPBEXresDataEmph 2 6 2 3" xfId="21350" xr:uid="{00000000-0005-0000-0000-000089550000}"/>
    <cellStyle name="SAPBEXresDataEmph 2 6 3" xfId="8804" xr:uid="{00000000-0005-0000-0000-00008A550000}"/>
    <cellStyle name="SAPBEXresDataEmph 2 6 3 2" xfId="16017" xr:uid="{00000000-0005-0000-0000-00008B550000}"/>
    <cellStyle name="SAPBEXresDataEmph 2 6 3 3" xfId="21561" xr:uid="{00000000-0005-0000-0000-00008C550000}"/>
    <cellStyle name="SAPBEXresDataEmph 2 6 4" xfId="10623" xr:uid="{00000000-0005-0000-0000-00008D550000}"/>
    <cellStyle name="SAPBEXresDataEmph 2 6 4 2" xfId="17836" xr:uid="{00000000-0005-0000-0000-00008E550000}"/>
    <cellStyle name="SAPBEXresDataEmph 2 6 4 3" xfId="23232" xr:uid="{00000000-0005-0000-0000-00008F550000}"/>
    <cellStyle name="SAPBEXresDataEmph 2 6 5" xfId="11594" xr:uid="{00000000-0005-0000-0000-000090550000}"/>
    <cellStyle name="SAPBEXresDataEmph 2 6 5 2" xfId="18801" xr:uid="{00000000-0005-0000-0000-000091550000}"/>
    <cellStyle name="SAPBEXresDataEmph 2 6 5 3" xfId="23973" xr:uid="{00000000-0005-0000-0000-000092550000}"/>
    <cellStyle name="SAPBEXresDataEmph 2 6 6" xfId="12411" xr:uid="{00000000-0005-0000-0000-000093550000}"/>
    <cellStyle name="SAPBEXresDataEmph 2 6 6 2" xfId="19618" xr:uid="{00000000-0005-0000-0000-000094550000}"/>
    <cellStyle name="SAPBEXresDataEmph 2 6 6 3" xfId="24653" xr:uid="{00000000-0005-0000-0000-000095550000}"/>
    <cellStyle name="SAPBEXresDataEmph 2 6 7" xfId="13659" xr:uid="{00000000-0005-0000-0000-000096550000}"/>
    <cellStyle name="SAPBEXresDataEmph 2 6 8" xfId="14468" xr:uid="{00000000-0005-0000-0000-000097550000}"/>
    <cellStyle name="SAPBEXresDataEmph 2 7" xfId="8074" xr:uid="{00000000-0005-0000-0000-000098550000}"/>
    <cellStyle name="SAPBEXresDataEmph 2 7 2" xfId="15287" xr:uid="{00000000-0005-0000-0000-000099550000}"/>
    <cellStyle name="SAPBEXresDataEmph 2 7 3" xfId="20973" xr:uid="{00000000-0005-0000-0000-00009A550000}"/>
    <cellStyle name="SAPBEXresDataEmph 2 8" xfId="9186" xr:uid="{00000000-0005-0000-0000-00009B550000}"/>
    <cellStyle name="SAPBEXresDataEmph 2 8 2" xfId="16399" xr:uid="{00000000-0005-0000-0000-00009C550000}"/>
    <cellStyle name="SAPBEXresDataEmph 2 8 3" xfId="21933" xr:uid="{00000000-0005-0000-0000-00009D550000}"/>
    <cellStyle name="SAPBEXresDataEmph 2 9" xfId="10203" xr:uid="{00000000-0005-0000-0000-00009E550000}"/>
    <cellStyle name="SAPBEXresDataEmph 2 9 2" xfId="17416" xr:uid="{00000000-0005-0000-0000-00009F550000}"/>
    <cellStyle name="SAPBEXresDataEmph 2 9 3" xfId="22853" xr:uid="{00000000-0005-0000-0000-0000A0550000}"/>
    <cellStyle name="SAPBEXresDataEmph 3" xfId="387" xr:uid="{00000000-0005-0000-0000-0000A1550000}"/>
    <cellStyle name="SAPBEXresDataEmph 3 10" xfId="11170" xr:uid="{00000000-0005-0000-0000-0000A2550000}"/>
    <cellStyle name="SAPBEXresDataEmph 3 10 2" xfId="18377" xr:uid="{00000000-0005-0000-0000-0000A3550000}"/>
    <cellStyle name="SAPBEXresDataEmph 3 10 3" xfId="23588" xr:uid="{00000000-0005-0000-0000-0000A4550000}"/>
    <cellStyle name="SAPBEXresDataEmph 3 11" xfId="13279" xr:uid="{00000000-0005-0000-0000-0000A5550000}"/>
    <cellStyle name="SAPBEXresDataEmph 3 12" xfId="25473" xr:uid="{00000000-0005-0000-0000-0000A6550000}"/>
    <cellStyle name="SAPBEXresDataEmph 3 2" xfId="477" xr:uid="{00000000-0005-0000-0000-0000A7550000}"/>
    <cellStyle name="SAPBEXresDataEmph 3 2 2" xfId="954" xr:uid="{00000000-0005-0000-0000-0000A8550000}"/>
    <cellStyle name="SAPBEXresDataEmph 3 2 2 2" xfId="8493" xr:uid="{00000000-0005-0000-0000-0000A9550000}"/>
    <cellStyle name="SAPBEXresDataEmph 3 2 2 2 2" xfId="15706" xr:uid="{00000000-0005-0000-0000-0000AA550000}"/>
    <cellStyle name="SAPBEXresDataEmph 3 2 2 2 3" xfId="21351" xr:uid="{00000000-0005-0000-0000-0000AB550000}"/>
    <cellStyle name="SAPBEXresDataEmph 3 2 2 3" xfId="8803" xr:uid="{00000000-0005-0000-0000-0000AC550000}"/>
    <cellStyle name="SAPBEXresDataEmph 3 2 2 3 2" xfId="16016" xr:uid="{00000000-0005-0000-0000-0000AD550000}"/>
    <cellStyle name="SAPBEXresDataEmph 3 2 2 3 3" xfId="21560" xr:uid="{00000000-0005-0000-0000-0000AE550000}"/>
    <cellStyle name="SAPBEXresDataEmph 3 2 2 4" xfId="10624" xr:uid="{00000000-0005-0000-0000-0000AF550000}"/>
    <cellStyle name="SAPBEXresDataEmph 3 2 2 4 2" xfId="17837" xr:uid="{00000000-0005-0000-0000-0000B0550000}"/>
    <cellStyle name="SAPBEXresDataEmph 3 2 2 4 3" xfId="23233" xr:uid="{00000000-0005-0000-0000-0000B1550000}"/>
    <cellStyle name="SAPBEXresDataEmph 3 2 2 5" xfId="11694" xr:uid="{00000000-0005-0000-0000-0000B2550000}"/>
    <cellStyle name="SAPBEXresDataEmph 3 2 2 5 2" xfId="18901" xr:uid="{00000000-0005-0000-0000-0000B3550000}"/>
    <cellStyle name="SAPBEXresDataEmph 3 2 2 5 3" xfId="24063" xr:uid="{00000000-0005-0000-0000-0000B4550000}"/>
    <cellStyle name="SAPBEXresDataEmph 3 2 2 6" xfId="12321" xr:uid="{00000000-0005-0000-0000-0000B5550000}"/>
    <cellStyle name="SAPBEXresDataEmph 3 2 2 6 2" xfId="19528" xr:uid="{00000000-0005-0000-0000-0000B6550000}"/>
    <cellStyle name="SAPBEXresDataEmph 3 2 2 6 3" xfId="24563" xr:uid="{00000000-0005-0000-0000-0000B7550000}"/>
    <cellStyle name="SAPBEXresDataEmph 3 2 2 7" xfId="13759" xr:uid="{00000000-0005-0000-0000-0000B8550000}"/>
    <cellStyle name="SAPBEXresDataEmph 3 2 2 8" xfId="14384" xr:uid="{00000000-0005-0000-0000-0000B9550000}"/>
    <cellStyle name="SAPBEXresDataEmph 3 2 3" xfId="8080" xr:uid="{00000000-0005-0000-0000-0000BA550000}"/>
    <cellStyle name="SAPBEXresDataEmph 3 2 3 2" xfId="15293" xr:uid="{00000000-0005-0000-0000-0000BB550000}"/>
    <cellStyle name="SAPBEXresDataEmph 3 2 3 3" xfId="20979" xr:uid="{00000000-0005-0000-0000-0000BC550000}"/>
    <cellStyle name="SAPBEXresDataEmph 3 2 4" xfId="9180" xr:uid="{00000000-0005-0000-0000-0000BD550000}"/>
    <cellStyle name="SAPBEXresDataEmph 3 2 4 2" xfId="16393" xr:uid="{00000000-0005-0000-0000-0000BE550000}"/>
    <cellStyle name="SAPBEXresDataEmph 3 2 4 3" xfId="21927" xr:uid="{00000000-0005-0000-0000-0000BF550000}"/>
    <cellStyle name="SAPBEXresDataEmph 3 2 5" xfId="10209" xr:uid="{00000000-0005-0000-0000-0000C0550000}"/>
    <cellStyle name="SAPBEXresDataEmph 3 2 5 2" xfId="17422" xr:uid="{00000000-0005-0000-0000-0000C1550000}"/>
    <cellStyle name="SAPBEXresDataEmph 3 2 5 3" xfId="22859" xr:uid="{00000000-0005-0000-0000-0000C2550000}"/>
    <cellStyle name="SAPBEXresDataEmph 3 2 6" xfId="11260" xr:uid="{00000000-0005-0000-0000-0000C3550000}"/>
    <cellStyle name="SAPBEXresDataEmph 3 2 6 2" xfId="18467" xr:uid="{00000000-0005-0000-0000-0000C4550000}"/>
    <cellStyle name="SAPBEXresDataEmph 3 2 6 3" xfId="23670" xr:uid="{00000000-0005-0000-0000-0000C5550000}"/>
    <cellStyle name="SAPBEXresDataEmph 3 2 7" xfId="12749" xr:uid="{00000000-0005-0000-0000-0000C6550000}"/>
    <cellStyle name="SAPBEXresDataEmph 3 2 7 2" xfId="19956" xr:uid="{00000000-0005-0000-0000-0000C7550000}"/>
    <cellStyle name="SAPBEXresDataEmph 3 2 7 3" xfId="24947" xr:uid="{00000000-0005-0000-0000-0000C8550000}"/>
    <cellStyle name="SAPBEXresDataEmph 3 2 8" xfId="13352" xr:uid="{00000000-0005-0000-0000-0000C9550000}"/>
    <cellStyle name="SAPBEXresDataEmph 3 3" xfId="561" xr:uid="{00000000-0005-0000-0000-0000CA550000}"/>
    <cellStyle name="SAPBEXresDataEmph 3 3 2" xfId="1017" xr:uid="{00000000-0005-0000-0000-0000CB550000}"/>
    <cellStyle name="SAPBEXresDataEmph 3 3 2 2" xfId="8494" xr:uid="{00000000-0005-0000-0000-0000CC550000}"/>
    <cellStyle name="SAPBEXresDataEmph 3 3 2 2 2" xfId="15707" xr:uid="{00000000-0005-0000-0000-0000CD550000}"/>
    <cellStyle name="SAPBEXresDataEmph 3 3 2 2 3" xfId="21352" xr:uid="{00000000-0005-0000-0000-0000CE550000}"/>
    <cellStyle name="SAPBEXresDataEmph 3 3 2 3" xfId="8802" xr:uid="{00000000-0005-0000-0000-0000CF550000}"/>
    <cellStyle name="SAPBEXresDataEmph 3 3 2 3 2" xfId="16015" xr:uid="{00000000-0005-0000-0000-0000D0550000}"/>
    <cellStyle name="SAPBEXresDataEmph 3 3 2 3 3" xfId="21559" xr:uid="{00000000-0005-0000-0000-0000D1550000}"/>
    <cellStyle name="SAPBEXresDataEmph 3 3 2 4" xfId="10625" xr:uid="{00000000-0005-0000-0000-0000D2550000}"/>
    <cellStyle name="SAPBEXresDataEmph 3 3 2 4 2" xfId="17838" xr:uid="{00000000-0005-0000-0000-0000D3550000}"/>
    <cellStyle name="SAPBEXresDataEmph 3 3 2 4 3" xfId="23234" xr:uid="{00000000-0005-0000-0000-0000D4550000}"/>
    <cellStyle name="SAPBEXresDataEmph 3 3 2 5" xfId="11757" xr:uid="{00000000-0005-0000-0000-0000D5550000}"/>
    <cellStyle name="SAPBEXresDataEmph 3 3 2 5 2" xfId="18964" xr:uid="{00000000-0005-0000-0000-0000D6550000}"/>
    <cellStyle name="SAPBEXresDataEmph 3 3 2 5 3" xfId="24118" xr:uid="{00000000-0005-0000-0000-0000D7550000}"/>
    <cellStyle name="SAPBEXresDataEmph 3 3 2 6" xfId="12266" xr:uid="{00000000-0005-0000-0000-0000D8550000}"/>
    <cellStyle name="SAPBEXresDataEmph 3 3 2 6 2" xfId="19473" xr:uid="{00000000-0005-0000-0000-0000D9550000}"/>
    <cellStyle name="SAPBEXresDataEmph 3 3 2 6 3" xfId="24508" xr:uid="{00000000-0005-0000-0000-0000DA550000}"/>
    <cellStyle name="SAPBEXresDataEmph 3 3 2 7" xfId="13822" xr:uid="{00000000-0005-0000-0000-0000DB550000}"/>
    <cellStyle name="SAPBEXresDataEmph 3 3 2 8" xfId="14329" xr:uid="{00000000-0005-0000-0000-0000DC550000}"/>
    <cellStyle name="SAPBEXresDataEmph 3 3 3" xfId="8081" xr:uid="{00000000-0005-0000-0000-0000DD550000}"/>
    <cellStyle name="SAPBEXresDataEmph 3 3 3 2" xfId="15294" xr:uid="{00000000-0005-0000-0000-0000DE550000}"/>
    <cellStyle name="SAPBEXresDataEmph 3 3 3 3" xfId="20980" xr:uid="{00000000-0005-0000-0000-0000DF550000}"/>
    <cellStyle name="SAPBEXresDataEmph 3 3 4" xfId="9179" xr:uid="{00000000-0005-0000-0000-0000E0550000}"/>
    <cellStyle name="SAPBEXresDataEmph 3 3 4 2" xfId="16392" xr:uid="{00000000-0005-0000-0000-0000E1550000}"/>
    <cellStyle name="SAPBEXresDataEmph 3 3 4 3" xfId="21926" xr:uid="{00000000-0005-0000-0000-0000E2550000}"/>
    <cellStyle name="SAPBEXresDataEmph 3 3 5" xfId="10210" xr:uid="{00000000-0005-0000-0000-0000E3550000}"/>
    <cellStyle name="SAPBEXresDataEmph 3 3 5 2" xfId="17423" xr:uid="{00000000-0005-0000-0000-0000E4550000}"/>
    <cellStyle name="SAPBEXresDataEmph 3 3 5 3" xfId="22860" xr:uid="{00000000-0005-0000-0000-0000E5550000}"/>
    <cellStyle name="SAPBEXresDataEmph 3 3 6" xfId="11344" xr:uid="{00000000-0005-0000-0000-0000E6550000}"/>
    <cellStyle name="SAPBEXresDataEmph 3 3 6 2" xfId="18551" xr:uid="{00000000-0005-0000-0000-0000E7550000}"/>
    <cellStyle name="SAPBEXresDataEmph 3 3 6 3" xfId="23746" xr:uid="{00000000-0005-0000-0000-0000E8550000}"/>
    <cellStyle name="SAPBEXresDataEmph 3 3 7" xfId="12674" xr:uid="{00000000-0005-0000-0000-0000E9550000}"/>
    <cellStyle name="SAPBEXresDataEmph 3 3 7 2" xfId="19881" xr:uid="{00000000-0005-0000-0000-0000EA550000}"/>
    <cellStyle name="SAPBEXresDataEmph 3 3 7 3" xfId="24872" xr:uid="{00000000-0005-0000-0000-0000EB550000}"/>
    <cellStyle name="SAPBEXresDataEmph 3 3 8" xfId="13423" xr:uid="{00000000-0005-0000-0000-0000EC550000}"/>
    <cellStyle name="SAPBEXresDataEmph 3 4" xfId="627" xr:uid="{00000000-0005-0000-0000-0000ED550000}"/>
    <cellStyle name="SAPBEXresDataEmph 3 4 2" xfId="1083" xr:uid="{00000000-0005-0000-0000-0000EE550000}"/>
    <cellStyle name="SAPBEXresDataEmph 3 4 2 2" xfId="8495" xr:uid="{00000000-0005-0000-0000-0000EF550000}"/>
    <cellStyle name="SAPBEXresDataEmph 3 4 2 2 2" xfId="15708" xr:uid="{00000000-0005-0000-0000-0000F0550000}"/>
    <cellStyle name="SAPBEXresDataEmph 3 4 2 2 3" xfId="21353" xr:uid="{00000000-0005-0000-0000-0000F1550000}"/>
    <cellStyle name="SAPBEXresDataEmph 3 4 2 3" xfId="8801" xr:uid="{00000000-0005-0000-0000-0000F2550000}"/>
    <cellStyle name="SAPBEXresDataEmph 3 4 2 3 2" xfId="16014" xr:uid="{00000000-0005-0000-0000-0000F3550000}"/>
    <cellStyle name="SAPBEXresDataEmph 3 4 2 3 3" xfId="21558" xr:uid="{00000000-0005-0000-0000-0000F4550000}"/>
    <cellStyle name="SAPBEXresDataEmph 3 4 2 4" xfId="10626" xr:uid="{00000000-0005-0000-0000-0000F5550000}"/>
    <cellStyle name="SAPBEXresDataEmph 3 4 2 4 2" xfId="17839" xr:uid="{00000000-0005-0000-0000-0000F6550000}"/>
    <cellStyle name="SAPBEXresDataEmph 3 4 2 4 3" xfId="23235" xr:uid="{00000000-0005-0000-0000-0000F7550000}"/>
    <cellStyle name="SAPBEXresDataEmph 3 4 2 5" xfId="11823" xr:uid="{00000000-0005-0000-0000-0000F8550000}"/>
    <cellStyle name="SAPBEXresDataEmph 3 4 2 5 2" xfId="19030" xr:uid="{00000000-0005-0000-0000-0000F9550000}"/>
    <cellStyle name="SAPBEXresDataEmph 3 4 2 5 3" xfId="24184" xr:uid="{00000000-0005-0000-0000-0000FA550000}"/>
    <cellStyle name="SAPBEXresDataEmph 3 4 2 6" xfId="12200" xr:uid="{00000000-0005-0000-0000-0000FB550000}"/>
    <cellStyle name="SAPBEXresDataEmph 3 4 2 6 2" xfId="19407" xr:uid="{00000000-0005-0000-0000-0000FC550000}"/>
    <cellStyle name="SAPBEXresDataEmph 3 4 2 6 3" xfId="24442" xr:uid="{00000000-0005-0000-0000-0000FD550000}"/>
    <cellStyle name="SAPBEXresDataEmph 3 4 2 7" xfId="13888" xr:uid="{00000000-0005-0000-0000-0000FE550000}"/>
    <cellStyle name="SAPBEXresDataEmph 3 4 2 8" xfId="14263" xr:uid="{00000000-0005-0000-0000-0000FF550000}"/>
    <cellStyle name="SAPBEXresDataEmph 3 4 3" xfId="8082" xr:uid="{00000000-0005-0000-0000-000000560000}"/>
    <cellStyle name="SAPBEXresDataEmph 3 4 3 2" xfId="15295" xr:uid="{00000000-0005-0000-0000-000001560000}"/>
    <cellStyle name="SAPBEXresDataEmph 3 4 3 3" xfId="20981" xr:uid="{00000000-0005-0000-0000-000002560000}"/>
    <cellStyle name="SAPBEXresDataEmph 3 4 4" xfId="9178" xr:uid="{00000000-0005-0000-0000-000003560000}"/>
    <cellStyle name="SAPBEXresDataEmph 3 4 4 2" xfId="16391" xr:uid="{00000000-0005-0000-0000-000004560000}"/>
    <cellStyle name="SAPBEXresDataEmph 3 4 4 3" xfId="21925" xr:uid="{00000000-0005-0000-0000-000005560000}"/>
    <cellStyle name="SAPBEXresDataEmph 3 4 5" xfId="10211" xr:uid="{00000000-0005-0000-0000-000006560000}"/>
    <cellStyle name="SAPBEXresDataEmph 3 4 5 2" xfId="17424" xr:uid="{00000000-0005-0000-0000-000007560000}"/>
    <cellStyle name="SAPBEXresDataEmph 3 4 5 3" xfId="22861" xr:uid="{00000000-0005-0000-0000-000008560000}"/>
    <cellStyle name="SAPBEXresDataEmph 3 4 6" xfId="11410" xr:uid="{00000000-0005-0000-0000-000009560000}"/>
    <cellStyle name="SAPBEXresDataEmph 3 4 6 2" xfId="18617" xr:uid="{00000000-0005-0000-0000-00000A560000}"/>
    <cellStyle name="SAPBEXresDataEmph 3 4 6 3" xfId="23812" xr:uid="{00000000-0005-0000-0000-00000B560000}"/>
    <cellStyle name="SAPBEXresDataEmph 3 4 7" xfId="12575" xr:uid="{00000000-0005-0000-0000-00000C560000}"/>
    <cellStyle name="SAPBEXresDataEmph 3 4 7 2" xfId="19782" xr:uid="{00000000-0005-0000-0000-00000D560000}"/>
    <cellStyle name="SAPBEXresDataEmph 3 4 7 3" xfId="24807" xr:uid="{00000000-0005-0000-0000-00000E560000}"/>
    <cellStyle name="SAPBEXresDataEmph 3 4 8" xfId="13486" xr:uid="{00000000-0005-0000-0000-00000F560000}"/>
    <cellStyle name="SAPBEXresDataEmph 3 4 9" xfId="14641" xr:uid="{00000000-0005-0000-0000-000010560000}"/>
    <cellStyle name="SAPBEXresDataEmph 3 5" xfId="681" xr:uid="{00000000-0005-0000-0000-000011560000}"/>
    <cellStyle name="SAPBEXresDataEmph 3 5 2" xfId="1137" xr:uid="{00000000-0005-0000-0000-000012560000}"/>
    <cellStyle name="SAPBEXresDataEmph 3 5 2 2" xfId="8496" xr:uid="{00000000-0005-0000-0000-000013560000}"/>
    <cellStyle name="SAPBEXresDataEmph 3 5 2 2 2" xfId="15709" xr:uid="{00000000-0005-0000-0000-000014560000}"/>
    <cellStyle name="SAPBEXresDataEmph 3 5 2 2 3" xfId="21354" xr:uid="{00000000-0005-0000-0000-000015560000}"/>
    <cellStyle name="SAPBEXresDataEmph 3 5 2 3" xfId="8800" xr:uid="{00000000-0005-0000-0000-000016560000}"/>
    <cellStyle name="SAPBEXresDataEmph 3 5 2 3 2" xfId="16013" xr:uid="{00000000-0005-0000-0000-000017560000}"/>
    <cellStyle name="SAPBEXresDataEmph 3 5 2 3 3" xfId="21557" xr:uid="{00000000-0005-0000-0000-000018560000}"/>
    <cellStyle name="SAPBEXresDataEmph 3 5 2 4" xfId="10627" xr:uid="{00000000-0005-0000-0000-000019560000}"/>
    <cellStyle name="SAPBEXresDataEmph 3 5 2 4 2" xfId="17840" xr:uid="{00000000-0005-0000-0000-00001A560000}"/>
    <cellStyle name="SAPBEXresDataEmph 3 5 2 4 3" xfId="23236" xr:uid="{00000000-0005-0000-0000-00001B560000}"/>
    <cellStyle name="SAPBEXresDataEmph 3 5 2 5" xfId="11877" xr:uid="{00000000-0005-0000-0000-00001C560000}"/>
    <cellStyle name="SAPBEXresDataEmph 3 5 2 5 2" xfId="19084" xr:uid="{00000000-0005-0000-0000-00001D560000}"/>
    <cellStyle name="SAPBEXresDataEmph 3 5 2 5 3" xfId="24238" xr:uid="{00000000-0005-0000-0000-00001E560000}"/>
    <cellStyle name="SAPBEXresDataEmph 3 5 2 6" xfId="12146" xr:uid="{00000000-0005-0000-0000-00001F560000}"/>
    <cellStyle name="SAPBEXresDataEmph 3 5 2 6 2" xfId="19353" xr:uid="{00000000-0005-0000-0000-000020560000}"/>
    <cellStyle name="SAPBEXresDataEmph 3 5 2 6 3" xfId="24388" xr:uid="{00000000-0005-0000-0000-000021560000}"/>
    <cellStyle name="SAPBEXresDataEmph 3 5 2 7" xfId="13942" xr:uid="{00000000-0005-0000-0000-000022560000}"/>
    <cellStyle name="SAPBEXresDataEmph 3 5 2 8" xfId="14209" xr:uid="{00000000-0005-0000-0000-000023560000}"/>
    <cellStyle name="SAPBEXresDataEmph 3 5 3" xfId="8083" xr:uid="{00000000-0005-0000-0000-000024560000}"/>
    <cellStyle name="SAPBEXresDataEmph 3 5 3 2" xfId="15296" xr:uid="{00000000-0005-0000-0000-000025560000}"/>
    <cellStyle name="SAPBEXresDataEmph 3 5 3 3" xfId="20982" xr:uid="{00000000-0005-0000-0000-000026560000}"/>
    <cellStyle name="SAPBEXresDataEmph 3 5 4" xfId="9177" xr:uid="{00000000-0005-0000-0000-000027560000}"/>
    <cellStyle name="SAPBEXresDataEmph 3 5 4 2" xfId="16390" xr:uid="{00000000-0005-0000-0000-000028560000}"/>
    <cellStyle name="SAPBEXresDataEmph 3 5 4 3" xfId="21924" xr:uid="{00000000-0005-0000-0000-000029560000}"/>
    <cellStyle name="SAPBEXresDataEmph 3 5 5" xfId="10212" xr:uid="{00000000-0005-0000-0000-00002A560000}"/>
    <cellStyle name="SAPBEXresDataEmph 3 5 5 2" xfId="17425" xr:uid="{00000000-0005-0000-0000-00002B560000}"/>
    <cellStyle name="SAPBEXresDataEmph 3 5 5 3" xfId="22862" xr:uid="{00000000-0005-0000-0000-00002C560000}"/>
    <cellStyle name="SAPBEXresDataEmph 3 5 6" xfId="11464" xr:uid="{00000000-0005-0000-0000-00002D560000}"/>
    <cellStyle name="SAPBEXresDataEmph 3 5 6 2" xfId="18671" xr:uid="{00000000-0005-0000-0000-00002E560000}"/>
    <cellStyle name="SAPBEXresDataEmph 3 5 6 3" xfId="23866" xr:uid="{00000000-0005-0000-0000-00002F560000}"/>
    <cellStyle name="SAPBEXresDataEmph 3 5 7" xfId="12522" xr:uid="{00000000-0005-0000-0000-000030560000}"/>
    <cellStyle name="SAPBEXresDataEmph 3 5 7 2" xfId="19729" xr:uid="{00000000-0005-0000-0000-000031560000}"/>
    <cellStyle name="SAPBEXresDataEmph 3 5 7 3" xfId="24754" xr:uid="{00000000-0005-0000-0000-000032560000}"/>
    <cellStyle name="SAPBEXresDataEmph 3 5 8" xfId="13540" xr:uid="{00000000-0005-0000-0000-000033560000}"/>
    <cellStyle name="SAPBEXresDataEmph 3 5 9" xfId="14556" xr:uid="{00000000-0005-0000-0000-000034560000}"/>
    <cellStyle name="SAPBEXresDataEmph 3 6" xfId="866" xr:uid="{00000000-0005-0000-0000-000035560000}"/>
    <cellStyle name="SAPBEXresDataEmph 3 6 2" xfId="8497" xr:uid="{00000000-0005-0000-0000-000036560000}"/>
    <cellStyle name="SAPBEXresDataEmph 3 6 2 2" xfId="15710" xr:uid="{00000000-0005-0000-0000-000037560000}"/>
    <cellStyle name="SAPBEXresDataEmph 3 6 2 3" xfId="21355" xr:uid="{00000000-0005-0000-0000-000038560000}"/>
    <cellStyle name="SAPBEXresDataEmph 3 6 3" xfId="8799" xr:uid="{00000000-0005-0000-0000-000039560000}"/>
    <cellStyle name="SAPBEXresDataEmph 3 6 3 2" xfId="16012" xr:uid="{00000000-0005-0000-0000-00003A560000}"/>
    <cellStyle name="SAPBEXresDataEmph 3 6 3 3" xfId="21556" xr:uid="{00000000-0005-0000-0000-00003B560000}"/>
    <cellStyle name="SAPBEXresDataEmph 3 6 4" xfId="10628" xr:uid="{00000000-0005-0000-0000-00003C560000}"/>
    <cellStyle name="SAPBEXresDataEmph 3 6 4 2" xfId="17841" xr:uid="{00000000-0005-0000-0000-00003D560000}"/>
    <cellStyle name="SAPBEXresDataEmph 3 6 4 3" xfId="23237" xr:uid="{00000000-0005-0000-0000-00003E560000}"/>
    <cellStyle name="SAPBEXresDataEmph 3 6 5" xfId="11606" xr:uid="{00000000-0005-0000-0000-00003F560000}"/>
    <cellStyle name="SAPBEXresDataEmph 3 6 5 2" xfId="18813" xr:uid="{00000000-0005-0000-0000-000040560000}"/>
    <cellStyle name="SAPBEXresDataEmph 3 6 5 3" xfId="23983" xr:uid="{00000000-0005-0000-0000-000041560000}"/>
    <cellStyle name="SAPBEXresDataEmph 3 6 6" xfId="12401" xr:uid="{00000000-0005-0000-0000-000042560000}"/>
    <cellStyle name="SAPBEXresDataEmph 3 6 6 2" xfId="19608" xr:uid="{00000000-0005-0000-0000-000043560000}"/>
    <cellStyle name="SAPBEXresDataEmph 3 6 6 3" xfId="24643" xr:uid="{00000000-0005-0000-0000-000044560000}"/>
    <cellStyle name="SAPBEXresDataEmph 3 6 7" xfId="13671" xr:uid="{00000000-0005-0000-0000-000045560000}"/>
    <cellStyle name="SAPBEXresDataEmph 3 6 8" xfId="14461" xr:uid="{00000000-0005-0000-0000-000046560000}"/>
    <cellStyle name="SAPBEXresDataEmph 3 7" xfId="8079" xr:uid="{00000000-0005-0000-0000-000047560000}"/>
    <cellStyle name="SAPBEXresDataEmph 3 7 2" xfId="15292" xr:uid="{00000000-0005-0000-0000-000048560000}"/>
    <cellStyle name="SAPBEXresDataEmph 3 7 3" xfId="20978" xr:uid="{00000000-0005-0000-0000-000049560000}"/>
    <cellStyle name="SAPBEXresDataEmph 3 8" xfId="9181" xr:uid="{00000000-0005-0000-0000-00004A560000}"/>
    <cellStyle name="SAPBEXresDataEmph 3 8 2" xfId="16394" xr:uid="{00000000-0005-0000-0000-00004B560000}"/>
    <cellStyle name="SAPBEXresDataEmph 3 8 3" xfId="21928" xr:uid="{00000000-0005-0000-0000-00004C560000}"/>
    <cellStyle name="SAPBEXresDataEmph 3 9" xfId="10208" xr:uid="{00000000-0005-0000-0000-00004D560000}"/>
    <cellStyle name="SAPBEXresDataEmph 3 9 2" xfId="17421" xr:uid="{00000000-0005-0000-0000-00004E560000}"/>
    <cellStyle name="SAPBEXresDataEmph 3 9 3" xfId="22858" xr:uid="{00000000-0005-0000-0000-00004F560000}"/>
    <cellStyle name="SAPBEXresDataEmph 4" xfId="509" xr:uid="{00000000-0005-0000-0000-000050560000}"/>
    <cellStyle name="SAPBEXresDataEmph 4 10" xfId="13382" xr:uid="{00000000-0005-0000-0000-000051560000}"/>
    <cellStyle name="SAPBEXresDataEmph 4 2" xfId="590" xr:uid="{00000000-0005-0000-0000-000052560000}"/>
    <cellStyle name="SAPBEXresDataEmph 4 2 2" xfId="1046" xr:uid="{00000000-0005-0000-0000-000053560000}"/>
    <cellStyle name="SAPBEXresDataEmph 4 2 2 2" xfId="8498" xr:uid="{00000000-0005-0000-0000-000054560000}"/>
    <cellStyle name="SAPBEXresDataEmph 4 2 2 2 2" xfId="15711" xr:uid="{00000000-0005-0000-0000-000055560000}"/>
    <cellStyle name="SAPBEXresDataEmph 4 2 2 2 3" xfId="21356" xr:uid="{00000000-0005-0000-0000-000056560000}"/>
    <cellStyle name="SAPBEXresDataEmph 4 2 2 3" xfId="8798" xr:uid="{00000000-0005-0000-0000-000057560000}"/>
    <cellStyle name="SAPBEXresDataEmph 4 2 2 3 2" xfId="16011" xr:uid="{00000000-0005-0000-0000-000058560000}"/>
    <cellStyle name="SAPBEXresDataEmph 4 2 2 3 3" xfId="21555" xr:uid="{00000000-0005-0000-0000-000059560000}"/>
    <cellStyle name="SAPBEXresDataEmph 4 2 2 4" xfId="10629" xr:uid="{00000000-0005-0000-0000-00005A560000}"/>
    <cellStyle name="SAPBEXresDataEmph 4 2 2 4 2" xfId="17842" xr:uid="{00000000-0005-0000-0000-00005B560000}"/>
    <cellStyle name="SAPBEXresDataEmph 4 2 2 4 3" xfId="23238" xr:uid="{00000000-0005-0000-0000-00005C560000}"/>
    <cellStyle name="SAPBEXresDataEmph 4 2 2 5" xfId="11786" xr:uid="{00000000-0005-0000-0000-00005D560000}"/>
    <cellStyle name="SAPBEXresDataEmph 4 2 2 5 2" xfId="18993" xr:uid="{00000000-0005-0000-0000-00005E560000}"/>
    <cellStyle name="SAPBEXresDataEmph 4 2 2 5 3" xfId="24147" xr:uid="{00000000-0005-0000-0000-00005F560000}"/>
    <cellStyle name="SAPBEXresDataEmph 4 2 2 6" xfId="12237" xr:uid="{00000000-0005-0000-0000-000060560000}"/>
    <cellStyle name="SAPBEXresDataEmph 4 2 2 6 2" xfId="19444" xr:uid="{00000000-0005-0000-0000-000061560000}"/>
    <cellStyle name="SAPBEXresDataEmph 4 2 2 6 3" xfId="24479" xr:uid="{00000000-0005-0000-0000-000062560000}"/>
    <cellStyle name="SAPBEXresDataEmph 4 2 2 7" xfId="13851" xr:uid="{00000000-0005-0000-0000-000063560000}"/>
    <cellStyle name="SAPBEXresDataEmph 4 2 2 8" xfId="14300" xr:uid="{00000000-0005-0000-0000-000064560000}"/>
    <cellStyle name="SAPBEXresDataEmph 4 2 3" xfId="8085" xr:uid="{00000000-0005-0000-0000-000065560000}"/>
    <cellStyle name="SAPBEXresDataEmph 4 2 3 2" xfId="15298" xr:uid="{00000000-0005-0000-0000-000066560000}"/>
    <cellStyle name="SAPBEXresDataEmph 4 2 3 3" xfId="20984" xr:uid="{00000000-0005-0000-0000-000067560000}"/>
    <cellStyle name="SAPBEXresDataEmph 4 2 4" xfId="9176" xr:uid="{00000000-0005-0000-0000-000068560000}"/>
    <cellStyle name="SAPBEXresDataEmph 4 2 4 2" xfId="16389" xr:uid="{00000000-0005-0000-0000-000069560000}"/>
    <cellStyle name="SAPBEXresDataEmph 4 2 4 3" xfId="21923" xr:uid="{00000000-0005-0000-0000-00006A560000}"/>
    <cellStyle name="SAPBEXresDataEmph 4 2 5" xfId="10214" xr:uid="{00000000-0005-0000-0000-00006B560000}"/>
    <cellStyle name="SAPBEXresDataEmph 4 2 5 2" xfId="17427" xr:uid="{00000000-0005-0000-0000-00006C560000}"/>
    <cellStyle name="SAPBEXresDataEmph 4 2 5 3" xfId="22864" xr:uid="{00000000-0005-0000-0000-00006D560000}"/>
    <cellStyle name="SAPBEXresDataEmph 4 2 6" xfId="11373" xr:uid="{00000000-0005-0000-0000-00006E560000}"/>
    <cellStyle name="SAPBEXresDataEmph 4 2 6 2" xfId="18580" xr:uid="{00000000-0005-0000-0000-00006F560000}"/>
    <cellStyle name="SAPBEXresDataEmph 4 2 6 3" xfId="23775" xr:uid="{00000000-0005-0000-0000-000070560000}"/>
    <cellStyle name="SAPBEXresDataEmph 4 2 7" xfId="12614" xr:uid="{00000000-0005-0000-0000-000071560000}"/>
    <cellStyle name="SAPBEXresDataEmph 4 2 7 2" xfId="19821" xr:uid="{00000000-0005-0000-0000-000072560000}"/>
    <cellStyle name="SAPBEXresDataEmph 4 2 7 3" xfId="24844" xr:uid="{00000000-0005-0000-0000-000073560000}"/>
    <cellStyle name="SAPBEXresDataEmph 4 2 8" xfId="13449" xr:uid="{00000000-0005-0000-0000-000074560000}"/>
    <cellStyle name="SAPBEXresDataEmph 4 3" xfId="655" xr:uid="{00000000-0005-0000-0000-000075560000}"/>
    <cellStyle name="SAPBEXresDataEmph 4 3 2" xfId="1111" xr:uid="{00000000-0005-0000-0000-000076560000}"/>
    <cellStyle name="SAPBEXresDataEmph 4 3 2 2" xfId="8499" xr:uid="{00000000-0005-0000-0000-000077560000}"/>
    <cellStyle name="SAPBEXresDataEmph 4 3 2 2 2" xfId="15712" xr:uid="{00000000-0005-0000-0000-000078560000}"/>
    <cellStyle name="SAPBEXresDataEmph 4 3 2 2 3" xfId="21357" xr:uid="{00000000-0005-0000-0000-000079560000}"/>
    <cellStyle name="SAPBEXresDataEmph 4 3 2 3" xfId="8797" xr:uid="{00000000-0005-0000-0000-00007A560000}"/>
    <cellStyle name="SAPBEXresDataEmph 4 3 2 3 2" xfId="16010" xr:uid="{00000000-0005-0000-0000-00007B560000}"/>
    <cellStyle name="SAPBEXresDataEmph 4 3 2 3 3" xfId="21554" xr:uid="{00000000-0005-0000-0000-00007C560000}"/>
    <cellStyle name="SAPBEXresDataEmph 4 3 2 4" xfId="10630" xr:uid="{00000000-0005-0000-0000-00007D560000}"/>
    <cellStyle name="SAPBEXresDataEmph 4 3 2 4 2" xfId="17843" xr:uid="{00000000-0005-0000-0000-00007E560000}"/>
    <cellStyle name="SAPBEXresDataEmph 4 3 2 4 3" xfId="23239" xr:uid="{00000000-0005-0000-0000-00007F560000}"/>
    <cellStyle name="SAPBEXresDataEmph 4 3 2 5" xfId="11851" xr:uid="{00000000-0005-0000-0000-000080560000}"/>
    <cellStyle name="SAPBEXresDataEmph 4 3 2 5 2" xfId="19058" xr:uid="{00000000-0005-0000-0000-000081560000}"/>
    <cellStyle name="SAPBEXresDataEmph 4 3 2 5 3" xfId="24212" xr:uid="{00000000-0005-0000-0000-000082560000}"/>
    <cellStyle name="SAPBEXresDataEmph 4 3 2 6" xfId="12172" xr:uid="{00000000-0005-0000-0000-000083560000}"/>
    <cellStyle name="SAPBEXresDataEmph 4 3 2 6 2" xfId="19379" xr:uid="{00000000-0005-0000-0000-000084560000}"/>
    <cellStyle name="SAPBEXresDataEmph 4 3 2 6 3" xfId="24414" xr:uid="{00000000-0005-0000-0000-000085560000}"/>
    <cellStyle name="SAPBEXresDataEmph 4 3 2 7" xfId="13916" xr:uid="{00000000-0005-0000-0000-000086560000}"/>
    <cellStyle name="SAPBEXresDataEmph 4 3 2 8" xfId="14235" xr:uid="{00000000-0005-0000-0000-000087560000}"/>
    <cellStyle name="SAPBEXresDataEmph 4 3 3" xfId="8086" xr:uid="{00000000-0005-0000-0000-000088560000}"/>
    <cellStyle name="SAPBEXresDataEmph 4 3 3 2" xfId="15299" xr:uid="{00000000-0005-0000-0000-000089560000}"/>
    <cellStyle name="SAPBEXresDataEmph 4 3 3 3" xfId="20985" xr:uid="{00000000-0005-0000-0000-00008A560000}"/>
    <cellStyle name="SAPBEXresDataEmph 4 3 4" xfId="9175" xr:uid="{00000000-0005-0000-0000-00008B560000}"/>
    <cellStyle name="SAPBEXresDataEmph 4 3 4 2" xfId="16388" xr:uid="{00000000-0005-0000-0000-00008C560000}"/>
    <cellStyle name="SAPBEXresDataEmph 4 3 4 3" xfId="21922" xr:uid="{00000000-0005-0000-0000-00008D560000}"/>
    <cellStyle name="SAPBEXresDataEmph 4 3 5" xfId="10215" xr:uid="{00000000-0005-0000-0000-00008E560000}"/>
    <cellStyle name="SAPBEXresDataEmph 4 3 5 2" xfId="17428" xr:uid="{00000000-0005-0000-0000-00008F560000}"/>
    <cellStyle name="SAPBEXresDataEmph 4 3 5 3" xfId="22865" xr:uid="{00000000-0005-0000-0000-000090560000}"/>
    <cellStyle name="SAPBEXresDataEmph 4 3 6" xfId="11438" xr:uid="{00000000-0005-0000-0000-000091560000}"/>
    <cellStyle name="SAPBEXresDataEmph 4 3 6 2" xfId="18645" xr:uid="{00000000-0005-0000-0000-000092560000}"/>
    <cellStyle name="SAPBEXresDataEmph 4 3 6 3" xfId="23840" xr:uid="{00000000-0005-0000-0000-000093560000}"/>
    <cellStyle name="SAPBEXresDataEmph 4 3 7" xfId="12547" xr:uid="{00000000-0005-0000-0000-000094560000}"/>
    <cellStyle name="SAPBEXresDataEmph 4 3 7 2" xfId="19754" xr:uid="{00000000-0005-0000-0000-000095560000}"/>
    <cellStyle name="SAPBEXresDataEmph 4 3 7 3" xfId="24779" xr:uid="{00000000-0005-0000-0000-000096560000}"/>
    <cellStyle name="SAPBEXresDataEmph 4 3 8" xfId="13514" xr:uid="{00000000-0005-0000-0000-000097560000}"/>
    <cellStyle name="SAPBEXresDataEmph 4 3 9" xfId="14582" xr:uid="{00000000-0005-0000-0000-000098560000}"/>
    <cellStyle name="SAPBEXresDataEmph 4 4" xfId="710" xr:uid="{00000000-0005-0000-0000-000099560000}"/>
    <cellStyle name="SAPBEXresDataEmph 4 4 2" xfId="1166" xr:uid="{00000000-0005-0000-0000-00009A560000}"/>
    <cellStyle name="SAPBEXresDataEmph 4 4 2 2" xfId="8500" xr:uid="{00000000-0005-0000-0000-00009B560000}"/>
    <cellStyle name="SAPBEXresDataEmph 4 4 2 2 2" xfId="15713" xr:uid="{00000000-0005-0000-0000-00009C560000}"/>
    <cellStyle name="SAPBEXresDataEmph 4 4 2 2 3" xfId="21358" xr:uid="{00000000-0005-0000-0000-00009D560000}"/>
    <cellStyle name="SAPBEXresDataEmph 4 4 2 3" xfId="8796" xr:uid="{00000000-0005-0000-0000-00009E560000}"/>
    <cellStyle name="SAPBEXresDataEmph 4 4 2 3 2" xfId="16009" xr:uid="{00000000-0005-0000-0000-00009F560000}"/>
    <cellStyle name="SAPBEXresDataEmph 4 4 2 3 3" xfId="21553" xr:uid="{00000000-0005-0000-0000-0000A0560000}"/>
    <cellStyle name="SAPBEXresDataEmph 4 4 2 4" xfId="10631" xr:uid="{00000000-0005-0000-0000-0000A1560000}"/>
    <cellStyle name="SAPBEXresDataEmph 4 4 2 4 2" xfId="17844" xr:uid="{00000000-0005-0000-0000-0000A2560000}"/>
    <cellStyle name="SAPBEXresDataEmph 4 4 2 4 3" xfId="23240" xr:uid="{00000000-0005-0000-0000-0000A3560000}"/>
    <cellStyle name="SAPBEXresDataEmph 4 4 2 5" xfId="11906" xr:uid="{00000000-0005-0000-0000-0000A4560000}"/>
    <cellStyle name="SAPBEXresDataEmph 4 4 2 5 2" xfId="19113" xr:uid="{00000000-0005-0000-0000-0000A5560000}"/>
    <cellStyle name="SAPBEXresDataEmph 4 4 2 5 3" xfId="24267" xr:uid="{00000000-0005-0000-0000-0000A6560000}"/>
    <cellStyle name="SAPBEXresDataEmph 4 4 2 6" xfId="12117" xr:uid="{00000000-0005-0000-0000-0000A7560000}"/>
    <cellStyle name="SAPBEXresDataEmph 4 4 2 6 2" xfId="19324" xr:uid="{00000000-0005-0000-0000-0000A8560000}"/>
    <cellStyle name="SAPBEXresDataEmph 4 4 2 6 3" xfId="24359" xr:uid="{00000000-0005-0000-0000-0000A9560000}"/>
    <cellStyle name="SAPBEXresDataEmph 4 4 2 7" xfId="13971" xr:uid="{00000000-0005-0000-0000-0000AA560000}"/>
    <cellStyle name="SAPBEXresDataEmph 4 4 2 8" xfId="14180" xr:uid="{00000000-0005-0000-0000-0000AB560000}"/>
    <cellStyle name="SAPBEXresDataEmph 4 4 3" xfId="8087" xr:uid="{00000000-0005-0000-0000-0000AC560000}"/>
    <cellStyle name="SAPBEXresDataEmph 4 4 3 2" xfId="15300" xr:uid="{00000000-0005-0000-0000-0000AD560000}"/>
    <cellStyle name="SAPBEXresDataEmph 4 4 3 3" xfId="20986" xr:uid="{00000000-0005-0000-0000-0000AE560000}"/>
    <cellStyle name="SAPBEXresDataEmph 4 4 4" xfId="9174" xr:uid="{00000000-0005-0000-0000-0000AF560000}"/>
    <cellStyle name="SAPBEXresDataEmph 4 4 4 2" xfId="16387" xr:uid="{00000000-0005-0000-0000-0000B0560000}"/>
    <cellStyle name="SAPBEXresDataEmph 4 4 4 3" xfId="21921" xr:uid="{00000000-0005-0000-0000-0000B1560000}"/>
    <cellStyle name="SAPBEXresDataEmph 4 4 5" xfId="10216" xr:uid="{00000000-0005-0000-0000-0000B2560000}"/>
    <cellStyle name="SAPBEXresDataEmph 4 4 5 2" xfId="17429" xr:uid="{00000000-0005-0000-0000-0000B3560000}"/>
    <cellStyle name="SAPBEXresDataEmph 4 4 5 3" xfId="22866" xr:uid="{00000000-0005-0000-0000-0000B4560000}"/>
    <cellStyle name="SAPBEXresDataEmph 4 4 6" xfId="11493" xr:uid="{00000000-0005-0000-0000-0000B5560000}"/>
    <cellStyle name="SAPBEXresDataEmph 4 4 6 2" xfId="18700" xr:uid="{00000000-0005-0000-0000-0000B6560000}"/>
    <cellStyle name="SAPBEXresDataEmph 4 4 6 3" xfId="23895" xr:uid="{00000000-0005-0000-0000-0000B7560000}"/>
    <cellStyle name="SAPBEXresDataEmph 4 4 7" xfId="12487" xr:uid="{00000000-0005-0000-0000-0000B8560000}"/>
    <cellStyle name="SAPBEXresDataEmph 4 4 7 2" xfId="19694" xr:uid="{00000000-0005-0000-0000-0000B9560000}"/>
    <cellStyle name="SAPBEXresDataEmph 4 4 7 3" xfId="24727" xr:uid="{00000000-0005-0000-0000-0000BA560000}"/>
    <cellStyle name="SAPBEXresDataEmph 4 4 8" xfId="13569" xr:uid="{00000000-0005-0000-0000-0000BB560000}"/>
    <cellStyle name="SAPBEXresDataEmph 4 4 9" xfId="14528" xr:uid="{00000000-0005-0000-0000-0000BC560000}"/>
    <cellStyle name="SAPBEXresDataEmph 4 5" xfId="8084" xr:uid="{00000000-0005-0000-0000-0000BD560000}"/>
    <cellStyle name="SAPBEXresDataEmph 4 5 2" xfId="15297" xr:uid="{00000000-0005-0000-0000-0000BE560000}"/>
    <cellStyle name="SAPBEXresDataEmph 4 5 3" xfId="20983" xr:uid="{00000000-0005-0000-0000-0000BF560000}"/>
    <cellStyle name="SAPBEXresDataEmph 4 6" xfId="7755" xr:uid="{00000000-0005-0000-0000-0000C0560000}"/>
    <cellStyle name="SAPBEXresDataEmph 4 6 2" xfId="14968" xr:uid="{00000000-0005-0000-0000-0000C1560000}"/>
    <cellStyle name="SAPBEXresDataEmph 4 6 3" xfId="20669" xr:uid="{00000000-0005-0000-0000-0000C2560000}"/>
    <cellStyle name="SAPBEXresDataEmph 4 7" xfId="10213" xr:uid="{00000000-0005-0000-0000-0000C3560000}"/>
    <cellStyle name="SAPBEXresDataEmph 4 7 2" xfId="17426" xr:uid="{00000000-0005-0000-0000-0000C4560000}"/>
    <cellStyle name="SAPBEXresDataEmph 4 7 3" xfId="22863" xr:uid="{00000000-0005-0000-0000-0000C5560000}"/>
    <cellStyle name="SAPBEXresDataEmph 4 8" xfId="11292" xr:uid="{00000000-0005-0000-0000-0000C6560000}"/>
    <cellStyle name="SAPBEXresDataEmph 4 8 2" xfId="18499" xr:uid="{00000000-0005-0000-0000-0000C7560000}"/>
    <cellStyle name="SAPBEXresDataEmph 4 8 3" xfId="23698" xr:uid="{00000000-0005-0000-0000-0000C8560000}"/>
    <cellStyle name="SAPBEXresDataEmph 4 9" xfId="12722" xr:uid="{00000000-0005-0000-0000-0000C9560000}"/>
    <cellStyle name="SAPBEXresDataEmph 4 9 2" xfId="19929" xr:uid="{00000000-0005-0000-0000-0000CA560000}"/>
    <cellStyle name="SAPBEXresDataEmph 4 9 3" xfId="24920" xr:uid="{00000000-0005-0000-0000-0000CB560000}"/>
    <cellStyle name="SAPBEXresDataEmph 5" xfId="816" xr:uid="{00000000-0005-0000-0000-0000CC560000}"/>
    <cellStyle name="SAPBEXresDataEmph 5 2" xfId="8501" xr:uid="{00000000-0005-0000-0000-0000CD560000}"/>
    <cellStyle name="SAPBEXresDataEmph 5 2 2" xfId="15714" xr:uid="{00000000-0005-0000-0000-0000CE560000}"/>
    <cellStyle name="SAPBEXresDataEmph 5 2 3" xfId="21359" xr:uid="{00000000-0005-0000-0000-0000CF560000}"/>
    <cellStyle name="SAPBEXresDataEmph 5 3" xfId="8795" xr:uid="{00000000-0005-0000-0000-0000D0560000}"/>
    <cellStyle name="SAPBEXresDataEmph 5 3 2" xfId="16008" xr:uid="{00000000-0005-0000-0000-0000D1560000}"/>
    <cellStyle name="SAPBEXresDataEmph 5 3 3" xfId="21552" xr:uid="{00000000-0005-0000-0000-0000D2560000}"/>
    <cellStyle name="SAPBEXresDataEmph 5 4" xfId="10632" xr:uid="{00000000-0005-0000-0000-0000D3560000}"/>
    <cellStyle name="SAPBEXresDataEmph 5 4 2" xfId="17845" xr:uid="{00000000-0005-0000-0000-0000D4560000}"/>
    <cellStyle name="SAPBEXresDataEmph 5 4 3" xfId="23241" xr:uid="{00000000-0005-0000-0000-0000D5560000}"/>
    <cellStyle name="SAPBEXresDataEmph 5 5" xfId="11556" xr:uid="{00000000-0005-0000-0000-0000D6560000}"/>
    <cellStyle name="SAPBEXresDataEmph 5 5 2" xfId="18763" xr:uid="{00000000-0005-0000-0000-0000D7560000}"/>
    <cellStyle name="SAPBEXresDataEmph 5 5 3" xfId="23939" xr:uid="{00000000-0005-0000-0000-0000D8560000}"/>
    <cellStyle name="SAPBEXresDataEmph 5 6" xfId="12446" xr:uid="{00000000-0005-0000-0000-0000D9560000}"/>
    <cellStyle name="SAPBEXresDataEmph 5 6 2" xfId="19653" xr:uid="{00000000-0005-0000-0000-0000DA560000}"/>
    <cellStyle name="SAPBEXresDataEmph 5 6 3" xfId="24687" xr:uid="{00000000-0005-0000-0000-0000DB560000}"/>
    <cellStyle name="SAPBEXresDataEmph 5 7" xfId="13622" xr:uid="{00000000-0005-0000-0000-0000DC560000}"/>
    <cellStyle name="SAPBEXresDataEmph 5 8" xfId="14489" xr:uid="{00000000-0005-0000-0000-0000DD560000}"/>
    <cellStyle name="SAPBEXresDataEmph 6" xfId="7718" xr:uid="{00000000-0005-0000-0000-0000DE560000}"/>
    <cellStyle name="SAPBEXresDataEmph 6 2" xfId="14936" xr:uid="{00000000-0005-0000-0000-0000DF560000}"/>
    <cellStyle name="SAPBEXresDataEmph 6 3" xfId="20657" xr:uid="{00000000-0005-0000-0000-0000E0560000}"/>
    <cellStyle name="SAPBEXresDataEmph 7" xfId="8073" xr:uid="{00000000-0005-0000-0000-0000E1560000}"/>
    <cellStyle name="SAPBEXresDataEmph 7 2" xfId="15286" xr:uid="{00000000-0005-0000-0000-0000E2560000}"/>
    <cellStyle name="SAPBEXresDataEmph 7 3" xfId="20972" xr:uid="{00000000-0005-0000-0000-0000E3560000}"/>
    <cellStyle name="SAPBEXresDataEmph 8" xfId="9187" xr:uid="{00000000-0005-0000-0000-0000E4560000}"/>
    <cellStyle name="SAPBEXresDataEmph 8 2" xfId="16400" xr:uid="{00000000-0005-0000-0000-0000E5560000}"/>
    <cellStyle name="SAPBEXresDataEmph 8 3" xfId="21934" xr:uid="{00000000-0005-0000-0000-0000E6560000}"/>
    <cellStyle name="SAPBEXresDataEmph 9" xfId="10202" xr:uid="{00000000-0005-0000-0000-0000E7560000}"/>
    <cellStyle name="SAPBEXresDataEmph 9 2" xfId="17415" xr:uid="{00000000-0005-0000-0000-0000E8560000}"/>
    <cellStyle name="SAPBEXresDataEmph 9 3" xfId="22852" xr:uid="{00000000-0005-0000-0000-0000E9560000}"/>
    <cellStyle name="SAPBEXresExc1" xfId="107" xr:uid="{00000000-0005-0000-0000-0000EA560000}"/>
    <cellStyle name="SAPBEXresExc1Emph" xfId="108" xr:uid="{00000000-0005-0000-0000-0000EB560000}"/>
    <cellStyle name="SAPBEXresExc2" xfId="109" xr:uid="{00000000-0005-0000-0000-0000EC560000}"/>
    <cellStyle name="SAPBEXresExc2Emph" xfId="110" xr:uid="{00000000-0005-0000-0000-0000ED560000}"/>
    <cellStyle name="SAPBEXresItem" xfId="111" xr:uid="{00000000-0005-0000-0000-0000EE560000}"/>
    <cellStyle name="SAPBEXresItem 2" xfId="7421" xr:uid="{00000000-0005-0000-0000-0000EF560000}"/>
    <cellStyle name="SAPBEXresItem 2 2" xfId="9652" xr:uid="{00000000-0005-0000-0000-0000F0560000}"/>
    <cellStyle name="SAPBEXresItem 2 2 2" xfId="16865" xr:uid="{00000000-0005-0000-0000-0000F1560000}"/>
    <cellStyle name="SAPBEXresItem 2 2 3" xfId="22331" xr:uid="{00000000-0005-0000-0000-0000F2560000}"/>
    <cellStyle name="SAPBEXresItem 2 3" xfId="9850" xr:uid="{00000000-0005-0000-0000-0000F3560000}"/>
    <cellStyle name="SAPBEXresItem 2 3 2" xfId="17063" xr:uid="{00000000-0005-0000-0000-0000F4560000}"/>
    <cellStyle name="SAPBEXresItem 2 3 3" xfId="22529" xr:uid="{00000000-0005-0000-0000-0000F5560000}"/>
    <cellStyle name="SAPBEXresItem 2 4" xfId="11054" xr:uid="{00000000-0005-0000-0000-0000F6560000}"/>
    <cellStyle name="SAPBEXresItem 2 4 2" xfId="18267" xr:uid="{00000000-0005-0000-0000-0000F7560000}"/>
    <cellStyle name="SAPBEXresItem 2 4 3" xfId="23484" xr:uid="{00000000-0005-0000-0000-0000F8560000}"/>
    <cellStyle name="SAPBEXresItem 2 5" xfId="13001" xr:uid="{00000000-0005-0000-0000-0000F9560000}"/>
    <cellStyle name="SAPBEXresItem 2 5 2" xfId="20208" xr:uid="{00000000-0005-0000-0000-0000FA560000}"/>
    <cellStyle name="SAPBEXresItem 2 5 3" xfId="25164" xr:uid="{00000000-0005-0000-0000-0000FB560000}"/>
    <cellStyle name="SAPBEXresItem 2 6" xfId="13190" xr:uid="{00000000-0005-0000-0000-0000FC560000}"/>
    <cellStyle name="SAPBEXresItem 2 6 2" xfId="20397" xr:uid="{00000000-0005-0000-0000-0000FD560000}"/>
    <cellStyle name="SAPBEXresItem 2 6 3" xfId="25353" xr:uid="{00000000-0005-0000-0000-0000FE560000}"/>
    <cellStyle name="SAPBEXresItem 2 7" xfId="14862" xr:uid="{00000000-0005-0000-0000-0000FF560000}"/>
    <cellStyle name="SAPBEXresItem 2 8" xfId="20575" xr:uid="{00000000-0005-0000-0000-000000570000}"/>
    <cellStyle name="SAPBEXresItem 3" xfId="7422" xr:uid="{00000000-0005-0000-0000-000001570000}"/>
    <cellStyle name="SAPBEXresItem 3 2" xfId="7423" xr:uid="{00000000-0005-0000-0000-000002570000}"/>
    <cellStyle name="SAPBEXresItem 3 2 2" xfId="9654" xr:uid="{00000000-0005-0000-0000-000003570000}"/>
    <cellStyle name="SAPBEXresItem 3 2 2 2" xfId="16867" xr:uid="{00000000-0005-0000-0000-000004570000}"/>
    <cellStyle name="SAPBEXresItem 3 2 2 3" xfId="22333" xr:uid="{00000000-0005-0000-0000-000005570000}"/>
    <cellStyle name="SAPBEXresItem 3 2 3" xfId="9852" xr:uid="{00000000-0005-0000-0000-000006570000}"/>
    <cellStyle name="SAPBEXresItem 3 2 3 2" xfId="17065" xr:uid="{00000000-0005-0000-0000-000007570000}"/>
    <cellStyle name="SAPBEXresItem 3 2 3 3" xfId="22531" xr:uid="{00000000-0005-0000-0000-000008570000}"/>
    <cellStyle name="SAPBEXresItem 3 2 4" xfId="11056" xr:uid="{00000000-0005-0000-0000-000009570000}"/>
    <cellStyle name="SAPBEXresItem 3 2 4 2" xfId="18269" xr:uid="{00000000-0005-0000-0000-00000A570000}"/>
    <cellStyle name="SAPBEXresItem 3 2 4 3" xfId="23486" xr:uid="{00000000-0005-0000-0000-00000B570000}"/>
    <cellStyle name="SAPBEXresItem 3 2 5" xfId="13003" xr:uid="{00000000-0005-0000-0000-00000C570000}"/>
    <cellStyle name="SAPBEXresItem 3 2 5 2" xfId="20210" xr:uid="{00000000-0005-0000-0000-00000D570000}"/>
    <cellStyle name="SAPBEXresItem 3 2 5 3" xfId="25166" xr:uid="{00000000-0005-0000-0000-00000E570000}"/>
    <cellStyle name="SAPBEXresItem 3 2 6" xfId="13192" xr:uid="{00000000-0005-0000-0000-00000F570000}"/>
    <cellStyle name="SAPBEXresItem 3 2 6 2" xfId="20399" xr:uid="{00000000-0005-0000-0000-000010570000}"/>
    <cellStyle name="SAPBEXresItem 3 2 6 3" xfId="25355" xr:uid="{00000000-0005-0000-0000-000011570000}"/>
    <cellStyle name="SAPBEXresItem 3 2 7" xfId="14864" xr:uid="{00000000-0005-0000-0000-000012570000}"/>
    <cellStyle name="SAPBEXresItem 3 2 8" xfId="20577" xr:uid="{00000000-0005-0000-0000-000013570000}"/>
    <cellStyle name="SAPBEXresItem 3 3" xfId="9653" xr:uid="{00000000-0005-0000-0000-000014570000}"/>
    <cellStyle name="SAPBEXresItem 3 3 2" xfId="16866" xr:uid="{00000000-0005-0000-0000-000015570000}"/>
    <cellStyle name="SAPBEXresItem 3 3 3" xfId="22332" xr:uid="{00000000-0005-0000-0000-000016570000}"/>
    <cellStyle name="SAPBEXresItem 3 4" xfId="9851" xr:uid="{00000000-0005-0000-0000-000017570000}"/>
    <cellStyle name="SAPBEXresItem 3 4 2" xfId="17064" xr:uid="{00000000-0005-0000-0000-000018570000}"/>
    <cellStyle name="SAPBEXresItem 3 4 3" xfId="22530" xr:uid="{00000000-0005-0000-0000-000019570000}"/>
    <cellStyle name="SAPBEXresItem 3 5" xfId="11055" xr:uid="{00000000-0005-0000-0000-00001A570000}"/>
    <cellStyle name="SAPBEXresItem 3 5 2" xfId="18268" xr:uid="{00000000-0005-0000-0000-00001B570000}"/>
    <cellStyle name="SAPBEXresItem 3 5 3" xfId="23485" xr:uid="{00000000-0005-0000-0000-00001C570000}"/>
    <cellStyle name="SAPBEXresItem 3 6" xfId="13002" xr:uid="{00000000-0005-0000-0000-00001D570000}"/>
    <cellStyle name="SAPBEXresItem 3 6 2" xfId="20209" xr:uid="{00000000-0005-0000-0000-00001E570000}"/>
    <cellStyle name="SAPBEXresItem 3 6 3" xfId="25165" xr:uid="{00000000-0005-0000-0000-00001F570000}"/>
    <cellStyle name="SAPBEXresItem 3 7" xfId="13191" xr:uid="{00000000-0005-0000-0000-000020570000}"/>
    <cellStyle name="SAPBEXresItem 3 7 2" xfId="20398" xr:uid="{00000000-0005-0000-0000-000021570000}"/>
    <cellStyle name="SAPBEXresItem 3 7 3" xfId="25354" xr:uid="{00000000-0005-0000-0000-000022570000}"/>
    <cellStyle name="SAPBEXresItem 3 8" xfId="14863" xr:uid="{00000000-0005-0000-0000-000023570000}"/>
    <cellStyle name="SAPBEXresItem 3 9" xfId="20576" xr:uid="{00000000-0005-0000-0000-000024570000}"/>
    <cellStyle name="SAPBEXresItem 4" xfId="7424" xr:uid="{00000000-0005-0000-0000-000025570000}"/>
    <cellStyle name="SAPBEXresItem 5" xfId="7425" xr:uid="{00000000-0005-0000-0000-000026570000}"/>
    <cellStyle name="SAPBEXresItem 5 2" xfId="9655" xr:uid="{00000000-0005-0000-0000-000027570000}"/>
    <cellStyle name="SAPBEXresItem 5 2 2" xfId="16868" xr:uid="{00000000-0005-0000-0000-000028570000}"/>
    <cellStyle name="SAPBEXresItem 5 2 3" xfId="22334" xr:uid="{00000000-0005-0000-0000-000029570000}"/>
    <cellStyle name="SAPBEXresItem 5 3" xfId="9853" xr:uid="{00000000-0005-0000-0000-00002A570000}"/>
    <cellStyle name="SAPBEXresItem 5 3 2" xfId="17066" xr:uid="{00000000-0005-0000-0000-00002B570000}"/>
    <cellStyle name="SAPBEXresItem 5 3 3" xfId="22532" xr:uid="{00000000-0005-0000-0000-00002C570000}"/>
    <cellStyle name="SAPBEXresItem 5 4" xfId="11057" xr:uid="{00000000-0005-0000-0000-00002D570000}"/>
    <cellStyle name="SAPBEXresItem 5 4 2" xfId="18270" xr:uid="{00000000-0005-0000-0000-00002E570000}"/>
    <cellStyle name="SAPBEXresItem 5 4 3" xfId="23487" xr:uid="{00000000-0005-0000-0000-00002F570000}"/>
    <cellStyle name="SAPBEXresItem 5 5" xfId="13004" xr:uid="{00000000-0005-0000-0000-000030570000}"/>
    <cellStyle name="SAPBEXresItem 5 5 2" xfId="20211" xr:uid="{00000000-0005-0000-0000-000031570000}"/>
    <cellStyle name="SAPBEXresItem 5 5 3" xfId="25167" xr:uid="{00000000-0005-0000-0000-000032570000}"/>
    <cellStyle name="SAPBEXresItem 5 6" xfId="13193" xr:uid="{00000000-0005-0000-0000-000033570000}"/>
    <cellStyle name="SAPBEXresItem 5 6 2" xfId="20400" xr:uid="{00000000-0005-0000-0000-000034570000}"/>
    <cellStyle name="SAPBEXresItem 5 6 3" xfId="25356" xr:uid="{00000000-0005-0000-0000-000035570000}"/>
    <cellStyle name="SAPBEXresItem 5 7" xfId="14865" xr:uid="{00000000-0005-0000-0000-000036570000}"/>
    <cellStyle name="SAPBEXresItem 5 8" xfId="20578" xr:uid="{00000000-0005-0000-0000-000037570000}"/>
    <cellStyle name="SAPBEXresItem 6" xfId="7719" xr:uid="{00000000-0005-0000-0000-000038570000}"/>
    <cellStyle name="SAPBEXresItem 6 2" xfId="14937" xr:uid="{00000000-0005-0000-0000-000039570000}"/>
    <cellStyle name="SAPBEXresItem 6 3" xfId="20658" xr:uid="{00000000-0005-0000-0000-00003A570000}"/>
    <cellStyle name="SAPBEXresItemX" xfId="112" xr:uid="{00000000-0005-0000-0000-00003B570000}"/>
    <cellStyle name="SAPBEXresItemX 10" xfId="10217" xr:uid="{00000000-0005-0000-0000-00003C570000}"/>
    <cellStyle name="SAPBEXresItemX 10 2" xfId="17430" xr:uid="{00000000-0005-0000-0000-00003D570000}"/>
    <cellStyle name="SAPBEXresItemX 10 3" xfId="22867" xr:uid="{00000000-0005-0000-0000-00003E570000}"/>
    <cellStyle name="SAPBEXresItemX 11" xfId="13240" xr:uid="{00000000-0005-0000-0000-00003F570000}"/>
    <cellStyle name="SAPBEXresItemX 12" xfId="14882" xr:uid="{00000000-0005-0000-0000-000040570000}"/>
    <cellStyle name="SAPBEXresItemX 13" xfId="25474" xr:uid="{00000000-0005-0000-0000-000041570000}"/>
    <cellStyle name="SAPBEXresItemX 2" xfId="376" xr:uid="{00000000-0005-0000-0000-000042570000}"/>
    <cellStyle name="SAPBEXresItemX 2 10" xfId="11159" xr:uid="{00000000-0005-0000-0000-000043570000}"/>
    <cellStyle name="SAPBEXresItemX 2 10 2" xfId="18366" xr:uid="{00000000-0005-0000-0000-000044570000}"/>
    <cellStyle name="SAPBEXresItemX 2 10 3" xfId="23579" xr:uid="{00000000-0005-0000-0000-000045570000}"/>
    <cellStyle name="SAPBEXresItemX 2 11" xfId="13271" xr:uid="{00000000-0005-0000-0000-000046570000}"/>
    <cellStyle name="SAPBEXresItemX 2 12" xfId="25475" xr:uid="{00000000-0005-0000-0000-000047570000}"/>
    <cellStyle name="SAPBEXresItemX 2 2" xfId="469" xr:uid="{00000000-0005-0000-0000-000048570000}"/>
    <cellStyle name="SAPBEXresItemX 2 2 2" xfId="946" xr:uid="{00000000-0005-0000-0000-000049570000}"/>
    <cellStyle name="SAPBEXresItemX 2 2 2 2" xfId="8502" xr:uid="{00000000-0005-0000-0000-00004A570000}"/>
    <cellStyle name="SAPBEXresItemX 2 2 2 2 2" xfId="15715" xr:uid="{00000000-0005-0000-0000-00004B570000}"/>
    <cellStyle name="SAPBEXresItemX 2 2 2 2 3" xfId="21360" xr:uid="{00000000-0005-0000-0000-00004C570000}"/>
    <cellStyle name="SAPBEXresItemX 2 2 2 3" xfId="8794" xr:uid="{00000000-0005-0000-0000-00004D570000}"/>
    <cellStyle name="SAPBEXresItemX 2 2 2 3 2" xfId="16007" xr:uid="{00000000-0005-0000-0000-00004E570000}"/>
    <cellStyle name="SAPBEXresItemX 2 2 2 3 3" xfId="21551" xr:uid="{00000000-0005-0000-0000-00004F570000}"/>
    <cellStyle name="SAPBEXresItemX 2 2 2 4" xfId="10633" xr:uid="{00000000-0005-0000-0000-000050570000}"/>
    <cellStyle name="SAPBEXresItemX 2 2 2 4 2" xfId="17846" xr:uid="{00000000-0005-0000-0000-000051570000}"/>
    <cellStyle name="SAPBEXresItemX 2 2 2 4 3" xfId="23242" xr:uid="{00000000-0005-0000-0000-000052570000}"/>
    <cellStyle name="SAPBEXresItemX 2 2 2 5" xfId="11686" xr:uid="{00000000-0005-0000-0000-000053570000}"/>
    <cellStyle name="SAPBEXresItemX 2 2 2 5 2" xfId="18893" xr:uid="{00000000-0005-0000-0000-000054570000}"/>
    <cellStyle name="SAPBEXresItemX 2 2 2 5 3" xfId="24057" xr:uid="{00000000-0005-0000-0000-000055570000}"/>
    <cellStyle name="SAPBEXresItemX 2 2 2 6" xfId="12327" xr:uid="{00000000-0005-0000-0000-000056570000}"/>
    <cellStyle name="SAPBEXresItemX 2 2 2 6 2" xfId="19534" xr:uid="{00000000-0005-0000-0000-000057570000}"/>
    <cellStyle name="SAPBEXresItemX 2 2 2 6 3" xfId="24569" xr:uid="{00000000-0005-0000-0000-000058570000}"/>
    <cellStyle name="SAPBEXresItemX 2 2 2 7" xfId="13751" xr:uid="{00000000-0005-0000-0000-000059570000}"/>
    <cellStyle name="SAPBEXresItemX 2 2 2 8" xfId="14390" xr:uid="{00000000-0005-0000-0000-00005A570000}"/>
    <cellStyle name="SAPBEXresItemX 2 2 3" xfId="8090" xr:uid="{00000000-0005-0000-0000-00005B570000}"/>
    <cellStyle name="SAPBEXresItemX 2 2 3 2" xfId="15303" xr:uid="{00000000-0005-0000-0000-00005C570000}"/>
    <cellStyle name="SAPBEXresItemX 2 2 3 3" xfId="20989" xr:uid="{00000000-0005-0000-0000-00005D570000}"/>
    <cellStyle name="SAPBEXresItemX 2 2 4" xfId="9168" xr:uid="{00000000-0005-0000-0000-00005E570000}"/>
    <cellStyle name="SAPBEXresItemX 2 2 4 2" xfId="16381" xr:uid="{00000000-0005-0000-0000-00005F570000}"/>
    <cellStyle name="SAPBEXresItemX 2 2 4 3" xfId="21918" xr:uid="{00000000-0005-0000-0000-000060570000}"/>
    <cellStyle name="SAPBEXresItemX 2 2 5" xfId="10219" xr:uid="{00000000-0005-0000-0000-000061570000}"/>
    <cellStyle name="SAPBEXresItemX 2 2 5 2" xfId="17432" xr:uid="{00000000-0005-0000-0000-000062570000}"/>
    <cellStyle name="SAPBEXresItemX 2 2 5 3" xfId="22869" xr:uid="{00000000-0005-0000-0000-000063570000}"/>
    <cellStyle name="SAPBEXresItemX 2 2 6" xfId="11252" xr:uid="{00000000-0005-0000-0000-000064570000}"/>
    <cellStyle name="SAPBEXresItemX 2 2 6 2" xfId="18459" xr:uid="{00000000-0005-0000-0000-000065570000}"/>
    <cellStyle name="SAPBEXresItemX 2 2 6 3" xfId="23664" xr:uid="{00000000-0005-0000-0000-000066570000}"/>
    <cellStyle name="SAPBEXresItemX 2 2 7" xfId="11524" xr:uid="{00000000-0005-0000-0000-000067570000}"/>
    <cellStyle name="SAPBEXresItemX 2 2 7 2" xfId="18731" xr:uid="{00000000-0005-0000-0000-000068570000}"/>
    <cellStyle name="SAPBEXresItemX 2 2 7 3" xfId="23911" xr:uid="{00000000-0005-0000-0000-000069570000}"/>
    <cellStyle name="SAPBEXresItemX 2 2 8" xfId="13344" xr:uid="{00000000-0005-0000-0000-00006A570000}"/>
    <cellStyle name="SAPBEXresItemX 2 3" xfId="552" xr:uid="{00000000-0005-0000-0000-00006B570000}"/>
    <cellStyle name="SAPBEXresItemX 2 3 2" xfId="1008" xr:uid="{00000000-0005-0000-0000-00006C570000}"/>
    <cellStyle name="SAPBEXresItemX 2 3 2 2" xfId="8503" xr:uid="{00000000-0005-0000-0000-00006D570000}"/>
    <cellStyle name="SAPBEXresItemX 2 3 2 2 2" xfId="15716" xr:uid="{00000000-0005-0000-0000-00006E570000}"/>
    <cellStyle name="SAPBEXresItemX 2 3 2 2 3" xfId="21361" xr:uid="{00000000-0005-0000-0000-00006F570000}"/>
    <cellStyle name="SAPBEXresItemX 2 3 2 3" xfId="8793" xr:uid="{00000000-0005-0000-0000-000070570000}"/>
    <cellStyle name="SAPBEXresItemX 2 3 2 3 2" xfId="16006" xr:uid="{00000000-0005-0000-0000-000071570000}"/>
    <cellStyle name="SAPBEXresItemX 2 3 2 3 3" xfId="21550" xr:uid="{00000000-0005-0000-0000-000072570000}"/>
    <cellStyle name="SAPBEXresItemX 2 3 2 4" xfId="10634" xr:uid="{00000000-0005-0000-0000-000073570000}"/>
    <cellStyle name="SAPBEXresItemX 2 3 2 4 2" xfId="17847" xr:uid="{00000000-0005-0000-0000-000074570000}"/>
    <cellStyle name="SAPBEXresItemX 2 3 2 4 3" xfId="23243" xr:uid="{00000000-0005-0000-0000-000075570000}"/>
    <cellStyle name="SAPBEXresItemX 2 3 2 5" xfId="11748" xr:uid="{00000000-0005-0000-0000-000076570000}"/>
    <cellStyle name="SAPBEXresItemX 2 3 2 5 2" xfId="18955" xr:uid="{00000000-0005-0000-0000-000077570000}"/>
    <cellStyle name="SAPBEXresItemX 2 3 2 5 3" xfId="24109" xr:uid="{00000000-0005-0000-0000-000078570000}"/>
    <cellStyle name="SAPBEXresItemX 2 3 2 6" xfId="12275" xr:uid="{00000000-0005-0000-0000-000079570000}"/>
    <cellStyle name="SAPBEXresItemX 2 3 2 6 2" xfId="19482" xr:uid="{00000000-0005-0000-0000-00007A570000}"/>
    <cellStyle name="SAPBEXresItemX 2 3 2 6 3" xfId="24517" xr:uid="{00000000-0005-0000-0000-00007B570000}"/>
    <cellStyle name="SAPBEXresItemX 2 3 2 7" xfId="13813" xr:uid="{00000000-0005-0000-0000-00007C570000}"/>
    <cellStyle name="SAPBEXresItemX 2 3 2 8" xfId="14338" xr:uid="{00000000-0005-0000-0000-00007D570000}"/>
    <cellStyle name="SAPBEXresItemX 2 3 3" xfId="8091" xr:uid="{00000000-0005-0000-0000-00007E570000}"/>
    <cellStyle name="SAPBEXresItemX 2 3 3 2" xfId="15304" xr:uid="{00000000-0005-0000-0000-00007F570000}"/>
    <cellStyle name="SAPBEXresItemX 2 3 3 3" xfId="20990" xr:uid="{00000000-0005-0000-0000-000080570000}"/>
    <cellStyle name="SAPBEXresItemX 2 3 4" xfId="9167" xr:uid="{00000000-0005-0000-0000-000081570000}"/>
    <cellStyle name="SAPBEXresItemX 2 3 4 2" xfId="16380" xr:uid="{00000000-0005-0000-0000-000082570000}"/>
    <cellStyle name="SAPBEXresItemX 2 3 4 3" xfId="21917" xr:uid="{00000000-0005-0000-0000-000083570000}"/>
    <cellStyle name="SAPBEXresItemX 2 3 5" xfId="10220" xr:uid="{00000000-0005-0000-0000-000084570000}"/>
    <cellStyle name="SAPBEXresItemX 2 3 5 2" xfId="17433" xr:uid="{00000000-0005-0000-0000-000085570000}"/>
    <cellStyle name="SAPBEXresItemX 2 3 5 3" xfId="22870" xr:uid="{00000000-0005-0000-0000-000086570000}"/>
    <cellStyle name="SAPBEXresItemX 2 3 6" xfId="11335" xr:uid="{00000000-0005-0000-0000-000087570000}"/>
    <cellStyle name="SAPBEXresItemX 2 3 6 2" xfId="18542" xr:uid="{00000000-0005-0000-0000-000088570000}"/>
    <cellStyle name="SAPBEXresItemX 2 3 6 3" xfId="23737" xr:uid="{00000000-0005-0000-0000-000089570000}"/>
    <cellStyle name="SAPBEXresItemX 2 3 7" xfId="12683" xr:uid="{00000000-0005-0000-0000-00008A570000}"/>
    <cellStyle name="SAPBEXresItemX 2 3 7 2" xfId="19890" xr:uid="{00000000-0005-0000-0000-00008B570000}"/>
    <cellStyle name="SAPBEXresItemX 2 3 7 3" xfId="24881" xr:uid="{00000000-0005-0000-0000-00008C570000}"/>
    <cellStyle name="SAPBEXresItemX 2 3 8" xfId="13417" xr:uid="{00000000-0005-0000-0000-00008D570000}"/>
    <cellStyle name="SAPBEXresItemX 2 4" xfId="621" xr:uid="{00000000-0005-0000-0000-00008E570000}"/>
    <cellStyle name="SAPBEXresItemX 2 4 2" xfId="1077" xr:uid="{00000000-0005-0000-0000-00008F570000}"/>
    <cellStyle name="SAPBEXresItemX 2 4 2 2" xfId="8504" xr:uid="{00000000-0005-0000-0000-000090570000}"/>
    <cellStyle name="SAPBEXresItemX 2 4 2 2 2" xfId="15717" xr:uid="{00000000-0005-0000-0000-000091570000}"/>
    <cellStyle name="SAPBEXresItemX 2 4 2 2 3" xfId="21362" xr:uid="{00000000-0005-0000-0000-000092570000}"/>
    <cellStyle name="SAPBEXresItemX 2 4 2 3" xfId="8792" xr:uid="{00000000-0005-0000-0000-000093570000}"/>
    <cellStyle name="SAPBEXresItemX 2 4 2 3 2" xfId="16005" xr:uid="{00000000-0005-0000-0000-000094570000}"/>
    <cellStyle name="SAPBEXresItemX 2 4 2 3 3" xfId="21549" xr:uid="{00000000-0005-0000-0000-000095570000}"/>
    <cellStyle name="SAPBEXresItemX 2 4 2 4" xfId="10635" xr:uid="{00000000-0005-0000-0000-000096570000}"/>
    <cellStyle name="SAPBEXresItemX 2 4 2 4 2" xfId="17848" xr:uid="{00000000-0005-0000-0000-000097570000}"/>
    <cellStyle name="SAPBEXresItemX 2 4 2 4 3" xfId="23244" xr:uid="{00000000-0005-0000-0000-000098570000}"/>
    <cellStyle name="SAPBEXresItemX 2 4 2 5" xfId="11817" xr:uid="{00000000-0005-0000-0000-000099570000}"/>
    <cellStyle name="SAPBEXresItemX 2 4 2 5 2" xfId="19024" xr:uid="{00000000-0005-0000-0000-00009A570000}"/>
    <cellStyle name="SAPBEXresItemX 2 4 2 5 3" xfId="24178" xr:uid="{00000000-0005-0000-0000-00009B570000}"/>
    <cellStyle name="SAPBEXresItemX 2 4 2 6" xfId="12206" xr:uid="{00000000-0005-0000-0000-00009C570000}"/>
    <cellStyle name="SAPBEXresItemX 2 4 2 6 2" xfId="19413" xr:uid="{00000000-0005-0000-0000-00009D570000}"/>
    <cellStyle name="SAPBEXresItemX 2 4 2 6 3" xfId="24448" xr:uid="{00000000-0005-0000-0000-00009E570000}"/>
    <cellStyle name="SAPBEXresItemX 2 4 2 7" xfId="13882" xr:uid="{00000000-0005-0000-0000-00009F570000}"/>
    <cellStyle name="SAPBEXresItemX 2 4 2 8" xfId="14269" xr:uid="{00000000-0005-0000-0000-0000A0570000}"/>
    <cellStyle name="SAPBEXresItemX 2 4 3" xfId="8092" xr:uid="{00000000-0005-0000-0000-0000A1570000}"/>
    <cellStyle name="SAPBEXresItemX 2 4 3 2" xfId="15305" xr:uid="{00000000-0005-0000-0000-0000A2570000}"/>
    <cellStyle name="SAPBEXresItemX 2 4 3 3" xfId="20991" xr:uid="{00000000-0005-0000-0000-0000A3570000}"/>
    <cellStyle name="SAPBEXresItemX 2 4 4" xfId="9165" xr:uid="{00000000-0005-0000-0000-0000A4570000}"/>
    <cellStyle name="SAPBEXresItemX 2 4 4 2" xfId="16378" xr:uid="{00000000-0005-0000-0000-0000A5570000}"/>
    <cellStyle name="SAPBEXresItemX 2 4 4 3" xfId="21916" xr:uid="{00000000-0005-0000-0000-0000A6570000}"/>
    <cellStyle name="SAPBEXresItemX 2 4 5" xfId="10221" xr:uid="{00000000-0005-0000-0000-0000A7570000}"/>
    <cellStyle name="SAPBEXresItemX 2 4 5 2" xfId="17434" xr:uid="{00000000-0005-0000-0000-0000A8570000}"/>
    <cellStyle name="SAPBEXresItemX 2 4 5 3" xfId="22871" xr:uid="{00000000-0005-0000-0000-0000A9570000}"/>
    <cellStyle name="SAPBEXresItemX 2 4 6" xfId="11404" xr:uid="{00000000-0005-0000-0000-0000AA570000}"/>
    <cellStyle name="SAPBEXresItemX 2 4 6 2" xfId="18611" xr:uid="{00000000-0005-0000-0000-0000AB570000}"/>
    <cellStyle name="SAPBEXresItemX 2 4 6 3" xfId="23806" xr:uid="{00000000-0005-0000-0000-0000AC570000}"/>
    <cellStyle name="SAPBEXresItemX 2 4 7" xfId="12581" xr:uid="{00000000-0005-0000-0000-0000AD570000}"/>
    <cellStyle name="SAPBEXresItemX 2 4 7 2" xfId="19788" xr:uid="{00000000-0005-0000-0000-0000AE570000}"/>
    <cellStyle name="SAPBEXresItemX 2 4 7 3" xfId="24813" xr:uid="{00000000-0005-0000-0000-0000AF570000}"/>
    <cellStyle name="SAPBEXresItemX 2 4 8" xfId="13480" xr:uid="{00000000-0005-0000-0000-0000B0570000}"/>
    <cellStyle name="SAPBEXresItemX 2 4 9" xfId="14647" xr:uid="{00000000-0005-0000-0000-0000B1570000}"/>
    <cellStyle name="SAPBEXresItemX 2 5" xfId="672" xr:uid="{00000000-0005-0000-0000-0000B2570000}"/>
    <cellStyle name="SAPBEXresItemX 2 5 2" xfId="1128" xr:uid="{00000000-0005-0000-0000-0000B3570000}"/>
    <cellStyle name="SAPBEXresItemX 2 5 2 2" xfId="8505" xr:uid="{00000000-0005-0000-0000-0000B4570000}"/>
    <cellStyle name="SAPBEXresItemX 2 5 2 2 2" xfId="15718" xr:uid="{00000000-0005-0000-0000-0000B5570000}"/>
    <cellStyle name="SAPBEXresItemX 2 5 2 2 3" xfId="21363" xr:uid="{00000000-0005-0000-0000-0000B6570000}"/>
    <cellStyle name="SAPBEXresItemX 2 5 2 3" xfId="8791" xr:uid="{00000000-0005-0000-0000-0000B7570000}"/>
    <cellStyle name="SAPBEXresItemX 2 5 2 3 2" xfId="16004" xr:uid="{00000000-0005-0000-0000-0000B8570000}"/>
    <cellStyle name="SAPBEXresItemX 2 5 2 3 3" xfId="21548" xr:uid="{00000000-0005-0000-0000-0000B9570000}"/>
    <cellStyle name="SAPBEXresItemX 2 5 2 4" xfId="10636" xr:uid="{00000000-0005-0000-0000-0000BA570000}"/>
    <cellStyle name="SAPBEXresItemX 2 5 2 4 2" xfId="17849" xr:uid="{00000000-0005-0000-0000-0000BB570000}"/>
    <cellStyle name="SAPBEXresItemX 2 5 2 4 3" xfId="23245" xr:uid="{00000000-0005-0000-0000-0000BC570000}"/>
    <cellStyle name="SAPBEXresItemX 2 5 2 5" xfId="11868" xr:uid="{00000000-0005-0000-0000-0000BD570000}"/>
    <cellStyle name="SAPBEXresItemX 2 5 2 5 2" xfId="19075" xr:uid="{00000000-0005-0000-0000-0000BE570000}"/>
    <cellStyle name="SAPBEXresItemX 2 5 2 5 3" xfId="24229" xr:uid="{00000000-0005-0000-0000-0000BF570000}"/>
    <cellStyle name="SAPBEXresItemX 2 5 2 6" xfId="12155" xr:uid="{00000000-0005-0000-0000-0000C0570000}"/>
    <cellStyle name="SAPBEXresItemX 2 5 2 6 2" xfId="19362" xr:uid="{00000000-0005-0000-0000-0000C1570000}"/>
    <cellStyle name="SAPBEXresItemX 2 5 2 6 3" xfId="24397" xr:uid="{00000000-0005-0000-0000-0000C2570000}"/>
    <cellStyle name="SAPBEXresItemX 2 5 2 7" xfId="13933" xr:uid="{00000000-0005-0000-0000-0000C3570000}"/>
    <cellStyle name="SAPBEXresItemX 2 5 2 8" xfId="14218" xr:uid="{00000000-0005-0000-0000-0000C4570000}"/>
    <cellStyle name="SAPBEXresItemX 2 5 3" xfId="8093" xr:uid="{00000000-0005-0000-0000-0000C5570000}"/>
    <cellStyle name="SAPBEXresItemX 2 5 3 2" xfId="15306" xr:uid="{00000000-0005-0000-0000-0000C6570000}"/>
    <cellStyle name="SAPBEXresItemX 2 5 3 3" xfId="20992" xr:uid="{00000000-0005-0000-0000-0000C7570000}"/>
    <cellStyle name="SAPBEXresItemX 2 5 4" xfId="9163" xr:uid="{00000000-0005-0000-0000-0000C8570000}"/>
    <cellStyle name="SAPBEXresItemX 2 5 4 2" xfId="16376" xr:uid="{00000000-0005-0000-0000-0000C9570000}"/>
    <cellStyle name="SAPBEXresItemX 2 5 4 3" xfId="21915" xr:uid="{00000000-0005-0000-0000-0000CA570000}"/>
    <cellStyle name="SAPBEXresItemX 2 5 5" xfId="10222" xr:uid="{00000000-0005-0000-0000-0000CB570000}"/>
    <cellStyle name="SAPBEXresItemX 2 5 5 2" xfId="17435" xr:uid="{00000000-0005-0000-0000-0000CC570000}"/>
    <cellStyle name="SAPBEXresItemX 2 5 5 3" xfId="22872" xr:uid="{00000000-0005-0000-0000-0000CD570000}"/>
    <cellStyle name="SAPBEXresItemX 2 5 6" xfId="11455" xr:uid="{00000000-0005-0000-0000-0000CE570000}"/>
    <cellStyle name="SAPBEXresItemX 2 5 6 2" xfId="18662" xr:uid="{00000000-0005-0000-0000-0000CF570000}"/>
    <cellStyle name="SAPBEXresItemX 2 5 6 3" xfId="23857" xr:uid="{00000000-0005-0000-0000-0000D0570000}"/>
    <cellStyle name="SAPBEXresItemX 2 5 7" xfId="12530" xr:uid="{00000000-0005-0000-0000-0000D1570000}"/>
    <cellStyle name="SAPBEXresItemX 2 5 7 2" xfId="19737" xr:uid="{00000000-0005-0000-0000-0000D2570000}"/>
    <cellStyle name="SAPBEXresItemX 2 5 7 3" xfId="24762" xr:uid="{00000000-0005-0000-0000-0000D3570000}"/>
    <cellStyle name="SAPBEXresItemX 2 5 8" xfId="13531" xr:uid="{00000000-0005-0000-0000-0000D4570000}"/>
    <cellStyle name="SAPBEXresItemX 2 5 9" xfId="14564" xr:uid="{00000000-0005-0000-0000-0000D5570000}"/>
    <cellStyle name="SAPBEXresItemX 2 6" xfId="855" xr:uid="{00000000-0005-0000-0000-0000D6570000}"/>
    <cellStyle name="SAPBEXresItemX 2 6 2" xfId="8506" xr:uid="{00000000-0005-0000-0000-0000D7570000}"/>
    <cellStyle name="SAPBEXresItemX 2 6 2 2" xfId="15719" xr:uid="{00000000-0005-0000-0000-0000D8570000}"/>
    <cellStyle name="SAPBEXresItemX 2 6 2 3" xfId="21364" xr:uid="{00000000-0005-0000-0000-0000D9570000}"/>
    <cellStyle name="SAPBEXresItemX 2 6 3" xfId="8790" xr:uid="{00000000-0005-0000-0000-0000DA570000}"/>
    <cellStyle name="SAPBEXresItemX 2 6 3 2" xfId="16003" xr:uid="{00000000-0005-0000-0000-0000DB570000}"/>
    <cellStyle name="SAPBEXresItemX 2 6 3 3" xfId="21547" xr:uid="{00000000-0005-0000-0000-0000DC570000}"/>
    <cellStyle name="SAPBEXresItemX 2 6 4" xfId="10637" xr:uid="{00000000-0005-0000-0000-0000DD570000}"/>
    <cellStyle name="SAPBEXresItemX 2 6 4 2" xfId="17850" xr:uid="{00000000-0005-0000-0000-0000DE570000}"/>
    <cellStyle name="SAPBEXresItemX 2 6 4 3" xfId="23246" xr:uid="{00000000-0005-0000-0000-0000DF570000}"/>
    <cellStyle name="SAPBEXresItemX 2 6 5" xfId="11595" xr:uid="{00000000-0005-0000-0000-0000E0570000}"/>
    <cellStyle name="SAPBEXresItemX 2 6 5 2" xfId="18802" xr:uid="{00000000-0005-0000-0000-0000E1570000}"/>
    <cellStyle name="SAPBEXresItemX 2 6 5 3" xfId="23974" xr:uid="{00000000-0005-0000-0000-0000E2570000}"/>
    <cellStyle name="SAPBEXresItemX 2 6 6" xfId="12410" xr:uid="{00000000-0005-0000-0000-0000E3570000}"/>
    <cellStyle name="SAPBEXresItemX 2 6 6 2" xfId="19617" xr:uid="{00000000-0005-0000-0000-0000E4570000}"/>
    <cellStyle name="SAPBEXresItemX 2 6 6 3" xfId="24652" xr:uid="{00000000-0005-0000-0000-0000E5570000}"/>
    <cellStyle name="SAPBEXresItemX 2 6 7" xfId="13660" xr:uid="{00000000-0005-0000-0000-0000E6570000}"/>
    <cellStyle name="SAPBEXresItemX 2 6 8" xfId="14467" xr:uid="{00000000-0005-0000-0000-0000E7570000}"/>
    <cellStyle name="SAPBEXresItemX 2 7" xfId="8089" xr:uid="{00000000-0005-0000-0000-0000E8570000}"/>
    <cellStyle name="SAPBEXresItemX 2 7 2" xfId="15302" xr:uid="{00000000-0005-0000-0000-0000E9570000}"/>
    <cellStyle name="SAPBEXresItemX 2 7 3" xfId="20988" xr:uid="{00000000-0005-0000-0000-0000EA570000}"/>
    <cellStyle name="SAPBEXresItemX 2 8" xfId="9170" xr:uid="{00000000-0005-0000-0000-0000EB570000}"/>
    <cellStyle name="SAPBEXresItemX 2 8 2" xfId="16383" xr:uid="{00000000-0005-0000-0000-0000EC570000}"/>
    <cellStyle name="SAPBEXresItemX 2 8 3" xfId="21919" xr:uid="{00000000-0005-0000-0000-0000ED570000}"/>
    <cellStyle name="SAPBEXresItemX 2 9" xfId="10218" xr:uid="{00000000-0005-0000-0000-0000EE570000}"/>
    <cellStyle name="SAPBEXresItemX 2 9 2" xfId="17431" xr:uid="{00000000-0005-0000-0000-0000EF570000}"/>
    <cellStyle name="SAPBEXresItemX 2 9 3" xfId="22868" xr:uid="{00000000-0005-0000-0000-0000F0570000}"/>
    <cellStyle name="SAPBEXresItemX 3" xfId="386" xr:uid="{00000000-0005-0000-0000-0000F1570000}"/>
    <cellStyle name="SAPBEXresItemX 3 10" xfId="11169" xr:uid="{00000000-0005-0000-0000-0000F2570000}"/>
    <cellStyle name="SAPBEXresItemX 3 10 2" xfId="18376" xr:uid="{00000000-0005-0000-0000-0000F3570000}"/>
    <cellStyle name="SAPBEXresItemX 3 10 3" xfId="23587" xr:uid="{00000000-0005-0000-0000-0000F4570000}"/>
    <cellStyle name="SAPBEXresItemX 3 11" xfId="13278" xr:uid="{00000000-0005-0000-0000-0000F5570000}"/>
    <cellStyle name="SAPBEXresItemX 3 12" xfId="25476" xr:uid="{00000000-0005-0000-0000-0000F6570000}"/>
    <cellStyle name="SAPBEXresItemX 3 2" xfId="476" xr:uid="{00000000-0005-0000-0000-0000F7570000}"/>
    <cellStyle name="SAPBEXresItemX 3 2 2" xfId="953" xr:uid="{00000000-0005-0000-0000-0000F8570000}"/>
    <cellStyle name="SAPBEXresItemX 3 2 2 2" xfId="8507" xr:uid="{00000000-0005-0000-0000-0000F9570000}"/>
    <cellStyle name="SAPBEXresItemX 3 2 2 2 2" xfId="15720" xr:uid="{00000000-0005-0000-0000-0000FA570000}"/>
    <cellStyle name="SAPBEXresItemX 3 2 2 2 3" xfId="21365" xr:uid="{00000000-0005-0000-0000-0000FB570000}"/>
    <cellStyle name="SAPBEXresItemX 3 2 2 3" xfId="8789" xr:uid="{00000000-0005-0000-0000-0000FC570000}"/>
    <cellStyle name="SAPBEXresItemX 3 2 2 3 2" xfId="16002" xr:uid="{00000000-0005-0000-0000-0000FD570000}"/>
    <cellStyle name="SAPBEXresItemX 3 2 2 3 3" xfId="21546" xr:uid="{00000000-0005-0000-0000-0000FE570000}"/>
    <cellStyle name="SAPBEXresItemX 3 2 2 4" xfId="10638" xr:uid="{00000000-0005-0000-0000-0000FF570000}"/>
    <cellStyle name="SAPBEXresItemX 3 2 2 4 2" xfId="17851" xr:uid="{00000000-0005-0000-0000-000000580000}"/>
    <cellStyle name="SAPBEXresItemX 3 2 2 4 3" xfId="23247" xr:uid="{00000000-0005-0000-0000-000001580000}"/>
    <cellStyle name="SAPBEXresItemX 3 2 2 5" xfId="11693" xr:uid="{00000000-0005-0000-0000-000002580000}"/>
    <cellStyle name="SAPBEXresItemX 3 2 2 5 2" xfId="18900" xr:uid="{00000000-0005-0000-0000-000003580000}"/>
    <cellStyle name="SAPBEXresItemX 3 2 2 5 3" xfId="24062" xr:uid="{00000000-0005-0000-0000-000004580000}"/>
    <cellStyle name="SAPBEXresItemX 3 2 2 6" xfId="12322" xr:uid="{00000000-0005-0000-0000-000005580000}"/>
    <cellStyle name="SAPBEXresItemX 3 2 2 6 2" xfId="19529" xr:uid="{00000000-0005-0000-0000-000006580000}"/>
    <cellStyle name="SAPBEXresItemX 3 2 2 6 3" xfId="24564" xr:uid="{00000000-0005-0000-0000-000007580000}"/>
    <cellStyle name="SAPBEXresItemX 3 2 2 7" xfId="13758" xr:uid="{00000000-0005-0000-0000-000008580000}"/>
    <cellStyle name="SAPBEXresItemX 3 2 2 8" xfId="14385" xr:uid="{00000000-0005-0000-0000-000009580000}"/>
    <cellStyle name="SAPBEXresItemX 3 2 3" xfId="8095" xr:uid="{00000000-0005-0000-0000-00000A580000}"/>
    <cellStyle name="SAPBEXresItemX 3 2 3 2" xfId="15308" xr:uid="{00000000-0005-0000-0000-00000B580000}"/>
    <cellStyle name="SAPBEXresItemX 3 2 3 3" xfId="20994" xr:uid="{00000000-0005-0000-0000-00000C580000}"/>
    <cellStyle name="SAPBEXresItemX 3 2 4" xfId="9161" xr:uid="{00000000-0005-0000-0000-00000D580000}"/>
    <cellStyle name="SAPBEXresItemX 3 2 4 2" xfId="16374" xr:uid="{00000000-0005-0000-0000-00000E580000}"/>
    <cellStyle name="SAPBEXresItemX 3 2 4 3" xfId="21913" xr:uid="{00000000-0005-0000-0000-00000F580000}"/>
    <cellStyle name="SAPBEXresItemX 3 2 5" xfId="10224" xr:uid="{00000000-0005-0000-0000-000010580000}"/>
    <cellStyle name="SAPBEXresItemX 3 2 5 2" xfId="17437" xr:uid="{00000000-0005-0000-0000-000011580000}"/>
    <cellStyle name="SAPBEXresItemX 3 2 5 3" xfId="22874" xr:uid="{00000000-0005-0000-0000-000012580000}"/>
    <cellStyle name="SAPBEXresItemX 3 2 6" xfId="11259" xr:uid="{00000000-0005-0000-0000-000013580000}"/>
    <cellStyle name="SAPBEXresItemX 3 2 6 2" xfId="18466" xr:uid="{00000000-0005-0000-0000-000014580000}"/>
    <cellStyle name="SAPBEXresItemX 3 2 6 3" xfId="23669" xr:uid="{00000000-0005-0000-0000-000015580000}"/>
    <cellStyle name="SAPBEXresItemX 3 2 7" xfId="12750" xr:uid="{00000000-0005-0000-0000-000016580000}"/>
    <cellStyle name="SAPBEXresItemX 3 2 7 2" xfId="19957" xr:uid="{00000000-0005-0000-0000-000017580000}"/>
    <cellStyle name="SAPBEXresItemX 3 2 7 3" xfId="24948" xr:uid="{00000000-0005-0000-0000-000018580000}"/>
    <cellStyle name="SAPBEXresItemX 3 2 8" xfId="13351" xr:uid="{00000000-0005-0000-0000-000019580000}"/>
    <cellStyle name="SAPBEXresItemX 3 3" xfId="560" xr:uid="{00000000-0005-0000-0000-00001A580000}"/>
    <cellStyle name="SAPBEXresItemX 3 3 2" xfId="1016" xr:uid="{00000000-0005-0000-0000-00001B580000}"/>
    <cellStyle name="SAPBEXresItemX 3 3 2 2" xfId="8508" xr:uid="{00000000-0005-0000-0000-00001C580000}"/>
    <cellStyle name="SAPBEXresItemX 3 3 2 2 2" xfId="15721" xr:uid="{00000000-0005-0000-0000-00001D580000}"/>
    <cellStyle name="SAPBEXresItemX 3 3 2 2 3" xfId="21366" xr:uid="{00000000-0005-0000-0000-00001E580000}"/>
    <cellStyle name="SAPBEXresItemX 3 3 2 3" xfId="8788" xr:uid="{00000000-0005-0000-0000-00001F580000}"/>
    <cellStyle name="SAPBEXresItemX 3 3 2 3 2" xfId="16001" xr:uid="{00000000-0005-0000-0000-000020580000}"/>
    <cellStyle name="SAPBEXresItemX 3 3 2 3 3" xfId="21545" xr:uid="{00000000-0005-0000-0000-000021580000}"/>
    <cellStyle name="SAPBEXresItemX 3 3 2 4" xfId="10639" xr:uid="{00000000-0005-0000-0000-000022580000}"/>
    <cellStyle name="SAPBEXresItemX 3 3 2 4 2" xfId="17852" xr:uid="{00000000-0005-0000-0000-000023580000}"/>
    <cellStyle name="SAPBEXresItemX 3 3 2 4 3" xfId="23248" xr:uid="{00000000-0005-0000-0000-000024580000}"/>
    <cellStyle name="SAPBEXresItemX 3 3 2 5" xfId="11756" xr:uid="{00000000-0005-0000-0000-000025580000}"/>
    <cellStyle name="SAPBEXresItemX 3 3 2 5 2" xfId="18963" xr:uid="{00000000-0005-0000-0000-000026580000}"/>
    <cellStyle name="SAPBEXresItemX 3 3 2 5 3" xfId="24117" xr:uid="{00000000-0005-0000-0000-000027580000}"/>
    <cellStyle name="SAPBEXresItemX 3 3 2 6" xfId="12267" xr:uid="{00000000-0005-0000-0000-000028580000}"/>
    <cellStyle name="SAPBEXresItemX 3 3 2 6 2" xfId="19474" xr:uid="{00000000-0005-0000-0000-000029580000}"/>
    <cellStyle name="SAPBEXresItemX 3 3 2 6 3" xfId="24509" xr:uid="{00000000-0005-0000-0000-00002A580000}"/>
    <cellStyle name="SAPBEXresItemX 3 3 2 7" xfId="13821" xr:uid="{00000000-0005-0000-0000-00002B580000}"/>
    <cellStyle name="SAPBEXresItemX 3 3 2 8" xfId="14330" xr:uid="{00000000-0005-0000-0000-00002C580000}"/>
    <cellStyle name="SAPBEXresItemX 3 3 3" xfId="8096" xr:uid="{00000000-0005-0000-0000-00002D580000}"/>
    <cellStyle name="SAPBEXresItemX 3 3 3 2" xfId="15309" xr:uid="{00000000-0005-0000-0000-00002E580000}"/>
    <cellStyle name="SAPBEXresItemX 3 3 3 3" xfId="20995" xr:uid="{00000000-0005-0000-0000-00002F580000}"/>
    <cellStyle name="SAPBEXresItemX 3 3 4" xfId="9160" xr:uid="{00000000-0005-0000-0000-000030580000}"/>
    <cellStyle name="SAPBEXresItemX 3 3 4 2" xfId="16373" xr:uid="{00000000-0005-0000-0000-000031580000}"/>
    <cellStyle name="SAPBEXresItemX 3 3 4 3" xfId="21912" xr:uid="{00000000-0005-0000-0000-000032580000}"/>
    <cellStyle name="SAPBEXresItemX 3 3 5" xfId="10225" xr:uid="{00000000-0005-0000-0000-000033580000}"/>
    <cellStyle name="SAPBEXresItemX 3 3 5 2" xfId="17438" xr:uid="{00000000-0005-0000-0000-000034580000}"/>
    <cellStyle name="SAPBEXresItemX 3 3 5 3" xfId="22875" xr:uid="{00000000-0005-0000-0000-000035580000}"/>
    <cellStyle name="SAPBEXresItemX 3 3 6" xfId="11343" xr:uid="{00000000-0005-0000-0000-000036580000}"/>
    <cellStyle name="SAPBEXresItemX 3 3 6 2" xfId="18550" xr:uid="{00000000-0005-0000-0000-000037580000}"/>
    <cellStyle name="SAPBEXresItemX 3 3 6 3" xfId="23745" xr:uid="{00000000-0005-0000-0000-000038580000}"/>
    <cellStyle name="SAPBEXresItemX 3 3 7" xfId="12675" xr:uid="{00000000-0005-0000-0000-000039580000}"/>
    <cellStyle name="SAPBEXresItemX 3 3 7 2" xfId="19882" xr:uid="{00000000-0005-0000-0000-00003A580000}"/>
    <cellStyle name="SAPBEXresItemX 3 3 7 3" xfId="24873" xr:uid="{00000000-0005-0000-0000-00003B580000}"/>
    <cellStyle name="SAPBEXresItemX 3 3 8" xfId="13422" xr:uid="{00000000-0005-0000-0000-00003C580000}"/>
    <cellStyle name="SAPBEXresItemX 3 4" xfId="626" xr:uid="{00000000-0005-0000-0000-00003D580000}"/>
    <cellStyle name="SAPBEXresItemX 3 4 2" xfId="1082" xr:uid="{00000000-0005-0000-0000-00003E580000}"/>
    <cellStyle name="SAPBEXresItemX 3 4 2 2" xfId="8509" xr:uid="{00000000-0005-0000-0000-00003F580000}"/>
    <cellStyle name="SAPBEXresItemX 3 4 2 2 2" xfId="15722" xr:uid="{00000000-0005-0000-0000-000040580000}"/>
    <cellStyle name="SAPBEXresItemX 3 4 2 2 3" xfId="21367" xr:uid="{00000000-0005-0000-0000-000041580000}"/>
    <cellStyle name="SAPBEXresItemX 3 4 2 3" xfId="8787" xr:uid="{00000000-0005-0000-0000-000042580000}"/>
    <cellStyle name="SAPBEXresItemX 3 4 2 3 2" xfId="16000" xr:uid="{00000000-0005-0000-0000-000043580000}"/>
    <cellStyle name="SAPBEXresItemX 3 4 2 3 3" xfId="21544" xr:uid="{00000000-0005-0000-0000-000044580000}"/>
    <cellStyle name="SAPBEXresItemX 3 4 2 4" xfId="10640" xr:uid="{00000000-0005-0000-0000-000045580000}"/>
    <cellStyle name="SAPBEXresItemX 3 4 2 4 2" xfId="17853" xr:uid="{00000000-0005-0000-0000-000046580000}"/>
    <cellStyle name="SAPBEXresItemX 3 4 2 4 3" xfId="23249" xr:uid="{00000000-0005-0000-0000-000047580000}"/>
    <cellStyle name="SAPBEXresItemX 3 4 2 5" xfId="11822" xr:uid="{00000000-0005-0000-0000-000048580000}"/>
    <cellStyle name="SAPBEXresItemX 3 4 2 5 2" xfId="19029" xr:uid="{00000000-0005-0000-0000-000049580000}"/>
    <cellStyle name="SAPBEXresItemX 3 4 2 5 3" xfId="24183" xr:uid="{00000000-0005-0000-0000-00004A580000}"/>
    <cellStyle name="SAPBEXresItemX 3 4 2 6" xfId="12201" xr:uid="{00000000-0005-0000-0000-00004B580000}"/>
    <cellStyle name="SAPBEXresItemX 3 4 2 6 2" xfId="19408" xr:uid="{00000000-0005-0000-0000-00004C580000}"/>
    <cellStyle name="SAPBEXresItemX 3 4 2 6 3" xfId="24443" xr:uid="{00000000-0005-0000-0000-00004D580000}"/>
    <cellStyle name="SAPBEXresItemX 3 4 2 7" xfId="13887" xr:uid="{00000000-0005-0000-0000-00004E580000}"/>
    <cellStyle name="SAPBEXresItemX 3 4 2 8" xfId="14264" xr:uid="{00000000-0005-0000-0000-00004F580000}"/>
    <cellStyle name="SAPBEXresItemX 3 4 3" xfId="8097" xr:uid="{00000000-0005-0000-0000-000050580000}"/>
    <cellStyle name="SAPBEXresItemX 3 4 3 2" xfId="15310" xr:uid="{00000000-0005-0000-0000-000051580000}"/>
    <cellStyle name="SAPBEXresItemX 3 4 3 3" xfId="20996" xr:uid="{00000000-0005-0000-0000-000052580000}"/>
    <cellStyle name="SAPBEXresItemX 3 4 4" xfId="9159" xr:uid="{00000000-0005-0000-0000-000053580000}"/>
    <cellStyle name="SAPBEXresItemX 3 4 4 2" xfId="16372" xr:uid="{00000000-0005-0000-0000-000054580000}"/>
    <cellStyle name="SAPBEXresItemX 3 4 4 3" xfId="21911" xr:uid="{00000000-0005-0000-0000-000055580000}"/>
    <cellStyle name="SAPBEXresItemX 3 4 5" xfId="10226" xr:uid="{00000000-0005-0000-0000-000056580000}"/>
    <cellStyle name="SAPBEXresItemX 3 4 5 2" xfId="17439" xr:uid="{00000000-0005-0000-0000-000057580000}"/>
    <cellStyle name="SAPBEXresItemX 3 4 5 3" xfId="22876" xr:uid="{00000000-0005-0000-0000-000058580000}"/>
    <cellStyle name="SAPBEXresItemX 3 4 6" xfId="11409" xr:uid="{00000000-0005-0000-0000-000059580000}"/>
    <cellStyle name="SAPBEXresItemX 3 4 6 2" xfId="18616" xr:uid="{00000000-0005-0000-0000-00005A580000}"/>
    <cellStyle name="SAPBEXresItemX 3 4 6 3" xfId="23811" xr:uid="{00000000-0005-0000-0000-00005B580000}"/>
    <cellStyle name="SAPBEXresItemX 3 4 7" xfId="12576" xr:uid="{00000000-0005-0000-0000-00005C580000}"/>
    <cellStyle name="SAPBEXresItemX 3 4 7 2" xfId="19783" xr:uid="{00000000-0005-0000-0000-00005D580000}"/>
    <cellStyle name="SAPBEXresItemX 3 4 7 3" xfId="24808" xr:uid="{00000000-0005-0000-0000-00005E580000}"/>
    <cellStyle name="SAPBEXresItemX 3 4 8" xfId="13485" xr:uid="{00000000-0005-0000-0000-00005F580000}"/>
    <cellStyle name="SAPBEXresItemX 3 4 9" xfId="14642" xr:uid="{00000000-0005-0000-0000-000060580000}"/>
    <cellStyle name="SAPBEXresItemX 3 5" xfId="680" xr:uid="{00000000-0005-0000-0000-000061580000}"/>
    <cellStyle name="SAPBEXresItemX 3 5 2" xfId="1136" xr:uid="{00000000-0005-0000-0000-000062580000}"/>
    <cellStyle name="SAPBEXresItemX 3 5 2 2" xfId="8510" xr:uid="{00000000-0005-0000-0000-000063580000}"/>
    <cellStyle name="SAPBEXresItemX 3 5 2 2 2" xfId="15723" xr:uid="{00000000-0005-0000-0000-000064580000}"/>
    <cellStyle name="SAPBEXresItemX 3 5 2 2 3" xfId="21368" xr:uid="{00000000-0005-0000-0000-000065580000}"/>
    <cellStyle name="SAPBEXresItemX 3 5 2 3" xfId="8786" xr:uid="{00000000-0005-0000-0000-000066580000}"/>
    <cellStyle name="SAPBEXresItemX 3 5 2 3 2" xfId="15999" xr:uid="{00000000-0005-0000-0000-000067580000}"/>
    <cellStyle name="SAPBEXresItemX 3 5 2 3 3" xfId="21543" xr:uid="{00000000-0005-0000-0000-000068580000}"/>
    <cellStyle name="SAPBEXresItemX 3 5 2 4" xfId="10641" xr:uid="{00000000-0005-0000-0000-000069580000}"/>
    <cellStyle name="SAPBEXresItemX 3 5 2 4 2" xfId="17854" xr:uid="{00000000-0005-0000-0000-00006A580000}"/>
    <cellStyle name="SAPBEXresItemX 3 5 2 4 3" xfId="23250" xr:uid="{00000000-0005-0000-0000-00006B580000}"/>
    <cellStyle name="SAPBEXresItemX 3 5 2 5" xfId="11876" xr:uid="{00000000-0005-0000-0000-00006C580000}"/>
    <cellStyle name="SAPBEXresItemX 3 5 2 5 2" xfId="19083" xr:uid="{00000000-0005-0000-0000-00006D580000}"/>
    <cellStyle name="SAPBEXresItemX 3 5 2 5 3" xfId="24237" xr:uid="{00000000-0005-0000-0000-00006E580000}"/>
    <cellStyle name="SAPBEXresItemX 3 5 2 6" xfId="12147" xr:uid="{00000000-0005-0000-0000-00006F580000}"/>
    <cellStyle name="SAPBEXresItemX 3 5 2 6 2" xfId="19354" xr:uid="{00000000-0005-0000-0000-000070580000}"/>
    <cellStyle name="SAPBEXresItemX 3 5 2 6 3" xfId="24389" xr:uid="{00000000-0005-0000-0000-000071580000}"/>
    <cellStyle name="SAPBEXresItemX 3 5 2 7" xfId="13941" xr:uid="{00000000-0005-0000-0000-000072580000}"/>
    <cellStyle name="SAPBEXresItemX 3 5 2 8" xfId="14210" xr:uid="{00000000-0005-0000-0000-000073580000}"/>
    <cellStyle name="SAPBEXresItemX 3 5 3" xfId="8098" xr:uid="{00000000-0005-0000-0000-000074580000}"/>
    <cellStyle name="SAPBEXresItemX 3 5 3 2" xfId="15311" xr:uid="{00000000-0005-0000-0000-000075580000}"/>
    <cellStyle name="SAPBEXresItemX 3 5 3 3" xfId="20997" xr:uid="{00000000-0005-0000-0000-000076580000}"/>
    <cellStyle name="SAPBEXresItemX 3 5 4" xfId="9157" xr:uid="{00000000-0005-0000-0000-000077580000}"/>
    <cellStyle name="SAPBEXresItemX 3 5 4 2" xfId="16370" xr:uid="{00000000-0005-0000-0000-000078580000}"/>
    <cellStyle name="SAPBEXresItemX 3 5 4 3" xfId="21910" xr:uid="{00000000-0005-0000-0000-000079580000}"/>
    <cellStyle name="SAPBEXresItemX 3 5 5" xfId="10227" xr:uid="{00000000-0005-0000-0000-00007A580000}"/>
    <cellStyle name="SAPBEXresItemX 3 5 5 2" xfId="17440" xr:uid="{00000000-0005-0000-0000-00007B580000}"/>
    <cellStyle name="SAPBEXresItemX 3 5 5 3" xfId="22877" xr:uid="{00000000-0005-0000-0000-00007C580000}"/>
    <cellStyle name="SAPBEXresItemX 3 5 6" xfId="11463" xr:uid="{00000000-0005-0000-0000-00007D580000}"/>
    <cellStyle name="SAPBEXresItemX 3 5 6 2" xfId="18670" xr:uid="{00000000-0005-0000-0000-00007E580000}"/>
    <cellStyle name="SAPBEXresItemX 3 5 6 3" xfId="23865" xr:uid="{00000000-0005-0000-0000-00007F580000}"/>
    <cellStyle name="SAPBEXresItemX 3 5 7" xfId="12523" xr:uid="{00000000-0005-0000-0000-000080580000}"/>
    <cellStyle name="SAPBEXresItemX 3 5 7 2" xfId="19730" xr:uid="{00000000-0005-0000-0000-000081580000}"/>
    <cellStyle name="SAPBEXresItemX 3 5 7 3" xfId="24755" xr:uid="{00000000-0005-0000-0000-000082580000}"/>
    <cellStyle name="SAPBEXresItemX 3 5 8" xfId="13539" xr:uid="{00000000-0005-0000-0000-000083580000}"/>
    <cellStyle name="SAPBEXresItemX 3 5 9" xfId="14557" xr:uid="{00000000-0005-0000-0000-000084580000}"/>
    <cellStyle name="SAPBEXresItemX 3 6" xfId="865" xr:uid="{00000000-0005-0000-0000-000085580000}"/>
    <cellStyle name="SAPBEXresItemX 3 6 2" xfId="8511" xr:uid="{00000000-0005-0000-0000-000086580000}"/>
    <cellStyle name="SAPBEXresItemX 3 6 2 2" xfId="15724" xr:uid="{00000000-0005-0000-0000-000087580000}"/>
    <cellStyle name="SAPBEXresItemX 3 6 2 3" xfId="21369" xr:uid="{00000000-0005-0000-0000-000088580000}"/>
    <cellStyle name="SAPBEXresItemX 3 6 3" xfId="8785" xr:uid="{00000000-0005-0000-0000-000089580000}"/>
    <cellStyle name="SAPBEXresItemX 3 6 3 2" xfId="15998" xr:uid="{00000000-0005-0000-0000-00008A580000}"/>
    <cellStyle name="SAPBEXresItemX 3 6 3 3" xfId="21542" xr:uid="{00000000-0005-0000-0000-00008B580000}"/>
    <cellStyle name="SAPBEXresItemX 3 6 4" xfId="10642" xr:uid="{00000000-0005-0000-0000-00008C580000}"/>
    <cellStyle name="SAPBEXresItemX 3 6 4 2" xfId="17855" xr:uid="{00000000-0005-0000-0000-00008D580000}"/>
    <cellStyle name="SAPBEXresItemX 3 6 4 3" xfId="23251" xr:uid="{00000000-0005-0000-0000-00008E580000}"/>
    <cellStyle name="SAPBEXresItemX 3 6 5" xfId="11605" xr:uid="{00000000-0005-0000-0000-00008F580000}"/>
    <cellStyle name="SAPBEXresItemX 3 6 5 2" xfId="18812" xr:uid="{00000000-0005-0000-0000-000090580000}"/>
    <cellStyle name="SAPBEXresItemX 3 6 5 3" xfId="23982" xr:uid="{00000000-0005-0000-0000-000091580000}"/>
    <cellStyle name="SAPBEXresItemX 3 6 6" xfId="12402" xr:uid="{00000000-0005-0000-0000-000092580000}"/>
    <cellStyle name="SAPBEXresItemX 3 6 6 2" xfId="19609" xr:uid="{00000000-0005-0000-0000-000093580000}"/>
    <cellStyle name="SAPBEXresItemX 3 6 6 3" xfId="24644" xr:uid="{00000000-0005-0000-0000-000094580000}"/>
    <cellStyle name="SAPBEXresItemX 3 6 7" xfId="13670" xr:uid="{00000000-0005-0000-0000-000095580000}"/>
    <cellStyle name="SAPBEXresItemX 3 6 8" xfId="14462" xr:uid="{00000000-0005-0000-0000-000096580000}"/>
    <cellStyle name="SAPBEXresItemX 3 7" xfId="8094" xr:uid="{00000000-0005-0000-0000-000097580000}"/>
    <cellStyle name="SAPBEXresItemX 3 7 2" xfId="15307" xr:uid="{00000000-0005-0000-0000-000098580000}"/>
    <cellStyle name="SAPBEXresItemX 3 7 3" xfId="20993" xr:uid="{00000000-0005-0000-0000-000099580000}"/>
    <cellStyle name="SAPBEXresItemX 3 8" xfId="9162" xr:uid="{00000000-0005-0000-0000-00009A580000}"/>
    <cellStyle name="SAPBEXresItemX 3 8 2" xfId="16375" xr:uid="{00000000-0005-0000-0000-00009B580000}"/>
    <cellStyle name="SAPBEXresItemX 3 8 3" xfId="21914" xr:uid="{00000000-0005-0000-0000-00009C580000}"/>
    <cellStyle name="SAPBEXresItemX 3 9" xfId="10223" xr:uid="{00000000-0005-0000-0000-00009D580000}"/>
    <cellStyle name="SAPBEXresItemX 3 9 2" xfId="17436" xr:uid="{00000000-0005-0000-0000-00009E580000}"/>
    <cellStyle name="SAPBEXresItemX 3 9 3" xfId="22873" xr:uid="{00000000-0005-0000-0000-00009F580000}"/>
    <cellStyle name="SAPBEXresItemX 4" xfId="510" xr:uid="{00000000-0005-0000-0000-0000A0580000}"/>
    <cellStyle name="SAPBEXresItemX 4 10" xfId="13383" xr:uid="{00000000-0005-0000-0000-0000A1580000}"/>
    <cellStyle name="SAPBEXresItemX 4 2" xfId="591" xr:uid="{00000000-0005-0000-0000-0000A2580000}"/>
    <cellStyle name="SAPBEXresItemX 4 2 2" xfId="1047" xr:uid="{00000000-0005-0000-0000-0000A3580000}"/>
    <cellStyle name="SAPBEXresItemX 4 2 2 2" xfId="8512" xr:uid="{00000000-0005-0000-0000-0000A4580000}"/>
    <cellStyle name="SAPBEXresItemX 4 2 2 2 2" xfId="15725" xr:uid="{00000000-0005-0000-0000-0000A5580000}"/>
    <cellStyle name="SAPBEXresItemX 4 2 2 2 3" xfId="21370" xr:uid="{00000000-0005-0000-0000-0000A6580000}"/>
    <cellStyle name="SAPBEXresItemX 4 2 2 3" xfId="8784" xr:uid="{00000000-0005-0000-0000-0000A7580000}"/>
    <cellStyle name="SAPBEXresItemX 4 2 2 3 2" xfId="15997" xr:uid="{00000000-0005-0000-0000-0000A8580000}"/>
    <cellStyle name="SAPBEXresItemX 4 2 2 3 3" xfId="21541" xr:uid="{00000000-0005-0000-0000-0000A9580000}"/>
    <cellStyle name="SAPBEXresItemX 4 2 2 4" xfId="10643" xr:uid="{00000000-0005-0000-0000-0000AA580000}"/>
    <cellStyle name="SAPBEXresItemX 4 2 2 4 2" xfId="17856" xr:uid="{00000000-0005-0000-0000-0000AB580000}"/>
    <cellStyle name="SAPBEXresItemX 4 2 2 4 3" xfId="23252" xr:uid="{00000000-0005-0000-0000-0000AC580000}"/>
    <cellStyle name="SAPBEXresItemX 4 2 2 5" xfId="11787" xr:uid="{00000000-0005-0000-0000-0000AD580000}"/>
    <cellStyle name="SAPBEXresItemX 4 2 2 5 2" xfId="18994" xr:uid="{00000000-0005-0000-0000-0000AE580000}"/>
    <cellStyle name="SAPBEXresItemX 4 2 2 5 3" xfId="24148" xr:uid="{00000000-0005-0000-0000-0000AF580000}"/>
    <cellStyle name="SAPBEXresItemX 4 2 2 6" xfId="12236" xr:uid="{00000000-0005-0000-0000-0000B0580000}"/>
    <cellStyle name="SAPBEXresItemX 4 2 2 6 2" xfId="19443" xr:uid="{00000000-0005-0000-0000-0000B1580000}"/>
    <cellStyle name="SAPBEXresItemX 4 2 2 6 3" xfId="24478" xr:uid="{00000000-0005-0000-0000-0000B2580000}"/>
    <cellStyle name="SAPBEXresItemX 4 2 2 7" xfId="13852" xr:uid="{00000000-0005-0000-0000-0000B3580000}"/>
    <cellStyle name="SAPBEXresItemX 4 2 2 8" xfId="14299" xr:uid="{00000000-0005-0000-0000-0000B4580000}"/>
    <cellStyle name="SAPBEXresItemX 4 2 3" xfId="8100" xr:uid="{00000000-0005-0000-0000-0000B5580000}"/>
    <cellStyle name="SAPBEXresItemX 4 2 3 2" xfId="15313" xr:uid="{00000000-0005-0000-0000-0000B6580000}"/>
    <cellStyle name="SAPBEXresItemX 4 2 3 3" xfId="20999" xr:uid="{00000000-0005-0000-0000-0000B7580000}"/>
    <cellStyle name="SAPBEXresItemX 4 2 4" xfId="9155" xr:uid="{00000000-0005-0000-0000-0000B8580000}"/>
    <cellStyle name="SAPBEXresItemX 4 2 4 2" xfId="16368" xr:uid="{00000000-0005-0000-0000-0000B9580000}"/>
    <cellStyle name="SAPBEXresItemX 4 2 4 3" xfId="21908" xr:uid="{00000000-0005-0000-0000-0000BA580000}"/>
    <cellStyle name="SAPBEXresItemX 4 2 5" xfId="10229" xr:uid="{00000000-0005-0000-0000-0000BB580000}"/>
    <cellStyle name="SAPBEXresItemX 4 2 5 2" xfId="17442" xr:uid="{00000000-0005-0000-0000-0000BC580000}"/>
    <cellStyle name="SAPBEXresItemX 4 2 5 3" xfId="22879" xr:uid="{00000000-0005-0000-0000-0000BD580000}"/>
    <cellStyle name="SAPBEXresItemX 4 2 6" xfId="11374" xr:uid="{00000000-0005-0000-0000-0000BE580000}"/>
    <cellStyle name="SAPBEXresItemX 4 2 6 2" xfId="18581" xr:uid="{00000000-0005-0000-0000-0000BF580000}"/>
    <cellStyle name="SAPBEXresItemX 4 2 6 3" xfId="23776" xr:uid="{00000000-0005-0000-0000-0000C0580000}"/>
    <cellStyle name="SAPBEXresItemX 4 2 7" xfId="12613" xr:uid="{00000000-0005-0000-0000-0000C1580000}"/>
    <cellStyle name="SAPBEXresItemX 4 2 7 2" xfId="19820" xr:uid="{00000000-0005-0000-0000-0000C2580000}"/>
    <cellStyle name="SAPBEXresItemX 4 2 7 3" xfId="24843" xr:uid="{00000000-0005-0000-0000-0000C3580000}"/>
    <cellStyle name="SAPBEXresItemX 4 2 8" xfId="13450" xr:uid="{00000000-0005-0000-0000-0000C4580000}"/>
    <cellStyle name="SAPBEXresItemX 4 3" xfId="656" xr:uid="{00000000-0005-0000-0000-0000C5580000}"/>
    <cellStyle name="SAPBEXresItemX 4 3 2" xfId="1112" xr:uid="{00000000-0005-0000-0000-0000C6580000}"/>
    <cellStyle name="SAPBEXresItemX 4 3 2 2" xfId="8513" xr:uid="{00000000-0005-0000-0000-0000C7580000}"/>
    <cellStyle name="SAPBEXresItemX 4 3 2 2 2" xfId="15726" xr:uid="{00000000-0005-0000-0000-0000C8580000}"/>
    <cellStyle name="SAPBEXresItemX 4 3 2 2 3" xfId="21371" xr:uid="{00000000-0005-0000-0000-0000C9580000}"/>
    <cellStyle name="SAPBEXresItemX 4 3 2 3" xfId="8783" xr:uid="{00000000-0005-0000-0000-0000CA580000}"/>
    <cellStyle name="SAPBEXresItemX 4 3 2 3 2" xfId="15996" xr:uid="{00000000-0005-0000-0000-0000CB580000}"/>
    <cellStyle name="SAPBEXresItemX 4 3 2 3 3" xfId="21540" xr:uid="{00000000-0005-0000-0000-0000CC580000}"/>
    <cellStyle name="SAPBEXresItemX 4 3 2 4" xfId="10644" xr:uid="{00000000-0005-0000-0000-0000CD580000}"/>
    <cellStyle name="SAPBEXresItemX 4 3 2 4 2" xfId="17857" xr:uid="{00000000-0005-0000-0000-0000CE580000}"/>
    <cellStyle name="SAPBEXresItemX 4 3 2 4 3" xfId="23253" xr:uid="{00000000-0005-0000-0000-0000CF580000}"/>
    <cellStyle name="SAPBEXresItemX 4 3 2 5" xfId="11852" xr:uid="{00000000-0005-0000-0000-0000D0580000}"/>
    <cellStyle name="SAPBEXresItemX 4 3 2 5 2" xfId="19059" xr:uid="{00000000-0005-0000-0000-0000D1580000}"/>
    <cellStyle name="SAPBEXresItemX 4 3 2 5 3" xfId="24213" xr:uid="{00000000-0005-0000-0000-0000D2580000}"/>
    <cellStyle name="SAPBEXresItemX 4 3 2 6" xfId="12171" xr:uid="{00000000-0005-0000-0000-0000D3580000}"/>
    <cellStyle name="SAPBEXresItemX 4 3 2 6 2" xfId="19378" xr:uid="{00000000-0005-0000-0000-0000D4580000}"/>
    <cellStyle name="SAPBEXresItemX 4 3 2 6 3" xfId="24413" xr:uid="{00000000-0005-0000-0000-0000D5580000}"/>
    <cellStyle name="SAPBEXresItemX 4 3 2 7" xfId="13917" xr:uid="{00000000-0005-0000-0000-0000D6580000}"/>
    <cellStyle name="SAPBEXresItemX 4 3 2 8" xfId="14234" xr:uid="{00000000-0005-0000-0000-0000D7580000}"/>
    <cellStyle name="SAPBEXresItemX 4 3 3" xfId="8101" xr:uid="{00000000-0005-0000-0000-0000D8580000}"/>
    <cellStyle name="SAPBEXresItemX 4 3 3 2" xfId="15314" xr:uid="{00000000-0005-0000-0000-0000D9580000}"/>
    <cellStyle name="SAPBEXresItemX 4 3 3 3" xfId="21000" xr:uid="{00000000-0005-0000-0000-0000DA580000}"/>
    <cellStyle name="SAPBEXresItemX 4 3 4" xfId="9153" xr:uid="{00000000-0005-0000-0000-0000DB580000}"/>
    <cellStyle name="SAPBEXresItemX 4 3 4 2" xfId="16366" xr:uid="{00000000-0005-0000-0000-0000DC580000}"/>
    <cellStyle name="SAPBEXresItemX 4 3 4 3" xfId="21907" xr:uid="{00000000-0005-0000-0000-0000DD580000}"/>
    <cellStyle name="SAPBEXresItemX 4 3 5" xfId="10230" xr:uid="{00000000-0005-0000-0000-0000DE580000}"/>
    <cellStyle name="SAPBEXresItemX 4 3 5 2" xfId="17443" xr:uid="{00000000-0005-0000-0000-0000DF580000}"/>
    <cellStyle name="SAPBEXresItemX 4 3 5 3" xfId="22880" xr:uid="{00000000-0005-0000-0000-0000E0580000}"/>
    <cellStyle name="SAPBEXresItemX 4 3 6" xfId="11439" xr:uid="{00000000-0005-0000-0000-0000E1580000}"/>
    <cellStyle name="SAPBEXresItemX 4 3 6 2" xfId="18646" xr:uid="{00000000-0005-0000-0000-0000E2580000}"/>
    <cellStyle name="SAPBEXresItemX 4 3 6 3" xfId="23841" xr:uid="{00000000-0005-0000-0000-0000E3580000}"/>
    <cellStyle name="SAPBEXresItemX 4 3 7" xfId="12546" xr:uid="{00000000-0005-0000-0000-0000E4580000}"/>
    <cellStyle name="SAPBEXresItemX 4 3 7 2" xfId="19753" xr:uid="{00000000-0005-0000-0000-0000E5580000}"/>
    <cellStyle name="SAPBEXresItemX 4 3 7 3" xfId="24778" xr:uid="{00000000-0005-0000-0000-0000E6580000}"/>
    <cellStyle name="SAPBEXresItemX 4 3 8" xfId="13515" xr:uid="{00000000-0005-0000-0000-0000E7580000}"/>
    <cellStyle name="SAPBEXresItemX 4 3 9" xfId="14581" xr:uid="{00000000-0005-0000-0000-0000E8580000}"/>
    <cellStyle name="SAPBEXresItemX 4 4" xfId="711" xr:uid="{00000000-0005-0000-0000-0000E9580000}"/>
    <cellStyle name="SAPBEXresItemX 4 4 2" xfId="1167" xr:uid="{00000000-0005-0000-0000-0000EA580000}"/>
    <cellStyle name="SAPBEXresItemX 4 4 2 2" xfId="8514" xr:uid="{00000000-0005-0000-0000-0000EB580000}"/>
    <cellStyle name="SAPBEXresItemX 4 4 2 2 2" xfId="15727" xr:uid="{00000000-0005-0000-0000-0000EC580000}"/>
    <cellStyle name="SAPBEXresItemX 4 4 2 2 3" xfId="21372" xr:uid="{00000000-0005-0000-0000-0000ED580000}"/>
    <cellStyle name="SAPBEXresItemX 4 4 2 3" xfId="8782" xr:uid="{00000000-0005-0000-0000-0000EE580000}"/>
    <cellStyle name="SAPBEXresItemX 4 4 2 3 2" xfId="15995" xr:uid="{00000000-0005-0000-0000-0000EF580000}"/>
    <cellStyle name="SAPBEXresItemX 4 4 2 3 3" xfId="21539" xr:uid="{00000000-0005-0000-0000-0000F0580000}"/>
    <cellStyle name="SAPBEXresItemX 4 4 2 4" xfId="10645" xr:uid="{00000000-0005-0000-0000-0000F1580000}"/>
    <cellStyle name="SAPBEXresItemX 4 4 2 4 2" xfId="17858" xr:uid="{00000000-0005-0000-0000-0000F2580000}"/>
    <cellStyle name="SAPBEXresItemX 4 4 2 4 3" xfId="23254" xr:uid="{00000000-0005-0000-0000-0000F3580000}"/>
    <cellStyle name="SAPBEXresItemX 4 4 2 5" xfId="11907" xr:uid="{00000000-0005-0000-0000-0000F4580000}"/>
    <cellStyle name="SAPBEXresItemX 4 4 2 5 2" xfId="19114" xr:uid="{00000000-0005-0000-0000-0000F5580000}"/>
    <cellStyle name="SAPBEXresItemX 4 4 2 5 3" xfId="24268" xr:uid="{00000000-0005-0000-0000-0000F6580000}"/>
    <cellStyle name="SAPBEXresItemX 4 4 2 6" xfId="12116" xr:uid="{00000000-0005-0000-0000-0000F7580000}"/>
    <cellStyle name="SAPBEXresItemX 4 4 2 6 2" xfId="19323" xr:uid="{00000000-0005-0000-0000-0000F8580000}"/>
    <cellStyle name="SAPBEXresItemX 4 4 2 6 3" xfId="24358" xr:uid="{00000000-0005-0000-0000-0000F9580000}"/>
    <cellStyle name="SAPBEXresItemX 4 4 2 7" xfId="13972" xr:uid="{00000000-0005-0000-0000-0000FA580000}"/>
    <cellStyle name="SAPBEXresItemX 4 4 2 8" xfId="14179" xr:uid="{00000000-0005-0000-0000-0000FB580000}"/>
    <cellStyle name="SAPBEXresItemX 4 4 3" xfId="8102" xr:uid="{00000000-0005-0000-0000-0000FC580000}"/>
    <cellStyle name="SAPBEXresItemX 4 4 3 2" xfId="15315" xr:uid="{00000000-0005-0000-0000-0000FD580000}"/>
    <cellStyle name="SAPBEXresItemX 4 4 3 3" xfId="21001" xr:uid="{00000000-0005-0000-0000-0000FE580000}"/>
    <cellStyle name="SAPBEXresItemX 4 4 4" xfId="7754" xr:uid="{00000000-0005-0000-0000-0000FF580000}"/>
    <cellStyle name="SAPBEXresItemX 4 4 4 2" xfId="14967" xr:uid="{00000000-0005-0000-0000-000000590000}"/>
    <cellStyle name="SAPBEXresItemX 4 4 4 3" xfId="20668" xr:uid="{00000000-0005-0000-0000-000001590000}"/>
    <cellStyle name="SAPBEXresItemX 4 4 5" xfId="10231" xr:uid="{00000000-0005-0000-0000-000002590000}"/>
    <cellStyle name="SAPBEXresItemX 4 4 5 2" xfId="17444" xr:uid="{00000000-0005-0000-0000-000003590000}"/>
    <cellStyle name="SAPBEXresItemX 4 4 5 3" xfId="22881" xr:uid="{00000000-0005-0000-0000-000004590000}"/>
    <cellStyle name="SAPBEXresItemX 4 4 6" xfId="11494" xr:uid="{00000000-0005-0000-0000-000005590000}"/>
    <cellStyle name="SAPBEXresItemX 4 4 6 2" xfId="18701" xr:uid="{00000000-0005-0000-0000-000006590000}"/>
    <cellStyle name="SAPBEXresItemX 4 4 6 3" xfId="23896" xr:uid="{00000000-0005-0000-0000-000007590000}"/>
    <cellStyle name="SAPBEXresItemX 4 4 7" xfId="12486" xr:uid="{00000000-0005-0000-0000-000008590000}"/>
    <cellStyle name="SAPBEXresItemX 4 4 7 2" xfId="19693" xr:uid="{00000000-0005-0000-0000-000009590000}"/>
    <cellStyle name="SAPBEXresItemX 4 4 7 3" xfId="24726" xr:uid="{00000000-0005-0000-0000-00000A590000}"/>
    <cellStyle name="SAPBEXresItemX 4 4 8" xfId="13570" xr:uid="{00000000-0005-0000-0000-00000B590000}"/>
    <cellStyle name="SAPBEXresItemX 4 4 9" xfId="14527" xr:uid="{00000000-0005-0000-0000-00000C590000}"/>
    <cellStyle name="SAPBEXresItemX 4 5" xfId="8099" xr:uid="{00000000-0005-0000-0000-00000D590000}"/>
    <cellStyle name="SAPBEXresItemX 4 5 2" xfId="15312" xr:uid="{00000000-0005-0000-0000-00000E590000}"/>
    <cellStyle name="SAPBEXresItemX 4 5 3" xfId="20998" xr:uid="{00000000-0005-0000-0000-00000F590000}"/>
    <cellStyle name="SAPBEXresItemX 4 6" xfId="9156" xr:uid="{00000000-0005-0000-0000-000010590000}"/>
    <cellStyle name="SAPBEXresItemX 4 6 2" xfId="16369" xr:uid="{00000000-0005-0000-0000-000011590000}"/>
    <cellStyle name="SAPBEXresItemX 4 6 3" xfId="21909" xr:uid="{00000000-0005-0000-0000-000012590000}"/>
    <cellStyle name="SAPBEXresItemX 4 7" xfId="10228" xr:uid="{00000000-0005-0000-0000-000013590000}"/>
    <cellStyle name="SAPBEXresItemX 4 7 2" xfId="17441" xr:uid="{00000000-0005-0000-0000-000014590000}"/>
    <cellStyle name="SAPBEXresItemX 4 7 3" xfId="22878" xr:uid="{00000000-0005-0000-0000-000015590000}"/>
    <cellStyle name="SAPBEXresItemX 4 8" xfId="11293" xr:uid="{00000000-0005-0000-0000-000016590000}"/>
    <cellStyle name="SAPBEXresItemX 4 8 2" xfId="18500" xr:uid="{00000000-0005-0000-0000-000017590000}"/>
    <cellStyle name="SAPBEXresItemX 4 8 3" xfId="23699" xr:uid="{00000000-0005-0000-0000-000018590000}"/>
    <cellStyle name="SAPBEXresItemX 4 9" xfId="12721" xr:uid="{00000000-0005-0000-0000-000019590000}"/>
    <cellStyle name="SAPBEXresItemX 4 9 2" xfId="19928" xr:uid="{00000000-0005-0000-0000-00001A590000}"/>
    <cellStyle name="SAPBEXresItemX 4 9 3" xfId="24919" xr:uid="{00000000-0005-0000-0000-00001B590000}"/>
    <cellStyle name="SAPBEXresItemX 5" xfId="817" xr:uid="{00000000-0005-0000-0000-00001C590000}"/>
    <cellStyle name="SAPBEXresItemX 5 2" xfId="8515" xr:uid="{00000000-0005-0000-0000-00001D590000}"/>
    <cellStyle name="SAPBEXresItemX 5 2 2" xfId="15728" xr:uid="{00000000-0005-0000-0000-00001E590000}"/>
    <cellStyle name="SAPBEXresItemX 5 2 3" xfId="21373" xr:uid="{00000000-0005-0000-0000-00001F590000}"/>
    <cellStyle name="SAPBEXresItemX 5 3" xfId="8781" xr:uid="{00000000-0005-0000-0000-000020590000}"/>
    <cellStyle name="SAPBEXresItemX 5 3 2" xfId="15994" xr:uid="{00000000-0005-0000-0000-000021590000}"/>
    <cellStyle name="SAPBEXresItemX 5 3 3" xfId="21538" xr:uid="{00000000-0005-0000-0000-000022590000}"/>
    <cellStyle name="SAPBEXresItemX 5 4" xfId="10646" xr:uid="{00000000-0005-0000-0000-000023590000}"/>
    <cellStyle name="SAPBEXresItemX 5 4 2" xfId="17859" xr:uid="{00000000-0005-0000-0000-000024590000}"/>
    <cellStyle name="SAPBEXresItemX 5 4 3" xfId="23255" xr:uid="{00000000-0005-0000-0000-000025590000}"/>
    <cellStyle name="SAPBEXresItemX 5 5" xfId="11557" xr:uid="{00000000-0005-0000-0000-000026590000}"/>
    <cellStyle name="SAPBEXresItemX 5 5 2" xfId="18764" xr:uid="{00000000-0005-0000-0000-000027590000}"/>
    <cellStyle name="SAPBEXresItemX 5 5 3" xfId="23940" xr:uid="{00000000-0005-0000-0000-000028590000}"/>
    <cellStyle name="SAPBEXresItemX 5 6" xfId="12445" xr:uid="{00000000-0005-0000-0000-000029590000}"/>
    <cellStyle name="SAPBEXresItemX 5 6 2" xfId="19652" xr:uid="{00000000-0005-0000-0000-00002A590000}"/>
    <cellStyle name="SAPBEXresItemX 5 6 3" xfId="24686" xr:uid="{00000000-0005-0000-0000-00002B590000}"/>
    <cellStyle name="SAPBEXresItemX 5 7" xfId="13623" xr:uid="{00000000-0005-0000-0000-00002C590000}"/>
    <cellStyle name="SAPBEXresItemX 5 8" xfId="14488" xr:uid="{00000000-0005-0000-0000-00002D590000}"/>
    <cellStyle name="SAPBEXresItemX 6" xfId="7426" xr:uid="{00000000-0005-0000-0000-00002E590000}"/>
    <cellStyle name="SAPBEXresItemX 6 2" xfId="9656" xr:uid="{00000000-0005-0000-0000-00002F590000}"/>
    <cellStyle name="SAPBEXresItemX 6 2 2" xfId="16869" xr:uid="{00000000-0005-0000-0000-000030590000}"/>
    <cellStyle name="SAPBEXresItemX 6 2 3" xfId="22335" xr:uid="{00000000-0005-0000-0000-000031590000}"/>
    <cellStyle name="SAPBEXresItemX 6 3" xfId="9854" xr:uid="{00000000-0005-0000-0000-000032590000}"/>
    <cellStyle name="SAPBEXresItemX 6 3 2" xfId="17067" xr:uid="{00000000-0005-0000-0000-000033590000}"/>
    <cellStyle name="SAPBEXresItemX 6 3 3" xfId="22533" xr:uid="{00000000-0005-0000-0000-000034590000}"/>
    <cellStyle name="SAPBEXresItemX 6 4" xfId="11058" xr:uid="{00000000-0005-0000-0000-000035590000}"/>
    <cellStyle name="SAPBEXresItemX 6 4 2" xfId="18271" xr:uid="{00000000-0005-0000-0000-000036590000}"/>
    <cellStyle name="SAPBEXresItemX 6 4 3" xfId="23488" xr:uid="{00000000-0005-0000-0000-000037590000}"/>
    <cellStyle name="SAPBEXresItemX 6 5" xfId="13005" xr:uid="{00000000-0005-0000-0000-000038590000}"/>
    <cellStyle name="SAPBEXresItemX 6 5 2" xfId="20212" xr:uid="{00000000-0005-0000-0000-000039590000}"/>
    <cellStyle name="SAPBEXresItemX 6 5 3" xfId="25168" xr:uid="{00000000-0005-0000-0000-00003A590000}"/>
    <cellStyle name="SAPBEXresItemX 6 6" xfId="13194" xr:uid="{00000000-0005-0000-0000-00003B590000}"/>
    <cellStyle name="SAPBEXresItemX 6 6 2" xfId="20401" xr:uid="{00000000-0005-0000-0000-00003C590000}"/>
    <cellStyle name="SAPBEXresItemX 6 6 3" xfId="25357" xr:uid="{00000000-0005-0000-0000-00003D590000}"/>
    <cellStyle name="SAPBEXresItemX 6 7" xfId="14866" xr:uid="{00000000-0005-0000-0000-00003E590000}"/>
    <cellStyle name="SAPBEXresItemX 6 8" xfId="20579" xr:uid="{00000000-0005-0000-0000-00003F590000}"/>
    <cellStyle name="SAPBEXresItemX 7" xfId="7720" xr:uid="{00000000-0005-0000-0000-000040590000}"/>
    <cellStyle name="SAPBEXresItemX 7 2" xfId="14938" xr:uid="{00000000-0005-0000-0000-000041590000}"/>
    <cellStyle name="SAPBEXresItemX 7 3" xfId="20659" xr:uid="{00000000-0005-0000-0000-000042590000}"/>
    <cellStyle name="SAPBEXresItemX 8" xfId="8088" xr:uid="{00000000-0005-0000-0000-000043590000}"/>
    <cellStyle name="SAPBEXresItemX 8 2" xfId="15301" xr:uid="{00000000-0005-0000-0000-000044590000}"/>
    <cellStyle name="SAPBEXresItemX 8 3" xfId="20987" xr:uid="{00000000-0005-0000-0000-000045590000}"/>
    <cellStyle name="SAPBEXresItemX 9" xfId="9171" xr:uid="{00000000-0005-0000-0000-000046590000}"/>
    <cellStyle name="SAPBEXresItemX 9 2" xfId="16384" xr:uid="{00000000-0005-0000-0000-000047590000}"/>
    <cellStyle name="SAPBEXresItemX 9 3" xfId="21920" xr:uid="{00000000-0005-0000-0000-000048590000}"/>
    <cellStyle name="SAPBEXRow_Headings_SA" xfId="113" xr:uid="{00000000-0005-0000-0000-000049590000}"/>
    <cellStyle name="SAPBEXRowResults_SA" xfId="114" xr:uid="{00000000-0005-0000-0000-00004A590000}"/>
    <cellStyle name="SAPBEXstdData" xfId="115" xr:uid="{00000000-0005-0000-0000-00004B590000}"/>
    <cellStyle name="SAPBEXstdData 2" xfId="116" xr:uid="{00000000-0005-0000-0000-00004C590000}"/>
    <cellStyle name="SAPBEXstdData 2 2" xfId="377" xr:uid="{00000000-0005-0000-0000-00004D590000}"/>
    <cellStyle name="SAPBEXstdData 2 2 2" xfId="553" xr:uid="{00000000-0005-0000-0000-00004E590000}"/>
    <cellStyle name="SAPBEXstdData 2 2 2 2" xfId="1009" xr:uid="{00000000-0005-0000-0000-00004F590000}"/>
    <cellStyle name="SAPBEXstdData 2 2 2 2 2" xfId="8516" xr:uid="{00000000-0005-0000-0000-000050590000}"/>
    <cellStyle name="SAPBEXstdData 2 2 2 2 2 2" xfId="15729" xr:uid="{00000000-0005-0000-0000-000051590000}"/>
    <cellStyle name="SAPBEXstdData 2 2 2 2 2 3" xfId="21374" xr:uid="{00000000-0005-0000-0000-000052590000}"/>
    <cellStyle name="SAPBEXstdData 2 2 2 2 3" xfId="8780" xr:uid="{00000000-0005-0000-0000-000053590000}"/>
    <cellStyle name="SAPBEXstdData 2 2 2 2 3 2" xfId="15993" xr:uid="{00000000-0005-0000-0000-000054590000}"/>
    <cellStyle name="SAPBEXstdData 2 2 2 2 3 3" xfId="21537" xr:uid="{00000000-0005-0000-0000-000055590000}"/>
    <cellStyle name="SAPBEXstdData 2 2 2 2 4" xfId="10647" xr:uid="{00000000-0005-0000-0000-000056590000}"/>
    <cellStyle name="SAPBEXstdData 2 2 2 2 4 2" xfId="17860" xr:uid="{00000000-0005-0000-0000-000057590000}"/>
    <cellStyle name="SAPBEXstdData 2 2 2 2 4 3" xfId="23256" xr:uid="{00000000-0005-0000-0000-000058590000}"/>
    <cellStyle name="SAPBEXstdData 2 2 2 2 5" xfId="11749" xr:uid="{00000000-0005-0000-0000-000059590000}"/>
    <cellStyle name="SAPBEXstdData 2 2 2 2 5 2" xfId="18956" xr:uid="{00000000-0005-0000-0000-00005A590000}"/>
    <cellStyle name="SAPBEXstdData 2 2 2 2 5 3" xfId="24110" xr:uid="{00000000-0005-0000-0000-00005B590000}"/>
    <cellStyle name="SAPBEXstdData 2 2 2 2 6" xfId="12274" xr:uid="{00000000-0005-0000-0000-00005C590000}"/>
    <cellStyle name="SAPBEXstdData 2 2 2 2 6 2" xfId="19481" xr:uid="{00000000-0005-0000-0000-00005D590000}"/>
    <cellStyle name="SAPBEXstdData 2 2 2 2 6 3" xfId="24516" xr:uid="{00000000-0005-0000-0000-00005E590000}"/>
    <cellStyle name="SAPBEXstdData 2 2 2 2 7" xfId="13814" xr:uid="{00000000-0005-0000-0000-00005F590000}"/>
    <cellStyle name="SAPBEXstdData 2 2 2 2 8" xfId="14337" xr:uid="{00000000-0005-0000-0000-000060590000}"/>
    <cellStyle name="SAPBEXstdData 2 2 2 3" xfId="8105" xr:uid="{00000000-0005-0000-0000-000061590000}"/>
    <cellStyle name="SAPBEXstdData 2 2 2 3 2" xfId="15318" xr:uid="{00000000-0005-0000-0000-000062590000}"/>
    <cellStyle name="SAPBEXstdData 2 2 2 3 3" xfId="21004" xr:uid="{00000000-0005-0000-0000-000063590000}"/>
    <cellStyle name="SAPBEXstdData 2 2 2 4" xfId="10234" xr:uid="{00000000-0005-0000-0000-000064590000}"/>
    <cellStyle name="SAPBEXstdData 2 2 2 4 2" xfId="17447" xr:uid="{00000000-0005-0000-0000-000065590000}"/>
    <cellStyle name="SAPBEXstdData 2 2 2 4 3" xfId="22884" xr:uid="{00000000-0005-0000-0000-000066590000}"/>
    <cellStyle name="SAPBEXstdData 2 2 2 5" xfId="11336" xr:uid="{00000000-0005-0000-0000-000067590000}"/>
    <cellStyle name="SAPBEXstdData 2 2 2 5 2" xfId="18543" xr:uid="{00000000-0005-0000-0000-000068590000}"/>
    <cellStyle name="SAPBEXstdData 2 2 2 5 3" xfId="23738" xr:uid="{00000000-0005-0000-0000-000069590000}"/>
    <cellStyle name="SAPBEXstdData 2 2 2 6" xfId="12682" xr:uid="{00000000-0005-0000-0000-00006A590000}"/>
    <cellStyle name="SAPBEXstdData 2 2 2 6 2" xfId="19889" xr:uid="{00000000-0005-0000-0000-00006B590000}"/>
    <cellStyle name="SAPBEXstdData 2 2 2 6 3" xfId="24880" xr:uid="{00000000-0005-0000-0000-00006C590000}"/>
    <cellStyle name="SAPBEXstdData 2 2 3" xfId="673" xr:uid="{00000000-0005-0000-0000-00006D590000}"/>
    <cellStyle name="SAPBEXstdData 2 2 3 2" xfId="1129" xr:uid="{00000000-0005-0000-0000-00006E590000}"/>
    <cellStyle name="SAPBEXstdData 2 2 3 2 2" xfId="8517" xr:uid="{00000000-0005-0000-0000-00006F590000}"/>
    <cellStyle name="SAPBEXstdData 2 2 3 2 2 2" xfId="15730" xr:uid="{00000000-0005-0000-0000-000070590000}"/>
    <cellStyle name="SAPBEXstdData 2 2 3 2 2 3" xfId="21375" xr:uid="{00000000-0005-0000-0000-000071590000}"/>
    <cellStyle name="SAPBEXstdData 2 2 3 2 3" xfId="8779" xr:uid="{00000000-0005-0000-0000-000072590000}"/>
    <cellStyle name="SAPBEXstdData 2 2 3 2 3 2" xfId="15992" xr:uid="{00000000-0005-0000-0000-000073590000}"/>
    <cellStyle name="SAPBEXstdData 2 2 3 2 3 3" xfId="21536" xr:uid="{00000000-0005-0000-0000-000074590000}"/>
    <cellStyle name="SAPBEXstdData 2 2 3 2 4" xfId="10648" xr:uid="{00000000-0005-0000-0000-000075590000}"/>
    <cellStyle name="SAPBEXstdData 2 2 3 2 4 2" xfId="17861" xr:uid="{00000000-0005-0000-0000-000076590000}"/>
    <cellStyle name="SAPBEXstdData 2 2 3 2 4 3" xfId="23257" xr:uid="{00000000-0005-0000-0000-000077590000}"/>
    <cellStyle name="SAPBEXstdData 2 2 3 2 5" xfId="11869" xr:uid="{00000000-0005-0000-0000-000078590000}"/>
    <cellStyle name="SAPBEXstdData 2 2 3 2 5 2" xfId="19076" xr:uid="{00000000-0005-0000-0000-000079590000}"/>
    <cellStyle name="SAPBEXstdData 2 2 3 2 5 3" xfId="24230" xr:uid="{00000000-0005-0000-0000-00007A590000}"/>
    <cellStyle name="SAPBEXstdData 2 2 3 2 6" xfId="12154" xr:uid="{00000000-0005-0000-0000-00007B590000}"/>
    <cellStyle name="SAPBEXstdData 2 2 3 2 6 2" xfId="19361" xr:uid="{00000000-0005-0000-0000-00007C590000}"/>
    <cellStyle name="SAPBEXstdData 2 2 3 2 6 3" xfId="24396" xr:uid="{00000000-0005-0000-0000-00007D590000}"/>
    <cellStyle name="SAPBEXstdData 2 2 3 2 7" xfId="13934" xr:uid="{00000000-0005-0000-0000-00007E590000}"/>
    <cellStyle name="SAPBEXstdData 2 2 3 2 8" xfId="14217" xr:uid="{00000000-0005-0000-0000-00007F590000}"/>
    <cellStyle name="SAPBEXstdData 2 2 3 3" xfId="8106" xr:uid="{00000000-0005-0000-0000-000080590000}"/>
    <cellStyle name="SAPBEXstdData 2 2 3 3 2" xfId="15319" xr:uid="{00000000-0005-0000-0000-000081590000}"/>
    <cellStyle name="SAPBEXstdData 2 2 3 3 3" xfId="21005" xr:uid="{00000000-0005-0000-0000-000082590000}"/>
    <cellStyle name="SAPBEXstdData 2 2 3 4" xfId="10235" xr:uid="{00000000-0005-0000-0000-000083590000}"/>
    <cellStyle name="SAPBEXstdData 2 2 3 4 2" xfId="17448" xr:uid="{00000000-0005-0000-0000-000084590000}"/>
    <cellStyle name="SAPBEXstdData 2 2 3 4 3" xfId="22885" xr:uid="{00000000-0005-0000-0000-000085590000}"/>
    <cellStyle name="SAPBEXstdData 2 2 3 5" xfId="11456" xr:uid="{00000000-0005-0000-0000-000086590000}"/>
    <cellStyle name="SAPBEXstdData 2 2 3 5 2" xfId="18663" xr:uid="{00000000-0005-0000-0000-000087590000}"/>
    <cellStyle name="SAPBEXstdData 2 2 3 5 3" xfId="23858" xr:uid="{00000000-0005-0000-0000-000088590000}"/>
    <cellStyle name="SAPBEXstdData 2 2 3 6" xfId="12529" xr:uid="{00000000-0005-0000-0000-000089590000}"/>
    <cellStyle name="SAPBEXstdData 2 2 3 6 2" xfId="19736" xr:uid="{00000000-0005-0000-0000-00008A590000}"/>
    <cellStyle name="SAPBEXstdData 2 2 3 6 3" xfId="24761" xr:uid="{00000000-0005-0000-0000-00008B590000}"/>
    <cellStyle name="SAPBEXstdData 2 2 3 7" xfId="13532" xr:uid="{00000000-0005-0000-0000-00008C590000}"/>
    <cellStyle name="SAPBEXstdData 2 2 4" xfId="856" xr:uid="{00000000-0005-0000-0000-00008D590000}"/>
    <cellStyle name="SAPBEXstdData 2 2 4 2" xfId="8518" xr:uid="{00000000-0005-0000-0000-00008E590000}"/>
    <cellStyle name="SAPBEXstdData 2 2 4 2 2" xfId="15731" xr:uid="{00000000-0005-0000-0000-00008F590000}"/>
    <cellStyle name="SAPBEXstdData 2 2 4 2 3" xfId="21376" xr:uid="{00000000-0005-0000-0000-000090590000}"/>
    <cellStyle name="SAPBEXstdData 2 2 4 3" xfId="8778" xr:uid="{00000000-0005-0000-0000-000091590000}"/>
    <cellStyle name="SAPBEXstdData 2 2 4 3 2" xfId="15991" xr:uid="{00000000-0005-0000-0000-000092590000}"/>
    <cellStyle name="SAPBEXstdData 2 2 4 3 3" xfId="21535" xr:uid="{00000000-0005-0000-0000-000093590000}"/>
    <cellStyle name="SAPBEXstdData 2 2 4 4" xfId="10649" xr:uid="{00000000-0005-0000-0000-000094590000}"/>
    <cellStyle name="SAPBEXstdData 2 2 4 4 2" xfId="17862" xr:uid="{00000000-0005-0000-0000-000095590000}"/>
    <cellStyle name="SAPBEXstdData 2 2 4 4 3" xfId="23258" xr:uid="{00000000-0005-0000-0000-000096590000}"/>
    <cellStyle name="SAPBEXstdData 2 2 4 5" xfId="11596" xr:uid="{00000000-0005-0000-0000-000097590000}"/>
    <cellStyle name="SAPBEXstdData 2 2 4 5 2" xfId="18803" xr:uid="{00000000-0005-0000-0000-000098590000}"/>
    <cellStyle name="SAPBEXstdData 2 2 4 5 3" xfId="23975" xr:uid="{00000000-0005-0000-0000-000099590000}"/>
    <cellStyle name="SAPBEXstdData 2 2 4 6" xfId="12409" xr:uid="{00000000-0005-0000-0000-00009A590000}"/>
    <cellStyle name="SAPBEXstdData 2 2 4 6 2" xfId="19616" xr:uid="{00000000-0005-0000-0000-00009B590000}"/>
    <cellStyle name="SAPBEXstdData 2 2 4 6 3" xfId="24651" xr:uid="{00000000-0005-0000-0000-00009C590000}"/>
    <cellStyle name="SAPBEXstdData 2 2 4 7" xfId="13661" xr:uid="{00000000-0005-0000-0000-00009D590000}"/>
    <cellStyle name="SAPBEXstdData 2 2 5" xfId="8104" xr:uid="{00000000-0005-0000-0000-00009E590000}"/>
    <cellStyle name="SAPBEXstdData 2 2 5 2" xfId="15317" xr:uid="{00000000-0005-0000-0000-00009F590000}"/>
    <cellStyle name="SAPBEXstdData 2 2 5 3" xfId="21003" xr:uid="{00000000-0005-0000-0000-0000A0590000}"/>
    <cellStyle name="SAPBEXstdData 2 2 6" xfId="10233" xr:uid="{00000000-0005-0000-0000-0000A1590000}"/>
    <cellStyle name="SAPBEXstdData 2 2 6 2" xfId="17446" xr:uid="{00000000-0005-0000-0000-0000A2590000}"/>
    <cellStyle name="SAPBEXstdData 2 2 6 3" xfId="22883" xr:uid="{00000000-0005-0000-0000-0000A3590000}"/>
    <cellStyle name="SAPBEXstdData 2 2 7" xfId="11160" xr:uid="{00000000-0005-0000-0000-0000A4590000}"/>
    <cellStyle name="SAPBEXstdData 2 2 7 2" xfId="18367" xr:uid="{00000000-0005-0000-0000-0000A5590000}"/>
    <cellStyle name="SAPBEXstdData 2 2 7 3" xfId="23580" xr:uid="{00000000-0005-0000-0000-0000A6590000}"/>
    <cellStyle name="SAPBEXstdData 2 2 8" xfId="12814" xr:uid="{00000000-0005-0000-0000-0000A7590000}"/>
    <cellStyle name="SAPBEXstdData 2 2 8 2" xfId="20021" xr:uid="{00000000-0005-0000-0000-0000A8590000}"/>
    <cellStyle name="SAPBEXstdData 2 2 8 3" xfId="25011" xr:uid="{00000000-0005-0000-0000-0000A9590000}"/>
    <cellStyle name="SAPBEXstdData 2 3" xfId="441" xr:uid="{00000000-0005-0000-0000-0000AA590000}"/>
    <cellStyle name="SAPBEXstdData 2 3 2" xfId="918" xr:uid="{00000000-0005-0000-0000-0000AB590000}"/>
    <cellStyle name="SAPBEXstdData 2 3 2 2" xfId="8519" xr:uid="{00000000-0005-0000-0000-0000AC590000}"/>
    <cellStyle name="SAPBEXstdData 2 3 2 2 2" xfId="15732" xr:uid="{00000000-0005-0000-0000-0000AD590000}"/>
    <cellStyle name="SAPBEXstdData 2 3 2 2 3" xfId="21377" xr:uid="{00000000-0005-0000-0000-0000AE590000}"/>
    <cellStyle name="SAPBEXstdData 2 3 2 3" xfId="8777" xr:uid="{00000000-0005-0000-0000-0000AF590000}"/>
    <cellStyle name="SAPBEXstdData 2 3 2 3 2" xfId="15990" xr:uid="{00000000-0005-0000-0000-0000B0590000}"/>
    <cellStyle name="SAPBEXstdData 2 3 2 3 3" xfId="21534" xr:uid="{00000000-0005-0000-0000-0000B1590000}"/>
    <cellStyle name="SAPBEXstdData 2 3 2 4" xfId="10650" xr:uid="{00000000-0005-0000-0000-0000B2590000}"/>
    <cellStyle name="SAPBEXstdData 2 3 2 4 2" xfId="17863" xr:uid="{00000000-0005-0000-0000-0000B3590000}"/>
    <cellStyle name="SAPBEXstdData 2 3 2 4 3" xfId="23259" xr:uid="{00000000-0005-0000-0000-0000B4590000}"/>
    <cellStyle name="SAPBEXstdData 2 3 2 5" xfId="11658" xr:uid="{00000000-0005-0000-0000-0000B5590000}"/>
    <cellStyle name="SAPBEXstdData 2 3 2 5 2" xfId="18865" xr:uid="{00000000-0005-0000-0000-0000B6590000}"/>
    <cellStyle name="SAPBEXstdData 2 3 2 5 3" xfId="24031" xr:uid="{00000000-0005-0000-0000-0000B7590000}"/>
    <cellStyle name="SAPBEXstdData 2 3 2 6" xfId="12353" xr:uid="{00000000-0005-0000-0000-0000B8590000}"/>
    <cellStyle name="SAPBEXstdData 2 3 2 6 2" xfId="19560" xr:uid="{00000000-0005-0000-0000-0000B9590000}"/>
    <cellStyle name="SAPBEXstdData 2 3 2 6 3" xfId="24595" xr:uid="{00000000-0005-0000-0000-0000BA590000}"/>
    <cellStyle name="SAPBEXstdData 2 3 2 7" xfId="13723" xr:uid="{00000000-0005-0000-0000-0000BB590000}"/>
    <cellStyle name="SAPBEXstdData 2 3 2 8" xfId="14415" xr:uid="{00000000-0005-0000-0000-0000BC590000}"/>
    <cellStyle name="SAPBEXstdData 2 3 3" xfId="8107" xr:uid="{00000000-0005-0000-0000-0000BD590000}"/>
    <cellStyle name="SAPBEXstdData 2 3 3 2" xfId="15320" xr:uid="{00000000-0005-0000-0000-0000BE590000}"/>
    <cellStyle name="SAPBEXstdData 2 3 3 3" xfId="21006" xr:uid="{00000000-0005-0000-0000-0000BF590000}"/>
    <cellStyle name="SAPBEXstdData 2 3 4" xfId="10236" xr:uid="{00000000-0005-0000-0000-0000C0590000}"/>
    <cellStyle name="SAPBEXstdData 2 3 4 2" xfId="17449" xr:uid="{00000000-0005-0000-0000-0000C1590000}"/>
    <cellStyle name="SAPBEXstdData 2 3 4 3" xfId="22886" xr:uid="{00000000-0005-0000-0000-0000C2590000}"/>
    <cellStyle name="SAPBEXstdData 2 3 5" xfId="11224" xr:uid="{00000000-0005-0000-0000-0000C3590000}"/>
    <cellStyle name="SAPBEXstdData 2 3 5 2" xfId="18431" xr:uid="{00000000-0005-0000-0000-0000C4590000}"/>
    <cellStyle name="SAPBEXstdData 2 3 5 3" xfId="23638" xr:uid="{00000000-0005-0000-0000-0000C5590000}"/>
    <cellStyle name="SAPBEXstdData 2 3 6" xfId="12778" xr:uid="{00000000-0005-0000-0000-0000C6590000}"/>
    <cellStyle name="SAPBEXstdData 2 3 6 2" xfId="19985" xr:uid="{00000000-0005-0000-0000-0000C7590000}"/>
    <cellStyle name="SAPBEXstdData 2 3 6 3" xfId="24975" xr:uid="{00000000-0005-0000-0000-0000C8590000}"/>
    <cellStyle name="SAPBEXstdData 2 4" xfId="818" xr:uid="{00000000-0005-0000-0000-0000C9590000}"/>
    <cellStyle name="SAPBEXstdData 2 4 2" xfId="8520" xr:uid="{00000000-0005-0000-0000-0000CA590000}"/>
    <cellStyle name="SAPBEXstdData 2 4 2 2" xfId="15733" xr:uid="{00000000-0005-0000-0000-0000CB590000}"/>
    <cellStyle name="SAPBEXstdData 2 4 2 3" xfId="21378" xr:uid="{00000000-0005-0000-0000-0000CC590000}"/>
    <cellStyle name="SAPBEXstdData 2 4 3" xfId="8776" xr:uid="{00000000-0005-0000-0000-0000CD590000}"/>
    <cellStyle name="SAPBEXstdData 2 4 3 2" xfId="15989" xr:uid="{00000000-0005-0000-0000-0000CE590000}"/>
    <cellStyle name="SAPBEXstdData 2 4 3 3" xfId="21533" xr:uid="{00000000-0005-0000-0000-0000CF590000}"/>
    <cellStyle name="SAPBEXstdData 2 4 4" xfId="10651" xr:uid="{00000000-0005-0000-0000-0000D0590000}"/>
    <cellStyle name="SAPBEXstdData 2 4 4 2" xfId="17864" xr:uid="{00000000-0005-0000-0000-0000D1590000}"/>
    <cellStyle name="SAPBEXstdData 2 4 4 3" xfId="23260" xr:uid="{00000000-0005-0000-0000-0000D2590000}"/>
    <cellStyle name="SAPBEXstdData 2 4 5" xfId="11558" xr:uid="{00000000-0005-0000-0000-0000D3590000}"/>
    <cellStyle name="SAPBEXstdData 2 4 5 2" xfId="18765" xr:uid="{00000000-0005-0000-0000-0000D4590000}"/>
    <cellStyle name="SAPBEXstdData 2 4 5 3" xfId="23941" xr:uid="{00000000-0005-0000-0000-0000D5590000}"/>
    <cellStyle name="SAPBEXstdData 2 4 6" xfId="12444" xr:uid="{00000000-0005-0000-0000-0000D6590000}"/>
    <cellStyle name="SAPBEXstdData 2 4 6 2" xfId="19651" xr:uid="{00000000-0005-0000-0000-0000D7590000}"/>
    <cellStyle name="SAPBEXstdData 2 4 6 3" xfId="24685" xr:uid="{00000000-0005-0000-0000-0000D8590000}"/>
    <cellStyle name="SAPBEXstdData 2 4 7" xfId="13624" xr:uid="{00000000-0005-0000-0000-0000D9590000}"/>
    <cellStyle name="SAPBEXstdData 2 5" xfId="8103" xr:uid="{00000000-0005-0000-0000-0000DA590000}"/>
    <cellStyle name="SAPBEXstdData 2 5 2" xfId="15316" xr:uid="{00000000-0005-0000-0000-0000DB590000}"/>
    <cellStyle name="SAPBEXstdData 2 5 3" xfId="21002" xr:uid="{00000000-0005-0000-0000-0000DC590000}"/>
    <cellStyle name="SAPBEXstdData 2 6" xfId="10232" xr:uid="{00000000-0005-0000-0000-0000DD590000}"/>
    <cellStyle name="SAPBEXstdData 2 6 2" xfId="17445" xr:uid="{00000000-0005-0000-0000-0000DE590000}"/>
    <cellStyle name="SAPBEXstdData 2 6 3" xfId="22882" xr:uid="{00000000-0005-0000-0000-0000DF590000}"/>
    <cellStyle name="SAPBEXstdData 2 7" xfId="11120" xr:uid="{00000000-0005-0000-0000-0000E0590000}"/>
    <cellStyle name="SAPBEXstdData 2 7 2" xfId="18327" xr:uid="{00000000-0005-0000-0000-0000E1590000}"/>
    <cellStyle name="SAPBEXstdData 2 7 3" xfId="23544" xr:uid="{00000000-0005-0000-0000-0000E2590000}"/>
    <cellStyle name="SAPBEXstdData 2 8" xfId="13019" xr:uid="{00000000-0005-0000-0000-0000E3590000}"/>
    <cellStyle name="SAPBEXstdData 2 8 2" xfId="20226" xr:uid="{00000000-0005-0000-0000-0000E4590000}"/>
    <cellStyle name="SAPBEXstdData 2 8 3" xfId="25182" xr:uid="{00000000-0005-0000-0000-0000E5590000}"/>
    <cellStyle name="SAPBEXstdData 3" xfId="7427" xr:uid="{00000000-0005-0000-0000-0000E6590000}"/>
    <cellStyle name="SAPBEXstdData 3 2" xfId="7428" xr:uid="{00000000-0005-0000-0000-0000E7590000}"/>
    <cellStyle name="SAPBEXstdData 3 2 2" xfId="9657" xr:uid="{00000000-0005-0000-0000-0000E8590000}"/>
    <cellStyle name="SAPBEXstdData 3 2 2 2" xfId="16870" xr:uid="{00000000-0005-0000-0000-0000E9590000}"/>
    <cellStyle name="SAPBEXstdData 3 2 2 3" xfId="22336" xr:uid="{00000000-0005-0000-0000-0000EA590000}"/>
    <cellStyle name="SAPBEXstdData 3 2 3" xfId="9855" xr:uid="{00000000-0005-0000-0000-0000EB590000}"/>
    <cellStyle name="SAPBEXstdData 3 2 3 2" xfId="17068" xr:uid="{00000000-0005-0000-0000-0000EC590000}"/>
    <cellStyle name="SAPBEXstdData 3 2 3 3" xfId="22534" xr:uid="{00000000-0005-0000-0000-0000ED590000}"/>
    <cellStyle name="SAPBEXstdData 3 2 4" xfId="11059" xr:uid="{00000000-0005-0000-0000-0000EE590000}"/>
    <cellStyle name="SAPBEXstdData 3 2 4 2" xfId="18272" xr:uid="{00000000-0005-0000-0000-0000EF590000}"/>
    <cellStyle name="SAPBEXstdData 3 2 4 3" xfId="23489" xr:uid="{00000000-0005-0000-0000-0000F0590000}"/>
    <cellStyle name="SAPBEXstdData 3 2 5" xfId="13006" xr:uid="{00000000-0005-0000-0000-0000F1590000}"/>
    <cellStyle name="SAPBEXstdData 3 2 5 2" xfId="20213" xr:uid="{00000000-0005-0000-0000-0000F2590000}"/>
    <cellStyle name="SAPBEXstdData 3 2 5 3" xfId="25169" xr:uid="{00000000-0005-0000-0000-0000F3590000}"/>
    <cellStyle name="SAPBEXstdData 3 2 6" xfId="13195" xr:uid="{00000000-0005-0000-0000-0000F4590000}"/>
    <cellStyle name="SAPBEXstdData 3 2 6 2" xfId="20402" xr:uid="{00000000-0005-0000-0000-0000F5590000}"/>
    <cellStyle name="SAPBEXstdData 3 2 6 3" xfId="25358" xr:uid="{00000000-0005-0000-0000-0000F6590000}"/>
    <cellStyle name="SAPBEXstdData 3 2 7" xfId="14867" xr:uid="{00000000-0005-0000-0000-0000F7590000}"/>
    <cellStyle name="SAPBEXstdData 3 2 8" xfId="20580" xr:uid="{00000000-0005-0000-0000-0000F8590000}"/>
    <cellStyle name="SAPBEXstdData 4" xfId="7429" xr:uid="{00000000-0005-0000-0000-0000F9590000}"/>
    <cellStyle name="SAPBEXstdData 4 2" xfId="7430" xr:uid="{00000000-0005-0000-0000-0000FA590000}"/>
    <cellStyle name="SAPBEXstdData 4 2 2" xfId="9658" xr:uid="{00000000-0005-0000-0000-0000FB590000}"/>
    <cellStyle name="SAPBEXstdData 4 2 2 2" xfId="16871" xr:uid="{00000000-0005-0000-0000-0000FC590000}"/>
    <cellStyle name="SAPBEXstdData 4 2 2 3" xfId="22337" xr:uid="{00000000-0005-0000-0000-0000FD590000}"/>
    <cellStyle name="SAPBEXstdData 4 2 3" xfId="9856" xr:uid="{00000000-0005-0000-0000-0000FE590000}"/>
    <cellStyle name="SAPBEXstdData 4 2 3 2" xfId="17069" xr:uid="{00000000-0005-0000-0000-0000FF590000}"/>
    <cellStyle name="SAPBEXstdData 4 2 3 3" xfId="22535" xr:uid="{00000000-0005-0000-0000-0000005A0000}"/>
    <cellStyle name="SAPBEXstdData 4 2 4" xfId="11060" xr:uid="{00000000-0005-0000-0000-0000015A0000}"/>
    <cellStyle name="SAPBEXstdData 4 2 4 2" xfId="18273" xr:uid="{00000000-0005-0000-0000-0000025A0000}"/>
    <cellStyle name="SAPBEXstdData 4 2 4 3" xfId="23490" xr:uid="{00000000-0005-0000-0000-0000035A0000}"/>
    <cellStyle name="SAPBEXstdData 4 2 5" xfId="13008" xr:uid="{00000000-0005-0000-0000-0000045A0000}"/>
    <cellStyle name="SAPBEXstdData 4 2 5 2" xfId="20215" xr:uid="{00000000-0005-0000-0000-0000055A0000}"/>
    <cellStyle name="SAPBEXstdData 4 2 5 3" xfId="25171" xr:uid="{00000000-0005-0000-0000-0000065A0000}"/>
    <cellStyle name="SAPBEXstdData 4 2 6" xfId="13196" xr:uid="{00000000-0005-0000-0000-0000075A0000}"/>
    <cellStyle name="SAPBEXstdData 4 2 6 2" xfId="20403" xr:uid="{00000000-0005-0000-0000-0000085A0000}"/>
    <cellStyle name="SAPBEXstdData 4 2 6 3" xfId="25359" xr:uid="{00000000-0005-0000-0000-0000095A0000}"/>
    <cellStyle name="SAPBEXstdData 4 2 7" xfId="14868" xr:uid="{00000000-0005-0000-0000-00000A5A0000}"/>
    <cellStyle name="SAPBEXstdData 4 2 8" xfId="20581" xr:uid="{00000000-0005-0000-0000-00000B5A0000}"/>
    <cellStyle name="SAPBEXstdData 5" xfId="7431" xr:uid="{00000000-0005-0000-0000-00000C5A0000}"/>
    <cellStyle name="SAPBEXstdData 5 2" xfId="9659" xr:uid="{00000000-0005-0000-0000-00000D5A0000}"/>
    <cellStyle name="SAPBEXstdData 5 2 2" xfId="16872" xr:uid="{00000000-0005-0000-0000-00000E5A0000}"/>
    <cellStyle name="SAPBEXstdData 5 2 3" xfId="22338" xr:uid="{00000000-0005-0000-0000-00000F5A0000}"/>
    <cellStyle name="SAPBEXstdData 5 3" xfId="9857" xr:uid="{00000000-0005-0000-0000-0000105A0000}"/>
    <cellStyle name="SAPBEXstdData 5 3 2" xfId="17070" xr:uid="{00000000-0005-0000-0000-0000115A0000}"/>
    <cellStyle name="SAPBEXstdData 5 3 3" xfId="22536" xr:uid="{00000000-0005-0000-0000-0000125A0000}"/>
    <cellStyle name="SAPBEXstdData 5 4" xfId="11061" xr:uid="{00000000-0005-0000-0000-0000135A0000}"/>
    <cellStyle name="SAPBEXstdData 5 4 2" xfId="18274" xr:uid="{00000000-0005-0000-0000-0000145A0000}"/>
    <cellStyle name="SAPBEXstdData 5 4 3" xfId="23491" xr:uid="{00000000-0005-0000-0000-0000155A0000}"/>
    <cellStyle name="SAPBEXstdData 5 5" xfId="13009" xr:uid="{00000000-0005-0000-0000-0000165A0000}"/>
    <cellStyle name="SAPBEXstdData 5 5 2" xfId="20216" xr:uid="{00000000-0005-0000-0000-0000175A0000}"/>
    <cellStyle name="SAPBEXstdData 5 5 3" xfId="25172" xr:uid="{00000000-0005-0000-0000-0000185A0000}"/>
    <cellStyle name="SAPBEXstdData 5 6" xfId="13197" xr:uid="{00000000-0005-0000-0000-0000195A0000}"/>
    <cellStyle name="SAPBEXstdData 5 6 2" xfId="20404" xr:uid="{00000000-0005-0000-0000-00001A5A0000}"/>
    <cellStyle name="SAPBEXstdData 5 6 3" xfId="25360" xr:uid="{00000000-0005-0000-0000-00001B5A0000}"/>
    <cellStyle name="SAPBEXstdData 5 7" xfId="14869" xr:uid="{00000000-0005-0000-0000-00001C5A0000}"/>
    <cellStyle name="SAPBEXstdData 5 8" xfId="20582" xr:uid="{00000000-0005-0000-0000-00001D5A0000}"/>
    <cellStyle name="SAPBEXstdData 6" xfId="7432" xr:uid="{00000000-0005-0000-0000-00001E5A0000}"/>
    <cellStyle name="SAPBEXstdData 6 2" xfId="9660" xr:uid="{00000000-0005-0000-0000-00001F5A0000}"/>
    <cellStyle name="SAPBEXstdData 6 2 2" xfId="16873" xr:uid="{00000000-0005-0000-0000-0000205A0000}"/>
    <cellStyle name="SAPBEXstdData 6 2 3" xfId="22339" xr:uid="{00000000-0005-0000-0000-0000215A0000}"/>
    <cellStyle name="SAPBEXstdData 6 3" xfId="9858" xr:uid="{00000000-0005-0000-0000-0000225A0000}"/>
    <cellStyle name="SAPBEXstdData 6 3 2" xfId="17071" xr:uid="{00000000-0005-0000-0000-0000235A0000}"/>
    <cellStyle name="SAPBEXstdData 6 3 3" xfId="22537" xr:uid="{00000000-0005-0000-0000-0000245A0000}"/>
    <cellStyle name="SAPBEXstdData 6 4" xfId="11062" xr:uid="{00000000-0005-0000-0000-0000255A0000}"/>
    <cellStyle name="SAPBEXstdData 6 4 2" xfId="18275" xr:uid="{00000000-0005-0000-0000-0000265A0000}"/>
    <cellStyle name="SAPBEXstdData 6 4 3" xfId="23492" xr:uid="{00000000-0005-0000-0000-0000275A0000}"/>
    <cellStyle name="SAPBEXstdData 6 5" xfId="13010" xr:uid="{00000000-0005-0000-0000-0000285A0000}"/>
    <cellStyle name="SAPBEXstdData 6 5 2" xfId="20217" xr:uid="{00000000-0005-0000-0000-0000295A0000}"/>
    <cellStyle name="SAPBEXstdData 6 5 3" xfId="25173" xr:uid="{00000000-0005-0000-0000-00002A5A0000}"/>
    <cellStyle name="SAPBEXstdData 6 6" xfId="13198" xr:uid="{00000000-0005-0000-0000-00002B5A0000}"/>
    <cellStyle name="SAPBEXstdData 6 6 2" xfId="20405" xr:uid="{00000000-0005-0000-0000-00002C5A0000}"/>
    <cellStyle name="SAPBEXstdData 6 6 3" xfId="25361" xr:uid="{00000000-0005-0000-0000-00002D5A0000}"/>
    <cellStyle name="SAPBEXstdData 6 7" xfId="14870" xr:uid="{00000000-0005-0000-0000-00002E5A0000}"/>
    <cellStyle name="SAPBEXstdData 6 8" xfId="20583" xr:uid="{00000000-0005-0000-0000-00002F5A0000}"/>
    <cellStyle name="SAPBEXstdData 7" xfId="7433" xr:uid="{00000000-0005-0000-0000-0000305A0000}"/>
    <cellStyle name="SAPBEXstdData 7 2" xfId="9661" xr:uid="{00000000-0005-0000-0000-0000315A0000}"/>
    <cellStyle name="SAPBEXstdData 7 2 2" xfId="16874" xr:uid="{00000000-0005-0000-0000-0000325A0000}"/>
    <cellStyle name="SAPBEXstdData 7 2 3" xfId="22340" xr:uid="{00000000-0005-0000-0000-0000335A0000}"/>
    <cellStyle name="SAPBEXstdData 7 3" xfId="9859" xr:uid="{00000000-0005-0000-0000-0000345A0000}"/>
    <cellStyle name="SAPBEXstdData 7 3 2" xfId="17072" xr:uid="{00000000-0005-0000-0000-0000355A0000}"/>
    <cellStyle name="SAPBEXstdData 7 3 3" xfId="22538" xr:uid="{00000000-0005-0000-0000-0000365A0000}"/>
    <cellStyle name="SAPBEXstdData 7 4" xfId="11063" xr:uid="{00000000-0005-0000-0000-0000375A0000}"/>
    <cellStyle name="SAPBEXstdData 7 4 2" xfId="18276" xr:uid="{00000000-0005-0000-0000-0000385A0000}"/>
    <cellStyle name="SAPBEXstdData 7 4 3" xfId="23493" xr:uid="{00000000-0005-0000-0000-0000395A0000}"/>
    <cellStyle name="SAPBEXstdData 7 5" xfId="13011" xr:uid="{00000000-0005-0000-0000-00003A5A0000}"/>
    <cellStyle name="SAPBEXstdData 7 5 2" xfId="20218" xr:uid="{00000000-0005-0000-0000-00003B5A0000}"/>
    <cellStyle name="SAPBEXstdData 7 5 3" xfId="25174" xr:uid="{00000000-0005-0000-0000-00003C5A0000}"/>
    <cellStyle name="SAPBEXstdData 7 6" xfId="13199" xr:uid="{00000000-0005-0000-0000-00003D5A0000}"/>
    <cellStyle name="SAPBEXstdData 7 6 2" xfId="20406" xr:uid="{00000000-0005-0000-0000-00003E5A0000}"/>
    <cellStyle name="SAPBEXstdData 7 6 3" xfId="25362" xr:uid="{00000000-0005-0000-0000-00003F5A0000}"/>
    <cellStyle name="SAPBEXstdData 7 7" xfId="14871" xr:uid="{00000000-0005-0000-0000-0000405A0000}"/>
    <cellStyle name="SAPBEXstdData 7 8" xfId="20584" xr:uid="{00000000-0005-0000-0000-0000415A0000}"/>
    <cellStyle name="SAPBEXstdData 8" xfId="7721" xr:uid="{00000000-0005-0000-0000-0000425A0000}"/>
    <cellStyle name="SAPBEXstdData 8 2" xfId="14939" xr:uid="{00000000-0005-0000-0000-0000435A0000}"/>
    <cellStyle name="SAPBEXstdData 8 3" xfId="20660" xr:uid="{00000000-0005-0000-0000-0000445A0000}"/>
    <cellStyle name="SAPBEXstdData_13737 3p Contracts v3" xfId="7434" xr:uid="{00000000-0005-0000-0000-0000455A0000}"/>
    <cellStyle name="SAPBEXstdDataEmph" xfId="117" xr:uid="{00000000-0005-0000-0000-0000465A0000}"/>
    <cellStyle name="SAPBEXstdDataEmph 10" xfId="13244" xr:uid="{00000000-0005-0000-0000-0000475A0000}"/>
    <cellStyle name="SAPBEXstdDataEmph 11" xfId="25477" xr:uid="{00000000-0005-0000-0000-0000485A0000}"/>
    <cellStyle name="SAPBEXstdDataEmph 2" xfId="378" xr:uid="{00000000-0005-0000-0000-0000495A0000}"/>
    <cellStyle name="SAPBEXstdDataEmph 2 10" xfId="11161" xr:uid="{00000000-0005-0000-0000-00004A5A0000}"/>
    <cellStyle name="SAPBEXstdDataEmph 2 10 2" xfId="18368" xr:uid="{00000000-0005-0000-0000-00004B5A0000}"/>
    <cellStyle name="SAPBEXstdDataEmph 2 10 3" xfId="23581" xr:uid="{00000000-0005-0000-0000-00004C5A0000}"/>
    <cellStyle name="SAPBEXstdDataEmph 2 11" xfId="13272" xr:uid="{00000000-0005-0000-0000-00004D5A0000}"/>
    <cellStyle name="SAPBEXstdDataEmph 2 12" xfId="25478" xr:uid="{00000000-0005-0000-0000-00004E5A0000}"/>
    <cellStyle name="SAPBEXstdDataEmph 2 2" xfId="470" xr:uid="{00000000-0005-0000-0000-00004F5A0000}"/>
    <cellStyle name="SAPBEXstdDataEmph 2 2 2" xfId="947" xr:uid="{00000000-0005-0000-0000-0000505A0000}"/>
    <cellStyle name="SAPBEXstdDataEmph 2 2 2 2" xfId="8521" xr:uid="{00000000-0005-0000-0000-0000515A0000}"/>
    <cellStyle name="SAPBEXstdDataEmph 2 2 2 2 2" xfId="15734" xr:uid="{00000000-0005-0000-0000-0000525A0000}"/>
    <cellStyle name="SAPBEXstdDataEmph 2 2 2 2 3" xfId="21379" xr:uid="{00000000-0005-0000-0000-0000535A0000}"/>
    <cellStyle name="SAPBEXstdDataEmph 2 2 2 3" xfId="8775" xr:uid="{00000000-0005-0000-0000-0000545A0000}"/>
    <cellStyle name="SAPBEXstdDataEmph 2 2 2 3 2" xfId="15988" xr:uid="{00000000-0005-0000-0000-0000555A0000}"/>
    <cellStyle name="SAPBEXstdDataEmph 2 2 2 3 3" xfId="21532" xr:uid="{00000000-0005-0000-0000-0000565A0000}"/>
    <cellStyle name="SAPBEXstdDataEmph 2 2 2 4" xfId="10652" xr:uid="{00000000-0005-0000-0000-0000575A0000}"/>
    <cellStyle name="SAPBEXstdDataEmph 2 2 2 4 2" xfId="17865" xr:uid="{00000000-0005-0000-0000-0000585A0000}"/>
    <cellStyle name="SAPBEXstdDataEmph 2 2 2 4 3" xfId="23261" xr:uid="{00000000-0005-0000-0000-0000595A0000}"/>
    <cellStyle name="SAPBEXstdDataEmph 2 2 2 5" xfId="11687" xr:uid="{00000000-0005-0000-0000-00005A5A0000}"/>
    <cellStyle name="SAPBEXstdDataEmph 2 2 2 5 2" xfId="18894" xr:uid="{00000000-0005-0000-0000-00005B5A0000}"/>
    <cellStyle name="SAPBEXstdDataEmph 2 2 2 5 3" xfId="24058" xr:uid="{00000000-0005-0000-0000-00005C5A0000}"/>
    <cellStyle name="SAPBEXstdDataEmph 2 2 2 6" xfId="12326" xr:uid="{00000000-0005-0000-0000-00005D5A0000}"/>
    <cellStyle name="SAPBEXstdDataEmph 2 2 2 6 2" xfId="19533" xr:uid="{00000000-0005-0000-0000-00005E5A0000}"/>
    <cellStyle name="SAPBEXstdDataEmph 2 2 2 6 3" xfId="24568" xr:uid="{00000000-0005-0000-0000-00005F5A0000}"/>
    <cellStyle name="SAPBEXstdDataEmph 2 2 2 7" xfId="13752" xr:uid="{00000000-0005-0000-0000-0000605A0000}"/>
    <cellStyle name="SAPBEXstdDataEmph 2 2 2 8" xfId="14389" xr:uid="{00000000-0005-0000-0000-0000615A0000}"/>
    <cellStyle name="SAPBEXstdDataEmph 2 2 3" xfId="8109" xr:uid="{00000000-0005-0000-0000-0000625A0000}"/>
    <cellStyle name="SAPBEXstdDataEmph 2 2 3 2" xfId="15322" xr:uid="{00000000-0005-0000-0000-0000635A0000}"/>
    <cellStyle name="SAPBEXstdDataEmph 2 2 3 3" xfId="21008" xr:uid="{00000000-0005-0000-0000-0000645A0000}"/>
    <cellStyle name="SAPBEXstdDataEmph 2 2 4" xfId="9149" xr:uid="{00000000-0005-0000-0000-0000655A0000}"/>
    <cellStyle name="SAPBEXstdDataEmph 2 2 4 2" xfId="16362" xr:uid="{00000000-0005-0000-0000-0000665A0000}"/>
    <cellStyle name="SAPBEXstdDataEmph 2 2 4 3" xfId="21904" xr:uid="{00000000-0005-0000-0000-0000675A0000}"/>
    <cellStyle name="SAPBEXstdDataEmph 2 2 5" xfId="10239" xr:uid="{00000000-0005-0000-0000-0000685A0000}"/>
    <cellStyle name="SAPBEXstdDataEmph 2 2 5 2" xfId="17452" xr:uid="{00000000-0005-0000-0000-0000695A0000}"/>
    <cellStyle name="SAPBEXstdDataEmph 2 2 5 3" xfId="22889" xr:uid="{00000000-0005-0000-0000-00006A5A0000}"/>
    <cellStyle name="SAPBEXstdDataEmph 2 2 6" xfId="11253" xr:uid="{00000000-0005-0000-0000-00006B5A0000}"/>
    <cellStyle name="SAPBEXstdDataEmph 2 2 6 2" xfId="18460" xr:uid="{00000000-0005-0000-0000-00006C5A0000}"/>
    <cellStyle name="SAPBEXstdDataEmph 2 2 6 3" xfId="23665" xr:uid="{00000000-0005-0000-0000-00006D5A0000}"/>
    <cellStyle name="SAPBEXstdDataEmph 2 2 7" xfId="12754" xr:uid="{00000000-0005-0000-0000-00006E5A0000}"/>
    <cellStyle name="SAPBEXstdDataEmph 2 2 7 2" xfId="19961" xr:uid="{00000000-0005-0000-0000-00006F5A0000}"/>
    <cellStyle name="SAPBEXstdDataEmph 2 2 7 3" xfId="24952" xr:uid="{00000000-0005-0000-0000-0000705A0000}"/>
    <cellStyle name="SAPBEXstdDataEmph 2 2 8" xfId="13345" xr:uid="{00000000-0005-0000-0000-0000715A0000}"/>
    <cellStyle name="SAPBEXstdDataEmph 2 3" xfId="554" xr:uid="{00000000-0005-0000-0000-0000725A0000}"/>
    <cellStyle name="SAPBEXstdDataEmph 2 3 2" xfId="1010" xr:uid="{00000000-0005-0000-0000-0000735A0000}"/>
    <cellStyle name="SAPBEXstdDataEmph 2 3 2 2" xfId="8522" xr:uid="{00000000-0005-0000-0000-0000745A0000}"/>
    <cellStyle name="SAPBEXstdDataEmph 2 3 2 2 2" xfId="15735" xr:uid="{00000000-0005-0000-0000-0000755A0000}"/>
    <cellStyle name="SAPBEXstdDataEmph 2 3 2 2 3" xfId="21380" xr:uid="{00000000-0005-0000-0000-0000765A0000}"/>
    <cellStyle name="SAPBEXstdDataEmph 2 3 2 3" xfId="8774" xr:uid="{00000000-0005-0000-0000-0000775A0000}"/>
    <cellStyle name="SAPBEXstdDataEmph 2 3 2 3 2" xfId="15987" xr:uid="{00000000-0005-0000-0000-0000785A0000}"/>
    <cellStyle name="SAPBEXstdDataEmph 2 3 2 3 3" xfId="21531" xr:uid="{00000000-0005-0000-0000-0000795A0000}"/>
    <cellStyle name="SAPBEXstdDataEmph 2 3 2 4" xfId="10653" xr:uid="{00000000-0005-0000-0000-00007A5A0000}"/>
    <cellStyle name="SAPBEXstdDataEmph 2 3 2 4 2" xfId="17866" xr:uid="{00000000-0005-0000-0000-00007B5A0000}"/>
    <cellStyle name="SAPBEXstdDataEmph 2 3 2 4 3" xfId="23262" xr:uid="{00000000-0005-0000-0000-00007C5A0000}"/>
    <cellStyle name="SAPBEXstdDataEmph 2 3 2 5" xfId="11750" xr:uid="{00000000-0005-0000-0000-00007D5A0000}"/>
    <cellStyle name="SAPBEXstdDataEmph 2 3 2 5 2" xfId="18957" xr:uid="{00000000-0005-0000-0000-00007E5A0000}"/>
    <cellStyle name="SAPBEXstdDataEmph 2 3 2 5 3" xfId="24111" xr:uid="{00000000-0005-0000-0000-00007F5A0000}"/>
    <cellStyle name="SAPBEXstdDataEmph 2 3 2 6" xfId="12273" xr:uid="{00000000-0005-0000-0000-0000805A0000}"/>
    <cellStyle name="SAPBEXstdDataEmph 2 3 2 6 2" xfId="19480" xr:uid="{00000000-0005-0000-0000-0000815A0000}"/>
    <cellStyle name="SAPBEXstdDataEmph 2 3 2 6 3" xfId="24515" xr:uid="{00000000-0005-0000-0000-0000825A0000}"/>
    <cellStyle name="SAPBEXstdDataEmph 2 3 2 7" xfId="13815" xr:uid="{00000000-0005-0000-0000-0000835A0000}"/>
    <cellStyle name="SAPBEXstdDataEmph 2 3 2 8" xfId="14336" xr:uid="{00000000-0005-0000-0000-0000845A0000}"/>
    <cellStyle name="SAPBEXstdDataEmph 2 3 3" xfId="8110" xr:uid="{00000000-0005-0000-0000-0000855A0000}"/>
    <cellStyle name="SAPBEXstdDataEmph 2 3 3 2" xfId="15323" xr:uid="{00000000-0005-0000-0000-0000865A0000}"/>
    <cellStyle name="SAPBEXstdDataEmph 2 3 3 3" xfId="21009" xr:uid="{00000000-0005-0000-0000-0000875A0000}"/>
    <cellStyle name="SAPBEXstdDataEmph 2 3 4" xfId="9148" xr:uid="{00000000-0005-0000-0000-0000885A0000}"/>
    <cellStyle name="SAPBEXstdDataEmph 2 3 4 2" xfId="16361" xr:uid="{00000000-0005-0000-0000-0000895A0000}"/>
    <cellStyle name="SAPBEXstdDataEmph 2 3 4 3" xfId="21903" xr:uid="{00000000-0005-0000-0000-00008A5A0000}"/>
    <cellStyle name="SAPBEXstdDataEmph 2 3 5" xfId="10240" xr:uid="{00000000-0005-0000-0000-00008B5A0000}"/>
    <cellStyle name="SAPBEXstdDataEmph 2 3 5 2" xfId="17453" xr:uid="{00000000-0005-0000-0000-00008C5A0000}"/>
    <cellStyle name="SAPBEXstdDataEmph 2 3 5 3" xfId="22890" xr:uid="{00000000-0005-0000-0000-00008D5A0000}"/>
    <cellStyle name="SAPBEXstdDataEmph 2 3 6" xfId="11337" xr:uid="{00000000-0005-0000-0000-00008E5A0000}"/>
    <cellStyle name="SAPBEXstdDataEmph 2 3 6 2" xfId="18544" xr:uid="{00000000-0005-0000-0000-00008F5A0000}"/>
    <cellStyle name="SAPBEXstdDataEmph 2 3 6 3" xfId="23739" xr:uid="{00000000-0005-0000-0000-0000905A0000}"/>
    <cellStyle name="SAPBEXstdDataEmph 2 3 7" xfId="12681" xr:uid="{00000000-0005-0000-0000-0000915A0000}"/>
    <cellStyle name="SAPBEXstdDataEmph 2 3 7 2" xfId="19888" xr:uid="{00000000-0005-0000-0000-0000925A0000}"/>
    <cellStyle name="SAPBEXstdDataEmph 2 3 7 3" xfId="24879" xr:uid="{00000000-0005-0000-0000-0000935A0000}"/>
    <cellStyle name="SAPBEXstdDataEmph 2 3 8" xfId="13418" xr:uid="{00000000-0005-0000-0000-0000945A0000}"/>
    <cellStyle name="SAPBEXstdDataEmph 2 4" xfId="622" xr:uid="{00000000-0005-0000-0000-0000955A0000}"/>
    <cellStyle name="SAPBEXstdDataEmph 2 4 2" xfId="1078" xr:uid="{00000000-0005-0000-0000-0000965A0000}"/>
    <cellStyle name="SAPBEXstdDataEmph 2 4 2 2" xfId="8523" xr:uid="{00000000-0005-0000-0000-0000975A0000}"/>
    <cellStyle name="SAPBEXstdDataEmph 2 4 2 2 2" xfId="15736" xr:uid="{00000000-0005-0000-0000-0000985A0000}"/>
    <cellStyle name="SAPBEXstdDataEmph 2 4 2 2 3" xfId="21381" xr:uid="{00000000-0005-0000-0000-0000995A0000}"/>
    <cellStyle name="SAPBEXstdDataEmph 2 4 2 3" xfId="8773" xr:uid="{00000000-0005-0000-0000-00009A5A0000}"/>
    <cellStyle name="SAPBEXstdDataEmph 2 4 2 3 2" xfId="15986" xr:uid="{00000000-0005-0000-0000-00009B5A0000}"/>
    <cellStyle name="SAPBEXstdDataEmph 2 4 2 3 3" xfId="21530" xr:uid="{00000000-0005-0000-0000-00009C5A0000}"/>
    <cellStyle name="SAPBEXstdDataEmph 2 4 2 4" xfId="10654" xr:uid="{00000000-0005-0000-0000-00009D5A0000}"/>
    <cellStyle name="SAPBEXstdDataEmph 2 4 2 4 2" xfId="17867" xr:uid="{00000000-0005-0000-0000-00009E5A0000}"/>
    <cellStyle name="SAPBEXstdDataEmph 2 4 2 4 3" xfId="23263" xr:uid="{00000000-0005-0000-0000-00009F5A0000}"/>
    <cellStyle name="SAPBEXstdDataEmph 2 4 2 5" xfId="11818" xr:uid="{00000000-0005-0000-0000-0000A05A0000}"/>
    <cellStyle name="SAPBEXstdDataEmph 2 4 2 5 2" xfId="19025" xr:uid="{00000000-0005-0000-0000-0000A15A0000}"/>
    <cellStyle name="SAPBEXstdDataEmph 2 4 2 5 3" xfId="24179" xr:uid="{00000000-0005-0000-0000-0000A25A0000}"/>
    <cellStyle name="SAPBEXstdDataEmph 2 4 2 6" xfId="12205" xr:uid="{00000000-0005-0000-0000-0000A35A0000}"/>
    <cellStyle name="SAPBEXstdDataEmph 2 4 2 6 2" xfId="19412" xr:uid="{00000000-0005-0000-0000-0000A45A0000}"/>
    <cellStyle name="SAPBEXstdDataEmph 2 4 2 6 3" xfId="24447" xr:uid="{00000000-0005-0000-0000-0000A55A0000}"/>
    <cellStyle name="SAPBEXstdDataEmph 2 4 2 7" xfId="13883" xr:uid="{00000000-0005-0000-0000-0000A65A0000}"/>
    <cellStyle name="SAPBEXstdDataEmph 2 4 2 8" xfId="14268" xr:uid="{00000000-0005-0000-0000-0000A75A0000}"/>
    <cellStyle name="SAPBEXstdDataEmph 2 4 3" xfId="8111" xr:uid="{00000000-0005-0000-0000-0000A85A0000}"/>
    <cellStyle name="SAPBEXstdDataEmph 2 4 3 2" xfId="15324" xr:uid="{00000000-0005-0000-0000-0000A95A0000}"/>
    <cellStyle name="SAPBEXstdDataEmph 2 4 3 3" xfId="21010" xr:uid="{00000000-0005-0000-0000-0000AA5A0000}"/>
    <cellStyle name="SAPBEXstdDataEmph 2 4 4" xfId="9147" xr:uid="{00000000-0005-0000-0000-0000AB5A0000}"/>
    <cellStyle name="SAPBEXstdDataEmph 2 4 4 2" xfId="16360" xr:uid="{00000000-0005-0000-0000-0000AC5A0000}"/>
    <cellStyle name="SAPBEXstdDataEmph 2 4 4 3" xfId="21902" xr:uid="{00000000-0005-0000-0000-0000AD5A0000}"/>
    <cellStyle name="SAPBEXstdDataEmph 2 4 5" xfId="10241" xr:uid="{00000000-0005-0000-0000-0000AE5A0000}"/>
    <cellStyle name="SAPBEXstdDataEmph 2 4 5 2" xfId="17454" xr:uid="{00000000-0005-0000-0000-0000AF5A0000}"/>
    <cellStyle name="SAPBEXstdDataEmph 2 4 5 3" xfId="22891" xr:uid="{00000000-0005-0000-0000-0000B05A0000}"/>
    <cellStyle name="SAPBEXstdDataEmph 2 4 6" xfId="11405" xr:uid="{00000000-0005-0000-0000-0000B15A0000}"/>
    <cellStyle name="SAPBEXstdDataEmph 2 4 6 2" xfId="18612" xr:uid="{00000000-0005-0000-0000-0000B25A0000}"/>
    <cellStyle name="SAPBEXstdDataEmph 2 4 6 3" xfId="23807" xr:uid="{00000000-0005-0000-0000-0000B35A0000}"/>
    <cellStyle name="SAPBEXstdDataEmph 2 4 7" xfId="12580" xr:uid="{00000000-0005-0000-0000-0000B45A0000}"/>
    <cellStyle name="SAPBEXstdDataEmph 2 4 7 2" xfId="19787" xr:uid="{00000000-0005-0000-0000-0000B55A0000}"/>
    <cellStyle name="SAPBEXstdDataEmph 2 4 7 3" xfId="24812" xr:uid="{00000000-0005-0000-0000-0000B65A0000}"/>
    <cellStyle name="SAPBEXstdDataEmph 2 4 8" xfId="13481" xr:uid="{00000000-0005-0000-0000-0000B75A0000}"/>
    <cellStyle name="SAPBEXstdDataEmph 2 4 9" xfId="14646" xr:uid="{00000000-0005-0000-0000-0000B85A0000}"/>
    <cellStyle name="SAPBEXstdDataEmph 2 5" xfId="674" xr:uid="{00000000-0005-0000-0000-0000B95A0000}"/>
    <cellStyle name="SAPBEXstdDataEmph 2 5 2" xfId="1130" xr:uid="{00000000-0005-0000-0000-0000BA5A0000}"/>
    <cellStyle name="SAPBEXstdDataEmph 2 5 2 2" xfId="8524" xr:uid="{00000000-0005-0000-0000-0000BB5A0000}"/>
    <cellStyle name="SAPBEXstdDataEmph 2 5 2 2 2" xfId="15737" xr:uid="{00000000-0005-0000-0000-0000BC5A0000}"/>
    <cellStyle name="SAPBEXstdDataEmph 2 5 2 2 3" xfId="21382" xr:uid="{00000000-0005-0000-0000-0000BD5A0000}"/>
    <cellStyle name="SAPBEXstdDataEmph 2 5 2 3" xfId="8772" xr:uid="{00000000-0005-0000-0000-0000BE5A0000}"/>
    <cellStyle name="SAPBEXstdDataEmph 2 5 2 3 2" xfId="15985" xr:uid="{00000000-0005-0000-0000-0000BF5A0000}"/>
    <cellStyle name="SAPBEXstdDataEmph 2 5 2 3 3" xfId="21529" xr:uid="{00000000-0005-0000-0000-0000C05A0000}"/>
    <cellStyle name="SAPBEXstdDataEmph 2 5 2 4" xfId="10655" xr:uid="{00000000-0005-0000-0000-0000C15A0000}"/>
    <cellStyle name="SAPBEXstdDataEmph 2 5 2 4 2" xfId="17868" xr:uid="{00000000-0005-0000-0000-0000C25A0000}"/>
    <cellStyle name="SAPBEXstdDataEmph 2 5 2 4 3" xfId="23264" xr:uid="{00000000-0005-0000-0000-0000C35A0000}"/>
    <cellStyle name="SAPBEXstdDataEmph 2 5 2 5" xfId="11870" xr:uid="{00000000-0005-0000-0000-0000C45A0000}"/>
    <cellStyle name="SAPBEXstdDataEmph 2 5 2 5 2" xfId="19077" xr:uid="{00000000-0005-0000-0000-0000C55A0000}"/>
    <cellStyle name="SAPBEXstdDataEmph 2 5 2 5 3" xfId="24231" xr:uid="{00000000-0005-0000-0000-0000C65A0000}"/>
    <cellStyle name="SAPBEXstdDataEmph 2 5 2 6" xfId="12153" xr:uid="{00000000-0005-0000-0000-0000C75A0000}"/>
    <cellStyle name="SAPBEXstdDataEmph 2 5 2 6 2" xfId="19360" xr:uid="{00000000-0005-0000-0000-0000C85A0000}"/>
    <cellStyle name="SAPBEXstdDataEmph 2 5 2 6 3" xfId="24395" xr:uid="{00000000-0005-0000-0000-0000C95A0000}"/>
    <cellStyle name="SAPBEXstdDataEmph 2 5 2 7" xfId="13935" xr:uid="{00000000-0005-0000-0000-0000CA5A0000}"/>
    <cellStyle name="SAPBEXstdDataEmph 2 5 2 8" xfId="14216" xr:uid="{00000000-0005-0000-0000-0000CB5A0000}"/>
    <cellStyle name="SAPBEXstdDataEmph 2 5 3" xfId="8112" xr:uid="{00000000-0005-0000-0000-0000CC5A0000}"/>
    <cellStyle name="SAPBEXstdDataEmph 2 5 3 2" xfId="15325" xr:uid="{00000000-0005-0000-0000-0000CD5A0000}"/>
    <cellStyle name="SAPBEXstdDataEmph 2 5 3 3" xfId="21011" xr:uid="{00000000-0005-0000-0000-0000CE5A0000}"/>
    <cellStyle name="SAPBEXstdDataEmph 2 5 4" xfId="9146" xr:uid="{00000000-0005-0000-0000-0000CF5A0000}"/>
    <cellStyle name="SAPBEXstdDataEmph 2 5 4 2" xfId="16359" xr:uid="{00000000-0005-0000-0000-0000D05A0000}"/>
    <cellStyle name="SAPBEXstdDataEmph 2 5 4 3" xfId="21901" xr:uid="{00000000-0005-0000-0000-0000D15A0000}"/>
    <cellStyle name="SAPBEXstdDataEmph 2 5 5" xfId="10242" xr:uid="{00000000-0005-0000-0000-0000D25A0000}"/>
    <cellStyle name="SAPBEXstdDataEmph 2 5 5 2" xfId="17455" xr:uid="{00000000-0005-0000-0000-0000D35A0000}"/>
    <cellStyle name="SAPBEXstdDataEmph 2 5 5 3" xfId="22892" xr:uid="{00000000-0005-0000-0000-0000D45A0000}"/>
    <cellStyle name="SAPBEXstdDataEmph 2 5 6" xfId="11457" xr:uid="{00000000-0005-0000-0000-0000D55A0000}"/>
    <cellStyle name="SAPBEXstdDataEmph 2 5 6 2" xfId="18664" xr:uid="{00000000-0005-0000-0000-0000D65A0000}"/>
    <cellStyle name="SAPBEXstdDataEmph 2 5 6 3" xfId="23859" xr:uid="{00000000-0005-0000-0000-0000D75A0000}"/>
    <cellStyle name="SAPBEXstdDataEmph 2 5 7" xfId="12528" xr:uid="{00000000-0005-0000-0000-0000D85A0000}"/>
    <cellStyle name="SAPBEXstdDataEmph 2 5 7 2" xfId="19735" xr:uid="{00000000-0005-0000-0000-0000D95A0000}"/>
    <cellStyle name="SAPBEXstdDataEmph 2 5 7 3" xfId="24760" xr:uid="{00000000-0005-0000-0000-0000DA5A0000}"/>
    <cellStyle name="SAPBEXstdDataEmph 2 5 8" xfId="13533" xr:uid="{00000000-0005-0000-0000-0000DB5A0000}"/>
    <cellStyle name="SAPBEXstdDataEmph 2 5 9" xfId="14563" xr:uid="{00000000-0005-0000-0000-0000DC5A0000}"/>
    <cellStyle name="SAPBEXstdDataEmph 2 6" xfId="857" xr:uid="{00000000-0005-0000-0000-0000DD5A0000}"/>
    <cellStyle name="SAPBEXstdDataEmph 2 6 2" xfId="8525" xr:uid="{00000000-0005-0000-0000-0000DE5A0000}"/>
    <cellStyle name="SAPBEXstdDataEmph 2 6 2 2" xfId="15738" xr:uid="{00000000-0005-0000-0000-0000DF5A0000}"/>
    <cellStyle name="SAPBEXstdDataEmph 2 6 2 3" xfId="21383" xr:uid="{00000000-0005-0000-0000-0000E05A0000}"/>
    <cellStyle name="SAPBEXstdDataEmph 2 6 3" xfId="8771" xr:uid="{00000000-0005-0000-0000-0000E15A0000}"/>
    <cellStyle name="SAPBEXstdDataEmph 2 6 3 2" xfId="15984" xr:uid="{00000000-0005-0000-0000-0000E25A0000}"/>
    <cellStyle name="SAPBEXstdDataEmph 2 6 3 3" xfId="21528" xr:uid="{00000000-0005-0000-0000-0000E35A0000}"/>
    <cellStyle name="SAPBEXstdDataEmph 2 6 4" xfId="10656" xr:uid="{00000000-0005-0000-0000-0000E45A0000}"/>
    <cellStyle name="SAPBEXstdDataEmph 2 6 4 2" xfId="17869" xr:uid="{00000000-0005-0000-0000-0000E55A0000}"/>
    <cellStyle name="SAPBEXstdDataEmph 2 6 4 3" xfId="23265" xr:uid="{00000000-0005-0000-0000-0000E65A0000}"/>
    <cellStyle name="SAPBEXstdDataEmph 2 6 5" xfId="11597" xr:uid="{00000000-0005-0000-0000-0000E75A0000}"/>
    <cellStyle name="SAPBEXstdDataEmph 2 6 5 2" xfId="18804" xr:uid="{00000000-0005-0000-0000-0000E85A0000}"/>
    <cellStyle name="SAPBEXstdDataEmph 2 6 5 3" xfId="23976" xr:uid="{00000000-0005-0000-0000-0000E95A0000}"/>
    <cellStyle name="SAPBEXstdDataEmph 2 6 6" xfId="12408" xr:uid="{00000000-0005-0000-0000-0000EA5A0000}"/>
    <cellStyle name="SAPBEXstdDataEmph 2 6 6 2" xfId="19615" xr:uid="{00000000-0005-0000-0000-0000EB5A0000}"/>
    <cellStyle name="SAPBEXstdDataEmph 2 6 6 3" xfId="24650" xr:uid="{00000000-0005-0000-0000-0000EC5A0000}"/>
    <cellStyle name="SAPBEXstdDataEmph 2 6 7" xfId="13662" xr:uid="{00000000-0005-0000-0000-0000ED5A0000}"/>
    <cellStyle name="SAPBEXstdDataEmph 2 6 8" xfId="14466" xr:uid="{00000000-0005-0000-0000-0000EE5A0000}"/>
    <cellStyle name="SAPBEXstdDataEmph 2 7" xfId="8108" xr:uid="{00000000-0005-0000-0000-0000EF5A0000}"/>
    <cellStyle name="SAPBEXstdDataEmph 2 7 2" xfId="15321" xr:uid="{00000000-0005-0000-0000-0000F05A0000}"/>
    <cellStyle name="SAPBEXstdDataEmph 2 7 3" xfId="21007" xr:uid="{00000000-0005-0000-0000-0000F15A0000}"/>
    <cellStyle name="SAPBEXstdDataEmph 2 8" xfId="9150" xr:uid="{00000000-0005-0000-0000-0000F25A0000}"/>
    <cellStyle name="SAPBEXstdDataEmph 2 8 2" xfId="16363" xr:uid="{00000000-0005-0000-0000-0000F35A0000}"/>
    <cellStyle name="SAPBEXstdDataEmph 2 8 3" xfId="21905" xr:uid="{00000000-0005-0000-0000-0000F45A0000}"/>
    <cellStyle name="SAPBEXstdDataEmph 2 9" xfId="10238" xr:uid="{00000000-0005-0000-0000-0000F55A0000}"/>
    <cellStyle name="SAPBEXstdDataEmph 2 9 2" xfId="17451" xr:uid="{00000000-0005-0000-0000-0000F65A0000}"/>
    <cellStyle name="SAPBEXstdDataEmph 2 9 3" xfId="22888" xr:uid="{00000000-0005-0000-0000-0000F75A0000}"/>
    <cellStyle name="SAPBEXstdDataEmph 3" xfId="385" xr:uid="{00000000-0005-0000-0000-0000F85A0000}"/>
    <cellStyle name="SAPBEXstdDataEmph 3 10" xfId="11168" xr:uid="{00000000-0005-0000-0000-0000F95A0000}"/>
    <cellStyle name="SAPBEXstdDataEmph 3 10 2" xfId="18375" xr:uid="{00000000-0005-0000-0000-0000FA5A0000}"/>
    <cellStyle name="SAPBEXstdDataEmph 3 10 3" xfId="23586" xr:uid="{00000000-0005-0000-0000-0000FB5A0000}"/>
    <cellStyle name="SAPBEXstdDataEmph 3 11" xfId="13277" xr:uid="{00000000-0005-0000-0000-0000FC5A0000}"/>
    <cellStyle name="SAPBEXstdDataEmph 3 12" xfId="25479" xr:uid="{00000000-0005-0000-0000-0000FD5A0000}"/>
    <cellStyle name="SAPBEXstdDataEmph 3 2" xfId="475" xr:uid="{00000000-0005-0000-0000-0000FE5A0000}"/>
    <cellStyle name="SAPBEXstdDataEmph 3 2 2" xfId="952" xr:uid="{00000000-0005-0000-0000-0000FF5A0000}"/>
    <cellStyle name="SAPBEXstdDataEmph 3 2 2 2" xfId="8526" xr:uid="{00000000-0005-0000-0000-0000005B0000}"/>
    <cellStyle name="SAPBEXstdDataEmph 3 2 2 2 2" xfId="15739" xr:uid="{00000000-0005-0000-0000-0000015B0000}"/>
    <cellStyle name="SAPBEXstdDataEmph 3 2 2 2 3" xfId="21384" xr:uid="{00000000-0005-0000-0000-0000025B0000}"/>
    <cellStyle name="SAPBEXstdDataEmph 3 2 2 3" xfId="8770" xr:uid="{00000000-0005-0000-0000-0000035B0000}"/>
    <cellStyle name="SAPBEXstdDataEmph 3 2 2 3 2" xfId="15983" xr:uid="{00000000-0005-0000-0000-0000045B0000}"/>
    <cellStyle name="SAPBEXstdDataEmph 3 2 2 3 3" xfId="21527" xr:uid="{00000000-0005-0000-0000-0000055B0000}"/>
    <cellStyle name="SAPBEXstdDataEmph 3 2 2 4" xfId="10657" xr:uid="{00000000-0005-0000-0000-0000065B0000}"/>
    <cellStyle name="SAPBEXstdDataEmph 3 2 2 4 2" xfId="17870" xr:uid="{00000000-0005-0000-0000-0000075B0000}"/>
    <cellStyle name="SAPBEXstdDataEmph 3 2 2 4 3" xfId="23266" xr:uid="{00000000-0005-0000-0000-0000085B0000}"/>
    <cellStyle name="SAPBEXstdDataEmph 3 2 2 5" xfId="11692" xr:uid="{00000000-0005-0000-0000-0000095B0000}"/>
    <cellStyle name="SAPBEXstdDataEmph 3 2 2 5 2" xfId="18899" xr:uid="{00000000-0005-0000-0000-00000A5B0000}"/>
    <cellStyle name="SAPBEXstdDataEmph 3 2 2 5 3" xfId="24061" xr:uid="{00000000-0005-0000-0000-00000B5B0000}"/>
    <cellStyle name="SAPBEXstdDataEmph 3 2 2 6" xfId="12323" xr:uid="{00000000-0005-0000-0000-00000C5B0000}"/>
    <cellStyle name="SAPBEXstdDataEmph 3 2 2 6 2" xfId="19530" xr:uid="{00000000-0005-0000-0000-00000D5B0000}"/>
    <cellStyle name="SAPBEXstdDataEmph 3 2 2 6 3" xfId="24565" xr:uid="{00000000-0005-0000-0000-00000E5B0000}"/>
    <cellStyle name="SAPBEXstdDataEmph 3 2 2 7" xfId="13757" xr:uid="{00000000-0005-0000-0000-00000F5B0000}"/>
    <cellStyle name="SAPBEXstdDataEmph 3 2 2 8" xfId="14386" xr:uid="{00000000-0005-0000-0000-0000105B0000}"/>
    <cellStyle name="SAPBEXstdDataEmph 3 2 3" xfId="8114" xr:uid="{00000000-0005-0000-0000-0000115B0000}"/>
    <cellStyle name="SAPBEXstdDataEmph 3 2 3 2" xfId="15327" xr:uid="{00000000-0005-0000-0000-0000125B0000}"/>
    <cellStyle name="SAPBEXstdDataEmph 3 2 3 3" xfId="21013" xr:uid="{00000000-0005-0000-0000-0000135B0000}"/>
    <cellStyle name="SAPBEXstdDataEmph 3 2 4" xfId="9144" xr:uid="{00000000-0005-0000-0000-0000145B0000}"/>
    <cellStyle name="SAPBEXstdDataEmph 3 2 4 2" xfId="16357" xr:uid="{00000000-0005-0000-0000-0000155B0000}"/>
    <cellStyle name="SAPBEXstdDataEmph 3 2 4 3" xfId="21899" xr:uid="{00000000-0005-0000-0000-0000165B0000}"/>
    <cellStyle name="SAPBEXstdDataEmph 3 2 5" xfId="10244" xr:uid="{00000000-0005-0000-0000-0000175B0000}"/>
    <cellStyle name="SAPBEXstdDataEmph 3 2 5 2" xfId="17457" xr:uid="{00000000-0005-0000-0000-0000185B0000}"/>
    <cellStyle name="SAPBEXstdDataEmph 3 2 5 3" xfId="22894" xr:uid="{00000000-0005-0000-0000-0000195B0000}"/>
    <cellStyle name="SAPBEXstdDataEmph 3 2 6" xfId="11258" xr:uid="{00000000-0005-0000-0000-00001A5B0000}"/>
    <cellStyle name="SAPBEXstdDataEmph 3 2 6 2" xfId="18465" xr:uid="{00000000-0005-0000-0000-00001B5B0000}"/>
    <cellStyle name="SAPBEXstdDataEmph 3 2 6 3" xfId="23668" xr:uid="{00000000-0005-0000-0000-00001C5B0000}"/>
    <cellStyle name="SAPBEXstdDataEmph 3 2 7" xfId="12751" xr:uid="{00000000-0005-0000-0000-00001D5B0000}"/>
    <cellStyle name="SAPBEXstdDataEmph 3 2 7 2" xfId="19958" xr:uid="{00000000-0005-0000-0000-00001E5B0000}"/>
    <cellStyle name="SAPBEXstdDataEmph 3 2 7 3" xfId="24949" xr:uid="{00000000-0005-0000-0000-00001F5B0000}"/>
    <cellStyle name="SAPBEXstdDataEmph 3 2 8" xfId="13350" xr:uid="{00000000-0005-0000-0000-0000205B0000}"/>
    <cellStyle name="SAPBEXstdDataEmph 3 3" xfId="559" xr:uid="{00000000-0005-0000-0000-0000215B0000}"/>
    <cellStyle name="SAPBEXstdDataEmph 3 3 2" xfId="1015" xr:uid="{00000000-0005-0000-0000-0000225B0000}"/>
    <cellStyle name="SAPBEXstdDataEmph 3 3 2 2" xfId="8527" xr:uid="{00000000-0005-0000-0000-0000235B0000}"/>
    <cellStyle name="SAPBEXstdDataEmph 3 3 2 2 2" xfId="15740" xr:uid="{00000000-0005-0000-0000-0000245B0000}"/>
    <cellStyle name="SAPBEXstdDataEmph 3 3 2 2 3" xfId="21385" xr:uid="{00000000-0005-0000-0000-0000255B0000}"/>
    <cellStyle name="SAPBEXstdDataEmph 3 3 2 3" xfId="8769" xr:uid="{00000000-0005-0000-0000-0000265B0000}"/>
    <cellStyle name="SAPBEXstdDataEmph 3 3 2 3 2" xfId="15982" xr:uid="{00000000-0005-0000-0000-0000275B0000}"/>
    <cellStyle name="SAPBEXstdDataEmph 3 3 2 3 3" xfId="21526" xr:uid="{00000000-0005-0000-0000-0000285B0000}"/>
    <cellStyle name="SAPBEXstdDataEmph 3 3 2 4" xfId="10658" xr:uid="{00000000-0005-0000-0000-0000295B0000}"/>
    <cellStyle name="SAPBEXstdDataEmph 3 3 2 4 2" xfId="17871" xr:uid="{00000000-0005-0000-0000-00002A5B0000}"/>
    <cellStyle name="SAPBEXstdDataEmph 3 3 2 4 3" xfId="23267" xr:uid="{00000000-0005-0000-0000-00002B5B0000}"/>
    <cellStyle name="SAPBEXstdDataEmph 3 3 2 5" xfId="11755" xr:uid="{00000000-0005-0000-0000-00002C5B0000}"/>
    <cellStyle name="SAPBEXstdDataEmph 3 3 2 5 2" xfId="18962" xr:uid="{00000000-0005-0000-0000-00002D5B0000}"/>
    <cellStyle name="SAPBEXstdDataEmph 3 3 2 5 3" xfId="24116" xr:uid="{00000000-0005-0000-0000-00002E5B0000}"/>
    <cellStyle name="SAPBEXstdDataEmph 3 3 2 6" xfId="12268" xr:uid="{00000000-0005-0000-0000-00002F5B0000}"/>
    <cellStyle name="SAPBEXstdDataEmph 3 3 2 6 2" xfId="19475" xr:uid="{00000000-0005-0000-0000-0000305B0000}"/>
    <cellStyle name="SAPBEXstdDataEmph 3 3 2 6 3" xfId="24510" xr:uid="{00000000-0005-0000-0000-0000315B0000}"/>
    <cellStyle name="SAPBEXstdDataEmph 3 3 2 7" xfId="13820" xr:uid="{00000000-0005-0000-0000-0000325B0000}"/>
    <cellStyle name="SAPBEXstdDataEmph 3 3 2 8" xfId="14331" xr:uid="{00000000-0005-0000-0000-0000335B0000}"/>
    <cellStyle name="SAPBEXstdDataEmph 3 3 3" xfId="8115" xr:uid="{00000000-0005-0000-0000-0000345B0000}"/>
    <cellStyle name="SAPBEXstdDataEmph 3 3 3 2" xfId="15328" xr:uid="{00000000-0005-0000-0000-0000355B0000}"/>
    <cellStyle name="SAPBEXstdDataEmph 3 3 3 3" xfId="21014" xr:uid="{00000000-0005-0000-0000-0000365B0000}"/>
    <cellStyle name="SAPBEXstdDataEmph 3 3 4" xfId="9143" xr:uid="{00000000-0005-0000-0000-0000375B0000}"/>
    <cellStyle name="SAPBEXstdDataEmph 3 3 4 2" xfId="16356" xr:uid="{00000000-0005-0000-0000-0000385B0000}"/>
    <cellStyle name="SAPBEXstdDataEmph 3 3 4 3" xfId="21898" xr:uid="{00000000-0005-0000-0000-0000395B0000}"/>
    <cellStyle name="SAPBEXstdDataEmph 3 3 5" xfId="10245" xr:uid="{00000000-0005-0000-0000-00003A5B0000}"/>
    <cellStyle name="SAPBEXstdDataEmph 3 3 5 2" xfId="17458" xr:uid="{00000000-0005-0000-0000-00003B5B0000}"/>
    <cellStyle name="SAPBEXstdDataEmph 3 3 5 3" xfId="22895" xr:uid="{00000000-0005-0000-0000-00003C5B0000}"/>
    <cellStyle name="SAPBEXstdDataEmph 3 3 6" xfId="11342" xr:uid="{00000000-0005-0000-0000-00003D5B0000}"/>
    <cellStyle name="SAPBEXstdDataEmph 3 3 6 2" xfId="18549" xr:uid="{00000000-0005-0000-0000-00003E5B0000}"/>
    <cellStyle name="SAPBEXstdDataEmph 3 3 6 3" xfId="23744" xr:uid="{00000000-0005-0000-0000-00003F5B0000}"/>
    <cellStyle name="SAPBEXstdDataEmph 3 3 7" xfId="12676" xr:uid="{00000000-0005-0000-0000-0000405B0000}"/>
    <cellStyle name="SAPBEXstdDataEmph 3 3 7 2" xfId="19883" xr:uid="{00000000-0005-0000-0000-0000415B0000}"/>
    <cellStyle name="SAPBEXstdDataEmph 3 3 7 3" xfId="24874" xr:uid="{00000000-0005-0000-0000-0000425B0000}"/>
    <cellStyle name="SAPBEXstdDataEmph 3 3 8" xfId="13421" xr:uid="{00000000-0005-0000-0000-0000435B0000}"/>
    <cellStyle name="SAPBEXstdDataEmph 3 4" xfId="625" xr:uid="{00000000-0005-0000-0000-0000445B0000}"/>
    <cellStyle name="SAPBEXstdDataEmph 3 4 2" xfId="1081" xr:uid="{00000000-0005-0000-0000-0000455B0000}"/>
    <cellStyle name="SAPBEXstdDataEmph 3 4 2 2" xfId="8528" xr:uid="{00000000-0005-0000-0000-0000465B0000}"/>
    <cellStyle name="SAPBEXstdDataEmph 3 4 2 2 2" xfId="15741" xr:uid="{00000000-0005-0000-0000-0000475B0000}"/>
    <cellStyle name="SAPBEXstdDataEmph 3 4 2 2 3" xfId="21386" xr:uid="{00000000-0005-0000-0000-0000485B0000}"/>
    <cellStyle name="SAPBEXstdDataEmph 3 4 2 3" xfId="8768" xr:uid="{00000000-0005-0000-0000-0000495B0000}"/>
    <cellStyle name="SAPBEXstdDataEmph 3 4 2 3 2" xfId="15981" xr:uid="{00000000-0005-0000-0000-00004A5B0000}"/>
    <cellStyle name="SAPBEXstdDataEmph 3 4 2 3 3" xfId="21525" xr:uid="{00000000-0005-0000-0000-00004B5B0000}"/>
    <cellStyle name="SAPBEXstdDataEmph 3 4 2 4" xfId="10659" xr:uid="{00000000-0005-0000-0000-00004C5B0000}"/>
    <cellStyle name="SAPBEXstdDataEmph 3 4 2 4 2" xfId="17872" xr:uid="{00000000-0005-0000-0000-00004D5B0000}"/>
    <cellStyle name="SAPBEXstdDataEmph 3 4 2 4 3" xfId="23268" xr:uid="{00000000-0005-0000-0000-00004E5B0000}"/>
    <cellStyle name="SAPBEXstdDataEmph 3 4 2 5" xfId="11821" xr:uid="{00000000-0005-0000-0000-00004F5B0000}"/>
    <cellStyle name="SAPBEXstdDataEmph 3 4 2 5 2" xfId="19028" xr:uid="{00000000-0005-0000-0000-0000505B0000}"/>
    <cellStyle name="SAPBEXstdDataEmph 3 4 2 5 3" xfId="24182" xr:uid="{00000000-0005-0000-0000-0000515B0000}"/>
    <cellStyle name="SAPBEXstdDataEmph 3 4 2 6" xfId="12202" xr:uid="{00000000-0005-0000-0000-0000525B0000}"/>
    <cellStyle name="SAPBEXstdDataEmph 3 4 2 6 2" xfId="19409" xr:uid="{00000000-0005-0000-0000-0000535B0000}"/>
    <cellStyle name="SAPBEXstdDataEmph 3 4 2 6 3" xfId="24444" xr:uid="{00000000-0005-0000-0000-0000545B0000}"/>
    <cellStyle name="SAPBEXstdDataEmph 3 4 2 7" xfId="13886" xr:uid="{00000000-0005-0000-0000-0000555B0000}"/>
    <cellStyle name="SAPBEXstdDataEmph 3 4 2 8" xfId="14265" xr:uid="{00000000-0005-0000-0000-0000565B0000}"/>
    <cellStyle name="SAPBEXstdDataEmph 3 4 3" xfId="8116" xr:uid="{00000000-0005-0000-0000-0000575B0000}"/>
    <cellStyle name="SAPBEXstdDataEmph 3 4 3 2" xfId="15329" xr:uid="{00000000-0005-0000-0000-0000585B0000}"/>
    <cellStyle name="SAPBEXstdDataEmph 3 4 3 3" xfId="21015" xr:uid="{00000000-0005-0000-0000-0000595B0000}"/>
    <cellStyle name="SAPBEXstdDataEmph 3 4 4" xfId="9142" xr:uid="{00000000-0005-0000-0000-00005A5B0000}"/>
    <cellStyle name="SAPBEXstdDataEmph 3 4 4 2" xfId="16355" xr:uid="{00000000-0005-0000-0000-00005B5B0000}"/>
    <cellStyle name="SAPBEXstdDataEmph 3 4 4 3" xfId="21897" xr:uid="{00000000-0005-0000-0000-00005C5B0000}"/>
    <cellStyle name="SAPBEXstdDataEmph 3 4 5" xfId="10246" xr:uid="{00000000-0005-0000-0000-00005D5B0000}"/>
    <cellStyle name="SAPBEXstdDataEmph 3 4 5 2" xfId="17459" xr:uid="{00000000-0005-0000-0000-00005E5B0000}"/>
    <cellStyle name="SAPBEXstdDataEmph 3 4 5 3" xfId="22896" xr:uid="{00000000-0005-0000-0000-00005F5B0000}"/>
    <cellStyle name="SAPBEXstdDataEmph 3 4 6" xfId="11408" xr:uid="{00000000-0005-0000-0000-0000605B0000}"/>
    <cellStyle name="SAPBEXstdDataEmph 3 4 6 2" xfId="18615" xr:uid="{00000000-0005-0000-0000-0000615B0000}"/>
    <cellStyle name="SAPBEXstdDataEmph 3 4 6 3" xfId="23810" xr:uid="{00000000-0005-0000-0000-0000625B0000}"/>
    <cellStyle name="SAPBEXstdDataEmph 3 4 7" xfId="12577" xr:uid="{00000000-0005-0000-0000-0000635B0000}"/>
    <cellStyle name="SAPBEXstdDataEmph 3 4 7 2" xfId="19784" xr:uid="{00000000-0005-0000-0000-0000645B0000}"/>
    <cellStyle name="SAPBEXstdDataEmph 3 4 7 3" xfId="24809" xr:uid="{00000000-0005-0000-0000-0000655B0000}"/>
    <cellStyle name="SAPBEXstdDataEmph 3 4 8" xfId="13484" xr:uid="{00000000-0005-0000-0000-0000665B0000}"/>
    <cellStyle name="SAPBEXstdDataEmph 3 4 9" xfId="14643" xr:uid="{00000000-0005-0000-0000-0000675B0000}"/>
    <cellStyle name="SAPBEXstdDataEmph 3 5" xfId="679" xr:uid="{00000000-0005-0000-0000-0000685B0000}"/>
    <cellStyle name="SAPBEXstdDataEmph 3 5 2" xfId="1135" xr:uid="{00000000-0005-0000-0000-0000695B0000}"/>
    <cellStyle name="SAPBEXstdDataEmph 3 5 2 2" xfId="8529" xr:uid="{00000000-0005-0000-0000-00006A5B0000}"/>
    <cellStyle name="SAPBEXstdDataEmph 3 5 2 2 2" xfId="15742" xr:uid="{00000000-0005-0000-0000-00006B5B0000}"/>
    <cellStyle name="SAPBEXstdDataEmph 3 5 2 2 3" xfId="21387" xr:uid="{00000000-0005-0000-0000-00006C5B0000}"/>
    <cellStyle name="SAPBEXstdDataEmph 3 5 2 3" xfId="8767" xr:uid="{00000000-0005-0000-0000-00006D5B0000}"/>
    <cellStyle name="SAPBEXstdDataEmph 3 5 2 3 2" xfId="15980" xr:uid="{00000000-0005-0000-0000-00006E5B0000}"/>
    <cellStyle name="SAPBEXstdDataEmph 3 5 2 3 3" xfId="21524" xr:uid="{00000000-0005-0000-0000-00006F5B0000}"/>
    <cellStyle name="SAPBEXstdDataEmph 3 5 2 4" xfId="10660" xr:uid="{00000000-0005-0000-0000-0000705B0000}"/>
    <cellStyle name="SAPBEXstdDataEmph 3 5 2 4 2" xfId="17873" xr:uid="{00000000-0005-0000-0000-0000715B0000}"/>
    <cellStyle name="SAPBEXstdDataEmph 3 5 2 4 3" xfId="23269" xr:uid="{00000000-0005-0000-0000-0000725B0000}"/>
    <cellStyle name="SAPBEXstdDataEmph 3 5 2 5" xfId="11875" xr:uid="{00000000-0005-0000-0000-0000735B0000}"/>
    <cellStyle name="SAPBEXstdDataEmph 3 5 2 5 2" xfId="19082" xr:uid="{00000000-0005-0000-0000-0000745B0000}"/>
    <cellStyle name="SAPBEXstdDataEmph 3 5 2 5 3" xfId="24236" xr:uid="{00000000-0005-0000-0000-0000755B0000}"/>
    <cellStyle name="SAPBEXstdDataEmph 3 5 2 6" xfId="12148" xr:uid="{00000000-0005-0000-0000-0000765B0000}"/>
    <cellStyle name="SAPBEXstdDataEmph 3 5 2 6 2" xfId="19355" xr:uid="{00000000-0005-0000-0000-0000775B0000}"/>
    <cellStyle name="SAPBEXstdDataEmph 3 5 2 6 3" xfId="24390" xr:uid="{00000000-0005-0000-0000-0000785B0000}"/>
    <cellStyle name="SAPBEXstdDataEmph 3 5 2 7" xfId="13940" xr:uid="{00000000-0005-0000-0000-0000795B0000}"/>
    <cellStyle name="SAPBEXstdDataEmph 3 5 2 8" xfId="14211" xr:uid="{00000000-0005-0000-0000-00007A5B0000}"/>
    <cellStyle name="SAPBEXstdDataEmph 3 5 3" xfId="8117" xr:uid="{00000000-0005-0000-0000-00007B5B0000}"/>
    <cellStyle name="SAPBEXstdDataEmph 3 5 3 2" xfId="15330" xr:uid="{00000000-0005-0000-0000-00007C5B0000}"/>
    <cellStyle name="SAPBEXstdDataEmph 3 5 3 3" xfId="21016" xr:uid="{00000000-0005-0000-0000-00007D5B0000}"/>
    <cellStyle name="SAPBEXstdDataEmph 3 5 4" xfId="9141" xr:uid="{00000000-0005-0000-0000-00007E5B0000}"/>
    <cellStyle name="SAPBEXstdDataEmph 3 5 4 2" xfId="16354" xr:uid="{00000000-0005-0000-0000-00007F5B0000}"/>
    <cellStyle name="SAPBEXstdDataEmph 3 5 4 3" xfId="21896" xr:uid="{00000000-0005-0000-0000-0000805B0000}"/>
    <cellStyle name="SAPBEXstdDataEmph 3 5 5" xfId="10247" xr:uid="{00000000-0005-0000-0000-0000815B0000}"/>
    <cellStyle name="SAPBEXstdDataEmph 3 5 5 2" xfId="17460" xr:uid="{00000000-0005-0000-0000-0000825B0000}"/>
    <cellStyle name="SAPBEXstdDataEmph 3 5 5 3" xfId="22897" xr:uid="{00000000-0005-0000-0000-0000835B0000}"/>
    <cellStyle name="SAPBEXstdDataEmph 3 5 6" xfId="11462" xr:uid="{00000000-0005-0000-0000-0000845B0000}"/>
    <cellStyle name="SAPBEXstdDataEmph 3 5 6 2" xfId="18669" xr:uid="{00000000-0005-0000-0000-0000855B0000}"/>
    <cellStyle name="SAPBEXstdDataEmph 3 5 6 3" xfId="23864" xr:uid="{00000000-0005-0000-0000-0000865B0000}"/>
    <cellStyle name="SAPBEXstdDataEmph 3 5 7" xfId="12524" xr:uid="{00000000-0005-0000-0000-0000875B0000}"/>
    <cellStyle name="SAPBEXstdDataEmph 3 5 7 2" xfId="19731" xr:uid="{00000000-0005-0000-0000-0000885B0000}"/>
    <cellStyle name="SAPBEXstdDataEmph 3 5 7 3" xfId="24756" xr:uid="{00000000-0005-0000-0000-0000895B0000}"/>
    <cellStyle name="SAPBEXstdDataEmph 3 5 8" xfId="13538" xr:uid="{00000000-0005-0000-0000-00008A5B0000}"/>
    <cellStyle name="SAPBEXstdDataEmph 3 5 9" xfId="14558" xr:uid="{00000000-0005-0000-0000-00008B5B0000}"/>
    <cellStyle name="SAPBEXstdDataEmph 3 6" xfId="864" xr:uid="{00000000-0005-0000-0000-00008C5B0000}"/>
    <cellStyle name="SAPBEXstdDataEmph 3 6 2" xfId="8530" xr:uid="{00000000-0005-0000-0000-00008D5B0000}"/>
    <cellStyle name="SAPBEXstdDataEmph 3 6 2 2" xfId="15743" xr:uid="{00000000-0005-0000-0000-00008E5B0000}"/>
    <cellStyle name="SAPBEXstdDataEmph 3 6 2 3" xfId="21388" xr:uid="{00000000-0005-0000-0000-00008F5B0000}"/>
    <cellStyle name="SAPBEXstdDataEmph 3 6 3" xfId="8766" xr:uid="{00000000-0005-0000-0000-0000905B0000}"/>
    <cellStyle name="SAPBEXstdDataEmph 3 6 3 2" xfId="15979" xr:uid="{00000000-0005-0000-0000-0000915B0000}"/>
    <cellStyle name="SAPBEXstdDataEmph 3 6 3 3" xfId="21523" xr:uid="{00000000-0005-0000-0000-0000925B0000}"/>
    <cellStyle name="SAPBEXstdDataEmph 3 6 4" xfId="10661" xr:uid="{00000000-0005-0000-0000-0000935B0000}"/>
    <cellStyle name="SAPBEXstdDataEmph 3 6 4 2" xfId="17874" xr:uid="{00000000-0005-0000-0000-0000945B0000}"/>
    <cellStyle name="SAPBEXstdDataEmph 3 6 4 3" xfId="23270" xr:uid="{00000000-0005-0000-0000-0000955B0000}"/>
    <cellStyle name="SAPBEXstdDataEmph 3 6 5" xfId="11604" xr:uid="{00000000-0005-0000-0000-0000965B0000}"/>
    <cellStyle name="SAPBEXstdDataEmph 3 6 5 2" xfId="18811" xr:uid="{00000000-0005-0000-0000-0000975B0000}"/>
    <cellStyle name="SAPBEXstdDataEmph 3 6 5 3" xfId="23981" xr:uid="{00000000-0005-0000-0000-0000985B0000}"/>
    <cellStyle name="SAPBEXstdDataEmph 3 6 6" xfId="12403" xr:uid="{00000000-0005-0000-0000-0000995B0000}"/>
    <cellStyle name="SAPBEXstdDataEmph 3 6 6 2" xfId="19610" xr:uid="{00000000-0005-0000-0000-00009A5B0000}"/>
    <cellStyle name="SAPBEXstdDataEmph 3 6 6 3" xfId="24645" xr:uid="{00000000-0005-0000-0000-00009B5B0000}"/>
    <cellStyle name="SAPBEXstdDataEmph 3 6 7" xfId="13669" xr:uid="{00000000-0005-0000-0000-00009C5B0000}"/>
    <cellStyle name="SAPBEXstdDataEmph 3 6 8" xfId="14463" xr:uid="{00000000-0005-0000-0000-00009D5B0000}"/>
    <cellStyle name="SAPBEXstdDataEmph 3 7" xfId="8113" xr:uid="{00000000-0005-0000-0000-00009E5B0000}"/>
    <cellStyle name="SAPBEXstdDataEmph 3 7 2" xfId="15326" xr:uid="{00000000-0005-0000-0000-00009F5B0000}"/>
    <cellStyle name="SAPBEXstdDataEmph 3 7 3" xfId="21012" xr:uid="{00000000-0005-0000-0000-0000A05B0000}"/>
    <cellStyle name="SAPBEXstdDataEmph 3 8" xfId="9145" xr:uid="{00000000-0005-0000-0000-0000A15B0000}"/>
    <cellStyle name="SAPBEXstdDataEmph 3 8 2" xfId="16358" xr:uid="{00000000-0005-0000-0000-0000A25B0000}"/>
    <cellStyle name="SAPBEXstdDataEmph 3 8 3" xfId="21900" xr:uid="{00000000-0005-0000-0000-0000A35B0000}"/>
    <cellStyle name="SAPBEXstdDataEmph 3 9" xfId="10243" xr:uid="{00000000-0005-0000-0000-0000A45B0000}"/>
    <cellStyle name="SAPBEXstdDataEmph 3 9 2" xfId="17456" xr:uid="{00000000-0005-0000-0000-0000A55B0000}"/>
    <cellStyle name="SAPBEXstdDataEmph 3 9 3" xfId="22893" xr:uid="{00000000-0005-0000-0000-0000A65B0000}"/>
    <cellStyle name="SAPBEXstdDataEmph 4" xfId="511" xr:uid="{00000000-0005-0000-0000-0000A75B0000}"/>
    <cellStyle name="SAPBEXstdDataEmph 4 10" xfId="13384" xr:uid="{00000000-0005-0000-0000-0000A85B0000}"/>
    <cellStyle name="SAPBEXstdDataEmph 4 2" xfId="592" xr:uid="{00000000-0005-0000-0000-0000A95B0000}"/>
    <cellStyle name="SAPBEXstdDataEmph 4 2 2" xfId="1048" xr:uid="{00000000-0005-0000-0000-0000AA5B0000}"/>
    <cellStyle name="SAPBEXstdDataEmph 4 2 2 2" xfId="8531" xr:uid="{00000000-0005-0000-0000-0000AB5B0000}"/>
    <cellStyle name="SAPBEXstdDataEmph 4 2 2 2 2" xfId="15744" xr:uid="{00000000-0005-0000-0000-0000AC5B0000}"/>
    <cellStyle name="SAPBEXstdDataEmph 4 2 2 2 3" xfId="21389" xr:uid="{00000000-0005-0000-0000-0000AD5B0000}"/>
    <cellStyle name="SAPBEXstdDataEmph 4 2 2 3" xfId="8765" xr:uid="{00000000-0005-0000-0000-0000AE5B0000}"/>
    <cellStyle name="SAPBEXstdDataEmph 4 2 2 3 2" xfId="15978" xr:uid="{00000000-0005-0000-0000-0000AF5B0000}"/>
    <cellStyle name="SAPBEXstdDataEmph 4 2 2 3 3" xfId="21522" xr:uid="{00000000-0005-0000-0000-0000B05B0000}"/>
    <cellStyle name="SAPBEXstdDataEmph 4 2 2 4" xfId="10662" xr:uid="{00000000-0005-0000-0000-0000B15B0000}"/>
    <cellStyle name="SAPBEXstdDataEmph 4 2 2 4 2" xfId="17875" xr:uid="{00000000-0005-0000-0000-0000B25B0000}"/>
    <cellStyle name="SAPBEXstdDataEmph 4 2 2 4 3" xfId="23271" xr:uid="{00000000-0005-0000-0000-0000B35B0000}"/>
    <cellStyle name="SAPBEXstdDataEmph 4 2 2 5" xfId="11788" xr:uid="{00000000-0005-0000-0000-0000B45B0000}"/>
    <cellStyle name="SAPBEXstdDataEmph 4 2 2 5 2" xfId="18995" xr:uid="{00000000-0005-0000-0000-0000B55B0000}"/>
    <cellStyle name="SAPBEXstdDataEmph 4 2 2 5 3" xfId="24149" xr:uid="{00000000-0005-0000-0000-0000B65B0000}"/>
    <cellStyle name="SAPBEXstdDataEmph 4 2 2 6" xfId="12235" xr:uid="{00000000-0005-0000-0000-0000B75B0000}"/>
    <cellStyle name="SAPBEXstdDataEmph 4 2 2 6 2" xfId="19442" xr:uid="{00000000-0005-0000-0000-0000B85B0000}"/>
    <cellStyle name="SAPBEXstdDataEmph 4 2 2 6 3" xfId="24477" xr:uid="{00000000-0005-0000-0000-0000B95B0000}"/>
    <cellStyle name="SAPBEXstdDataEmph 4 2 2 7" xfId="13853" xr:uid="{00000000-0005-0000-0000-0000BA5B0000}"/>
    <cellStyle name="SAPBEXstdDataEmph 4 2 2 8" xfId="14298" xr:uid="{00000000-0005-0000-0000-0000BB5B0000}"/>
    <cellStyle name="SAPBEXstdDataEmph 4 2 3" xfId="8119" xr:uid="{00000000-0005-0000-0000-0000BC5B0000}"/>
    <cellStyle name="SAPBEXstdDataEmph 4 2 3 2" xfId="15332" xr:uid="{00000000-0005-0000-0000-0000BD5B0000}"/>
    <cellStyle name="SAPBEXstdDataEmph 4 2 3 3" xfId="21018" xr:uid="{00000000-0005-0000-0000-0000BE5B0000}"/>
    <cellStyle name="SAPBEXstdDataEmph 4 2 4" xfId="9139" xr:uid="{00000000-0005-0000-0000-0000BF5B0000}"/>
    <cellStyle name="SAPBEXstdDataEmph 4 2 4 2" xfId="16352" xr:uid="{00000000-0005-0000-0000-0000C05B0000}"/>
    <cellStyle name="SAPBEXstdDataEmph 4 2 4 3" xfId="21894" xr:uid="{00000000-0005-0000-0000-0000C15B0000}"/>
    <cellStyle name="SAPBEXstdDataEmph 4 2 5" xfId="10249" xr:uid="{00000000-0005-0000-0000-0000C25B0000}"/>
    <cellStyle name="SAPBEXstdDataEmph 4 2 5 2" xfId="17462" xr:uid="{00000000-0005-0000-0000-0000C35B0000}"/>
    <cellStyle name="SAPBEXstdDataEmph 4 2 5 3" xfId="22899" xr:uid="{00000000-0005-0000-0000-0000C45B0000}"/>
    <cellStyle name="SAPBEXstdDataEmph 4 2 6" xfId="11375" xr:uid="{00000000-0005-0000-0000-0000C55B0000}"/>
    <cellStyle name="SAPBEXstdDataEmph 4 2 6 2" xfId="18582" xr:uid="{00000000-0005-0000-0000-0000C65B0000}"/>
    <cellStyle name="SAPBEXstdDataEmph 4 2 6 3" xfId="23777" xr:uid="{00000000-0005-0000-0000-0000C75B0000}"/>
    <cellStyle name="SAPBEXstdDataEmph 4 2 7" xfId="12612" xr:uid="{00000000-0005-0000-0000-0000C85B0000}"/>
    <cellStyle name="SAPBEXstdDataEmph 4 2 7 2" xfId="19819" xr:uid="{00000000-0005-0000-0000-0000C95B0000}"/>
    <cellStyle name="SAPBEXstdDataEmph 4 2 7 3" xfId="24842" xr:uid="{00000000-0005-0000-0000-0000CA5B0000}"/>
    <cellStyle name="SAPBEXstdDataEmph 4 2 8" xfId="13451" xr:uid="{00000000-0005-0000-0000-0000CB5B0000}"/>
    <cellStyle name="SAPBEXstdDataEmph 4 3" xfId="657" xr:uid="{00000000-0005-0000-0000-0000CC5B0000}"/>
    <cellStyle name="SAPBEXstdDataEmph 4 3 2" xfId="1113" xr:uid="{00000000-0005-0000-0000-0000CD5B0000}"/>
    <cellStyle name="SAPBEXstdDataEmph 4 3 2 2" xfId="8532" xr:uid="{00000000-0005-0000-0000-0000CE5B0000}"/>
    <cellStyle name="SAPBEXstdDataEmph 4 3 2 2 2" xfId="15745" xr:uid="{00000000-0005-0000-0000-0000CF5B0000}"/>
    <cellStyle name="SAPBEXstdDataEmph 4 3 2 2 3" xfId="21390" xr:uid="{00000000-0005-0000-0000-0000D05B0000}"/>
    <cellStyle name="SAPBEXstdDataEmph 4 3 2 3" xfId="8764" xr:uid="{00000000-0005-0000-0000-0000D15B0000}"/>
    <cellStyle name="SAPBEXstdDataEmph 4 3 2 3 2" xfId="15977" xr:uid="{00000000-0005-0000-0000-0000D25B0000}"/>
    <cellStyle name="SAPBEXstdDataEmph 4 3 2 3 3" xfId="21521" xr:uid="{00000000-0005-0000-0000-0000D35B0000}"/>
    <cellStyle name="SAPBEXstdDataEmph 4 3 2 4" xfId="10663" xr:uid="{00000000-0005-0000-0000-0000D45B0000}"/>
    <cellStyle name="SAPBEXstdDataEmph 4 3 2 4 2" xfId="17876" xr:uid="{00000000-0005-0000-0000-0000D55B0000}"/>
    <cellStyle name="SAPBEXstdDataEmph 4 3 2 4 3" xfId="23272" xr:uid="{00000000-0005-0000-0000-0000D65B0000}"/>
    <cellStyle name="SAPBEXstdDataEmph 4 3 2 5" xfId="11853" xr:uid="{00000000-0005-0000-0000-0000D75B0000}"/>
    <cellStyle name="SAPBEXstdDataEmph 4 3 2 5 2" xfId="19060" xr:uid="{00000000-0005-0000-0000-0000D85B0000}"/>
    <cellStyle name="SAPBEXstdDataEmph 4 3 2 5 3" xfId="24214" xr:uid="{00000000-0005-0000-0000-0000D95B0000}"/>
    <cellStyle name="SAPBEXstdDataEmph 4 3 2 6" xfId="12170" xr:uid="{00000000-0005-0000-0000-0000DA5B0000}"/>
    <cellStyle name="SAPBEXstdDataEmph 4 3 2 6 2" xfId="19377" xr:uid="{00000000-0005-0000-0000-0000DB5B0000}"/>
    <cellStyle name="SAPBEXstdDataEmph 4 3 2 6 3" xfId="24412" xr:uid="{00000000-0005-0000-0000-0000DC5B0000}"/>
    <cellStyle name="SAPBEXstdDataEmph 4 3 2 7" xfId="13918" xr:uid="{00000000-0005-0000-0000-0000DD5B0000}"/>
    <cellStyle name="SAPBEXstdDataEmph 4 3 2 8" xfId="14233" xr:uid="{00000000-0005-0000-0000-0000DE5B0000}"/>
    <cellStyle name="SAPBEXstdDataEmph 4 3 3" xfId="8120" xr:uid="{00000000-0005-0000-0000-0000DF5B0000}"/>
    <cellStyle name="SAPBEXstdDataEmph 4 3 3 2" xfId="15333" xr:uid="{00000000-0005-0000-0000-0000E05B0000}"/>
    <cellStyle name="SAPBEXstdDataEmph 4 3 3 3" xfId="21019" xr:uid="{00000000-0005-0000-0000-0000E15B0000}"/>
    <cellStyle name="SAPBEXstdDataEmph 4 3 4" xfId="9138" xr:uid="{00000000-0005-0000-0000-0000E25B0000}"/>
    <cellStyle name="SAPBEXstdDataEmph 4 3 4 2" xfId="16351" xr:uid="{00000000-0005-0000-0000-0000E35B0000}"/>
    <cellStyle name="SAPBEXstdDataEmph 4 3 4 3" xfId="21893" xr:uid="{00000000-0005-0000-0000-0000E45B0000}"/>
    <cellStyle name="SAPBEXstdDataEmph 4 3 5" xfId="10250" xr:uid="{00000000-0005-0000-0000-0000E55B0000}"/>
    <cellStyle name="SAPBEXstdDataEmph 4 3 5 2" xfId="17463" xr:uid="{00000000-0005-0000-0000-0000E65B0000}"/>
    <cellStyle name="SAPBEXstdDataEmph 4 3 5 3" xfId="22900" xr:uid="{00000000-0005-0000-0000-0000E75B0000}"/>
    <cellStyle name="SAPBEXstdDataEmph 4 3 6" xfId="11440" xr:uid="{00000000-0005-0000-0000-0000E85B0000}"/>
    <cellStyle name="SAPBEXstdDataEmph 4 3 6 2" xfId="18647" xr:uid="{00000000-0005-0000-0000-0000E95B0000}"/>
    <cellStyle name="SAPBEXstdDataEmph 4 3 6 3" xfId="23842" xr:uid="{00000000-0005-0000-0000-0000EA5B0000}"/>
    <cellStyle name="SAPBEXstdDataEmph 4 3 7" xfId="12545" xr:uid="{00000000-0005-0000-0000-0000EB5B0000}"/>
    <cellStyle name="SAPBEXstdDataEmph 4 3 7 2" xfId="19752" xr:uid="{00000000-0005-0000-0000-0000EC5B0000}"/>
    <cellStyle name="SAPBEXstdDataEmph 4 3 7 3" xfId="24777" xr:uid="{00000000-0005-0000-0000-0000ED5B0000}"/>
    <cellStyle name="SAPBEXstdDataEmph 4 3 8" xfId="13516" xr:uid="{00000000-0005-0000-0000-0000EE5B0000}"/>
    <cellStyle name="SAPBEXstdDataEmph 4 3 9" xfId="14580" xr:uid="{00000000-0005-0000-0000-0000EF5B0000}"/>
    <cellStyle name="SAPBEXstdDataEmph 4 4" xfId="712" xr:uid="{00000000-0005-0000-0000-0000F05B0000}"/>
    <cellStyle name="SAPBEXstdDataEmph 4 4 2" xfId="1168" xr:uid="{00000000-0005-0000-0000-0000F15B0000}"/>
    <cellStyle name="SAPBEXstdDataEmph 4 4 2 2" xfId="8533" xr:uid="{00000000-0005-0000-0000-0000F25B0000}"/>
    <cellStyle name="SAPBEXstdDataEmph 4 4 2 2 2" xfId="15746" xr:uid="{00000000-0005-0000-0000-0000F35B0000}"/>
    <cellStyle name="SAPBEXstdDataEmph 4 4 2 2 3" xfId="21391" xr:uid="{00000000-0005-0000-0000-0000F45B0000}"/>
    <cellStyle name="SAPBEXstdDataEmph 4 4 2 3" xfId="8763" xr:uid="{00000000-0005-0000-0000-0000F55B0000}"/>
    <cellStyle name="SAPBEXstdDataEmph 4 4 2 3 2" xfId="15976" xr:uid="{00000000-0005-0000-0000-0000F65B0000}"/>
    <cellStyle name="SAPBEXstdDataEmph 4 4 2 3 3" xfId="21520" xr:uid="{00000000-0005-0000-0000-0000F75B0000}"/>
    <cellStyle name="SAPBEXstdDataEmph 4 4 2 4" xfId="10664" xr:uid="{00000000-0005-0000-0000-0000F85B0000}"/>
    <cellStyle name="SAPBEXstdDataEmph 4 4 2 4 2" xfId="17877" xr:uid="{00000000-0005-0000-0000-0000F95B0000}"/>
    <cellStyle name="SAPBEXstdDataEmph 4 4 2 4 3" xfId="23273" xr:uid="{00000000-0005-0000-0000-0000FA5B0000}"/>
    <cellStyle name="SAPBEXstdDataEmph 4 4 2 5" xfId="11908" xr:uid="{00000000-0005-0000-0000-0000FB5B0000}"/>
    <cellStyle name="SAPBEXstdDataEmph 4 4 2 5 2" xfId="19115" xr:uid="{00000000-0005-0000-0000-0000FC5B0000}"/>
    <cellStyle name="SAPBEXstdDataEmph 4 4 2 5 3" xfId="24269" xr:uid="{00000000-0005-0000-0000-0000FD5B0000}"/>
    <cellStyle name="SAPBEXstdDataEmph 4 4 2 6" xfId="12115" xr:uid="{00000000-0005-0000-0000-0000FE5B0000}"/>
    <cellStyle name="SAPBEXstdDataEmph 4 4 2 6 2" xfId="19322" xr:uid="{00000000-0005-0000-0000-0000FF5B0000}"/>
    <cellStyle name="SAPBEXstdDataEmph 4 4 2 6 3" xfId="24357" xr:uid="{00000000-0005-0000-0000-0000005C0000}"/>
    <cellStyle name="SAPBEXstdDataEmph 4 4 2 7" xfId="13973" xr:uid="{00000000-0005-0000-0000-0000015C0000}"/>
    <cellStyle name="SAPBEXstdDataEmph 4 4 2 8" xfId="14178" xr:uid="{00000000-0005-0000-0000-0000025C0000}"/>
    <cellStyle name="SAPBEXstdDataEmph 4 4 3" xfId="8121" xr:uid="{00000000-0005-0000-0000-0000035C0000}"/>
    <cellStyle name="SAPBEXstdDataEmph 4 4 3 2" xfId="15334" xr:uid="{00000000-0005-0000-0000-0000045C0000}"/>
    <cellStyle name="SAPBEXstdDataEmph 4 4 3 3" xfId="21020" xr:uid="{00000000-0005-0000-0000-0000055C0000}"/>
    <cellStyle name="SAPBEXstdDataEmph 4 4 4" xfId="9137" xr:uid="{00000000-0005-0000-0000-0000065C0000}"/>
    <cellStyle name="SAPBEXstdDataEmph 4 4 4 2" xfId="16350" xr:uid="{00000000-0005-0000-0000-0000075C0000}"/>
    <cellStyle name="SAPBEXstdDataEmph 4 4 4 3" xfId="21892" xr:uid="{00000000-0005-0000-0000-0000085C0000}"/>
    <cellStyle name="SAPBEXstdDataEmph 4 4 5" xfId="10251" xr:uid="{00000000-0005-0000-0000-0000095C0000}"/>
    <cellStyle name="SAPBEXstdDataEmph 4 4 5 2" xfId="17464" xr:uid="{00000000-0005-0000-0000-00000A5C0000}"/>
    <cellStyle name="SAPBEXstdDataEmph 4 4 5 3" xfId="22901" xr:uid="{00000000-0005-0000-0000-00000B5C0000}"/>
    <cellStyle name="SAPBEXstdDataEmph 4 4 6" xfId="11495" xr:uid="{00000000-0005-0000-0000-00000C5C0000}"/>
    <cellStyle name="SAPBEXstdDataEmph 4 4 6 2" xfId="18702" xr:uid="{00000000-0005-0000-0000-00000D5C0000}"/>
    <cellStyle name="SAPBEXstdDataEmph 4 4 6 3" xfId="23897" xr:uid="{00000000-0005-0000-0000-00000E5C0000}"/>
    <cellStyle name="SAPBEXstdDataEmph 4 4 7" xfId="12485" xr:uid="{00000000-0005-0000-0000-00000F5C0000}"/>
    <cellStyle name="SAPBEXstdDataEmph 4 4 7 2" xfId="19692" xr:uid="{00000000-0005-0000-0000-0000105C0000}"/>
    <cellStyle name="SAPBEXstdDataEmph 4 4 7 3" xfId="24725" xr:uid="{00000000-0005-0000-0000-0000115C0000}"/>
    <cellStyle name="SAPBEXstdDataEmph 4 4 8" xfId="13571" xr:uid="{00000000-0005-0000-0000-0000125C0000}"/>
    <cellStyle name="SAPBEXstdDataEmph 4 4 9" xfId="14526" xr:uid="{00000000-0005-0000-0000-0000135C0000}"/>
    <cellStyle name="SAPBEXstdDataEmph 4 5" xfId="8118" xr:uid="{00000000-0005-0000-0000-0000145C0000}"/>
    <cellStyle name="SAPBEXstdDataEmph 4 5 2" xfId="15331" xr:uid="{00000000-0005-0000-0000-0000155C0000}"/>
    <cellStyle name="SAPBEXstdDataEmph 4 5 3" xfId="21017" xr:uid="{00000000-0005-0000-0000-0000165C0000}"/>
    <cellStyle name="SAPBEXstdDataEmph 4 6" xfId="9140" xr:uid="{00000000-0005-0000-0000-0000175C0000}"/>
    <cellStyle name="SAPBEXstdDataEmph 4 6 2" xfId="16353" xr:uid="{00000000-0005-0000-0000-0000185C0000}"/>
    <cellStyle name="SAPBEXstdDataEmph 4 6 3" xfId="21895" xr:uid="{00000000-0005-0000-0000-0000195C0000}"/>
    <cellStyle name="SAPBEXstdDataEmph 4 7" xfId="10248" xr:uid="{00000000-0005-0000-0000-00001A5C0000}"/>
    <cellStyle name="SAPBEXstdDataEmph 4 7 2" xfId="17461" xr:uid="{00000000-0005-0000-0000-00001B5C0000}"/>
    <cellStyle name="SAPBEXstdDataEmph 4 7 3" xfId="22898" xr:uid="{00000000-0005-0000-0000-00001C5C0000}"/>
    <cellStyle name="SAPBEXstdDataEmph 4 8" xfId="11294" xr:uid="{00000000-0005-0000-0000-00001D5C0000}"/>
    <cellStyle name="SAPBEXstdDataEmph 4 8 2" xfId="18501" xr:uid="{00000000-0005-0000-0000-00001E5C0000}"/>
    <cellStyle name="SAPBEXstdDataEmph 4 8 3" xfId="23700" xr:uid="{00000000-0005-0000-0000-00001F5C0000}"/>
    <cellStyle name="SAPBEXstdDataEmph 4 9" xfId="12720" xr:uid="{00000000-0005-0000-0000-0000205C0000}"/>
    <cellStyle name="SAPBEXstdDataEmph 4 9 2" xfId="19927" xr:uid="{00000000-0005-0000-0000-0000215C0000}"/>
    <cellStyle name="SAPBEXstdDataEmph 4 9 3" xfId="24918" xr:uid="{00000000-0005-0000-0000-0000225C0000}"/>
    <cellStyle name="SAPBEXstdDataEmph 5" xfId="819" xr:uid="{00000000-0005-0000-0000-0000235C0000}"/>
    <cellStyle name="SAPBEXstdDataEmph 5 2" xfId="8534" xr:uid="{00000000-0005-0000-0000-0000245C0000}"/>
    <cellStyle name="SAPBEXstdDataEmph 5 2 2" xfId="15747" xr:uid="{00000000-0005-0000-0000-0000255C0000}"/>
    <cellStyle name="SAPBEXstdDataEmph 5 2 3" xfId="21392" xr:uid="{00000000-0005-0000-0000-0000265C0000}"/>
    <cellStyle name="SAPBEXstdDataEmph 5 3" xfId="8762" xr:uid="{00000000-0005-0000-0000-0000275C0000}"/>
    <cellStyle name="SAPBEXstdDataEmph 5 3 2" xfId="15975" xr:uid="{00000000-0005-0000-0000-0000285C0000}"/>
    <cellStyle name="SAPBEXstdDataEmph 5 3 3" xfId="21519" xr:uid="{00000000-0005-0000-0000-0000295C0000}"/>
    <cellStyle name="SAPBEXstdDataEmph 5 4" xfId="10665" xr:uid="{00000000-0005-0000-0000-00002A5C0000}"/>
    <cellStyle name="SAPBEXstdDataEmph 5 4 2" xfId="17878" xr:uid="{00000000-0005-0000-0000-00002B5C0000}"/>
    <cellStyle name="SAPBEXstdDataEmph 5 4 3" xfId="23274" xr:uid="{00000000-0005-0000-0000-00002C5C0000}"/>
    <cellStyle name="SAPBEXstdDataEmph 5 5" xfId="11559" xr:uid="{00000000-0005-0000-0000-00002D5C0000}"/>
    <cellStyle name="SAPBEXstdDataEmph 5 5 2" xfId="18766" xr:uid="{00000000-0005-0000-0000-00002E5C0000}"/>
    <cellStyle name="SAPBEXstdDataEmph 5 5 3" xfId="23942" xr:uid="{00000000-0005-0000-0000-00002F5C0000}"/>
    <cellStyle name="SAPBEXstdDataEmph 5 6" xfId="12443" xr:uid="{00000000-0005-0000-0000-0000305C0000}"/>
    <cellStyle name="SAPBEXstdDataEmph 5 6 2" xfId="19650" xr:uid="{00000000-0005-0000-0000-0000315C0000}"/>
    <cellStyle name="SAPBEXstdDataEmph 5 6 3" xfId="24684" xr:uid="{00000000-0005-0000-0000-0000325C0000}"/>
    <cellStyle name="SAPBEXstdDataEmph 5 7" xfId="13625" xr:uid="{00000000-0005-0000-0000-0000335C0000}"/>
    <cellStyle name="SAPBEXstdDataEmph 5 8" xfId="14487" xr:uid="{00000000-0005-0000-0000-0000345C0000}"/>
    <cellStyle name="SAPBEXstdDataEmph 6" xfId="7722" xr:uid="{00000000-0005-0000-0000-0000355C0000}"/>
    <cellStyle name="SAPBEXstdDataEmph 6 2" xfId="14940" xr:uid="{00000000-0005-0000-0000-0000365C0000}"/>
    <cellStyle name="SAPBEXstdDataEmph 6 3" xfId="20661" xr:uid="{00000000-0005-0000-0000-0000375C0000}"/>
    <cellStyle name="SAPBEXstdDataEmph 7" xfId="9151" xr:uid="{00000000-0005-0000-0000-0000385C0000}"/>
    <cellStyle name="SAPBEXstdDataEmph 7 2" xfId="16364" xr:uid="{00000000-0005-0000-0000-0000395C0000}"/>
    <cellStyle name="SAPBEXstdDataEmph 7 3" xfId="21906" xr:uid="{00000000-0005-0000-0000-00003A5C0000}"/>
    <cellStyle name="SAPBEXstdDataEmph 8" xfId="10237" xr:uid="{00000000-0005-0000-0000-00003B5C0000}"/>
    <cellStyle name="SAPBEXstdDataEmph 8 2" xfId="17450" xr:uid="{00000000-0005-0000-0000-00003C5C0000}"/>
    <cellStyle name="SAPBEXstdDataEmph 8 3" xfId="22887" xr:uid="{00000000-0005-0000-0000-00003D5C0000}"/>
    <cellStyle name="SAPBEXstdDataEmph 9" xfId="13241" xr:uid="{00000000-0005-0000-0000-00003E5C0000}"/>
    <cellStyle name="SAPBEXstdExc1" xfId="118" xr:uid="{00000000-0005-0000-0000-00003F5C0000}"/>
    <cellStyle name="SAPBEXstdExc1Emph" xfId="119" xr:uid="{00000000-0005-0000-0000-0000405C0000}"/>
    <cellStyle name="SAPBEXstdExc2" xfId="120" xr:uid="{00000000-0005-0000-0000-0000415C0000}"/>
    <cellStyle name="SAPBEXstdExc2Emph" xfId="121" xr:uid="{00000000-0005-0000-0000-0000425C0000}"/>
    <cellStyle name="SAPBEXstdItem" xfId="122" xr:uid="{00000000-0005-0000-0000-0000435C0000}"/>
    <cellStyle name="SAPBEXstdItem 2" xfId="339" xr:uid="{00000000-0005-0000-0000-0000445C0000}"/>
    <cellStyle name="SAPBEXstdItem 2 2" xfId="406" xr:uid="{00000000-0005-0000-0000-0000455C0000}"/>
    <cellStyle name="SAPBEXstdItem 2 2 10" xfId="11189" xr:uid="{00000000-0005-0000-0000-0000465C0000}"/>
    <cellStyle name="SAPBEXstdItem 2 2 10 2" xfId="18396" xr:uid="{00000000-0005-0000-0000-0000475C0000}"/>
    <cellStyle name="SAPBEXstdItem 2 2 10 3" xfId="23607" xr:uid="{00000000-0005-0000-0000-0000485C0000}"/>
    <cellStyle name="SAPBEXstdItem 2 2 11" xfId="12810" xr:uid="{00000000-0005-0000-0000-0000495C0000}"/>
    <cellStyle name="SAPBEXstdItem 2 2 11 2" xfId="20017" xr:uid="{00000000-0005-0000-0000-00004A5C0000}"/>
    <cellStyle name="SAPBEXstdItem 2 2 11 3" xfId="25007" xr:uid="{00000000-0005-0000-0000-00004B5C0000}"/>
    <cellStyle name="SAPBEXstdItem 2 2 2" xfId="495" xr:uid="{00000000-0005-0000-0000-00004C5C0000}"/>
    <cellStyle name="SAPBEXstdItem 2 2 2 2" xfId="972" xr:uid="{00000000-0005-0000-0000-00004D5C0000}"/>
    <cellStyle name="SAPBEXstdItem 2 2 2 2 2" xfId="8535" xr:uid="{00000000-0005-0000-0000-00004E5C0000}"/>
    <cellStyle name="SAPBEXstdItem 2 2 2 2 2 2" xfId="15748" xr:uid="{00000000-0005-0000-0000-00004F5C0000}"/>
    <cellStyle name="SAPBEXstdItem 2 2 2 2 2 3" xfId="21393" xr:uid="{00000000-0005-0000-0000-0000505C0000}"/>
    <cellStyle name="SAPBEXstdItem 2 2 2 2 3" xfId="8761" xr:uid="{00000000-0005-0000-0000-0000515C0000}"/>
    <cellStyle name="SAPBEXstdItem 2 2 2 2 3 2" xfId="15974" xr:uid="{00000000-0005-0000-0000-0000525C0000}"/>
    <cellStyle name="SAPBEXstdItem 2 2 2 2 3 3" xfId="21518" xr:uid="{00000000-0005-0000-0000-0000535C0000}"/>
    <cellStyle name="SAPBEXstdItem 2 2 2 2 4" xfId="10666" xr:uid="{00000000-0005-0000-0000-0000545C0000}"/>
    <cellStyle name="SAPBEXstdItem 2 2 2 2 4 2" xfId="17879" xr:uid="{00000000-0005-0000-0000-0000555C0000}"/>
    <cellStyle name="SAPBEXstdItem 2 2 2 2 4 3" xfId="23275" xr:uid="{00000000-0005-0000-0000-0000565C0000}"/>
    <cellStyle name="SAPBEXstdItem 2 2 2 2 5" xfId="11712" xr:uid="{00000000-0005-0000-0000-0000575C0000}"/>
    <cellStyle name="SAPBEXstdItem 2 2 2 2 5 2" xfId="18919" xr:uid="{00000000-0005-0000-0000-0000585C0000}"/>
    <cellStyle name="SAPBEXstdItem 2 2 2 2 5 3" xfId="24081" xr:uid="{00000000-0005-0000-0000-0000595C0000}"/>
    <cellStyle name="SAPBEXstdItem 2 2 2 2 6" xfId="12303" xr:uid="{00000000-0005-0000-0000-00005A5C0000}"/>
    <cellStyle name="SAPBEXstdItem 2 2 2 2 6 2" xfId="19510" xr:uid="{00000000-0005-0000-0000-00005B5C0000}"/>
    <cellStyle name="SAPBEXstdItem 2 2 2 2 6 3" xfId="24545" xr:uid="{00000000-0005-0000-0000-00005C5C0000}"/>
    <cellStyle name="SAPBEXstdItem 2 2 2 2 7" xfId="13777" xr:uid="{00000000-0005-0000-0000-00005D5C0000}"/>
    <cellStyle name="SAPBEXstdItem 2 2 2 2 8" xfId="14366" xr:uid="{00000000-0005-0000-0000-00005E5C0000}"/>
    <cellStyle name="SAPBEXstdItem 2 2 2 3" xfId="8124" xr:uid="{00000000-0005-0000-0000-00005F5C0000}"/>
    <cellStyle name="SAPBEXstdItem 2 2 2 3 2" xfId="15337" xr:uid="{00000000-0005-0000-0000-0000605C0000}"/>
    <cellStyle name="SAPBEXstdItem 2 2 2 3 3" xfId="21023" xr:uid="{00000000-0005-0000-0000-0000615C0000}"/>
    <cellStyle name="SAPBEXstdItem 2 2 2 4" xfId="9133" xr:uid="{00000000-0005-0000-0000-0000625C0000}"/>
    <cellStyle name="SAPBEXstdItem 2 2 2 4 2" xfId="16346" xr:uid="{00000000-0005-0000-0000-0000635C0000}"/>
    <cellStyle name="SAPBEXstdItem 2 2 2 4 3" xfId="21889" xr:uid="{00000000-0005-0000-0000-0000645C0000}"/>
    <cellStyle name="SAPBEXstdItem 2 2 2 5" xfId="10254" xr:uid="{00000000-0005-0000-0000-0000655C0000}"/>
    <cellStyle name="SAPBEXstdItem 2 2 2 5 2" xfId="17467" xr:uid="{00000000-0005-0000-0000-0000665C0000}"/>
    <cellStyle name="SAPBEXstdItem 2 2 2 5 3" xfId="22904" xr:uid="{00000000-0005-0000-0000-0000675C0000}"/>
    <cellStyle name="SAPBEXstdItem 2 2 2 6" xfId="11278" xr:uid="{00000000-0005-0000-0000-0000685C0000}"/>
    <cellStyle name="SAPBEXstdItem 2 2 2 6 2" xfId="18485" xr:uid="{00000000-0005-0000-0000-0000695C0000}"/>
    <cellStyle name="SAPBEXstdItem 2 2 2 6 3" xfId="23688" xr:uid="{00000000-0005-0000-0000-00006A5C0000}"/>
    <cellStyle name="SAPBEXstdItem 2 2 2 7" xfId="12732" xr:uid="{00000000-0005-0000-0000-00006B5C0000}"/>
    <cellStyle name="SAPBEXstdItem 2 2 2 7 2" xfId="19939" xr:uid="{00000000-0005-0000-0000-00006C5C0000}"/>
    <cellStyle name="SAPBEXstdItem 2 2 2 7 3" xfId="24930" xr:uid="{00000000-0005-0000-0000-00006D5C0000}"/>
    <cellStyle name="SAPBEXstdItem 2 2 3" xfId="580" xr:uid="{00000000-0005-0000-0000-00006E5C0000}"/>
    <cellStyle name="SAPBEXstdItem 2 2 3 2" xfId="1036" xr:uid="{00000000-0005-0000-0000-00006F5C0000}"/>
    <cellStyle name="SAPBEXstdItem 2 2 3 2 2" xfId="8536" xr:uid="{00000000-0005-0000-0000-0000705C0000}"/>
    <cellStyle name="SAPBEXstdItem 2 2 3 2 2 2" xfId="15749" xr:uid="{00000000-0005-0000-0000-0000715C0000}"/>
    <cellStyle name="SAPBEXstdItem 2 2 3 2 2 3" xfId="21394" xr:uid="{00000000-0005-0000-0000-0000725C0000}"/>
    <cellStyle name="SAPBEXstdItem 2 2 3 2 3" xfId="8760" xr:uid="{00000000-0005-0000-0000-0000735C0000}"/>
    <cellStyle name="SAPBEXstdItem 2 2 3 2 3 2" xfId="15973" xr:uid="{00000000-0005-0000-0000-0000745C0000}"/>
    <cellStyle name="SAPBEXstdItem 2 2 3 2 3 3" xfId="21517" xr:uid="{00000000-0005-0000-0000-0000755C0000}"/>
    <cellStyle name="SAPBEXstdItem 2 2 3 2 4" xfId="10667" xr:uid="{00000000-0005-0000-0000-0000765C0000}"/>
    <cellStyle name="SAPBEXstdItem 2 2 3 2 4 2" xfId="17880" xr:uid="{00000000-0005-0000-0000-0000775C0000}"/>
    <cellStyle name="SAPBEXstdItem 2 2 3 2 4 3" xfId="23276" xr:uid="{00000000-0005-0000-0000-0000785C0000}"/>
    <cellStyle name="SAPBEXstdItem 2 2 3 2 5" xfId="11776" xr:uid="{00000000-0005-0000-0000-0000795C0000}"/>
    <cellStyle name="SAPBEXstdItem 2 2 3 2 5 2" xfId="18983" xr:uid="{00000000-0005-0000-0000-00007A5C0000}"/>
    <cellStyle name="SAPBEXstdItem 2 2 3 2 5 3" xfId="24137" xr:uid="{00000000-0005-0000-0000-00007B5C0000}"/>
    <cellStyle name="SAPBEXstdItem 2 2 3 2 6" xfId="12247" xr:uid="{00000000-0005-0000-0000-00007C5C0000}"/>
    <cellStyle name="SAPBEXstdItem 2 2 3 2 6 2" xfId="19454" xr:uid="{00000000-0005-0000-0000-00007D5C0000}"/>
    <cellStyle name="SAPBEXstdItem 2 2 3 2 6 3" xfId="24489" xr:uid="{00000000-0005-0000-0000-00007E5C0000}"/>
    <cellStyle name="SAPBEXstdItem 2 2 3 2 7" xfId="13841" xr:uid="{00000000-0005-0000-0000-00007F5C0000}"/>
    <cellStyle name="SAPBEXstdItem 2 2 3 2 8" xfId="14310" xr:uid="{00000000-0005-0000-0000-0000805C0000}"/>
    <cellStyle name="SAPBEXstdItem 2 2 3 3" xfId="8125" xr:uid="{00000000-0005-0000-0000-0000815C0000}"/>
    <cellStyle name="SAPBEXstdItem 2 2 3 3 2" xfId="15338" xr:uid="{00000000-0005-0000-0000-0000825C0000}"/>
    <cellStyle name="SAPBEXstdItem 2 2 3 3 3" xfId="21024" xr:uid="{00000000-0005-0000-0000-0000835C0000}"/>
    <cellStyle name="SAPBEXstdItem 2 2 3 4" xfId="9132" xr:uid="{00000000-0005-0000-0000-0000845C0000}"/>
    <cellStyle name="SAPBEXstdItem 2 2 3 4 2" xfId="16345" xr:uid="{00000000-0005-0000-0000-0000855C0000}"/>
    <cellStyle name="SAPBEXstdItem 2 2 3 4 3" xfId="21888" xr:uid="{00000000-0005-0000-0000-0000865C0000}"/>
    <cellStyle name="SAPBEXstdItem 2 2 3 5" xfId="10255" xr:uid="{00000000-0005-0000-0000-0000875C0000}"/>
    <cellStyle name="SAPBEXstdItem 2 2 3 5 2" xfId="17468" xr:uid="{00000000-0005-0000-0000-0000885C0000}"/>
    <cellStyle name="SAPBEXstdItem 2 2 3 5 3" xfId="22905" xr:uid="{00000000-0005-0000-0000-0000895C0000}"/>
    <cellStyle name="SAPBEXstdItem 2 2 3 6" xfId="11363" xr:uid="{00000000-0005-0000-0000-00008A5C0000}"/>
    <cellStyle name="SAPBEXstdItem 2 2 3 6 2" xfId="18570" xr:uid="{00000000-0005-0000-0000-00008B5C0000}"/>
    <cellStyle name="SAPBEXstdItem 2 2 3 6 3" xfId="23765" xr:uid="{00000000-0005-0000-0000-00008C5C0000}"/>
    <cellStyle name="SAPBEXstdItem 2 2 3 7" xfId="12624" xr:uid="{00000000-0005-0000-0000-00008D5C0000}"/>
    <cellStyle name="SAPBEXstdItem 2 2 3 7 2" xfId="19831" xr:uid="{00000000-0005-0000-0000-00008E5C0000}"/>
    <cellStyle name="SAPBEXstdItem 2 2 3 7 3" xfId="24854" xr:uid="{00000000-0005-0000-0000-00008F5C0000}"/>
    <cellStyle name="SAPBEXstdItem 2 2 4" xfId="645" xr:uid="{00000000-0005-0000-0000-0000905C0000}"/>
    <cellStyle name="SAPBEXstdItem 2 2 4 2" xfId="1101" xr:uid="{00000000-0005-0000-0000-0000915C0000}"/>
    <cellStyle name="SAPBEXstdItem 2 2 4 2 2" xfId="8537" xr:uid="{00000000-0005-0000-0000-0000925C0000}"/>
    <cellStyle name="SAPBEXstdItem 2 2 4 2 2 2" xfId="15750" xr:uid="{00000000-0005-0000-0000-0000935C0000}"/>
    <cellStyle name="SAPBEXstdItem 2 2 4 2 2 3" xfId="21395" xr:uid="{00000000-0005-0000-0000-0000945C0000}"/>
    <cellStyle name="SAPBEXstdItem 2 2 4 2 3" xfId="8759" xr:uid="{00000000-0005-0000-0000-0000955C0000}"/>
    <cellStyle name="SAPBEXstdItem 2 2 4 2 3 2" xfId="15972" xr:uid="{00000000-0005-0000-0000-0000965C0000}"/>
    <cellStyle name="SAPBEXstdItem 2 2 4 2 3 3" xfId="21516" xr:uid="{00000000-0005-0000-0000-0000975C0000}"/>
    <cellStyle name="SAPBEXstdItem 2 2 4 2 4" xfId="10668" xr:uid="{00000000-0005-0000-0000-0000985C0000}"/>
    <cellStyle name="SAPBEXstdItem 2 2 4 2 4 2" xfId="17881" xr:uid="{00000000-0005-0000-0000-0000995C0000}"/>
    <cellStyle name="SAPBEXstdItem 2 2 4 2 4 3" xfId="23277" xr:uid="{00000000-0005-0000-0000-00009A5C0000}"/>
    <cellStyle name="SAPBEXstdItem 2 2 4 2 5" xfId="11841" xr:uid="{00000000-0005-0000-0000-00009B5C0000}"/>
    <cellStyle name="SAPBEXstdItem 2 2 4 2 5 2" xfId="19048" xr:uid="{00000000-0005-0000-0000-00009C5C0000}"/>
    <cellStyle name="SAPBEXstdItem 2 2 4 2 5 3" xfId="24202" xr:uid="{00000000-0005-0000-0000-00009D5C0000}"/>
    <cellStyle name="SAPBEXstdItem 2 2 4 2 6" xfId="12182" xr:uid="{00000000-0005-0000-0000-00009E5C0000}"/>
    <cellStyle name="SAPBEXstdItem 2 2 4 2 6 2" xfId="19389" xr:uid="{00000000-0005-0000-0000-00009F5C0000}"/>
    <cellStyle name="SAPBEXstdItem 2 2 4 2 6 3" xfId="24424" xr:uid="{00000000-0005-0000-0000-0000A05C0000}"/>
    <cellStyle name="SAPBEXstdItem 2 2 4 2 7" xfId="13906" xr:uid="{00000000-0005-0000-0000-0000A15C0000}"/>
    <cellStyle name="SAPBEXstdItem 2 2 4 2 8" xfId="14245" xr:uid="{00000000-0005-0000-0000-0000A25C0000}"/>
    <cellStyle name="SAPBEXstdItem 2 2 4 3" xfId="8126" xr:uid="{00000000-0005-0000-0000-0000A35C0000}"/>
    <cellStyle name="SAPBEXstdItem 2 2 4 3 2" xfId="15339" xr:uid="{00000000-0005-0000-0000-0000A45C0000}"/>
    <cellStyle name="SAPBEXstdItem 2 2 4 3 3" xfId="21025" xr:uid="{00000000-0005-0000-0000-0000A55C0000}"/>
    <cellStyle name="SAPBEXstdItem 2 2 4 4" xfId="9131" xr:uid="{00000000-0005-0000-0000-0000A65C0000}"/>
    <cellStyle name="SAPBEXstdItem 2 2 4 4 2" xfId="16344" xr:uid="{00000000-0005-0000-0000-0000A75C0000}"/>
    <cellStyle name="SAPBEXstdItem 2 2 4 4 3" xfId="21887" xr:uid="{00000000-0005-0000-0000-0000A85C0000}"/>
    <cellStyle name="SAPBEXstdItem 2 2 4 5" xfId="10256" xr:uid="{00000000-0005-0000-0000-0000A95C0000}"/>
    <cellStyle name="SAPBEXstdItem 2 2 4 5 2" xfId="17469" xr:uid="{00000000-0005-0000-0000-0000AA5C0000}"/>
    <cellStyle name="SAPBEXstdItem 2 2 4 5 3" xfId="22906" xr:uid="{00000000-0005-0000-0000-0000AB5C0000}"/>
    <cellStyle name="SAPBEXstdItem 2 2 4 6" xfId="11428" xr:uid="{00000000-0005-0000-0000-0000AC5C0000}"/>
    <cellStyle name="SAPBEXstdItem 2 2 4 6 2" xfId="18635" xr:uid="{00000000-0005-0000-0000-0000AD5C0000}"/>
    <cellStyle name="SAPBEXstdItem 2 2 4 6 3" xfId="23830" xr:uid="{00000000-0005-0000-0000-0000AE5C0000}"/>
    <cellStyle name="SAPBEXstdItem 2 2 4 7" xfId="12557" xr:uid="{00000000-0005-0000-0000-0000AF5C0000}"/>
    <cellStyle name="SAPBEXstdItem 2 2 4 7 2" xfId="19764" xr:uid="{00000000-0005-0000-0000-0000B05C0000}"/>
    <cellStyle name="SAPBEXstdItem 2 2 4 7 3" xfId="24789" xr:uid="{00000000-0005-0000-0000-0000B15C0000}"/>
    <cellStyle name="SAPBEXstdItem 2 2 4 8" xfId="13504" xr:uid="{00000000-0005-0000-0000-0000B25C0000}"/>
    <cellStyle name="SAPBEXstdItem 2 2 4 9" xfId="14592" xr:uid="{00000000-0005-0000-0000-0000B35C0000}"/>
    <cellStyle name="SAPBEXstdItem 2 2 5" xfId="700" xr:uid="{00000000-0005-0000-0000-0000B45C0000}"/>
    <cellStyle name="SAPBEXstdItem 2 2 5 2" xfId="1156" xr:uid="{00000000-0005-0000-0000-0000B55C0000}"/>
    <cellStyle name="SAPBEXstdItem 2 2 5 2 2" xfId="8538" xr:uid="{00000000-0005-0000-0000-0000B65C0000}"/>
    <cellStyle name="SAPBEXstdItem 2 2 5 2 2 2" xfId="15751" xr:uid="{00000000-0005-0000-0000-0000B75C0000}"/>
    <cellStyle name="SAPBEXstdItem 2 2 5 2 2 3" xfId="21396" xr:uid="{00000000-0005-0000-0000-0000B85C0000}"/>
    <cellStyle name="SAPBEXstdItem 2 2 5 2 3" xfId="8758" xr:uid="{00000000-0005-0000-0000-0000B95C0000}"/>
    <cellStyle name="SAPBEXstdItem 2 2 5 2 3 2" xfId="15971" xr:uid="{00000000-0005-0000-0000-0000BA5C0000}"/>
    <cellStyle name="SAPBEXstdItem 2 2 5 2 3 3" xfId="21515" xr:uid="{00000000-0005-0000-0000-0000BB5C0000}"/>
    <cellStyle name="SAPBEXstdItem 2 2 5 2 4" xfId="10669" xr:uid="{00000000-0005-0000-0000-0000BC5C0000}"/>
    <cellStyle name="SAPBEXstdItem 2 2 5 2 4 2" xfId="17882" xr:uid="{00000000-0005-0000-0000-0000BD5C0000}"/>
    <cellStyle name="SAPBEXstdItem 2 2 5 2 4 3" xfId="23278" xr:uid="{00000000-0005-0000-0000-0000BE5C0000}"/>
    <cellStyle name="SAPBEXstdItem 2 2 5 2 5" xfId="11896" xr:uid="{00000000-0005-0000-0000-0000BF5C0000}"/>
    <cellStyle name="SAPBEXstdItem 2 2 5 2 5 2" xfId="19103" xr:uid="{00000000-0005-0000-0000-0000C05C0000}"/>
    <cellStyle name="SAPBEXstdItem 2 2 5 2 5 3" xfId="24257" xr:uid="{00000000-0005-0000-0000-0000C15C0000}"/>
    <cellStyle name="SAPBEXstdItem 2 2 5 2 6" xfId="12127" xr:uid="{00000000-0005-0000-0000-0000C25C0000}"/>
    <cellStyle name="SAPBEXstdItem 2 2 5 2 6 2" xfId="19334" xr:uid="{00000000-0005-0000-0000-0000C35C0000}"/>
    <cellStyle name="SAPBEXstdItem 2 2 5 2 6 3" xfId="24369" xr:uid="{00000000-0005-0000-0000-0000C45C0000}"/>
    <cellStyle name="SAPBEXstdItem 2 2 5 2 7" xfId="13961" xr:uid="{00000000-0005-0000-0000-0000C55C0000}"/>
    <cellStyle name="SAPBEXstdItem 2 2 5 2 8" xfId="14190" xr:uid="{00000000-0005-0000-0000-0000C65C0000}"/>
    <cellStyle name="SAPBEXstdItem 2 2 5 3" xfId="8127" xr:uid="{00000000-0005-0000-0000-0000C75C0000}"/>
    <cellStyle name="SAPBEXstdItem 2 2 5 3 2" xfId="15340" xr:uid="{00000000-0005-0000-0000-0000C85C0000}"/>
    <cellStyle name="SAPBEXstdItem 2 2 5 3 3" xfId="21026" xr:uid="{00000000-0005-0000-0000-0000C95C0000}"/>
    <cellStyle name="SAPBEXstdItem 2 2 5 4" xfId="9130" xr:uid="{00000000-0005-0000-0000-0000CA5C0000}"/>
    <cellStyle name="SAPBEXstdItem 2 2 5 4 2" xfId="16343" xr:uid="{00000000-0005-0000-0000-0000CB5C0000}"/>
    <cellStyle name="SAPBEXstdItem 2 2 5 4 3" xfId="21886" xr:uid="{00000000-0005-0000-0000-0000CC5C0000}"/>
    <cellStyle name="SAPBEXstdItem 2 2 5 5" xfId="10257" xr:uid="{00000000-0005-0000-0000-0000CD5C0000}"/>
    <cellStyle name="SAPBEXstdItem 2 2 5 5 2" xfId="17470" xr:uid="{00000000-0005-0000-0000-0000CE5C0000}"/>
    <cellStyle name="SAPBEXstdItem 2 2 5 5 3" xfId="22907" xr:uid="{00000000-0005-0000-0000-0000CF5C0000}"/>
    <cellStyle name="SAPBEXstdItem 2 2 5 6" xfId="11483" xr:uid="{00000000-0005-0000-0000-0000D05C0000}"/>
    <cellStyle name="SAPBEXstdItem 2 2 5 6 2" xfId="18690" xr:uid="{00000000-0005-0000-0000-0000D15C0000}"/>
    <cellStyle name="SAPBEXstdItem 2 2 5 6 3" xfId="23885" xr:uid="{00000000-0005-0000-0000-0000D25C0000}"/>
    <cellStyle name="SAPBEXstdItem 2 2 5 7" xfId="12497" xr:uid="{00000000-0005-0000-0000-0000D35C0000}"/>
    <cellStyle name="SAPBEXstdItem 2 2 5 7 2" xfId="19704" xr:uid="{00000000-0005-0000-0000-0000D45C0000}"/>
    <cellStyle name="SAPBEXstdItem 2 2 5 7 3" xfId="24736" xr:uid="{00000000-0005-0000-0000-0000D55C0000}"/>
    <cellStyle name="SAPBEXstdItem 2 2 5 8" xfId="13559" xr:uid="{00000000-0005-0000-0000-0000D65C0000}"/>
    <cellStyle name="SAPBEXstdItem 2 2 5 9" xfId="14538" xr:uid="{00000000-0005-0000-0000-0000D75C0000}"/>
    <cellStyle name="SAPBEXstdItem 2 2 6" xfId="724" xr:uid="{00000000-0005-0000-0000-0000D85C0000}"/>
    <cellStyle name="SAPBEXstdItem 2 2 6 2" xfId="1180" xr:uid="{00000000-0005-0000-0000-0000D95C0000}"/>
    <cellStyle name="SAPBEXstdItem 2 2 6 2 2" xfId="1200" xr:uid="{00000000-0005-0000-0000-0000DA5C0000}"/>
    <cellStyle name="SAPBEXstdItem 2 2 6 2 2 2" xfId="11940" xr:uid="{00000000-0005-0000-0000-0000DB5C0000}"/>
    <cellStyle name="SAPBEXstdItem 2 2 6 2 2 2 2" xfId="19147" xr:uid="{00000000-0005-0000-0000-0000DC5C0000}"/>
    <cellStyle name="SAPBEXstdItem 2 2 6 2 2 2 3" xfId="24282" xr:uid="{00000000-0005-0000-0000-0000DD5C0000}"/>
    <cellStyle name="SAPBEXstdItem 2 2 6 2 2 3" xfId="12102" xr:uid="{00000000-0005-0000-0000-0000DE5C0000}"/>
    <cellStyle name="SAPBEXstdItem 2 2 6 2 2 3 2" xfId="19309" xr:uid="{00000000-0005-0000-0000-0000DF5C0000}"/>
    <cellStyle name="SAPBEXstdItem 2 2 6 2 2 3 3" xfId="24344" xr:uid="{00000000-0005-0000-0000-0000E05C0000}"/>
    <cellStyle name="SAPBEXstdItem 2 2 6 2 2 4" xfId="14005" xr:uid="{00000000-0005-0000-0000-0000E15C0000}"/>
    <cellStyle name="SAPBEXstdItem 2 2 6 2 2 5" xfId="14166" xr:uid="{00000000-0005-0000-0000-0000E25C0000}"/>
    <cellStyle name="SAPBEXstdItem 2 2 6 2 3" xfId="8158" xr:uid="{00000000-0005-0000-0000-0000E35C0000}"/>
    <cellStyle name="SAPBEXstdItem 2 2 6 2 3 2" xfId="15371" xr:uid="{00000000-0005-0000-0000-0000E45C0000}"/>
    <cellStyle name="SAPBEXstdItem 2 2 6 2 3 3" xfId="21057" xr:uid="{00000000-0005-0000-0000-0000E55C0000}"/>
    <cellStyle name="SAPBEXstdItem 2 2 6 2 4" xfId="9098" xr:uid="{00000000-0005-0000-0000-0000E65C0000}"/>
    <cellStyle name="SAPBEXstdItem 2 2 6 2 4 2" xfId="16311" xr:uid="{00000000-0005-0000-0000-0000E75C0000}"/>
    <cellStyle name="SAPBEXstdItem 2 2 6 2 4 3" xfId="21854" xr:uid="{00000000-0005-0000-0000-0000E85C0000}"/>
    <cellStyle name="SAPBEXstdItem 2 2 6 2 5" xfId="10289" xr:uid="{00000000-0005-0000-0000-0000E95C0000}"/>
    <cellStyle name="SAPBEXstdItem 2 2 6 2 5 2" xfId="17502" xr:uid="{00000000-0005-0000-0000-0000EA5C0000}"/>
    <cellStyle name="SAPBEXstdItem 2 2 6 2 5 3" xfId="22939" xr:uid="{00000000-0005-0000-0000-0000EB5C0000}"/>
    <cellStyle name="SAPBEXstdItem 2 2 6 2 6" xfId="11920" xr:uid="{00000000-0005-0000-0000-0000EC5C0000}"/>
    <cellStyle name="SAPBEXstdItem 2 2 6 2 6 2" xfId="19127" xr:uid="{00000000-0005-0000-0000-0000ED5C0000}"/>
    <cellStyle name="SAPBEXstdItem 2 2 6 2 6 3" xfId="24280" xr:uid="{00000000-0005-0000-0000-0000EE5C0000}"/>
    <cellStyle name="SAPBEXstdItem 2 2 6 2 7" xfId="12104" xr:uid="{00000000-0005-0000-0000-0000EF5C0000}"/>
    <cellStyle name="SAPBEXstdItem 2 2 6 2 7 2" xfId="19311" xr:uid="{00000000-0005-0000-0000-0000F05C0000}"/>
    <cellStyle name="SAPBEXstdItem 2 2 6 2 7 3" xfId="24346" xr:uid="{00000000-0005-0000-0000-0000F15C0000}"/>
    <cellStyle name="SAPBEXstdItem 2 2 6 2 8" xfId="13985" xr:uid="{00000000-0005-0000-0000-0000F25C0000}"/>
    <cellStyle name="SAPBEXstdItem 2 2 6 3" xfId="1199" xr:uid="{00000000-0005-0000-0000-0000F35C0000}"/>
    <cellStyle name="SAPBEXstdItem 2 2 6 3 2" xfId="8539" xr:uid="{00000000-0005-0000-0000-0000F45C0000}"/>
    <cellStyle name="SAPBEXstdItem 2 2 6 3 2 2" xfId="15752" xr:uid="{00000000-0005-0000-0000-0000F55C0000}"/>
    <cellStyle name="SAPBEXstdItem 2 2 6 3 2 3" xfId="21397" xr:uid="{00000000-0005-0000-0000-0000F65C0000}"/>
    <cellStyle name="SAPBEXstdItem 2 2 6 3 3" xfId="8757" xr:uid="{00000000-0005-0000-0000-0000F75C0000}"/>
    <cellStyle name="SAPBEXstdItem 2 2 6 3 3 2" xfId="15970" xr:uid="{00000000-0005-0000-0000-0000F85C0000}"/>
    <cellStyle name="SAPBEXstdItem 2 2 6 3 3 3" xfId="21514" xr:uid="{00000000-0005-0000-0000-0000F95C0000}"/>
    <cellStyle name="SAPBEXstdItem 2 2 6 3 4" xfId="10670" xr:uid="{00000000-0005-0000-0000-0000FA5C0000}"/>
    <cellStyle name="SAPBEXstdItem 2 2 6 3 4 2" xfId="17883" xr:uid="{00000000-0005-0000-0000-0000FB5C0000}"/>
    <cellStyle name="SAPBEXstdItem 2 2 6 3 4 3" xfId="23279" xr:uid="{00000000-0005-0000-0000-0000FC5C0000}"/>
    <cellStyle name="SAPBEXstdItem 2 2 6 3 5" xfId="11939" xr:uid="{00000000-0005-0000-0000-0000FD5C0000}"/>
    <cellStyle name="SAPBEXstdItem 2 2 6 3 5 2" xfId="19146" xr:uid="{00000000-0005-0000-0000-0000FE5C0000}"/>
    <cellStyle name="SAPBEXstdItem 2 2 6 3 5 3" xfId="24281" xr:uid="{00000000-0005-0000-0000-0000FF5C0000}"/>
    <cellStyle name="SAPBEXstdItem 2 2 6 3 6" xfId="12103" xr:uid="{00000000-0005-0000-0000-0000005D0000}"/>
    <cellStyle name="SAPBEXstdItem 2 2 6 3 6 2" xfId="19310" xr:uid="{00000000-0005-0000-0000-0000015D0000}"/>
    <cellStyle name="SAPBEXstdItem 2 2 6 3 6 3" xfId="24345" xr:uid="{00000000-0005-0000-0000-0000025D0000}"/>
    <cellStyle name="SAPBEXstdItem 2 2 6 3 7" xfId="14004" xr:uid="{00000000-0005-0000-0000-0000035D0000}"/>
    <cellStyle name="SAPBEXstdItem 2 2 6 3 8" xfId="14167" xr:uid="{00000000-0005-0000-0000-0000045D0000}"/>
    <cellStyle name="SAPBEXstdItem 2 2 6 4" xfId="8128" xr:uid="{00000000-0005-0000-0000-0000055D0000}"/>
    <cellStyle name="SAPBEXstdItem 2 2 6 4 2" xfId="15341" xr:uid="{00000000-0005-0000-0000-0000065D0000}"/>
    <cellStyle name="SAPBEXstdItem 2 2 6 4 3" xfId="21027" xr:uid="{00000000-0005-0000-0000-0000075D0000}"/>
    <cellStyle name="SAPBEXstdItem 2 2 6 5" xfId="9129" xr:uid="{00000000-0005-0000-0000-0000085D0000}"/>
    <cellStyle name="SAPBEXstdItem 2 2 6 5 2" xfId="16342" xr:uid="{00000000-0005-0000-0000-0000095D0000}"/>
    <cellStyle name="SAPBEXstdItem 2 2 6 5 3" xfId="21885" xr:uid="{00000000-0005-0000-0000-00000A5D0000}"/>
    <cellStyle name="SAPBEXstdItem 2 2 6 6" xfId="10258" xr:uid="{00000000-0005-0000-0000-00000B5D0000}"/>
    <cellStyle name="SAPBEXstdItem 2 2 6 6 2" xfId="17471" xr:uid="{00000000-0005-0000-0000-00000C5D0000}"/>
    <cellStyle name="SAPBEXstdItem 2 2 6 6 3" xfId="22908" xr:uid="{00000000-0005-0000-0000-00000D5D0000}"/>
    <cellStyle name="SAPBEXstdItem 2 2 6 7" xfId="11507" xr:uid="{00000000-0005-0000-0000-00000E5D0000}"/>
    <cellStyle name="SAPBEXstdItem 2 2 6 7 2" xfId="18714" xr:uid="{00000000-0005-0000-0000-00000F5D0000}"/>
    <cellStyle name="SAPBEXstdItem 2 2 6 7 3" xfId="23908" xr:uid="{00000000-0005-0000-0000-0000105D0000}"/>
    <cellStyle name="SAPBEXstdItem 2 2 6 8" xfId="12474" xr:uid="{00000000-0005-0000-0000-0000115D0000}"/>
    <cellStyle name="SAPBEXstdItem 2 2 6 8 2" xfId="19681" xr:uid="{00000000-0005-0000-0000-0000125D0000}"/>
    <cellStyle name="SAPBEXstdItem 2 2 6 8 3" xfId="24714" xr:uid="{00000000-0005-0000-0000-0000135D0000}"/>
    <cellStyle name="SAPBEXstdItem 2 2 7" xfId="8123" xr:uid="{00000000-0005-0000-0000-0000145D0000}"/>
    <cellStyle name="SAPBEXstdItem 2 2 7 2" xfId="15336" xr:uid="{00000000-0005-0000-0000-0000155D0000}"/>
    <cellStyle name="SAPBEXstdItem 2 2 7 3" xfId="21022" xr:uid="{00000000-0005-0000-0000-0000165D0000}"/>
    <cellStyle name="SAPBEXstdItem 2 2 8" xfId="9134" xr:uid="{00000000-0005-0000-0000-0000175D0000}"/>
    <cellStyle name="SAPBEXstdItem 2 2 8 2" xfId="16347" xr:uid="{00000000-0005-0000-0000-0000185D0000}"/>
    <cellStyle name="SAPBEXstdItem 2 2 8 3" xfId="21890" xr:uid="{00000000-0005-0000-0000-0000195D0000}"/>
    <cellStyle name="SAPBEXstdItem 2 2 9" xfId="10253" xr:uid="{00000000-0005-0000-0000-00001A5D0000}"/>
    <cellStyle name="SAPBEXstdItem 2 2 9 2" xfId="17466" xr:uid="{00000000-0005-0000-0000-00001B5D0000}"/>
    <cellStyle name="SAPBEXstdItem 2 2 9 3" xfId="22903" xr:uid="{00000000-0005-0000-0000-00001C5D0000}"/>
    <cellStyle name="SAPBEXstdItem 2 3" xfId="409" xr:uid="{00000000-0005-0000-0000-00001D5D0000}"/>
    <cellStyle name="SAPBEXstdItem 2 3 10" xfId="12808" xr:uid="{00000000-0005-0000-0000-00001E5D0000}"/>
    <cellStyle name="SAPBEXstdItem 2 3 10 2" xfId="20015" xr:uid="{00000000-0005-0000-0000-00001F5D0000}"/>
    <cellStyle name="SAPBEXstdItem 2 3 10 3" xfId="25005" xr:uid="{00000000-0005-0000-0000-0000205D0000}"/>
    <cellStyle name="SAPBEXstdItem 2 3 2" xfId="498" xr:uid="{00000000-0005-0000-0000-0000215D0000}"/>
    <cellStyle name="SAPBEXstdItem 2 3 2 2" xfId="975" xr:uid="{00000000-0005-0000-0000-0000225D0000}"/>
    <cellStyle name="SAPBEXstdItem 2 3 2 2 2" xfId="8540" xr:uid="{00000000-0005-0000-0000-0000235D0000}"/>
    <cellStyle name="SAPBEXstdItem 2 3 2 2 2 2" xfId="15753" xr:uid="{00000000-0005-0000-0000-0000245D0000}"/>
    <cellStyle name="SAPBEXstdItem 2 3 2 2 2 3" xfId="21398" xr:uid="{00000000-0005-0000-0000-0000255D0000}"/>
    <cellStyle name="SAPBEXstdItem 2 3 2 2 3" xfId="8756" xr:uid="{00000000-0005-0000-0000-0000265D0000}"/>
    <cellStyle name="SAPBEXstdItem 2 3 2 2 3 2" xfId="15969" xr:uid="{00000000-0005-0000-0000-0000275D0000}"/>
    <cellStyle name="SAPBEXstdItem 2 3 2 2 3 3" xfId="21513" xr:uid="{00000000-0005-0000-0000-0000285D0000}"/>
    <cellStyle name="SAPBEXstdItem 2 3 2 2 4" xfId="10671" xr:uid="{00000000-0005-0000-0000-0000295D0000}"/>
    <cellStyle name="SAPBEXstdItem 2 3 2 2 4 2" xfId="17884" xr:uid="{00000000-0005-0000-0000-00002A5D0000}"/>
    <cellStyle name="SAPBEXstdItem 2 3 2 2 4 3" xfId="23280" xr:uid="{00000000-0005-0000-0000-00002B5D0000}"/>
    <cellStyle name="SAPBEXstdItem 2 3 2 2 5" xfId="11715" xr:uid="{00000000-0005-0000-0000-00002C5D0000}"/>
    <cellStyle name="SAPBEXstdItem 2 3 2 2 5 2" xfId="18922" xr:uid="{00000000-0005-0000-0000-00002D5D0000}"/>
    <cellStyle name="SAPBEXstdItem 2 3 2 2 5 3" xfId="24082" xr:uid="{00000000-0005-0000-0000-00002E5D0000}"/>
    <cellStyle name="SAPBEXstdItem 2 3 2 2 6" xfId="12302" xr:uid="{00000000-0005-0000-0000-00002F5D0000}"/>
    <cellStyle name="SAPBEXstdItem 2 3 2 2 6 2" xfId="19509" xr:uid="{00000000-0005-0000-0000-0000305D0000}"/>
    <cellStyle name="SAPBEXstdItem 2 3 2 2 6 3" xfId="24544" xr:uid="{00000000-0005-0000-0000-0000315D0000}"/>
    <cellStyle name="SAPBEXstdItem 2 3 2 2 7" xfId="13780" xr:uid="{00000000-0005-0000-0000-0000325D0000}"/>
    <cellStyle name="SAPBEXstdItem 2 3 2 2 8" xfId="14365" xr:uid="{00000000-0005-0000-0000-0000335D0000}"/>
    <cellStyle name="SAPBEXstdItem 2 3 2 3" xfId="8130" xr:uid="{00000000-0005-0000-0000-0000345D0000}"/>
    <cellStyle name="SAPBEXstdItem 2 3 2 3 2" xfId="15343" xr:uid="{00000000-0005-0000-0000-0000355D0000}"/>
    <cellStyle name="SAPBEXstdItem 2 3 2 3 3" xfId="21029" xr:uid="{00000000-0005-0000-0000-0000365D0000}"/>
    <cellStyle name="SAPBEXstdItem 2 3 2 4" xfId="9127" xr:uid="{00000000-0005-0000-0000-0000375D0000}"/>
    <cellStyle name="SAPBEXstdItem 2 3 2 4 2" xfId="16340" xr:uid="{00000000-0005-0000-0000-0000385D0000}"/>
    <cellStyle name="SAPBEXstdItem 2 3 2 4 3" xfId="21883" xr:uid="{00000000-0005-0000-0000-0000395D0000}"/>
    <cellStyle name="SAPBEXstdItem 2 3 2 5" xfId="10260" xr:uid="{00000000-0005-0000-0000-00003A5D0000}"/>
    <cellStyle name="SAPBEXstdItem 2 3 2 5 2" xfId="17473" xr:uid="{00000000-0005-0000-0000-00003B5D0000}"/>
    <cellStyle name="SAPBEXstdItem 2 3 2 5 3" xfId="22910" xr:uid="{00000000-0005-0000-0000-00003C5D0000}"/>
    <cellStyle name="SAPBEXstdItem 2 3 2 6" xfId="11281" xr:uid="{00000000-0005-0000-0000-00003D5D0000}"/>
    <cellStyle name="SAPBEXstdItem 2 3 2 6 2" xfId="18488" xr:uid="{00000000-0005-0000-0000-00003E5D0000}"/>
    <cellStyle name="SAPBEXstdItem 2 3 2 6 3" xfId="23689" xr:uid="{00000000-0005-0000-0000-00003F5D0000}"/>
    <cellStyle name="SAPBEXstdItem 2 3 2 7" xfId="12731" xr:uid="{00000000-0005-0000-0000-0000405D0000}"/>
    <cellStyle name="SAPBEXstdItem 2 3 2 7 2" xfId="19938" xr:uid="{00000000-0005-0000-0000-0000415D0000}"/>
    <cellStyle name="SAPBEXstdItem 2 3 2 7 3" xfId="24929" xr:uid="{00000000-0005-0000-0000-0000425D0000}"/>
    <cellStyle name="SAPBEXstdItem 2 3 3" xfId="581" xr:uid="{00000000-0005-0000-0000-0000435D0000}"/>
    <cellStyle name="SAPBEXstdItem 2 3 3 2" xfId="1037" xr:uid="{00000000-0005-0000-0000-0000445D0000}"/>
    <cellStyle name="SAPBEXstdItem 2 3 3 2 2" xfId="8541" xr:uid="{00000000-0005-0000-0000-0000455D0000}"/>
    <cellStyle name="SAPBEXstdItem 2 3 3 2 2 2" xfId="15754" xr:uid="{00000000-0005-0000-0000-0000465D0000}"/>
    <cellStyle name="SAPBEXstdItem 2 3 3 2 2 3" xfId="21399" xr:uid="{00000000-0005-0000-0000-0000475D0000}"/>
    <cellStyle name="SAPBEXstdItem 2 3 3 2 3" xfId="8755" xr:uid="{00000000-0005-0000-0000-0000485D0000}"/>
    <cellStyle name="SAPBEXstdItem 2 3 3 2 3 2" xfId="15968" xr:uid="{00000000-0005-0000-0000-0000495D0000}"/>
    <cellStyle name="SAPBEXstdItem 2 3 3 2 3 3" xfId="21512" xr:uid="{00000000-0005-0000-0000-00004A5D0000}"/>
    <cellStyle name="SAPBEXstdItem 2 3 3 2 4" xfId="10672" xr:uid="{00000000-0005-0000-0000-00004B5D0000}"/>
    <cellStyle name="SAPBEXstdItem 2 3 3 2 4 2" xfId="17885" xr:uid="{00000000-0005-0000-0000-00004C5D0000}"/>
    <cellStyle name="SAPBEXstdItem 2 3 3 2 4 3" xfId="23281" xr:uid="{00000000-0005-0000-0000-00004D5D0000}"/>
    <cellStyle name="SAPBEXstdItem 2 3 3 2 5" xfId="11777" xr:uid="{00000000-0005-0000-0000-00004E5D0000}"/>
    <cellStyle name="SAPBEXstdItem 2 3 3 2 5 2" xfId="18984" xr:uid="{00000000-0005-0000-0000-00004F5D0000}"/>
    <cellStyle name="SAPBEXstdItem 2 3 3 2 5 3" xfId="24138" xr:uid="{00000000-0005-0000-0000-0000505D0000}"/>
    <cellStyle name="SAPBEXstdItem 2 3 3 2 6" xfId="12246" xr:uid="{00000000-0005-0000-0000-0000515D0000}"/>
    <cellStyle name="SAPBEXstdItem 2 3 3 2 6 2" xfId="19453" xr:uid="{00000000-0005-0000-0000-0000525D0000}"/>
    <cellStyle name="SAPBEXstdItem 2 3 3 2 6 3" xfId="24488" xr:uid="{00000000-0005-0000-0000-0000535D0000}"/>
    <cellStyle name="SAPBEXstdItem 2 3 3 2 7" xfId="13842" xr:uid="{00000000-0005-0000-0000-0000545D0000}"/>
    <cellStyle name="SAPBEXstdItem 2 3 3 2 8" xfId="14309" xr:uid="{00000000-0005-0000-0000-0000555D0000}"/>
    <cellStyle name="SAPBEXstdItem 2 3 3 3" xfId="8131" xr:uid="{00000000-0005-0000-0000-0000565D0000}"/>
    <cellStyle name="SAPBEXstdItem 2 3 3 3 2" xfId="15344" xr:uid="{00000000-0005-0000-0000-0000575D0000}"/>
    <cellStyle name="SAPBEXstdItem 2 3 3 3 3" xfId="21030" xr:uid="{00000000-0005-0000-0000-0000585D0000}"/>
    <cellStyle name="SAPBEXstdItem 2 3 3 4" xfId="9126" xr:uid="{00000000-0005-0000-0000-0000595D0000}"/>
    <cellStyle name="SAPBEXstdItem 2 3 3 4 2" xfId="16339" xr:uid="{00000000-0005-0000-0000-00005A5D0000}"/>
    <cellStyle name="SAPBEXstdItem 2 3 3 4 3" xfId="21882" xr:uid="{00000000-0005-0000-0000-00005B5D0000}"/>
    <cellStyle name="SAPBEXstdItem 2 3 3 5" xfId="10261" xr:uid="{00000000-0005-0000-0000-00005C5D0000}"/>
    <cellStyle name="SAPBEXstdItem 2 3 3 5 2" xfId="17474" xr:uid="{00000000-0005-0000-0000-00005D5D0000}"/>
    <cellStyle name="SAPBEXstdItem 2 3 3 5 3" xfId="22911" xr:uid="{00000000-0005-0000-0000-00005E5D0000}"/>
    <cellStyle name="SAPBEXstdItem 2 3 3 6" xfId="11364" xr:uid="{00000000-0005-0000-0000-00005F5D0000}"/>
    <cellStyle name="SAPBEXstdItem 2 3 3 6 2" xfId="18571" xr:uid="{00000000-0005-0000-0000-0000605D0000}"/>
    <cellStyle name="SAPBEXstdItem 2 3 3 6 3" xfId="23766" xr:uid="{00000000-0005-0000-0000-0000615D0000}"/>
    <cellStyle name="SAPBEXstdItem 2 3 3 7" xfId="12623" xr:uid="{00000000-0005-0000-0000-0000625D0000}"/>
    <cellStyle name="SAPBEXstdItem 2 3 3 7 2" xfId="19830" xr:uid="{00000000-0005-0000-0000-0000635D0000}"/>
    <cellStyle name="SAPBEXstdItem 2 3 3 7 3" xfId="24853" xr:uid="{00000000-0005-0000-0000-0000645D0000}"/>
    <cellStyle name="SAPBEXstdItem 2 3 4" xfId="646" xr:uid="{00000000-0005-0000-0000-0000655D0000}"/>
    <cellStyle name="SAPBEXstdItem 2 3 4 2" xfId="1102" xr:uid="{00000000-0005-0000-0000-0000665D0000}"/>
    <cellStyle name="SAPBEXstdItem 2 3 4 2 2" xfId="8542" xr:uid="{00000000-0005-0000-0000-0000675D0000}"/>
    <cellStyle name="SAPBEXstdItem 2 3 4 2 2 2" xfId="15755" xr:uid="{00000000-0005-0000-0000-0000685D0000}"/>
    <cellStyle name="SAPBEXstdItem 2 3 4 2 2 3" xfId="21400" xr:uid="{00000000-0005-0000-0000-0000695D0000}"/>
    <cellStyle name="SAPBEXstdItem 2 3 4 2 3" xfId="8754" xr:uid="{00000000-0005-0000-0000-00006A5D0000}"/>
    <cellStyle name="SAPBEXstdItem 2 3 4 2 3 2" xfId="15967" xr:uid="{00000000-0005-0000-0000-00006B5D0000}"/>
    <cellStyle name="SAPBEXstdItem 2 3 4 2 3 3" xfId="21511" xr:uid="{00000000-0005-0000-0000-00006C5D0000}"/>
    <cellStyle name="SAPBEXstdItem 2 3 4 2 4" xfId="10673" xr:uid="{00000000-0005-0000-0000-00006D5D0000}"/>
    <cellStyle name="SAPBEXstdItem 2 3 4 2 4 2" xfId="17886" xr:uid="{00000000-0005-0000-0000-00006E5D0000}"/>
    <cellStyle name="SAPBEXstdItem 2 3 4 2 4 3" xfId="23282" xr:uid="{00000000-0005-0000-0000-00006F5D0000}"/>
    <cellStyle name="SAPBEXstdItem 2 3 4 2 5" xfId="11842" xr:uid="{00000000-0005-0000-0000-0000705D0000}"/>
    <cellStyle name="SAPBEXstdItem 2 3 4 2 5 2" xfId="19049" xr:uid="{00000000-0005-0000-0000-0000715D0000}"/>
    <cellStyle name="SAPBEXstdItem 2 3 4 2 5 3" xfId="24203" xr:uid="{00000000-0005-0000-0000-0000725D0000}"/>
    <cellStyle name="SAPBEXstdItem 2 3 4 2 6" xfId="12181" xr:uid="{00000000-0005-0000-0000-0000735D0000}"/>
    <cellStyle name="SAPBEXstdItem 2 3 4 2 6 2" xfId="19388" xr:uid="{00000000-0005-0000-0000-0000745D0000}"/>
    <cellStyle name="SAPBEXstdItem 2 3 4 2 6 3" xfId="24423" xr:uid="{00000000-0005-0000-0000-0000755D0000}"/>
    <cellStyle name="SAPBEXstdItem 2 3 4 2 7" xfId="13907" xr:uid="{00000000-0005-0000-0000-0000765D0000}"/>
    <cellStyle name="SAPBEXstdItem 2 3 4 2 8" xfId="14244" xr:uid="{00000000-0005-0000-0000-0000775D0000}"/>
    <cellStyle name="SAPBEXstdItem 2 3 4 3" xfId="8132" xr:uid="{00000000-0005-0000-0000-0000785D0000}"/>
    <cellStyle name="SAPBEXstdItem 2 3 4 3 2" xfId="15345" xr:uid="{00000000-0005-0000-0000-0000795D0000}"/>
    <cellStyle name="SAPBEXstdItem 2 3 4 3 3" xfId="21031" xr:uid="{00000000-0005-0000-0000-00007A5D0000}"/>
    <cellStyle name="SAPBEXstdItem 2 3 4 4" xfId="9125" xr:uid="{00000000-0005-0000-0000-00007B5D0000}"/>
    <cellStyle name="SAPBEXstdItem 2 3 4 4 2" xfId="16338" xr:uid="{00000000-0005-0000-0000-00007C5D0000}"/>
    <cellStyle name="SAPBEXstdItem 2 3 4 4 3" xfId="21881" xr:uid="{00000000-0005-0000-0000-00007D5D0000}"/>
    <cellStyle name="SAPBEXstdItem 2 3 4 5" xfId="10262" xr:uid="{00000000-0005-0000-0000-00007E5D0000}"/>
    <cellStyle name="SAPBEXstdItem 2 3 4 5 2" xfId="17475" xr:uid="{00000000-0005-0000-0000-00007F5D0000}"/>
    <cellStyle name="SAPBEXstdItem 2 3 4 5 3" xfId="22912" xr:uid="{00000000-0005-0000-0000-0000805D0000}"/>
    <cellStyle name="SAPBEXstdItem 2 3 4 6" xfId="11429" xr:uid="{00000000-0005-0000-0000-0000815D0000}"/>
    <cellStyle name="SAPBEXstdItem 2 3 4 6 2" xfId="18636" xr:uid="{00000000-0005-0000-0000-0000825D0000}"/>
    <cellStyle name="SAPBEXstdItem 2 3 4 6 3" xfId="23831" xr:uid="{00000000-0005-0000-0000-0000835D0000}"/>
    <cellStyle name="SAPBEXstdItem 2 3 4 7" xfId="12556" xr:uid="{00000000-0005-0000-0000-0000845D0000}"/>
    <cellStyle name="SAPBEXstdItem 2 3 4 7 2" xfId="19763" xr:uid="{00000000-0005-0000-0000-0000855D0000}"/>
    <cellStyle name="SAPBEXstdItem 2 3 4 7 3" xfId="24788" xr:uid="{00000000-0005-0000-0000-0000865D0000}"/>
    <cellStyle name="SAPBEXstdItem 2 3 4 8" xfId="13505" xr:uid="{00000000-0005-0000-0000-0000875D0000}"/>
    <cellStyle name="SAPBEXstdItem 2 3 4 9" xfId="14591" xr:uid="{00000000-0005-0000-0000-0000885D0000}"/>
    <cellStyle name="SAPBEXstdItem 2 3 5" xfId="701" xr:uid="{00000000-0005-0000-0000-0000895D0000}"/>
    <cellStyle name="SAPBEXstdItem 2 3 5 2" xfId="1157" xr:uid="{00000000-0005-0000-0000-00008A5D0000}"/>
    <cellStyle name="SAPBEXstdItem 2 3 5 2 2" xfId="8543" xr:uid="{00000000-0005-0000-0000-00008B5D0000}"/>
    <cellStyle name="SAPBEXstdItem 2 3 5 2 2 2" xfId="15756" xr:uid="{00000000-0005-0000-0000-00008C5D0000}"/>
    <cellStyle name="SAPBEXstdItem 2 3 5 2 2 3" xfId="21401" xr:uid="{00000000-0005-0000-0000-00008D5D0000}"/>
    <cellStyle name="SAPBEXstdItem 2 3 5 2 3" xfId="8753" xr:uid="{00000000-0005-0000-0000-00008E5D0000}"/>
    <cellStyle name="SAPBEXstdItem 2 3 5 2 3 2" xfId="15966" xr:uid="{00000000-0005-0000-0000-00008F5D0000}"/>
    <cellStyle name="SAPBEXstdItem 2 3 5 2 3 3" xfId="21510" xr:uid="{00000000-0005-0000-0000-0000905D0000}"/>
    <cellStyle name="SAPBEXstdItem 2 3 5 2 4" xfId="10674" xr:uid="{00000000-0005-0000-0000-0000915D0000}"/>
    <cellStyle name="SAPBEXstdItem 2 3 5 2 4 2" xfId="17887" xr:uid="{00000000-0005-0000-0000-0000925D0000}"/>
    <cellStyle name="SAPBEXstdItem 2 3 5 2 4 3" xfId="23283" xr:uid="{00000000-0005-0000-0000-0000935D0000}"/>
    <cellStyle name="SAPBEXstdItem 2 3 5 2 5" xfId="11897" xr:uid="{00000000-0005-0000-0000-0000945D0000}"/>
    <cellStyle name="SAPBEXstdItem 2 3 5 2 5 2" xfId="19104" xr:uid="{00000000-0005-0000-0000-0000955D0000}"/>
    <cellStyle name="SAPBEXstdItem 2 3 5 2 5 3" xfId="24258" xr:uid="{00000000-0005-0000-0000-0000965D0000}"/>
    <cellStyle name="SAPBEXstdItem 2 3 5 2 6" xfId="12126" xr:uid="{00000000-0005-0000-0000-0000975D0000}"/>
    <cellStyle name="SAPBEXstdItem 2 3 5 2 6 2" xfId="19333" xr:uid="{00000000-0005-0000-0000-0000985D0000}"/>
    <cellStyle name="SAPBEXstdItem 2 3 5 2 6 3" xfId="24368" xr:uid="{00000000-0005-0000-0000-0000995D0000}"/>
    <cellStyle name="SAPBEXstdItem 2 3 5 2 7" xfId="13962" xr:uid="{00000000-0005-0000-0000-00009A5D0000}"/>
    <cellStyle name="SAPBEXstdItem 2 3 5 2 8" xfId="14189" xr:uid="{00000000-0005-0000-0000-00009B5D0000}"/>
    <cellStyle name="SAPBEXstdItem 2 3 5 3" xfId="8133" xr:uid="{00000000-0005-0000-0000-00009C5D0000}"/>
    <cellStyle name="SAPBEXstdItem 2 3 5 3 2" xfId="15346" xr:uid="{00000000-0005-0000-0000-00009D5D0000}"/>
    <cellStyle name="SAPBEXstdItem 2 3 5 3 3" xfId="21032" xr:uid="{00000000-0005-0000-0000-00009E5D0000}"/>
    <cellStyle name="SAPBEXstdItem 2 3 5 4" xfId="9124" xr:uid="{00000000-0005-0000-0000-00009F5D0000}"/>
    <cellStyle name="SAPBEXstdItem 2 3 5 4 2" xfId="16337" xr:uid="{00000000-0005-0000-0000-0000A05D0000}"/>
    <cellStyle name="SAPBEXstdItem 2 3 5 4 3" xfId="21880" xr:uid="{00000000-0005-0000-0000-0000A15D0000}"/>
    <cellStyle name="SAPBEXstdItem 2 3 5 5" xfId="10263" xr:uid="{00000000-0005-0000-0000-0000A25D0000}"/>
    <cellStyle name="SAPBEXstdItem 2 3 5 5 2" xfId="17476" xr:uid="{00000000-0005-0000-0000-0000A35D0000}"/>
    <cellStyle name="SAPBEXstdItem 2 3 5 5 3" xfId="22913" xr:uid="{00000000-0005-0000-0000-0000A45D0000}"/>
    <cellStyle name="SAPBEXstdItem 2 3 5 6" xfId="11484" xr:uid="{00000000-0005-0000-0000-0000A55D0000}"/>
    <cellStyle name="SAPBEXstdItem 2 3 5 6 2" xfId="18691" xr:uid="{00000000-0005-0000-0000-0000A65D0000}"/>
    <cellStyle name="SAPBEXstdItem 2 3 5 6 3" xfId="23886" xr:uid="{00000000-0005-0000-0000-0000A75D0000}"/>
    <cellStyle name="SAPBEXstdItem 2 3 5 7" xfId="12496" xr:uid="{00000000-0005-0000-0000-0000A85D0000}"/>
    <cellStyle name="SAPBEXstdItem 2 3 5 7 2" xfId="19703" xr:uid="{00000000-0005-0000-0000-0000A95D0000}"/>
    <cellStyle name="SAPBEXstdItem 2 3 5 7 3" xfId="24735" xr:uid="{00000000-0005-0000-0000-0000AA5D0000}"/>
    <cellStyle name="SAPBEXstdItem 2 3 5 8" xfId="13560" xr:uid="{00000000-0005-0000-0000-0000AB5D0000}"/>
    <cellStyle name="SAPBEXstdItem 2 3 5 9" xfId="14537" xr:uid="{00000000-0005-0000-0000-0000AC5D0000}"/>
    <cellStyle name="SAPBEXstdItem 2 3 6" xfId="8129" xr:uid="{00000000-0005-0000-0000-0000AD5D0000}"/>
    <cellStyle name="SAPBEXstdItem 2 3 6 2" xfId="15342" xr:uid="{00000000-0005-0000-0000-0000AE5D0000}"/>
    <cellStyle name="SAPBEXstdItem 2 3 6 3" xfId="21028" xr:uid="{00000000-0005-0000-0000-0000AF5D0000}"/>
    <cellStyle name="SAPBEXstdItem 2 3 7" xfId="9128" xr:uid="{00000000-0005-0000-0000-0000B05D0000}"/>
    <cellStyle name="SAPBEXstdItem 2 3 7 2" xfId="16341" xr:uid="{00000000-0005-0000-0000-0000B15D0000}"/>
    <cellStyle name="SAPBEXstdItem 2 3 7 3" xfId="21884" xr:uid="{00000000-0005-0000-0000-0000B25D0000}"/>
    <cellStyle name="SAPBEXstdItem 2 3 8" xfId="10259" xr:uid="{00000000-0005-0000-0000-0000B35D0000}"/>
    <cellStyle name="SAPBEXstdItem 2 3 8 2" xfId="17472" xr:uid="{00000000-0005-0000-0000-0000B45D0000}"/>
    <cellStyle name="SAPBEXstdItem 2 3 8 3" xfId="22909" xr:uid="{00000000-0005-0000-0000-0000B55D0000}"/>
    <cellStyle name="SAPBEXstdItem 2 3 9" xfId="11192" xr:uid="{00000000-0005-0000-0000-0000B65D0000}"/>
    <cellStyle name="SAPBEXstdItem 2 3 9 2" xfId="18399" xr:uid="{00000000-0005-0000-0000-0000B75D0000}"/>
    <cellStyle name="SAPBEXstdItem 2 3 9 3" xfId="23608" xr:uid="{00000000-0005-0000-0000-0000B85D0000}"/>
    <cellStyle name="SAPBEXstdItem 2 4" xfId="8122" xr:uid="{00000000-0005-0000-0000-0000B95D0000}"/>
    <cellStyle name="SAPBEXstdItem 2 4 2" xfId="15335" xr:uid="{00000000-0005-0000-0000-0000BA5D0000}"/>
    <cellStyle name="SAPBEXstdItem 2 4 3" xfId="21021" xr:uid="{00000000-0005-0000-0000-0000BB5D0000}"/>
    <cellStyle name="SAPBEXstdItem 2 5" xfId="9135" xr:uid="{00000000-0005-0000-0000-0000BC5D0000}"/>
    <cellStyle name="SAPBEXstdItem 2 5 2" xfId="16348" xr:uid="{00000000-0005-0000-0000-0000BD5D0000}"/>
    <cellStyle name="SAPBEXstdItem 2 5 3" xfId="21891" xr:uid="{00000000-0005-0000-0000-0000BE5D0000}"/>
    <cellStyle name="SAPBEXstdItem 2 6" xfId="10252" xr:uid="{00000000-0005-0000-0000-0000BF5D0000}"/>
    <cellStyle name="SAPBEXstdItem 2 6 2" xfId="17465" xr:uid="{00000000-0005-0000-0000-0000C05D0000}"/>
    <cellStyle name="SAPBEXstdItem 2 6 3" xfId="22902" xr:uid="{00000000-0005-0000-0000-0000C15D0000}"/>
    <cellStyle name="SAPBEXstdItem 2 7" xfId="11128" xr:uid="{00000000-0005-0000-0000-0000C25D0000}"/>
    <cellStyle name="SAPBEXstdItem 2 7 2" xfId="18335" xr:uid="{00000000-0005-0000-0000-0000C35D0000}"/>
    <cellStyle name="SAPBEXstdItem 2 7 3" xfId="23550" xr:uid="{00000000-0005-0000-0000-0000C45D0000}"/>
    <cellStyle name="SAPBEXstdItem 2 8" xfId="12828" xr:uid="{00000000-0005-0000-0000-0000C55D0000}"/>
    <cellStyle name="SAPBEXstdItem 2 8 2" xfId="20035" xr:uid="{00000000-0005-0000-0000-0000C65D0000}"/>
    <cellStyle name="SAPBEXstdItem 2 8 3" xfId="25023" xr:uid="{00000000-0005-0000-0000-0000C75D0000}"/>
    <cellStyle name="SAPBEXstdItem 3" xfId="7435" xr:uid="{00000000-0005-0000-0000-0000C85D0000}"/>
    <cellStyle name="SAPBEXstdItem 3 2" xfId="7436" xr:uid="{00000000-0005-0000-0000-0000C95D0000}"/>
    <cellStyle name="SAPBEXstdItem 3 2 2" xfId="9663" xr:uid="{00000000-0005-0000-0000-0000CA5D0000}"/>
    <cellStyle name="SAPBEXstdItem 3 2 2 2" xfId="16876" xr:uid="{00000000-0005-0000-0000-0000CB5D0000}"/>
    <cellStyle name="SAPBEXstdItem 3 2 2 3" xfId="22342" xr:uid="{00000000-0005-0000-0000-0000CC5D0000}"/>
    <cellStyle name="SAPBEXstdItem 3 2 3" xfId="9861" xr:uid="{00000000-0005-0000-0000-0000CD5D0000}"/>
    <cellStyle name="SAPBEXstdItem 3 2 3 2" xfId="17074" xr:uid="{00000000-0005-0000-0000-0000CE5D0000}"/>
    <cellStyle name="SAPBEXstdItem 3 2 3 3" xfId="22540" xr:uid="{00000000-0005-0000-0000-0000CF5D0000}"/>
    <cellStyle name="SAPBEXstdItem 3 2 4" xfId="11065" xr:uid="{00000000-0005-0000-0000-0000D05D0000}"/>
    <cellStyle name="SAPBEXstdItem 3 2 4 2" xfId="18278" xr:uid="{00000000-0005-0000-0000-0000D15D0000}"/>
    <cellStyle name="SAPBEXstdItem 3 2 4 3" xfId="23495" xr:uid="{00000000-0005-0000-0000-0000D25D0000}"/>
    <cellStyle name="SAPBEXstdItem 3 2 5" xfId="13014" xr:uid="{00000000-0005-0000-0000-0000D35D0000}"/>
    <cellStyle name="SAPBEXstdItem 3 2 5 2" xfId="20221" xr:uid="{00000000-0005-0000-0000-0000D45D0000}"/>
    <cellStyle name="SAPBEXstdItem 3 2 5 3" xfId="25177" xr:uid="{00000000-0005-0000-0000-0000D55D0000}"/>
    <cellStyle name="SAPBEXstdItem 3 2 6" xfId="13201" xr:uid="{00000000-0005-0000-0000-0000D65D0000}"/>
    <cellStyle name="SAPBEXstdItem 3 2 6 2" xfId="20408" xr:uid="{00000000-0005-0000-0000-0000D75D0000}"/>
    <cellStyle name="SAPBEXstdItem 3 2 6 3" xfId="25364" xr:uid="{00000000-0005-0000-0000-0000D85D0000}"/>
    <cellStyle name="SAPBEXstdItem 3 2 7" xfId="14873" xr:uid="{00000000-0005-0000-0000-0000D95D0000}"/>
    <cellStyle name="SAPBEXstdItem 3 2 8" xfId="20586" xr:uid="{00000000-0005-0000-0000-0000DA5D0000}"/>
    <cellStyle name="SAPBEXstdItem 3 3" xfId="9662" xr:uid="{00000000-0005-0000-0000-0000DB5D0000}"/>
    <cellStyle name="SAPBEXstdItem 3 3 2" xfId="16875" xr:uid="{00000000-0005-0000-0000-0000DC5D0000}"/>
    <cellStyle name="SAPBEXstdItem 3 3 3" xfId="22341" xr:uid="{00000000-0005-0000-0000-0000DD5D0000}"/>
    <cellStyle name="SAPBEXstdItem 3 4" xfId="9860" xr:uid="{00000000-0005-0000-0000-0000DE5D0000}"/>
    <cellStyle name="SAPBEXstdItem 3 4 2" xfId="17073" xr:uid="{00000000-0005-0000-0000-0000DF5D0000}"/>
    <cellStyle name="SAPBEXstdItem 3 4 3" xfId="22539" xr:uid="{00000000-0005-0000-0000-0000E05D0000}"/>
    <cellStyle name="SAPBEXstdItem 3 5" xfId="11064" xr:uid="{00000000-0005-0000-0000-0000E15D0000}"/>
    <cellStyle name="SAPBEXstdItem 3 5 2" xfId="18277" xr:uid="{00000000-0005-0000-0000-0000E25D0000}"/>
    <cellStyle name="SAPBEXstdItem 3 5 3" xfId="23494" xr:uid="{00000000-0005-0000-0000-0000E35D0000}"/>
    <cellStyle name="SAPBEXstdItem 3 6" xfId="13013" xr:uid="{00000000-0005-0000-0000-0000E45D0000}"/>
    <cellStyle name="SAPBEXstdItem 3 6 2" xfId="20220" xr:uid="{00000000-0005-0000-0000-0000E55D0000}"/>
    <cellStyle name="SAPBEXstdItem 3 6 3" xfId="25176" xr:uid="{00000000-0005-0000-0000-0000E65D0000}"/>
    <cellStyle name="SAPBEXstdItem 3 7" xfId="13200" xr:uid="{00000000-0005-0000-0000-0000E75D0000}"/>
    <cellStyle name="SAPBEXstdItem 3 7 2" xfId="20407" xr:uid="{00000000-0005-0000-0000-0000E85D0000}"/>
    <cellStyle name="SAPBEXstdItem 3 7 3" xfId="25363" xr:uid="{00000000-0005-0000-0000-0000E95D0000}"/>
    <cellStyle name="SAPBEXstdItem 3 8" xfId="14872" xr:uid="{00000000-0005-0000-0000-0000EA5D0000}"/>
    <cellStyle name="SAPBEXstdItem 3 9" xfId="20585" xr:uid="{00000000-0005-0000-0000-0000EB5D0000}"/>
    <cellStyle name="SAPBEXstdItem 4" xfId="7437" xr:uid="{00000000-0005-0000-0000-0000EC5D0000}"/>
    <cellStyle name="SAPBEXstdItem 4 2" xfId="7438" xr:uid="{00000000-0005-0000-0000-0000ED5D0000}"/>
    <cellStyle name="SAPBEXstdItem 4 2 2" xfId="9665" xr:uid="{00000000-0005-0000-0000-0000EE5D0000}"/>
    <cellStyle name="SAPBEXstdItem 4 2 2 2" xfId="16878" xr:uid="{00000000-0005-0000-0000-0000EF5D0000}"/>
    <cellStyle name="SAPBEXstdItem 4 2 2 3" xfId="22344" xr:uid="{00000000-0005-0000-0000-0000F05D0000}"/>
    <cellStyle name="SAPBEXstdItem 4 2 3" xfId="9863" xr:uid="{00000000-0005-0000-0000-0000F15D0000}"/>
    <cellStyle name="SAPBEXstdItem 4 2 3 2" xfId="17076" xr:uid="{00000000-0005-0000-0000-0000F25D0000}"/>
    <cellStyle name="SAPBEXstdItem 4 2 3 3" xfId="22542" xr:uid="{00000000-0005-0000-0000-0000F35D0000}"/>
    <cellStyle name="SAPBEXstdItem 4 2 4" xfId="11067" xr:uid="{00000000-0005-0000-0000-0000F45D0000}"/>
    <cellStyle name="SAPBEXstdItem 4 2 4 2" xfId="18280" xr:uid="{00000000-0005-0000-0000-0000F55D0000}"/>
    <cellStyle name="SAPBEXstdItem 4 2 4 3" xfId="23497" xr:uid="{00000000-0005-0000-0000-0000F65D0000}"/>
    <cellStyle name="SAPBEXstdItem 4 2 5" xfId="13016" xr:uid="{00000000-0005-0000-0000-0000F75D0000}"/>
    <cellStyle name="SAPBEXstdItem 4 2 5 2" xfId="20223" xr:uid="{00000000-0005-0000-0000-0000F85D0000}"/>
    <cellStyle name="SAPBEXstdItem 4 2 5 3" xfId="25179" xr:uid="{00000000-0005-0000-0000-0000F95D0000}"/>
    <cellStyle name="SAPBEXstdItem 4 2 6" xfId="13203" xr:uid="{00000000-0005-0000-0000-0000FA5D0000}"/>
    <cellStyle name="SAPBEXstdItem 4 2 6 2" xfId="20410" xr:uid="{00000000-0005-0000-0000-0000FB5D0000}"/>
    <cellStyle name="SAPBEXstdItem 4 2 6 3" xfId="25366" xr:uid="{00000000-0005-0000-0000-0000FC5D0000}"/>
    <cellStyle name="SAPBEXstdItem 4 2 7" xfId="14875" xr:uid="{00000000-0005-0000-0000-0000FD5D0000}"/>
    <cellStyle name="SAPBEXstdItem 4 2 8" xfId="20588" xr:uid="{00000000-0005-0000-0000-0000FE5D0000}"/>
    <cellStyle name="SAPBEXstdItem 4 3" xfId="9664" xr:uid="{00000000-0005-0000-0000-0000FF5D0000}"/>
    <cellStyle name="SAPBEXstdItem 4 3 2" xfId="16877" xr:uid="{00000000-0005-0000-0000-0000005E0000}"/>
    <cellStyle name="SAPBEXstdItem 4 3 3" xfId="22343" xr:uid="{00000000-0005-0000-0000-0000015E0000}"/>
    <cellStyle name="SAPBEXstdItem 4 4" xfId="9862" xr:uid="{00000000-0005-0000-0000-0000025E0000}"/>
    <cellStyle name="SAPBEXstdItem 4 4 2" xfId="17075" xr:uid="{00000000-0005-0000-0000-0000035E0000}"/>
    <cellStyle name="SAPBEXstdItem 4 4 3" xfId="22541" xr:uid="{00000000-0005-0000-0000-0000045E0000}"/>
    <cellStyle name="SAPBEXstdItem 4 5" xfId="11066" xr:uid="{00000000-0005-0000-0000-0000055E0000}"/>
    <cellStyle name="SAPBEXstdItem 4 5 2" xfId="18279" xr:uid="{00000000-0005-0000-0000-0000065E0000}"/>
    <cellStyle name="SAPBEXstdItem 4 5 3" xfId="23496" xr:uid="{00000000-0005-0000-0000-0000075E0000}"/>
    <cellStyle name="SAPBEXstdItem 4 6" xfId="13015" xr:uid="{00000000-0005-0000-0000-0000085E0000}"/>
    <cellStyle name="SAPBEXstdItem 4 6 2" xfId="20222" xr:uid="{00000000-0005-0000-0000-0000095E0000}"/>
    <cellStyle name="SAPBEXstdItem 4 6 3" xfId="25178" xr:uid="{00000000-0005-0000-0000-00000A5E0000}"/>
    <cellStyle name="SAPBEXstdItem 4 7" xfId="13202" xr:uid="{00000000-0005-0000-0000-00000B5E0000}"/>
    <cellStyle name="SAPBEXstdItem 4 7 2" xfId="20409" xr:uid="{00000000-0005-0000-0000-00000C5E0000}"/>
    <cellStyle name="SAPBEXstdItem 4 7 3" xfId="25365" xr:uid="{00000000-0005-0000-0000-00000D5E0000}"/>
    <cellStyle name="SAPBEXstdItem 4 8" xfId="14874" xr:uid="{00000000-0005-0000-0000-00000E5E0000}"/>
    <cellStyle name="SAPBEXstdItem 4 9" xfId="20587" xr:uid="{00000000-0005-0000-0000-00000F5E0000}"/>
    <cellStyle name="SAPBEXstdItem 5" xfId="7439" xr:uid="{00000000-0005-0000-0000-0000105E0000}"/>
    <cellStyle name="SAPBEXstdItem 5 2" xfId="9666" xr:uid="{00000000-0005-0000-0000-0000115E0000}"/>
    <cellStyle name="SAPBEXstdItem 5 2 2" xfId="16879" xr:uid="{00000000-0005-0000-0000-0000125E0000}"/>
    <cellStyle name="SAPBEXstdItem 5 2 3" xfId="22345" xr:uid="{00000000-0005-0000-0000-0000135E0000}"/>
    <cellStyle name="SAPBEXstdItem 5 3" xfId="9864" xr:uid="{00000000-0005-0000-0000-0000145E0000}"/>
    <cellStyle name="SAPBEXstdItem 5 3 2" xfId="17077" xr:uid="{00000000-0005-0000-0000-0000155E0000}"/>
    <cellStyle name="SAPBEXstdItem 5 3 3" xfId="22543" xr:uid="{00000000-0005-0000-0000-0000165E0000}"/>
    <cellStyle name="SAPBEXstdItem 5 4" xfId="11068" xr:uid="{00000000-0005-0000-0000-0000175E0000}"/>
    <cellStyle name="SAPBEXstdItem 5 4 2" xfId="18281" xr:uid="{00000000-0005-0000-0000-0000185E0000}"/>
    <cellStyle name="SAPBEXstdItem 5 4 3" xfId="23498" xr:uid="{00000000-0005-0000-0000-0000195E0000}"/>
    <cellStyle name="SAPBEXstdItem 5 5" xfId="13017" xr:uid="{00000000-0005-0000-0000-00001A5E0000}"/>
    <cellStyle name="SAPBEXstdItem 5 5 2" xfId="20224" xr:uid="{00000000-0005-0000-0000-00001B5E0000}"/>
    <cellStyle name="SAPBEXstdItem 5 5 3" xfId="25180" xr:uid="{00000000-0005-0000-0000-00001C5E0000}"/>
    <cellStyle name="SAPBEXstdItem 5 6" xfId="13204" xr:uid="{00000000-0005-0000-0000-00001D5E0000}"/>
    <cellStyle name="SAPBEXstdItem 5 6 2" xfId="20411" xr:uid="{00000000-0005-0000-0000-00001E5E0000}"/>
    <cellStyle name="SAPBEXstdItem 5 6 3" xfId="25367" xr:uid="{00000000-0005-0000-0000-00001F5E0000}"/>
    <cellStyle name="SAPBEXstdItem 5 7" xfId="14876" xr:uid="{00000000-0005-0000-0000-0000205E0000}"/>
    <cellStyle name="SAPBEXstdItem 5 8" xfId="20589" xr:uid="{00000000-0005-0000-0000-0000215E0000}"/>
    <cellStyle name="SAPBEXstdItem 6" xfId="7440" xr:uid="{00000000-0005-0000-0000-0000225E0000}"/>
    <cellStyle name="SAPBEXstdItem 6 2" xfId="9667" xr:uid="{00000000-0005-0000-0000-0000235E0000}"/>
    <cellStyle name="SAPBEXstdItem 6 2 2" xfId="16880" xr:uid="{00000000-0005-0000-0000-0000245E0000}"/>
    <cellStyle name="SAPBEXstdItem 6 2 3" xfId="22346" xr:uid="{00000000-0005-0000-0000-0000255E0000}"/>
    <cellStyle name="SAPBEXstdItem 6 3" xfId="9865" xr:uid="{00000000-0005-0000-0000-0000265E0000}"/>
    <cellStyle name="SAPBEXstdItem 6 3 2" xfId="17078" xr:uid="{00000000-0005-0000-0000-0000275E0000}"/>
    <cellStyle name="SAPBEXstdItem 6 3 3" xfId="22544" xr:uid="{00000000-0005-0000-0000-0000285E0000}"/>
    <cellStyle name="SAPBEXstdItem 6 4" xfId="11069" xr:uid="{00000000-0005-0000-0000-0000295E0000}"/>
    <cellStyle name="SAPBEXstdItem 6 4 2" xfId="18282" xr:uid="{00000000-0005-0000-0000-00002A5E0000}"/>
    <cellStyle name="SAPBEXstdItem 6 4 3" xfId="23499" xr:uid="{00000000-0005-0000-0000-00002B5E0000}"/>
    <cellStyle name="SAPBEXstdItem 6 5" xfId="13018" xr:uid="{00000000-0005-0000-0000-00002C5E0000}"/>
    <cellStyle name="SAPBEXstdItem 6 5 2" xfId="20225" xr:uid="{00000000-0005-0000-0000-00002D5E0000}"/>
    <cellStyle name="SAPBEXstdItem 6 5 3" xfId="25181" xr:uid="{00000000-0005-0000-0000-00002E5E0000}"/>
    <cellStyle name="SAPBEXstdItem 6 6" xfId="13205" xr:uid="{00000000-0005-0000-0000-00002F5E0000}"/>
    <cellStyle name="SAPBEXstdItem 6 6 2" xfId="20412" xr:uid="{00000000-0005-0000-0000-0000305E0000}"/>
    <cellStyle name="SAPBEXstdItem 6 6 3" xfId="25368" xr:uid="{00000000-0005-0000-0000-0000315E0000}"/>
    <cellStyle name="SAPBEXstdItem 6 7" xfId="14877" xr:uid="{00000000-0005-0000-0000-0000325E0000}"/>
    <cellStyle name="SAPBEXstdItem 6 8" xfId="20590" xr:uid="{00000000-0005-0000-0000-0000335E0000}"/>
    <cellStyle name="SAPBEXstdItem 7" xfId="7723" xr:uid="{00000000-0005-0000-0000-0000345E0000}"/>
    <cellStyle name="SAPBEXstdItem 7 2" xfId="14941" xr:uid="{00000000-0005-0000-0000-0000355E0000}"/>
    <cellStyle name="SAPBEXstdItem 7 3" xfId="20662" xr:uid="{00000000-0005-0000-0000-0000365E0000}"/>
    <cellStyle name="SAPBEXstdItem 8" xfId="7738" xr:uid="{00000000-0005-0000-0000-0000375E0000}"/>
    <cellStyle name="SAPBEXstdItem 8 2" xfId="14951" xr:uid="{00000000-0005-0000-0000-0000385E0000}"/>
    <cellStyle name="SAPBEXstdItem 8 3" xfId="20666" xr:uid="{00000000-0005-0000-0000-0000395E0000}"/>
    <cellStyle name="SAPBEXstdItem 9" xfId="11121" xr:uid="{00000000-0005-0000-0000-00003A5E0000}"/>
    <cellStyle name="SAPBEXstdItem 9 2" xfId="18328" xr:uid="{00000000-0005-0000-0000-00003B5E0000}"/>
    <cellStyle name="SAPBEXstdItem 9 3" xfId="23545" xr:uid="{00000000-0005-0000-0000-00003C5E0000}"/>
    <cellStyle name="SAPBEXstdItem_13737 3p Contracts v3" xfId="7441" xr:uid="{00000000-0005-0000-0000-00003D5E0000}"/>
    <cellStyle name="SAPBEXstdItemX" xfId="123" xr:uid="{00000000-0005-0000-0000-00003E5E0000}"/>
    <cellStyle name="SAPBEXstdItemX 10" xfId="8134" xr:uid="{00000000-0005-0000-0000-00003F5E0000}"/>
    <cellStyle name="SAPBEXstdItemX 10 2" xfId="15347" xr:uid="{00000000-0005-0000-0000-0000405E0000}"/>
    <cellStyle name="SAPBEXstdItemX 10 3" xfId="21033" xr:uid="{00000000-0005-0000-0000-0000415E0000}"/>
    <cellStyle name="SAPBEXstdItemX 11" xfId="9123" xr:uid="{00000000-0005-0000-0000-0000425E0000}"/>
    <cellStyle name="SAPBEXstdItemX 11 2" xfId="16336" xr:uid="{00000000-0005-0000-0000-0000435E0000}"/>
    <cellStyle name="SAPBEXstdItemX 11 3" xfId="21879" xr:uid="{00000000-0005-0000-0000-0000445E0000}"/>
    <cellStyle name="SAPBEXstdItemX 12" xfId="10264" xr:uid="{00000000-0005-0000-0000-0000455E0000}"/>
    <cellStyle name="SAPBEXstdItemX 12 2" xfId="17477" xr:uid="{00000000-0005-0000-0000-0000465E0000}"/>
    <cellStyle name="SAPBEXstdItemX 12 3" xfId="22914" xr:uid="{00000000-0005-0000-0000-0000475E0000}"/>
    <cellStyle name="SAPBEXstdItemX 13" xfId="13012" xr:uid="{00000000-0005-0000-0000-0000485E0000}"/>
    <cellStyle name="SAPBEXstdItemX 13 2" xfId="20219" xr:uid="{00000000-0005-0000-0000-0000495E0000}"/>
    <cellStyle name="SAPBEXstdItemX 13 3" xfId="25175" xr:uid="{00000000-0005-0000-0000-00004A5E0000}"/>
    <cellStyle name="SAPBEXstdItemX 14" xfId="13243" xr:uid="{00000000-0005-0000-0000-00004B5E0000}"/>
    <cellStyle name="SAPBEXstdItemX 2" xfId="124" xr:uid="{00000000-0005-0000-0000-00004C5E0000}"/>
    <cellStyle name="SAPBEXstdItemX 2 10" xfId="14881" xr:uid="{00000000-0005-0000-0000-00004D5E0000}"/>
    <cellStyle name="SAPBEXstdItemX 2 2" xfId="380" xr:uid="{00000000-0005-0000-0000-00004E5E0000}"/>
    <cellStyle name="SAPBEXstdItemX 2 2 2" xfId="556" xr:uid="{00000000-0005-0000-0000-00004F5E0000}"/>
    <cellStyle name="SAPBEXstdItemX 2 2 2 2" xfId="1012" xr:uid="{00000000-0005-0000-0000-0000505E0000}"/>
    <cellStyle name="SAPBEXstdItemX 2 2 2 2 2" xfId="8544" xr:uid="{00000000-0005-0000-0000-0000515E0000}"/>
    <cellStyle name="SAPBEXstdItemX 2 2 2 2 2 2" xfId="15757" xr:uid="{00000000-0005-0000-0000-0000525E0000}"/>
    <cellStyle name="SAPBEXstdItemX 2 2 2 2 2 3" xfId="21402" xr:uid="{00000000-0005-0000-0000-0000535E0000}"/>
    <cellStyle name="SAPBEXstdItemX 2 2 2 2 3" xfId="8752" xr:uid="{00000000-0005-0000-0000-0000545E0000}"/>
    <cellStyle name="SAPBEXstdItemX 2 2 2 2 3 2" xfId="15965" xr:uid="{00000000-0005-0000-0000-0000555E0000}"/>
    <cellStyle name="SAPBEXstdItemX 2 2 2 2 3 3" xfId="21509" xr:uid="{00000000-0005-0000-0000-0000565E0000}"/>
    <cellStyle name="SAPBEXstdItemX 2 2 2 2 4" xfId="10675" xr:uid="{00000000-0005-0000-0000-0000575E0000}"/>
    <cellStyle name="SAPBEXstdItemX 2 2 2 2 4 2" xfId="17888" xr:uid="{00000000-0005-0000-0000-0000585E0000}"/>
    <cellStyle name="SAPBEXstdItemX 2 2 2 2 4 3" xfId="23284" xr:uid="{00000000-0005-0000-0000-0000595E0000}"/>
    <cellStyle name="SAPBEXstdItemX 2 2 2 2 5" xfId="11752" xr:uid="{00000000-0005-0000-0000-00005A5E0000}"/>
    <cellStyle name="SAPBEXstdItemX 2 2 2 2 5 2" xfId="18959" xr:uid="{00000000-0005-0000-0000-00005B5E0000}"/>
    <cellStyle name="SAPBEXstdItemX 2 2 2 2 5 3" xfId="24113" xr:uid="{00000000-0005-0000-0000-00005C5E0000}"/>
    <cellStyle name="SAPBEXstdItemX 2 2 2 2 6" xfId="12271" xr:uid="{00000000-0005-0000-0000-00005D5E0000}"/>
    <cellStyle name="SAPBEXstdItemX 2 2 2 2 6 2" xfId="19478" xr:uid="{00000000-0005-0000-0000-00005E5E0000}"/>
    <cellStyle name="SAPBEXstdItemX 2 2 2 2 6 3" xfId="24513" xr:uid="{00000000-0005-0000-0000-00005F5E0000}"/>
    <cellStyle name="SAPBEXstdItemX 2 2 2 2 7" xfId="13817" xr:uid="{00000000-0005-0000-0000-0000605E0000}"/>
    <cellStyle name="SAPBEXstdItemX 2 2 2 2 8" xfId="14334" xr:uid="{00000000-0005-0000-0000-0000615E0000}"/>
    <cellStyle name="SAPBEXstdItemX 2 2 2 3" xfId="8137" xr:uid="{00000000-0005-0000-0000-0000625E0000}"/>
    <cellStyle name="SAPBEXstdItemX 2 2 2 3 2" xfId="15350" xr:uid="{00000000-0005-0000-0000-0000635E0000}"/>
    <cellStyle name="SAPBEXstdItemX 2 2 2 3 3" xfId="21036" xr:uid="{00000000-0005-0000-0000-0000645E0000}"/>
    <cellStyle name="SAPBEXstdItemX 2 2 2 4" xfId="9120" xr:uid="{00000000-0005-0000-0000-0000655E0000}"/>
    <cellStyle name="SAPBEXstdItemX 2 2 2 4 2" xfId="16333" xr:uid="{00000000-0005-0000-0000-0000665E0000}"/>
    <cellStyle name="SAPBEXstdItemX 2 2 2 4 3" xfId="21876" xr:uid="{00000000-0005-0000-0000-0000675E0000}"/>
    <cellStyle name="SAPBEXstdItemX 2 2 2 5" xfId="10267" xr:uid="{00000000-0005-0000-0000-0000685E0000}"/>
    <cellStyle name="SAPBEXstdItemX 2 2 2 5 2" xfId="17480" xr:uid="{00000000-0005-0000-0000-0000695E0000}"/>
    <cellStyle name="SAPBEXstdItemX 2 2 2 5 3" xfId="22917" xr:uid="{00000000-0005-0000-0000-00006A5E0000}"/>
    <cellStyle name="SAPBEXstdItemX 2 2 2 6" xfId="11339" xr:uid="{00000000-0005-0000-0000-00006B5E0000}"/>
    <cellStyle name="SAPBEXstdItemX 2 2 2 6 2" xfId="18546" xr:uid="{00000000-0005-0000-0000-00006C5E0000}"/>
    <cellStyle name="SAPBEXstdItemX 2 2 2 6 3" xfId="23741" xr:uid="{00000000-0005-0000-0000-00006D5E0000}"/>
    <cellStyle name="SAPBEXstdItemX 2 2 2 7" xfId="12679" xr:uid="{00000000-0005-0000-0000-00006E5E0000}"/>
    <cellStyle name="SAPBEXstdItemX 2 2 2 7 2" xfId="19886" xr:uid="{00000000-0005-0000-0000-00006F5E0000}"/>
    <cellStyle name="SAPBEXstdItemX 2 2 2 7 3" xfId="24877" xr:uid="{00000000-0005-0000-0000-0000705E0000}"/>
    <cellStyle name="SAPBEXstdItemX 2 2 3" xfId="676" xr:uid="{00000000-0005-0000-0000-0000715E0000}"/>
    <cellStyle name="SAPBEXstdItemX 2 2 3 2" xfId="1132" xr:uid="{00000000-0005-0000-0000-0000725E0000}"/>
    <cellStyle name="SAPBEXstdItemX 2 2 3 2 2" xfId="8545" xr:uid="{00000000-0005-0000-0000-0000735E0000}"/>
    <cellStyle name="SAPBEXstdItemX 2 2 3 2 2 2" xfId="15758" xr:uid="{00000000-0005-0000-0000-0000745E0000}"/>
    <cellStyle name="SAPBEXstdItemX 2 2 3 2 2 3" xfId="21403" xr:uid="{00000000-0005-0000-0000-0000755E0000}"/>
    <cellStyle name="SAPBEXstdItemX 2 2 3 2 3" xfId="8751" xr:uid="{00000000-0005-0000-0000-0000765E0000}"/>
    <cellStyle name="SAPBEXstdItemX 2 2 3 2 3 2" xfId="15964" xr:uid="{00000000-0005-0000-0000-0000775E0000}"/>
    <cellStyle name="SAPBEXstdItemX 2 2 3 2 3 3" xfId="21508" xr:uid="{00000000-0005-0000-0000-0000785E0000}"/>
    <cellStyle name="SAPBEXstdItemX 2 2 3 2 4" xfId="10676" xr:uid="{00000000-0005-0000-0000-0000795E0000}"/>
    <cellStyle name="SAPBEXstdItemX 2 2 3 2 4 2" xfId="17889" xr:uid="{00000000-0005-0000-0000-00007A5E0000}"/>
    <cellStyle name="SAPBEXstdItemX 2 2 3 2 4 3" xfId="23285" xr:uid="{00000000-0005-0000-0000-00007B5E0000}"/>
    <cellStyle name="SAPBEXstdItemX 2 2 3 2 5" xfId="11872" xr:uid="{00000000-0005-0000-0000-00007C5E0000}"/>
    <cellStyle name="SAPBEXstdItemX 2 2 3 2 5 2" xfId="19079" xr:uid="{00000000-0005-0000-0000-00007D5E0000}"/>
    <cellStyle name="SAPBEXstdItemX 2 2 3 2 5 3" xfId="24233" xr:uid="{00000000-0005-0000-0000-00007E5E0000}"/>
    <cellStyle name="SAPBEXstdItemX 2 2 3 2 6" xfId="12151" xr:uid="{00000000-0005-0000-0000-00007F5E0000}"/>
    <cellStyle name="SAPBEXstdItemX 2 2 3 2 6 2" xfId="19358" xr:uid="{00000000-0005-0000-0000-0000805E0000}"/>
    <cellStyle name="SAPBEXstdItemX 2 2 3 2 6 3" xfId="24393" xr:uid="{00000000-0005-0000-0000-0000815E0000}"/>
    <cellStyle name="SAPBEXstdItemX 2 2 3 2 7" xfId="13937" xr:uid="{00000000-0005-0000-0000-0000825E0000}"/>
    <cellStyle name="SAPBEXstdItemX 2 2 3 2 8" xfId="14214" xr:uid="{00000000-0005-0000-0000-0000835E0000}"/>
    <cellStyle name="SAPBEXstdItemX 2 2 3 3" xfId="8138" xr:uid="{00000000-0005-0000-0000-0000845E0000}"/>
    <cellStyle name="SAPBEXstdItemX 2 2 3 3 2" xfId="15351" xr:uid="{00000000-0005-0000-0000-0000855E0000}"/>
    <cellStyle name="SAPBEXstdItemX 2 2 3 3 3" xfId="21037" xr:uid="{00000000-0005-0000-0000-0000865E0000}"/>
    <cellStyle name="SAPBEXstdItemX 2 2 3 4" xfId="9119" xr:uid="{00000000-0005-0000-0000-0000875E0000}"/>
    <cellStyle name="SAPBEXstdItemX 2 2 3 4 2" xfId="16332" xr:uid="{00000000-0005-0000-0000-0000885E0000}"/>
    <cellStyle name="SAPBEXstdItemX 2 2 3 4 3" xfId="21875" xr:uid="{00000000-0005-0000-0000-0000895E0000}"/>
    <cellStyle name="SAPBEXstdItemX 2 2 3 5" xfId="10268" xr:uid="{00000000-0005-0000-0000-00008A5E0000}"/>
    <cellStyle name="SAPBEXstdItemX 2 2 3 5 2" xfId="17481" xr:uid="{00000000-0005-0000-0000-00008B5E0000}"/>
    <cellStyle name="SAPBEXstdItemX 2 2 3 5 3" xfId="22918" xr:uid="{00000000-0005-0000-0000-00008C5E0000}"/>
    <cellStyle name="SAPBEXstdItemX 2 2 3 6" xfId="11459" xr:uid="{00000000-0005-0000-0000-00008D5E0000}"/>
    <cellStyle name="SAPBEXstdItemX 2 2 3 6 2" xfId="18666" xr:uid="{00000000-0005-0000-0000-00008E5E0000}"/>
    <cellStyle name="SAPBEXstdItemX 2 2 3 6 3" xfId="23861" xr:uid="{00000000-0005-0000-0000-00008F5E0000}"/>
    <cellStyle name="SAPBEXstdItemX 2 2 3 7" xfId="11127" xr:uid="{00000000-0005-0000-0000-0000905E0000}"/>
    <cellStyle name="SAPBEXstdItemX 2 2 3 7 2" xfId="18334" xr:uid="{00000000-0005-0000-0000-0000915E0000}"/>
    <cellStyle name="SAPBEXstdItemX 2 2 3 7 3" xfId="23549" xr:uid="{00000000-0005-0000-0000-0000925E0000}"/>
    <cellStyle name="SAPBEXstdItemX 2 2 3 8" xfId="13535" xr:uid="{00000000-0005-0000-0000-0000935E0000}"/>
    <cellStyle name="SAPBEXstdItemX 2 2 3 9" xfId="14561" xr:uid="{00000000-0005-0000-0000-0000945E0000}"/>
    <cellStyle name="SAPBEXstdItemX 2 2 4" xfId="859" xr:uid="{00000000-0005-0000-0000-0000955E0000}"/>
    <cellStyle name="SAPBEXstdItemX 2 2 4 2" xfId="8546" xr:uid="{00000000-0005-0000-0000-0000965E0000}"/>
    <cellStyle name="SAPBEXstdItemX 2 2 4 2 2" xfId="15759" xr:uid="{00000000-0005-0000-0000-0000975E0000}"/>
    <cellStyle name="SAPBEXstdItemX 2 2 4 2 3" xfId="21404" xr:uid="{00000000-0005-0000-0000-0000985E0000}"/>
    <cellStyle name="SAPBEXstdItemX 2 2 4 3" xfId="8750" xr:uid="{00000000-0005-0000-0000-0000995E0000}"/>
    <cellStyle name="SAPBEXstdItemX 2 2 4 3 2" xfId="15963" xr:uid="{00000000-0005-0000-0000-00009A5E0000}"/>
    <cellStyle name="SAPBEXstdItemX 2 2 4 3 3" xfId="21507" xr:uid="{00000000-0005-0000-0000-00009B5E0000}"/>
    <cellStyle name="SAPBEXstdItemX 2 2 4 4" xfId="10677" xr:uid="{00000000-0005-0000-0000-00009C5E0000}"/>
    <cellStyle name="SAPBEXstdItemX 2 2 4 4 2" xfId="17890" xr:uid="{00000000-0005-0000-0000-00009D5E0000}"/>
    <cellStyle name="SAPBEXstdItemX 2 2 4 4 3" xfId="23286" xr:uid="{00000000-0005-0000-0000-00009E5E0000}"/>
    <cellStyle name="SAPBEXstdItemX 2 2 4 5" xfId="11599" xr:uid="{00000000-0005-0000-0000-00009F5E0000}"/>
    <cellStyle name="SAPBEXstdItemX 2 2 4 5 2" xfId="18806" xr:uid="{00000000-0005-0000-0000-0000A05E0000}"/>
    <cellStyle name="SAPBEXstdItemX 2 2 4 5 3" xfId="23978" xr:uid="{00000000-0005-0000-0000-0000A15E0000}"/>
    <cellStyle name="SAPBEXstdItemX 2 2 4 6" xfId="12406" xr:uid="{00000000-0005-0000-0000-0000A25E0000}"/>
    <cellStyle name="SAPBEXstdItemX 2 2 4 6 2" xfId="19613" xr:uid="{00000000-0005-0000-0000-0000A35E0000}"/>
    <cellStyle name="SAPBEXstdItemX 2 2 4 6 3" xfId="24648" xr:uid="{00000000-0005-0000-0000-0000A45E0000}"/>
    <cellStyle name="SAPBEXstdItemX 2 2 4 7" xfId="13664" xr:uid="{00000000-0005-0000-0000-0000A55E0000}"/>
    <cellStyle name="SAPBEXstdItemX 2 2 5" xfId="8136" xr:uid="{00000000-0005-0000-0000-0000A65E0000}"/>
    <cellStyle name="SAPBEXstdItemX 2 2 5 2" xfId="15349" xr:uid="{00000000-0005-0000-0000-0000A75E0000}"/>
    <cellStyle name="SAPBEXstdItemX 2 2 5 3" xfId="21035" xr:uid="{00000000-0005-0000-0000-0000A85E0000}"/>
    <cellStyle name="SAPBEXstdItemX 2 2 6" xfId="9121" xr:uid="{00000000-0005-0000-0000-0000A95E0000}"/>
    <cellStyle name="SAPBEXstdItemX 2 2 6 2" xfId="16334" xr:uid="{00000000-0005-0000-0000-0000AA5E0000}"/>
    <cellStyle name="SAPBEXstdItemX 2 2 6 3" xfId="21877" xr:uid="{00000000-0005-0000-0000-0000AB5E0000}"/>
    <cellStyle name="SAPBEXstdItemX 2 2 7" xfId="10266" xr:uid="{00000000-0005-0000-0000-0000AC5E0000}"/>
    <cellStyle name="SAPBEXstdItemX 2 2 7 2" xfId="17479" xr:uid="{00000000-0005-0000-0000-0000AD5E0000}"/>
    <cellStyle name="SAPBEXstdItemX 2 2 7 3" xfId="22916" xr:uid="{00000000-0005-0000-0000-0000AE5E0000}"/>
    <cellStyle name="SAPBEXstdItemX 2 2 8" xfId="11163" xr:uid="{00000000-0005-0000-0000-0000AF5E0000}"/>
    <cellStyle name="SAPBEXstdItemX 2 2 8 2" xfId="18370" xr:uid="{00000000-0005-0000-0000-0000B05E0000}"/>
    <cellStyle name="SAPBEXstdItemX 2 2 8 3" xfId="23583" xr:uid="{00000000-0005-0000-0000-0000B15E0000}"/>
    <cellStyle name="SAPBEXstdItemX 2 2 9" xfId="12813" xr:uid="{00000000-0005-0000-0000-0000B25E0000}"/>
    <cellStyle name="SAPBEXstdItemX 2 2 9 2" xfId="20020" xr:uid="{00000000-0005-0000-0000-0000B35E0000}"/>
    <cellStyle name="SAPBEXstdItemX 2 2 9 3" xfId="25010" xr:uid="{00000000-0005-0000-0000-0000B45E0000}"/>
    <cellStyle name="SAPBEXstdItemX 2 3" xfId="433" xr:uid="{00000000-0005-0000-0000-0000B55E0000}"/>
    <cellStyle name="SAPBEXstdItemX 2 3 2" xfId="910" xr:uid="{00000000-0005-0000-0000-0000B65E0000}"/>
    <cellStyle name="SAPBEXstdItemX 2 3 2 2" xfId="8547" xr:uid="{00000000-0005-0000-0000-0000B75E0000}"/>
    <cellStyle name="SAPBEXstdItemX 2 3 2 2 2" xfId="15760" xr:uid="{00000000-0005-0000-0000-0000B85E0000}"/>
    <cellStyle name="SAPBEXstdItemX 2 3 2 2 3" xfId="21405" xr:uid="{00000000-0005-0000-0000-0000B95E0000}"/>
    <cellStyle name="SAPBEXstdItemX 2 3 2 3" xfId="8749" xr:uid="{00000000-0005-0000-0000-0000BA5E0000}"/>
    <cellStyle name="SAPBEXstdItemX 2 3 2 3 2" xfId="15962" xr:uid="{00000000-0005-0000-0000-0000BB5E0000}"/>
    <cellStyle name="SAPBEXstdItemX 2 3 2 3 3" xfId="21506" xr:uid="{00000000-0005-0000-0000-0000BC5E0000}"/>
    <cellStyle name="SAPBEXstdItemX 2 3 2 4" xfId="10678" xr:uid="{00000000-0005-0000-0000-0000BD5E0000}"/>
    <cellStyle name="SAPBEXstdItemX 2 3 2 4 2" xfId="17891" xr:uid="{00000000-0005-0000-0000-0000BE5E0000}"/>
    <cellStyle name="SAPBEXstdItemX 2 3 2 4 3" xfId="23287" xr:uid="{00000000-0005-0000-0000-0000BF5E0000}"/>
    <cellStyle name="SAPBEXstdItemX 2 3 2 5" xfId="11650" xr:uid="{00000000-0005-0000-0000-0000C05E0000}"/>
    <cellStyle name="SAPBEXstdItemX 2 3 2 5 2" xfId="18857" xr:uid="{00000000-0005-0000-0000-0000C15E0000}"/>
    <cellStyle name="SAPBEXstdItemX 2 3 2 5 3" xfId="24023" xr:uid="{00000000-0005-0000-0000-0000C25E0000}"/>
    <cellStyle name="SAPBEXstdItemX 2 3 2 6" xfId="12361" xr:uid="{00000000-0005-0000-0000-0000C35E0000}"/>
    <cellStyle name="SAPBEXstdItemX 2 3 2 6 2" xfId="19568" xr:uid="{00000000-0005-0000-0000-0000C45E0000}"/>
    <cellStyle name="SAPBEXstdItemX 2 3 2 6 3" xfId="24603" xr:uid="{00000000-0005-0000-0000-0000C55E0000}"/>
    <cellStyle name="SAPBEXstdItemX 2 3 2 7" xfId="13715" xr:uid="{00000000-0005-0000-0000-0000C65E0000}"/>
    <cellStyle name="SAPBEXstdItemX 2 3 2 8" xfId="14423" xr:uid="{00000000-0005-0000-0000-0000C75E0000}"/>
    <cellStyle name="SAPBEXstdItemX 2 3 3" xfId="8139" xr:uid="{00000000-0005-0000-0000-0000C85E0000}"/>
    <cellStyle name="SAPBEXstdItemX 2 3 3 2" xfId="15352" xr:uid="{00000000-0005-0000-0000-0000C95E0000}"/>
    <cellStyle name="SAPBEXstdItemX 2 3 3 3" xfId="21038" xr:uid="{00000000-0005-0000-0000-0000CA5E0000}"/>
    <cellStyle name="SAPBEXstdItemX 2 3 4" xfId="9118" xr:uid="{00000000-0005-0000-0000-0000CB5E0000}"/>
    <cellStyle name="SAPBEXstdItemX 2 3 4 2" xfId="16331" xr:uid="{00000000-0005-0000-0000-0000CC5E0000}"/>
    <cellStyle name="SAPBEXstdItemX 2 3 4 3" xfId="21874" xr:uid="{00000000-0005-0000-0000-0000CD5E0000}"/>
    <cellStyle name="SAPBEXstdItemX 2 3 5" xfId="10269" xr:uid="{00000000-0005-0000-0000-0000CE5E0000}"/>
    <cellStyle name="SAPBEXstdItemX 2 3 5 2" xfId="17482" xr:uid="{00000000-0005-0000-0000-0000CF5E0000}"/>
    <cellStyle name="SAPBEXstdItemX 2 3 5 3" xfId="22919" xr:uid="{00000000-0005-0000-0000-0000D05E0000}"/>
    <cellStyle name="SAPBEXstdItemX 2 3 6" xfId="11216" xr:uid="{00000000-0005-0000-0000-0000D15E0000}"/>
    <cellStyle name="SAPBEXstdItemX 2 3 6 2" xfId="18423" xr:uid="{00000000-0005-0000-0000-0000D25E0000}"/>
    <cellStyle name="SAPBEXstdItemX 2 3 6 3" xfId="23630" xr:uid="{00000000-0005-0000-0000-0000D35E0000}"/>
    <cellStyle name="SAPBEXstdItemX 2 3 7" xfId="12786" xr:uid="{00000000-0005-0000-0000-0000D45E0000}"/>
    <cellStyle name="SAPBEXstdItemX 2 3 7 2" xfId="19993" xr:uid="{00000000-0005-0000-0000-0000D55E0000}"/>
    <cellStyle name="SAPBEXstdItemX 2 3 7 3" xfId="24983" xr:uid="{00000000-0005-0000-0000-0000D65E0000}"/>
    <cellStyle name="SAPBEXstdItemX 2 4" xfId="821" xr:uid="{00000000-0005-0000-0000-0000D75E0000}"/>
    <cellStyle name="SAPBEXstdItemX 2 4 2" xfId="8548" xr:uid="{00000000-0005-0000-0000-0000D85E0000}"/>
    <cellStyle name="SAPBEXstdItemX 2 4 2 2" xfId="15761" xr:uid="{00000000-0005-0000-0000-0000D95E0000}"/>
    <cellStyle name="SAPBEXstdItemX 2 4 2 3" xfId="21406" xr:uid="{00000000-0005-0000-0000-0000DA5E0000}"/>
    <cellStyle name="SAPBEXstdItemX 2 4 3" xfId="8748" xr:uid="{00000000-0005-0000-0000-0000DB5E0000}"/>
    <cellStyle name="SAPBEXstdItemX 2 4 3 2" xfId="15961" xr:uid="{00000000-0005-0000-0000-0000DC5E0000}"/>
    <cellStyle name="SAPBEXstdItemX 2 4 3 3" xfId="21505" xr:uid="{00000000-0005-0000-0000-0000DD5E0000}"/>
    <cellStyle name="SAPBEXstdItemX 2 4 4" xfId="10679" xr:uid="{00000000-0005-0000-0000-0000DE5E0000}"/>
    <cellStyle name="SAPBEXstdItemX 2 4 4 2" xfId="17892" xr:uid="{00000000-0005-0000-0000-0000DF5E0000}"/>
    <cellStyle name="SAPBEXstdItemX 2 4 4 3" xfId="23288" xr:uid="{00000000-0005-0000-0000-0000E05E0000}"/>
    <cellStyle name="SAPBEXstdItemX 2 4 5" xfId="11561" xr:uid="{00000000-0005-0000-0000-0000E15E0000}"/>
    <cellStyle name="SAPBEXstdItemX 2 4 5 2" xfId="18768" xr:uid="{00000000-0005-0000-0000-0000E25E0000}"/>
    <cellStyle name="SAPBEXstdItemX 2 4 5 3" xfId="23944" xr:uid="{00000000-0005-0000-0000-0000E35E0000}"/>
    <cellStyle name="SAPBEXstdItemX 2 4 6" xfId="12441" xr:uid="{00000000-0005-0000-0000-0000E45E0000}"/>
    <cellStyle name="SAPBEXstdItemX 2 4 6 2" xfId="19648" xr:uid="{00000000-0005-0000-0000-0000E55E0000}"/>
    <cellStyle name="SAPBEXstdItemX 2 4 6 3" xfId="24682" xr:uid="{00000000-0005-0000-0000-0000E65E0000}"/>
    <cellStyle name="SAPBEXstdItemX 2 4 7" xfId="13627" xr:uid="{00000000-0005-0000-0000-0000E75E0000}"/>
    <cellStyle name="SAPBEXstdItemX 2 5" xfId="8135" xr:uid="{00000000-0005-0000-0000-0000E85E0000}"/>
    <cellStyle name="SAPBEXstdItemX 2 5 2" xfId="15348" xr:uid="{00000000-0005-0000-0000-0000E95E0000}"/>
    <cellStyle name="SAPBEXstdItemX 2 5 3" xfId="21034" xr:uid="{00000000-0005-0000-0000-0000EA5E0000}"/>
    <cellStyle name="SAPBEXstdItemX 2 6" xfId="9122" xr:uid="{00000000-0005-0000-0000-0000EB5E0000}"/>
    <cellStyle name="SAPBEXstdItemX 2 6 2" xfId="16335" xr:uid="{00000000-0005-0000-0000-0000EC5E0000}"/>
    <cellStyle name="SAPBEXstdItemX 2 6 3" xfId="21878" xr:uid="{00000000-0005-0000-0000-0000ED5E0000}"/>
    <cellStyle name="SAPBEXstdItemX 2 7" xfId="10265" xr:uid="{00000000-0005-0000-0000-0000EE5E0000}"/>
    <cellStyle name="SAPBEXstdItemX 2 7 2" xfId="17478" xr:uid="{00000000-0005-0000-0000-0000EF5E0000}"/>
    <cellStyle name="SAPBEXstdItemX 2 7 3" xfId="22915" xr:uid="{00000000-0005-0000-0000-0000F05E0000}"/>
    <cellStyle name="SAPBEXstdItemX 2 8" xfId="11122" xr:uid="{00000000-0005-0000-0000-0000F15E0000}"/>
    <cellStyle name="SAPBEXstdItemX 2 8 2" xfId="18329" xr:uid="{00000000-0005-0000-0000-0000F25E0000}"/>
    <cellStyle name="SAPBEXstdItemX 2 8 3" xfId="23546" xr:uid="{00000000-0005-0000-0000-0000F35E0000}"/>
    <cellStyle name="SAPBEXstdItemX 2 9" xfId="13007" xr:uid="{00000000-0005-0000-0000-0000F45E0000}"/>
    <cellStyle name="SAPBEXstdItemX 2 9 2" xfId="20214" xr:uid="{00000000-0005-0000-0000-0000F55E0000}"/>
    <cellStyle name="SAPBEXstdItemX 2 9 3" xfId="25170" xr:uid="{00000000-0005-0000-0000-0000F65E0000}"/>
    <cellStyle name="SAPBEXstdItemX 3" xfId="379" xr:uid="{00000000-0005-0000-0000-0000F75E0000}"/>
    <cellStyle name="SAPBEXstdItemX 3 2" xfId="555" xr:uid="{00000000-0005-0000-0000-0000F85E0000}"/>
    <cellStyle name="SAPBEXstdItemX 3 2 2" xfId="1011" xr:uid="{00000000-0005-0000-0000-0000F95E0000}"/>
    <cellStyle name="SAPBEXstdItemX 3 2 2 2" xfId="8549" xr:uid="{00000000-0005-0000-0000-0000FA5E0000}"/>
    <cellStyle name="SAPBEXstdItemX 3 2 2 2 2" xfId="15762" xr:uid="{00000000-0005-0000-0000-0000FB5E0000}"/>
    <cellStyle name="SAPBEXstdItemX 3 2 2 2 3" xfId="21407" xr:uid="{00000000-0005-0000-0000-0000FC5E0000}"/>
    <cellStyle name="SAPBEXstdItemX 3 2 2 3" xfId="8747" xr:uid="{00000000-0005-0000-0000-0000FD5E0000}"/>
    <cellStyle name="SAPBEXstdItemX 3 2 2 3 2" xfId="15960" xr:uid="{00000000-0005-0000-0000-0000FE5E0000}"/>
    <cellStyle name="SAPBEXstdItemX 3 2 2 3 3" xfId="21504" xr:uid="{00000000-0005-0000-0000-0000FF5E0000}"/>
    <cellStyle name="SAPBEXstdItemX 3 2 2 4" xfId="10680" xr:uid="{00000000-0005-0000-0000-0000005F0000}"/>
    <cellStyle name="SAPBEXstdItemX 3 2 2 4 2" xfId="17893" xr:uid="{00000000-0005-0000-0000-0000015F0000}"/>
    <cellStyle name="SAPBEXstdItemX 3 2 2 4 3" xfId="23289" xr:uid="{00000000-0005-0000-0000-0000025F0000}"/>
    <cellStyle name="SAPBEXstdItemX 3 2 2 5" xfId="11751" xr:uid="{00000000-0005-0000-0000-0000035F0000}"/>
    <cellStyle name="SAPBEXstdItemX 3 2 2 5 2" xfId="18958" xr:uid="{00000000-0005-0000-0000-0000045F0000}"/>
    <cellStyle name="SAPBEXstdItemX 3 2 2 5 3" xfId="24112" xr:uid="{00000000-0005-0000-0000-0000055F0000}"/>
    <cellStyle name="SAPBEXstdItemX 3 2 2 6" xfId="12272" xr:uid="{00000000-0005-0000-0000-0000065F0000}"/>
    <cellStyle name="SAPBEXstdItemX 3 2 2 6 2" xfId="19479" xr:uid="{00000000-0005-0000-0000-0000075F0000}"/>
    <cellStyle name="SAPBEXstdItemX 3 2 2 6 3" xfId="24514" xr:uid="{00000000-0005-0000-0000-0000085F0000}"/>
    <cellStyle name="SAPBEXstdItemX 3 2 2 7" xfId="13816" xr:uid="{00000000-0005-0000-0000-0000095F0000}"/>
    <cellStyle name="SAPBEXstdItemX 3 2 2 8" xfId="14335" xr:uid="{00000000-0005-0000-0000-00000A5F0000}"/>
    <cellStyle name="SAPBEXstdItemX 3 2 3" xfId="8141" xr:uid="{00000000-0005-0000-0000-00000B5F0000}"/>
    <cellStyle name="SAPBEXstdItemX 3 2 3 2" xfId="15354" xr:uid="{00000000-0005-0000-0000-00000C5F0000}"/>
    <cellStyle name="SAPBEXstdItemX 3 2 3 3" xfId="21040" xr:uid="{00000000-0005-0000-0000-00000D5F0000}"/>
    <cellStyle name="SAPBEXstdItemX 3 2 4" xfId="9116" xr:uid="{00000000-0005-0000-0000-00000E5F0000}"/>
    <cellStyle name="SAPBEXstdItemX 3 2 4 2" xfId="16329" xr:uid="{00000000-0005-0000-0000-00000F5F0000}"/>
    <cellStyle name="SAPBEXstdItemX 3 2 4 3" xfId="21872" xr:uid="{00000000-0005-0000-0000-0000105F0000}"/>
    <cellStyle name="SAPBEXstdItemX 3 2 5" xfId="10271" xr:uid="{00000000-0005-0000-0000-0000115F0000}"/>
    <cellStyle name="SAPBEXstdItemX 3 2 5 2" xfId="17484" xr:uid="{00000000-0005-0000-0000-0000125F0000}"/>
    <cellStyle name="SAPBEXstdItemX 3 2 5 3" xfId="22921" xr:uid="{00000000-0005-0000-0000-0000135F0000}"/>
    <cellStyle name="SAPBEXstdItemX 3 2 6" xfId="11338" xr:uid="{00000000-0005-0000-0000-0000145F0000}"/>
    <cellStyle name="SAPBEXstdItemX 3 2 6 2" xfId="18545" xr:uid="{00000000-0005-0000-0000-0000155F0000}"/>
    <cellStyle name="SAPBEXstdItemX 3 2 6 3" xfId="23740" xr:uid="{00000000-0005-0000-0000-0000165F0000}"/>
    <cellStyle name="SAPBEXstdItemX 3 2 7" xfId="12680" xr:uid="{00000000-0005-0000-0000-0000175F0000}"/>
    <cellStyle name="SAPBEXstdItemX 3 2 7 2" xfId="19887" xr:uid="{00000000-0005-0000-0000-0000185F0000}"/>
    <cellStyle name="SAPBEXstdItemX 3 2 7 3" xfId="24878" xr:uid="{00000000-0005-0000-0000-0000195F0000}"/>
    <cellStyle name="SAPBEXstdItemX 3 3" xfId="675" xr:uid="{00000000-0005-0000-0000-00001A5F0000}"/>
    <cellStyle name="SAPBEXstdItemX 3 3 2" xfId="1131" xr:uid="{00000000-0005-0000-0000-00001B5F0000}"/>
    <cellStyle name="SAPBEXstdItemX 3 3 2 2" xfId="8550" xr:uid="{00000000-0005-0000-0000-00001C5F0000}"/>
    <cellStyle name="SAPBEXstdItemX 3 3 2 2 2" xfId="15763" xr:uid="{00000000-0005-0000-0000-00001D5F0000}"/>
    <cellStyle name="SAPBEXstdItemX 3 3 2 2 3" xfId="21408" xr:uid="{00000000-0005-0000-0000-00001E5F0000}"/>
    <cellStyle name="SAPBEXstdItemX 3 3 2 3" xfId="8746" xr:uid="{00000000-0005-0000-0000-00001F5F0000}"/>
    <cellStyle name="SAPBEXstdItemX 3 3 2 3 2" xfId="15959" xr:uid="{00000000-0005-0000-0000-0000205F0000}"/>
    <cellStyle name="SAPBEXstdItemX 3 3 2 3 3" xfId="21503" xr:uid="{00000000-0005-0000-0000-0000215F0000}"/>
    <cellStyle name="SAPBEXstdItemX 3 3 2 4" xfId="10681" xr:uid="{00000000-0005-0000-0000-0000225F0000}"/>
    <cellStyle name="SAPBEXstdItemX 3 3 2 4 2" xfId="17894" xr:uid="{00000000-0005-0000-0000-0000235F0000}"/>
    <cellStyle name="SAPBEXstdItemX 3 3 2 4 3" xfId="23290" xr:uid="{00000000-0005-0000-0000-0000245F0000}"/>
    <cellStyle name="SAPBEXstdItemX 3 3 2 5" xfId="11871" xr:uid="{00000000-0005-0000-0000-0000255F0000}"/>
    <cellStyle name="SAPBEXstdItemX 3 3 2 5 2" xfId="19078" xr:uid="{00000000-0005-0000-0000-0000265F0000}"/>
    <cellStyle name="SAPBEXstdItemX 3 3 2 5 3" xfId="24232" xr:uid="{00000000-0005-0000-0000-0000275F0000}"/>
    <cellStyle name="SAPBEXstdItemX 3 3 2 6" xfId="12152" xr:uid="{00000000-0005-0000-0000-0000285F0000}"/>
    <cellStyle name="SAPBEXstdItemX 3 3 2 6 2" xfId="19359" xr:uid="{00000000-0005-0000-0000-0000295F0000}"/>
    <cellStyle name="SAPBEXstdItemX 3 3 2 6 3" xfId="24394" xr:uid="{00000000-0005-0000-0000-00002A5F0000}"/>
    <cellStyle name="SAPBEXstdItemX 3 3 2 7" xfId="13936" xr:uid="{00000000-0005-0000-0000-00002B5F0000}"/>
    <cellStyle name="SAPBEXstdItemX 3 3 2 8" xfId="14215" xr:uid="{00000000-0005-0000-0000-00002C5F0000}"/>
    <cellStyle name="SAPBEXstdItemX 3 3 3" xfId="8142" xr:uid="{00000000-0005-0000-0000-00002D5F0000}"/>
    <cellStyle name="SAPBEXstdItemX 3 3 3 2" xfId="15355" xr:uid="{00000000-0005-0000-0000-00002E5F0000}"/>
    <cellStyle name="SAPBEXstdItemX 3 3 3 3" xfId="21041" xr:uid="{00000000-0005-0000-0000-00002F5F0000}"/>
    <cellStyle name="SAPBEXstdItemX 3 3 4" xfId="9115" xr:uid="{00000000-0005-0000-0000-0000305F0000}"/>
    <cellStyle name="SAPBEXstdItemX 3 3 4 2" xfId="16328" xr:uid="{00000000-0005-0000-0000-0000315F0000}"/>
    <cellStyle name="SAPBEXstdItemX 3 3 4 3" xfId="21871" xr:uid="{00000000-0005-0000-0000-0000325F0000}"/>
    <cellStyle name="SAPBEXstdItemX 3 3 5" xfId="10272" xr:uid="{00000000-0005-0000-0000-0000335F0000}"/>
    <cellStyle name="SAPBEXstdItemX 3 3 5 2" xfId="17485" xr:uid="{00000000-0005-0000-0000-0000345F0000}"/>
    <cellStyle name="SAPBEXstdItemX 3 3 5 3" xfId="22922" xr:uid="{00000000-0005-0000-0000-0000355F0000}"/>
    <cellStyle name="SAPBEXstdItemX 3 3 6" xfId="11458" xr:uid="{00000000-0005-0000-0000-0000365F0000}"/>
    <cellStyle name="SAPBEXstdItemX 3 3 6 2" xfId="18665" xr:uid="{00000000-0005-0000-0000-0000375F0000}"/>
    <cellStyle name="SAPBEXstdItemX 3 3 6 3" xfId="23860" xr:uid="{00000000-0005-0000-0000-0000385F0000}"/>
    <cellStyle name="SAPBEXstdItemX 3 3 7" xfId="12527" xr:uid="{00000000-0005-0000-0000-0000395F0000}"/>
    <cellStyle name="SAPBEXstdItemX 3 3 7 2" xfId="19734" xr:uid="{00000000-0005-0000-0000-00003A5F0000}"/>
    <cellStyle name="SAPBEXstdItemX 3 3 7 3" xfId="24759" xr:uid="{00000000-0005-0000-0000-00003B5F0000}"/>
    <cellStyle name="SAPBEXstdItemX 3 3 8" xfId="13534" xr:uid="{00000000-0005-0000-0000-00003C5F0000}"/>
    <cellStyle name="SAPBEXstdItemX 3 3 9" xfId="14562" xr:uid="{00000000-0005-0000-0000-00003D5F0000}"/>
    <cellStyle name="SAPBEXstdItemX 3 4" xfId="858" xr:uid="{00000000-0005-0000-0000-00003E5F0000}"/>
    <cellStyle name="SAPBEXstdItemX 3 4 2" xfId="8551" xr:uid="{00000000-0005-0000-0000-00003F5F0000}"/>
    <cellStyle name="SAPBEXstdItemX 3 4 2 2" xfId="15764" xr:uid="{00000000-0005-0000-0000-0000405F0000}"/>
    <cellStyle name="SAPBEXstdItemX 3 4 2 3" xfId="21409" xr:uid="{00000000-0005-0000-0000-0000415F0000}"/>
    <cellStyle name="SAPBEXstdItemX 3 4 3" xfId="8745" xr:uid="{00000000-0005-0000-0000-0000425F0000}"/>
    <cellStyle name="SAPBEXstdItemX 3 4 3 2" xfId="15958" xr:uid="{00000000-0005-0000-0000-0000435F0000}"/>
    <cellStyle name="SAPBEXstdItemX 3 4 3 3" xfId="21502" xr:uid="{00000000-0005-0000-0000-0000445F0000}"/>
    <cellStyle name="SAPBEXstdItemX 3 4 4" xfId="10682" xr:uid="{00000000-0005-0000-0000-0000455F0000}"/>
    <cellStyle name="SAPBEXstdItemX 3 4 4 2" xfId="17895" xr:uid="{00000000-0005-0000-0000-0000465F0000}"/>
    <cellStyle name="SAPBEXstdItemX 3 4 4 3" xfId="23291" xr:uid="{00000000-0005-0000-0000-0000475F0000}"/>
    <cellStyle name="SAPBEXstdItemX 3 4 5" xfId="11598" xr:uid="{00000000-0005-0000-0000-0000485F0000}"/>
    <cellStyle name="SAPBEXstdItemX 3 4 5 2" xfId="18805" xr:uid="{00000000-0005-0000-0000-0000495F0000}"/>
    <cellStyle name="SAPBEXstdItemX 3 4 5 3" xfId="23977" xr:uid="{00000000-0005-0000-0000-00004A5F0000}"/>
    <cellStyle name="SAPBEXstdItemX 3 4 6" xfId="12407" xr:uid="{00000000-0005-0000-0000-00004B5F0000}"/>
    <cellStyle name="SAPBEXstdItemX 3 4 6 2" xfId="19614" xr:uid="{00000000-0005-0000-0000-00004C5F0000}"/>
    <cellStyle name="SAPBEXstdItemX 3 4 6 3" xfId="24649" xr:uid="{00000000-0005-0000-0000-00004D5F0000}"/>
    <cellStyle name="SAPBEXstdItemX 3 4 7" xfId="13663" xr:uid="{00000000-0005-0000-0000-00004E5F0000}"/>
    <cellStyle name="SAPBEXstdItemX 3 5" xfId="8140" xr:uid="{00000000-0005-0000-0000-00004F5F0000}"/>
    <cellStyle name="SAPBEXstdItemX 3 5 2" xfId="15353" xr:uid="{00000000-0005-0000-0000-0000505F0000}"/>
    <cellStyle name="SAPBEXstdItemX 3 5 3" xfId="21039" xr:uid="{00000000-0005-0000-0000-0000515F0000}"/>
    <cellStyle name="SAPBEXstdItemX 3 6" xfId="9117" xr:uid="{00000000-0005-0000-0000-0000525F0000}"/>
    <cellStyle name="SAPBEXstdItemX 3 6 2" xfId="16330" xr:uid="{00000000-0005-0000-0000-0000535F0000}"/>
    <cellStyle name="SAPBEXstdItemX 3 6 3" xfId="21873" xr:uid="{00000000-0005-0000-0000-0000545F0000}"/>
    <cellStyle name="SAPBEXstdItemX 3 7" xfId="10270" xr:uid="{00000000-0005-0000-0000-0000555F0000}"/>
    <cellStyle name="SAPBEXstdItemX 3 7 2" xfId="17483" xr:uid="{00000000-0005-0000-0000-0000565F0000}"/>
    <cellStyle name="SAPBEXstdItemX 3 7 3" xfId="22920" xr:uid="{00000000-0005-0000-0000-0000575F0000}"/>
    <cellStyle name="SAPBEXstdItemX 3 8" xfId="11162" xr:uid="{00000000-0005-0000-0000-0000585F0000}"/>
    <cellStyle name="SAPBEXstdItemX 3 8 2" xfId="18369" xr:uid="{00000000-0005-0000-0000-0000595F0000}"/>
    <cellStyle name="SAPBEXstdItemX 3 8 3" xfId="23582" xr:uid="{00000000-0005-0000-0000-00005A5F0000}"/>
    <cellStyle name="SAPBEXstdItemX 3 9" xfId="11115" xr:uid="{00000000-0005-0000-0000-00005B5F0000}"/>
    <cellStyle name="SAPBEXstdItemX 3 9 2" xfId="18322" xr:uid="{00000000-0005-0000-0000-00005C5F0000}"/>
    <cellStyle name="SAPBEXstdItemX 3 9 3" xfId="23539" xr:uid="{00000000-0005-0000-0000-00005D5F0000}"/>
    <cellStyle name="SAPBEXstdItemX 4" xfId="434" xr:uid="{00000000-0005-0000-0000-00005E5F0000}"/>
    <cellStyle name="SAPBEXstdItemX 4 2" xfId="911" xr:uid="{00000000-0005-0000-0000-00005F5F0000}"/>
    <cellStyle name="SAPBEXstdItemX 4 2 2" xfId="8552" xr:uid="{00000000-0005-0000-0000-0000605F0000}"/>
    <cellStyle name="SAPBEXstdItemX 4 2 2 2" xfId="15765" xr:uid="{00000000-0005-0000-0000-0000615F0000}"/>
    <cellStyle name="SAPBEXstdItemX 4 2 2 3" xfId="21410" xr:uid="{00000000-0005-0000-0000-0000625F0000}"/>
    <cellStyle name="SAPBEXstdItemX 4 2 3" xfId="8744" xr:uid="{00000000-0005-0000-0000-0000635F0000}"/>
    <cellStyle name="SAPBEXstdItemX 4 2 3 2" xfId="15957" xr:uid="{00000000-0005-0000-0000-0000645F0000}"/>
    <cellStyle name="SAPBEXstdItemX 4 2 3 3" xfId="21501" xr:uid="{00000000-0005-0000-0000-0000655F0000}"/>
    <cellStyle name="SAPBEXstdItemX 4 2 4" xfId="10683" xr:uid="{00000000-0005-0000-0000-0000665F0000}"/>
    <cellStyle name="SAPBEXstdItemX 4 2 4 2" xfId="17896" xr:uid="{00000000-0005-0000-0000-0000675F0000}"/>
    <cellStyle name="SAPBEXstdItemX 4 2 4 3" xfId="23292" xr:uid="{00000000-0005-0000-0000-0000685F0000}"/>
    <cellStyle name="SAPBEXstdItemX 4 2 5" xfId="11651" xr:uid="{00000000-0005-0000-0000-0000695F0000}"/>
    <cellStyle name="SAPBEXstdItemX 4 2 5 2" xfId="18858" xr:uid="{00000000-0005-0000-0000-00006A5F0000}"/>
    <cellStyle name="SAPBEXstdItemX 4 2 5 3" xfId="24024" xr:uid="{00000000-0005-0000-0000-00006B5F0000}"/>
    <cellStyle name="SAPBEXstdItemX 4 2 6" xfId="12360" xr:uid="{00000000-0005-0000-0000-00006C5F0000}"/>
    <cellStyle name="SAPBEXstdItemX 4 2 6 2" xfId="19567" xr:uid="{00000000-0005-0000-0000-00006D5F0000}"/>
    <cellStyle name="SAPBEXstdItemX 4 2 6 3" xfId="24602" xr:uid="{00000000-0005-0000-0000-00006E5F0000}"/>
    <cellStyle name="SAPBEXstdItemX 4 2 7" xfId="13716" xr:uid="{00000000-0005-0000-0000-00006F5F0000}"/>
    <cellStyle name="SAPBEXstdItemX 4 2 8" xfId="14422" xr:uid="{00000000-0005-0000-0000-0000705F0000}"/>
    <cellStyle name="SAPBEXstdItemX 4 3" xfId="8143" xr:uid="{00000000-0005-0000-0000-0000715F0000}"/>
    <cellStyle name="SAPBEXstdItemX 4 3 2" xfId="15356" xr:uid="{00000000-0005-0000-0000-0000725F0000}"/>
    <cellStyle name="SAPBEXstdItemX 4 3 3" xfId="21042" xr:uid="{00000000-0005-0000-0000-0000735F0000}"/>
    <cellStyle name="SAPBEXstdItemX 4 4" xfId="9114" xr:uid="{00000000-0005-0000-0000-0000745F0000}"/>
    <cellStyle name="SAPBEXstdItemX 4 4 2" xfId="16327" xr:uid="{00000000-0005-0000-0000-0000755F0000}"/>
    <cellStyle name="SAPBEXstdItemX 4 4 3" xfId="21870" xr:uid="{00000000-0005-0000-0000-0000765F0000}"/>
    <cellStyle name="SAPBEXstdItemX 4 5" xfId="10273" xr:uid="{00000000-0005-0000-0000-0000775F0000}"/>
    <cellStyle name="SAPBEXstdItemX 4 5 2" xfId="17486" xr:uid="{00000000-0005-0000-0000-0000785F0000}"/>
    <cellStyle name="SAPBEXstdItemX 4 5 3" xfId="22923" xr:uid="{00000000-0005-0000-0000-0000795F0000}"/>
    <cellStyle name="SAPBEXstdItemX 4 6" xfId="11217" xr:uid="{00000000-0005-0000-0000-00007A5F0000}"/>
    <cellStyle name="SAPBEXstdItemX 4 6 2" xfId="18424" xr:uid="{00000000-0005-0000-0000-00007B5F0000}"/>
    <cellStyle name="SAPBEXstdItemX 4 6 3" xfId="23631" xr:uid="{00000000-0005-0000-0000-00007C5F0000}"/>
    <cellStyle name="SAPBEXstdItemX 4 7" xfId="12785" xr:uid="{00000000-0005-0000-0000-00007D5F0000}"/>
    <cellStyle name="SAPBEXstdItemX 4 7 2" xfId="19992" xr:uid="{00000000-0005-0000-0000-00007E5F0000}"/>
    <cellStyle name="SAPBEXstdItemX 4 7 3" xfId="24982" xr:uid="{00000000-0005-0000-0000-00007F5F0000}"/>
    <cellStyle name="SAPBEXstdItemX 5" xfId="820" xr:uid="{00000000-0005-0000-0000-0000805F0000}"/>
    <cellStyle name="SAPBEXstdItemX 5 2" xfId="8553" xr:uid="{00000000-0005-0000-0000-0000815F0000}"/>
    <cellStyle name="SAPBEXstdItemX 5 2 2" xfId="15766" xr:uid="{00000000-0005-0000-0000-0000825F0000}"/>
    <cellStyle name="SAPBEXstdItemX 5 2 3" xfId="21411" xr:uid="{00000000-0005-0000-0000-0000835F0000}"/>
    <cellStyle name="SAPBEXstdItemX 5 3" xfId="8743" xr:uid="{00000000-0005-0000-0000-0000845F0000}"/>
    <cellStyle name="SAPBEXstdItemX 5 3 2" xfId="15956" xr:uid="{00000000-0005-0000-0000-0000855F0000}"/>
    <cellStyle name="SAPBEXstdItemX 5 3 3" xfId="21500" xr:uid="{00000000-0005-0000-0000-0000865F0000}"/>
    <cellStyle name="SAPBEXstdItemX 5 4" xfId="10684" xr:uid="{00000000-0005-0000-0000-0000875F0000}"/>
    <cellStyle name="SAPBEXstdItemX 5 4 2" xfId="17897" xr:uid="{00000000-0005-0000-0000-0000885F0000}"/>
    <cellStyle name="SAPBEXstdItemX 5 4 3" xfId="23293" xr:uid="{00000000-0005-0000-0000-0000895F0000}"/>
    <cellStyle name="SAPBEXstdItemX 5 5" xfId="11560" xr:uid="{00000000-0005-0000-0000-00008A5F0000}"/>
    <cellStyle name="SAPBEXstdItemX 5 5 2" xfId="18767" xr:uid="{00000000-0005-0000-0000-00008B5F0000}"/>
    <cellStyle name="SAPBEXstdItemX 5 5 3" xfId="23943" xr:uid="{00000000-0005-0000-0000-00008C5F0000}"/>
    <cellStyle name="SAPBEXstdItemX 5 6" xfId="12442" xr:uid="{00000000-0005-0000-0000-00008D5F0000}"/>
    <cellStyle name="SAPBEXstdItemX 5 6 2" xfId="19649" xr:uid="{00000000-0005-0000-0000-00008E5F0000}"/>
    <cellStyle name="SAPBEXstdItemX 5 6 3" xfId="24683" xr:uid="{00000000-0005-0000-0000-00008F5F0000}"/>
    <cellStyle name="SAPBEXstdItemX 5 7" xfId="13626" xr:uid="{00000000-0005-0000-0000-0000905F0000}"/>
    <cellStyle name="SAPBEXstdItemX 6" xfId="7442" xr:uid="{00000000-0005-0000-0000-0000915F0000}"/>
    <cellStyle name="SAPBEXstdItemX 6 2" xfId="9668" xr:uid="{00000000-0005-0000-0000-0000925F0000}"/>
    <cellStyle name="SAPBEXstdItemX 6 2 2" xfId="16881" xr:uid="{00000000-0005-0000-0000-0000935F0000}"/>
    <cellStyle name="SAPBEXstdItemX 6 2 3" xfId="22347" xr:uid="{00000000-0005-0000-0000-0000945F0000}"/>
    <cellStyle name="SAPBEXstdItemX 6 3" xfId="9866" xr:uid="{00000000-0005-0000-0000-0000955F0000}"/>
    <cellStyle name="SAPBEXstdItemX 6 3 2" xfId="17079" xr:uid="{00000000-0005-0000-0000-0000965F0000}"/>
    <cellStyle name="SAPBEXstdItemX 6 3 3" xfId="22545" xr:uid="{00000000-0005-0000-0000-0000975F0000}"/>
    <cellStyle name="SAPBEXstdItemX 6 4" xfId="11070" xr:uid="{00000000-0005-0000-0000-0000985F0000}"/>
    <cellStyle name="SAPBEXstdItemX 6 4 2" xfId="18283" xr:uid="{00000000-0005-0000-0000-0000995F0000}"/>
    <cellStyle name="SAPBEXstdItemX 6 4 3" xfId="23500" xr:uid="{00000000-0005-0000-0000-00009A5F0000}"/>
    <cellStyle name="SAPBEXstdItemX 6 5" xfId="13020" xr:uid="{00000000-0005-0000-0000-00009B5F0000}"/>
    <cellStyle name="SAPBEXstdItemX 6 5 2" xfId="20227" xr:uid="{00000000-0005-0000-0000-00009C5F0000}"/>
    <cellStyle name="SAPBEXstdItemX 6 5 3" xfId="25183" xr:uid="{00000000-0005-0000-0000-00009D5F0000}"/>
    <cellStyle name="SAPBEXstdItemX 6 6" xfId="13206" xr:uid="{00000000-0005-0000-0000-00009E5F0000}"/>
    <cellStyle name="SAPBEXstdItemX 6 6 2" xfId="20413" xr:uid="{00000000-0005-0000-0000-00009F5F0000}"/>
    <cellStyle name="SAPBEXstdItemX 6 6 3" xfId="25369" xr:uid="{00000000-0005-0000-0000-0000A05F0000}"/>
    <cellStyle name="SAPBEXstdItemX 6 7" xfId="14878" xr:uid="{00000000-0005-0000-0000-0000A15F0000}"/>
    <cellStyle name="SAPBEXstdItemX 6 8" xfId="20591" xr:uid="{00000000-0005-0000-0000-0000A25F0000}"/>
    <cellStyle name="SAPBEXstdItemX 7" xfId="7443" xr:uid="{00000000-0005-0000-0000-0000A35F0000}"/>
    <cellStyle name="SAPBEXstdItemX 7 2" xfId="9669" xr:uid="{00000000-0005-0000-0000-0000A45F0000}"/>
    <cellStyle name="SAPBEXstdItemX 7 2 2" xfId="16882" xr:uid="{00000000-0005-0000-0000-0000A55F0000}"/>
    <cellStyle name="SAPBEXstdItemX 7 2 3" xfId="22348" xr:uid="{00000000-0005-0000-0000-0000A65F0000}"/>
    <cellStyle name="SAPBEXstdItemX 7 3" xfId="9867" xr:uid="{00000000-0005-0000-0000-0000A75F0000}"/>
    <cellStyle name="SAPBEXstdItemX 7 3 2" xfId="17080" xr:uid="{00000000-0005-0000-0000-0000A85F0000}"/>
    <cellStyle name="SAPBEXstdItemX 7 3 3" xfId="22546" xr:uid="{00000000-0005-0000-0000-0000A95F0000}"/>
    <cellStyle name="SAPBEXstdItemX 7 4" xfId="11071" xr:uid="{00000000-0005-0000-0000-0000AA5F0000}"/>
    <cellStyle name="SAPBEXstdItemX 7 4 2" xfId="18284" xr:uid="{00000000-0005-0000-0000-0000AB5F0000}"/>
    <cellStyle name="SAPBEXstdItemX 7 4 3" xfId="23501" xr:uid="{00000000-0005-0000-0000-0000AC5F0000}"/>
    <cellStyle name="SAPBEXstdItemX 7 5" xfId="13021" xr:uid="{00000000-0005-0000-0000-0000AD5F0000}"/>
    <cellStyle name="SAPBEXstdItemX 7 5 2" xfId="20228" xr:uid="{00000000-0005-0000-0000-0000AE5F0000}"/>
    <cellStyle name="SAPBEXstdItemX 7 5 3" xfId="25184" xr:uid="{00000000-0005-0000-0000-0000AF5F0000}"/>
    <cellStyle name="SAPBEXstdItemX 7 6" xfId="13207" xr:uid="{00000000-0005-0000-0000-0000B05F0000}"/>
    <cellStyle name="SAPBEXstdItemX 7 6 2" xfId="20414" xr:uid="{00000000-0005-0000-0000-0000B15F0000}"/>
    <cellStyle name="SAPBEXstdItemX 7 6 3" xfId="25370" xr:uid="{00000000-0005-0000-0000-0000B25F0000}"/>
    <cellStyle name="SAPBEXstdItemX 7 7" xfId="14879" xr:uid="{00000000-0005-0000-0000-0000B35F0000}"/>
    <cellStyle name="SAPBEXstdItemX 7 8" xfId="20592" xr:uid="{00000000-0005-0000-0000-0000B45F0000}"/>
    <cellStyle name="SAPBEXstdItemX 8" xfId="7444" xr:uid="{00000000-0005-0000-0000-0000B55F0000}"/>
    <cellStyle name="SAPBEXstdItemX 8 2" xfId="9670" xr:uid="{00000000-0005-0000-0000-0000B65F0000}"/>
    <cellStyle name="SAPBEXstdItemX 8 2 2" xfId="16883" xr:uid="{00000000-0005-0000-0000-0000B75F0000}"/>
    <cellStyle name="SAPBEXstdItemX 8 2 3" xfId="22349" xr:uid="{00000000-0005-0000-0000-0000B85F0000}"/>
    <cellStyle name="SAPBEXstdItemX 8 3" xfId="9868" xr:uid="{00000000-0005-0000-0000-0000B95F0000}"/>
    <cellStyle name="SAPBEXstdItemX 8 3 2" xfId="17081" xr:uid="{00000000-0005-0000-0000-0000BA5F0000}"/>
    <cellStyle name="SAPBEXstdItemX 8 3 3" xfId="22547" xr:uid="{00000000-0005-0000-0000-0000BB5F0000}"/>
    <cellStyle name="SAPBEXstdItemX 8 4" xfId="11072" xr:uid="{00000000-0005-0000-0000-0000BC5F0000}"/>
    <cellStyle name="SAPBEXstdItemX 8 4 2" xfId="18285" xr:uid="{00000000-0005-0000-0000-0000BD5F0000}"/>
    <cellStyle name="SAPBEXstdItemX 8 4 3" xfId="23502" xr:uid="{00000000-0005-0000-0000-0000BE5F0000}"/>
    <cellStyle name="SAPBEXstdItemX 8 5" xfId="13022" xr:uid="{00000000-0005-0000-0000-0000BF5F0000}"/>
    <cellStyle name="SAPBEXstdItemX 8 5 2" xfId="20229" xr:uid="{00000000-0005-0000-0000-0000C05F0000}"/>
    <cellStyle name="SAPBEXstdItemX 8 5 3" xfId="25185" xr:uid="{00000000-0005-0000-0000-0000C15F0000}"/>
    <cellStyle name="SAPBEXstdItemX 8 6" xfId="13208" xr:uid="{00000000-0005-0000-0000-0000C25F0000}"/>
    <cellStyle name="SAPBEXstdItemX 8 6 2" xfId="20415" xr:uid="{00000000-0005-0000-0000-0000C35F0000}"/>
    <cellStyle name="SAPBEXstdItemX 8 6 3" xfId="25371" xr:uid="{00000000-0005-0000-0000-0000C45F0000}"/>
    <cellStyle name="SAPBEXstdItemX 8 7" xfId="14880" xr:uid="{00000000-0005-0000-0000-0000C55F0000}"/>
    <cellStyle name="SAPBEXstdItemX 8 8" xfId="20593" xr:uid="{00000000-0005-0000-0000-0000C65F0000}"/>
    <cellStyle name="SAPBEXstdItemX 9" xfId="7724" xr:uid="{00000000-0005-0000-0000-0000C75F0000}"/>
    <cellStyle name="SAPBEXstdItemX 9 2" xfId="14942" xr:uid="{00000000-0005-0000-0000-0000C85F0000}"/>
    <cellStyle name="SAPBEXstdItemX 9 3" xfId="20663" xr:uid="{00000000-0005-0000-0000-0000C95F0000}"/>
    <cellStyle name="SAPBEXstdItemX_Budget Consolidation by Balancing Acct v1" xfId="7445" xr:uid="{00000000-0005-0000-0000-0000CA5F0000}"/>
    <cellStyle name="SAPBEXsubData" xfId="125" xr:uid="{00000000-0005-0000-0000-0000CB5F0000}"/>
    <cellStyle name="SAPBEXsubData 2" xfId="7446" xr:uid="{00000000-0005-0000-0000-0000CC5F0000}"/>
    <cellStyle name="SAPBEXsubDataEmph" xfId="126" xr:uid="{00000000-0005-0000-0000-0000CD5F0000}"/>
    <cellStyle name="SAPBEXsubDataEmph 2" xfId="7447" xr:uid="{00000000-0005-0000-0000-0000CE5F0000}"/>
    <cellStyle name="SAPBEXsubExc1" xfId="127" xr:uid="{00000000-0005-0000-0000-0000CF5F0000}"/>
    <cellStyle name="SAPBEXsubExc1 2" xfId="7448" xr:uid="{00000000-0005-0000-0000-0000D05F0000}"/>
    <cellStyle name="SAPBEXsubExc1Emph" xfId="128" xr:uid="{00000000-0005-0000-0000-0000D15F0000}"/>
    <cellStyle name="SAPBEXsubExc1Emph 2" xfId="7449" xr:uid="{00000000-0005-0000-0000-0000D25F0000}"/>
    <cellStyle name="SAPBEXsubExc2" xfId="129" xr:uid="{00000000-0005-0000-0000-0000D35F0000}"/>
    <cellStyle name="SAPBEXsubExc2Emph" xfId="130" xr:uid="{00000000-0005-0000-0000-0000D45F0000}"/>
    <cellStyle name="SAPBEXsubItem" xfId="131" xr:uid="{00000000-0005-0000-0000-0000D55F0000}"/>
    <cellStyle name="SAPBEXsubItem 2" xfId="7450" xr:uid="{00000000-0005-0000-0000-0000D65F0000}"/>
    <cellStyle name="SAPBEXtitle" xfId="132" xr:uid="{00000000-0005-0000-0000-0000D75F0000}"/>
    <cellStyle name="SAPBEXtitle 2" xfId="7451" xr:uid="{00000000-0005-0000-0000-0000D85F0000}"/>
    <cellStyle name="SAPBEXtitle 2 2" xfId="7452" xr:uid="{00000000-0005-0000-0000-0000D95F0000}"/>
    <cellStyle name="SAPBEXtitle 3" xfId="7725" xr:uid="{00000000-0005-0000-0000-0000DA5F0000}"/>
    <cellStyle name="SAPBEXundefined" xfId="133" xr:uid="{00000000-0005-0000-0000-0000DB5F0000}"/>
    <cellStyle name="SAPBEXundefined 10" xfId="13245" xr:uid="{00000000-0005-0000-0000-0000DC5F0000}"/>
    <cellStyle name="SAPBEXundefined 11" xfId="13242" xr:uid="{00000000-0005-0000-0000-0000DD5F0000}"/>
    <cellStyle name="SAPBEXundefined 12" xfId="25480" xr:uid="{00000000-0005-0000-0000-0000DE5F0000}"/>
    <cellStyle name="SAPBEXundefined 2" xfId="381" xr:uid="{00000000-0005-0000-0000-0000DF5F0000}"/>
    <cellStyle name="SAPBEXundefined 2 10" xfId="11164" xr:uid="{00000000-0005-0000-0000-0000E05F0000}"/>
    <cellStyle name="SAPBEXundefined 2 10 2" xfId="18371" xr:uid="{00000000-0005-0000-0000-0000E15F0000}"/>
    <cellStyle name="SAPBEXundefined 2 10 3" xfId="23584" xr:uid="{00000000-0005-0000-0000-0000E25F0000}"/>
    <cellStyle name="SAPBEXundefined 2 11" xfId="13273" xr:uid="{00000000-0005-0000-0000-0000E35F0000}"/>
    <cellStyle name="SAPBEXundefined 2 12" xfId="25481" xr:uid="{00000000-0005-0000-0000-0000E45F0000}"/>
    <cellStyle name="SAPBEXundefined 2 2" xfId="471" xr:uid="{00000000-0005-0000-0000-0000E55F0000}"/>
    <cellStyle name="SAPBEXundefined 2 2 2" xfId="948" xr:uid="{00000000-0005-0000-0000-0000E65F0000}"/>
    <cellStyle name="SAPBEXundefined 2 2 2 2" xfId="8554" xr:uid="{00000000-0005-0000-0000-0000E75F0000}"/>
    <cellStyle name="SAPBEXundefined 2 2 2 2 2" xfId="15767" xr:uid="{00000000-0005-0000-0000-0000E85F0000}"/>
    <cellStyle name="SAPBEXundefined 2 2 2 2 3" xfId="21412" xr:uid="{00000000-0005-0000-0000-0000E95F0000}"/>
    <cellStyle name="SAPBEXundefined 2 2 2 3" xfId="8742" xr:uid="{00000000-0005-0000-0000-0000EA5F0000}"/>
    <cellStyle name="SAPBEXundefined 2 2 2 3 2" xfId="15955" xr:uid="{00000000-0005-0000-0000-0000EB5F0000}"/>
    <cellStyle name="SAPBEXundefined 2 2 2 3 3" xfId="21499" xr:uid="{00000000-0005-0000-0000-0000EC5F0000}"/>
    <cellStyle name="SAPBEXundefined 2 2 2 4" xfId="10685" xr:uid="{00000000-0005-0000-0000-0000ED5F0000}"/>
    <cellStyle name="SAPBEXundefined 2 2 2 4 2" xfId="17898" xr:uid="{00000000-0005-0000-0000-0000EE5F0000}"/>
    <cellStyle name="SAPBEXundefined 2 2 2 4 3" xfId="23294" xr:uid="{00000000-0005-0000-0000-0000EF5F0000}"/>
    <cellStyle name="SAPBEXundefined 2 2 2 5" xfId="11688" xr:uid="{00000000-0005-0000-0000-0000F05F0000}"/>
    <cellStyle name="SAPBEXundefined 2 2 2 5 2" xfId="18895" xr:uid="{00000000-0005-0000-0000-0000F15F0000}"/>
    <cellStyle name="SAPBEXundefined 2 2 2 5 3" xfId="24059" xr:uid="{00000000-0005-0000-0000-0000F25F0000}"/>
    <cellStyle name="SAPBEXundefined 2 2 2 6" xfId="12325" xr:uid="{00000000-0005-0000-0000-0000F35F0000}"/>
    <cellStyle name="SAPBEXundefined 2 2 2 6 2" xfId="19532" xr:uid="{00000000-0005-0000-0000-0000F45F0000}"/>
    <cellStyle name="SAPBEXundefined 2 2 2 6 3" xfId="24567" xr:uid="{00000000-0005-0000-0000-0000F55F0000}"/>
    <cellStyle name="SAPBEXundefined 2 2 2 7" xfId="13753" xr:uid="{00000000-0005-0000-0000-0000F65F0000}"/>
    <cellStyle name="SAPBEXundefined 2 2 2 8" xfId="14388" xr:uid="{00000000-0005-0000-0000-0000F75F0000}"/>
    <cellStyle name="SAPBEXundefined 2 2 3" xfId="8145" xr:uid="{00000000-0005-0000-0000-0000F85F0000}"/>
    <cellStyle name="SAPBEXundefined 2 2 3 2" xfId="15358" xr:uid="{00000000-0005-0000-0000-0000F95F0000}"/>
    <cellStyle name="SAPBEXundefined 2 2 3 3" xfId="21044" xr:uid="{00000000-0005-0000-0000-0000FA5F0000}"/>
    <cellStyle name="SAPBEXundefined 2 2 4" xfId="9111" xr:uid="{00000000-0005-0000-0000-0000FB5F0000}"/>
    <cellStyle name="SAPBEXundefined 2 2 4 2" xfId="16324" xr:uid="{00000000-0005-0000-0000-0000FC5F0000}"/>
    <cellStyle name="SAPBEXundefined 2 2 4 3" xfId="21867" xr:uid="{00000000-0005-0000-0000-0000FD5F0000}"/>
    <cellStyle name="SAPBEXundefined 2 2 5" xfId="10276" xr:uid="{00000000-0005-0000-0000-0000FE5F0000}"/>
    <cellStyle name="SAPBEXundefined 2 2 5 2" xfId="17489" xr:uid="{00000000-0005-0000-0000-0000FF5F0000}"/>
    <cellStyle name="SAPBEXundefined 2 2 5 3" xfId="22926" xr:uid="{00000000-0005-0000-0000-000000600000}"/>
    <cellStyle name="SAPBEXundefined 2 2 6" xfId="11254" xr:uid="{00000000-0005-0000-0000-000001600000}"/>
    <cellStyle name="SAPBEXundefined 2 2 6 2" xfId="18461" xr:uid="{00000000-0005-0000-0000-000002600000}"/>
    <cellStyle name="SAPBEXundefined 2 2 6 3" xfId="23666" xr:uid="{00000000-0005-0000-0000-000003600000}"/>
    <cellStyle name="SAPBEXundefined 2 2 7" xfId="12753" xr:uid="{00000000-0005-0000-0000-000004600000}"/>
    <cellStyle name="SAPBEXundefined 2 2 7 2" xfId="19960" xr:uid="{00000000-0005-0000-0000-000005600000}"/>
    <cellStyle name="SAPBEXundefined 2 2 7 3" xfId="24951" xr:uid="{00000000-0005-0000-0000-000006600000}"/>
    <cellStyle name="SAPBEXundefined 2 2 8" xfId="13346" xr:uid="{00000000-0005-0000-0000-000007600000}"/>
    <cellStyle name="SAPBEXundefined 2 3" xfId="557" xr:uid="{00000000-0005-0000-0000-000008600000}"/>
    <cellStyle name="SAPBEXundefined 2 3 2" xfId="1013" xr:uid="{00000000-0005-0000-0000-000009600000}"/>
    <cellStyle name="SAPBEXundefined 2 3 2 2" xfId="8555" xr:uid="{00000000-0005-0000-0000-00000A600000}"/>
    <cellStyle name="SAPBEXundefined 2 3 2 2 2" xfId="15768" xr:uid="{00000000-0005-0000-0000-00000B600000}"/>
    <cellStyle name="SAPBEXundefined 2 3 2 2 3" xfId="21413" xr:uid="{00000000-0005-0000-0000-00000C600000}"/>
    <cellStyle name="SAPBEXundefined 2 3 2 3" xfId="8741" xr:uid="{00000000-0005-0000-0000-00000D600000}"/>
    <cellStyle name="SAPBEXundefined 2 3 2 3 2" xfId="15954" xr:uid="{00000000-0005-0000-0000-00000E600000}"/>
    <cellStyle name="SAPBEXundefined 2 3 2 3 3" xfId="21498" xr:uid="{00000000-0005-0000-0000-00000F600000}"/>
    <cellStyle name="SAPBEXundefined 2 3 2 4" xfId="10686" xr:uid="{00000000-0005-0000-0000-000010600000}"/>
    <cellStyle name="SAPBEXundefined 2 3 2 4 2" xfId="17899" xr:uid="{00000000-0005-0000-0000-000011600000}"/>
    <cellStyle name="SAPBEXundefined 2 3 2 4 3" xfId="23295" xr:uid="{00000000-0005-0000-0000-000012600000}"/>
    <cellStyle name="SAPBEXundefined 2 3 2 5" xfId="11753" xr:uid="{00000000-0005-0000-0000-000013600000}"/>
    <cellStyle name="SAPBEXundefined 2 3 2 5 2" xfId="18960" xr:uid="{00000000-0005-0000-0000-000014600000}"/>
    <cellStyle name="SAPBEXundefined 2 3 2 5 3" xfId="24114" xr:uid="{00000000-0005-0000-0000-000015600000}"/>
    <cellStyle name="SAPBEXundefined 2 3 2 6" xfId="12270" xr:uid="{00000000-0005-0000-0000-000016600000}"/>
    <cellStyle name="SAPBEXundefined 2 3 2 6 2" xfId="19477" xr:uid="{00000000-0005-0000-0000-000017600000}"/>
    <cellStyle name="SAPBEXundefined 2 3 2 6 3" xfId="24512" xr:uid="{00000000-0005-0000-0000-000018600000}"/>
    <cellStyle name="SAPBEXundefined 2 3 2 7" xfId="13818" xr:uid="{00000000-0005-0000-0000-000019600000}"/>
    <cellStyle name="SAPBEXundefined 2 3 2 8" xfId="14333" xr:uid="{00000000-0005-0000-0000-00001A600000}"/>
    <cellStyle name="SAPBEXundefined 2 3 3" xfId="8146" xr:uid="{00000000-0005-0000-0000-00001B600000}"/>
    <cellStyle name="SAPBEXundefined 2 3 3 2" xfId="15359" xr:uid="{00000000-0005-0000-0000-00001C600000}"/>
    <cellStyle name="SAPBEXundefined 2 3 3 3" xfId="21045" xr:uid="{00000000-0005-0000-0000-00001D600000}"/>
    <cellStyle name="SAPBEXundefined 2 3 4" xfId="9110" xr:uid="{00000000-0005-0000-0000-00001E600000}"/>
    <cellStyle name="SAPBEXundefined 2 3 4 2" xfId="16323" xr:uid="{00000000-0005-0000-0000-00001F600000}"/>
    <cellStyle name="SAPBEXundefined 2 3 4 3" xfId="21866" xr:uid="{00000000-0005-0000-0000-000020600000}"/>
    <cellStyle name="SAPBEXundefined 2 3 5" xfId="10277" xr:uid="{00000000-0005-0000-0000-000021600000}"/>
    <cellStyle name="SAPBEXundefined 2 3 5 2" xfId="17490" xr:uid="{00000000-0005-0000-0000-000022600000}"/>
    <cellStyle name="SAPBEXundefined 2 3 5 3" xfId="22927" xr:uid="{00000000-0005-0000-0000-000023600000}"/>
    <cellStyle name="SAPBEXundefined 2 3 6" xfId="11340" xr:uid="{00000000-0005-0000-0000-000024600000}"/>
    <cellStyle name="SAPBEXundefined 2 3 6 2" xfId="18547" xr:uid="{00000000-0005-0000-0000-000025600000}"/>
    <cellStyle name="SAPBEXundefined 2 3 6 3" xfId="23742" xr:uid="{00000000-0005-0000-0000-000026600000}"/>
    <cellStyle name="SAPBEXundefined 2 3 7" xfId="12678" xr:uid="{00000000-0005-0000-0000-000027600000}"/>
    <cellStyle name="SAPBEXundefined 2 3 7 2" xfId="19885" xr:uid="{00000000-0005-0000-0000-000028600000}"/>
    <cellStyle name="SAPBEXundefined 2 3 7 3" xfId="24876" xr:uid="{00000000-0005-0000-0000-000029600000}"/>
    <cellStyle name="SAPBEXundefined 2 3 8" xfId="13419" xr:uid="{00000000-0005-0000-0000-00002A600000}"/>
    <cellStyle name="SAPBEXundefined 2 4" xfId="623" xr:uid="{00000000-0005-0000-0000-00002B600000}"/>
    <cellStyle name="SAPBEXundefined 2 4 2" xfId="1079" xr:uid="{00000000-0005-0000-0000-00002C600000}"/>
    <cellStyle name="SAPBEXundefined 2 4 2 2" xfId="8556" xr:uid="{00000000-0005-0000-0000-00002D600000}"/>
    <cellStyle name="SAPBEXundefined 2 4 2 2 2" xfId="15769" xr:uid="{00000000-0005-0000-0000-00002E600000}"/>
    <cellStyle name="SAPBEXundefined 2 4 2 2 3" xfId="21414" xr:uid="{00000000-0005-0000-0000-00002F600000}"/>
    <cellStyle name="SAPBEXundefined 2 4 2 3" xfId="8740" xr:uid="{00000000-0005-0000-0000-000030600000}"/>
    <cellStyle name="SAPBEXundefined 2 4 2 3 2" xfId="15953" xr:uid="{00000000-0005-0000-0000-000031600000}"/>
    <cellStyle name="SAPBEXundefined 2 4 2 3 3" xfId="21497" xr:uid="{00000000-0005-0000-0000-000032600000}"/>
    <cellStyle name="SAPBEXundefined 2 4 2 4" xfId="10687" xr:uid="{00000000-0005-0000-0000-000033600000}"/>
    <cellStyle name="SAPBEXundefined 2 4 2 4 2" xfId="17900" xr:uid="{00000000-0005-0000-0000-000034600000}"/>
    <cellStyle name="SAPBEXundefined 2 4 2 4 3" xfId="23296" xr:uid="{00000000-0005-0000-0000-000035600000}"/>
    <cellStyle name="SAPBEXundefined 2 4 2 5" xfId="11819" xr:uid="{00000000-0005-0000-0000-000036600000}"/>
    <cellStyle name="SAPBEXundefined 2 4 2 5 2" xfId="19026" xr:uid="{00000000-0005-0000-0000-000037600000}"/>
    <cellStyle name="SAPBEXundefined 2 4 2 5 3" xfId="24180" xr:uid="{00000000-0005-0000-0000-000038600000}"/>
    <cellStyle name="SAPBEXundefined 2 4 2 6" xfId="12204" xr:uid="{00000000-0005-0000-0000-000039600000}"/>
    <cellStyle name="SAPBEXundefined 2 4 2 6 2" xfId="19411" xr:uid="{00000000-0005-0000-0000-00003A600000}"/>
    <cellStyle name="SAPBEXundefined 2 4 2 6 3" xfId="24446" xr:uid="{00000000-0005-0000-0000-00003B600000}"/>
    <cellStyle name="SAPBEXundefined 2 4 2 7" xfId="13884" xr:uid="{00000000-0005-0000-0000-00003C600000}"/>
    <cellStyle name="SAPBEXundefined 2 4 2 8" xfId="14267" xr:uid="{00000000-0005-0000-0000-00003D600000}"/>
    <cellStyle name="SAPBEXundefined 2 4 3" xfId="8147" xr:uid="{00000000-0005-0000-0000-00003E600000}"/>
    <cellStyle name="SAPBEXundefined 2 4 3 2" xfId="15360" xr:uid="{00000000-0005-0000-0000-00003F600000}"/>
    <cellStyle name="SAPBEXundefined 2 4 3 3" xfId="21046" xr:uid="{00000000-0005-0000-0000-000040600000}"/>
    <cellStyle name="SAPBEXundefined 2 4 4" xfId="9109" xr:uid="{00000000-0005-0000-0000-000041600000}"/>
    <cellStyle name="SAPBEXundefined 2 4 4 2" xfId="16322" xr:uid="{00000000-0005-0000-0000-000042600000}"/>
    <cellStyle name="SAPBEXundefined 2 4 4 3" xfId="21865" xr:uid="{00000000-0005-0000-0000-000043600000}"/>
    <cellStyle name="SAPBEXundefined 2 4 5" xfId="10278" xr:uid="{00000000-0005-0000-0000-000044600000}"/>
    <cellStyle name="SAPBEXundefined 2 4 5 2" xfId="17491" xr:uid="{00000000-0005-0000-0000-000045600000}"/>
    <cellStyle name="SAPBEXundefined 2 4 5 3" xfId="22928" xr:uid="{00000000-0005-0000-0000-000046600000}"/>
    <cellStyle name="SAPBEXundefined 2 4 6" xfId="11406" xr:uid="{00000000-0005-0000-0000-000047600000}"/>
    <cellStyle name="SAPBEXundefined 2 4 6 2" xfId="18613" xr:uid="{00000000-0005-0000-0000-000048600000}"/>
    <cellStyle name="SAPBEXundefined 2 4 6 3" xfId="23808" xr:uid="{00000000-0005-0000-0000-000049600000}"/>
    <cellStyle name="SAPBEXundefined 2 4 7" xfId="12579" xr:uid="{00000000-0005-0000-0000-00004A600000}"/>
    <cellStyle name="SAPBEXundefined 2 4 7 2" xfId="19786" xr:uid="{00000000-0005-0000-0000-00004B600000}"/>
    <cellStyle name="SAPBEXundefined 2 4 7 3" xfId="24811" xr:uid="{00000000-0005-0000-0000-00004C600000}"/>
    <cellStyle name="SAPBEXundefined 2 4 8" xfId="13482" xr:uid="{00000000-0005-0000-0000-00004D600000}"/>
    <cellStyle name="SAPBEXundefined 2 4 9" xfId="14645" xr:uid="{00000000-0005-0000-0000-00004E600000}"/>
    <cellStyle name="SAPBEXundefined 2 5" xfId="677" xr:uid="{00000000-0005-0000-0000-00004F600000}"/>
    <cellStyle name="SAPBEXundefined 2 5 2" xfId="1133" xr:uid="{00000000-0005-0000-0000-000050600000}"/>
    <cellStyle name="SAPBEXundefined 2 5 2 2" xfId="8557" xr:uid="{00000000-0005-0000-0000-000051600000}"/>
    <cellStyle name="SAPBEXundefined 2 5 2 2 2" xfId="15770" xr:uid="{00000000-0005-0000-0000-000052600000}"/>
    <cellStyle name="SAPBEXundefined 2 5 2 2 3" xfId="21415" xr:uid="{00000000-0005-0000-0000-000053600000}"/>
    <cellStyle name="SAPBEXundefined 2 5 2 3" xfId="8739" xr:uid="{00000000-0005-0000-0000-000054600000}"/>
    <cellStyle name="SAPBEXundefined 2 5 2 3 2" xfId="15952" xr:uid="{00000000-0005-0000-0000-000055600000}"/>
    <cellStyle name="SAPBEXundefined 2 5 2 3 3" xfId="21496" xr:uid="{00000000-0005-0000-0000-000056600000}"/>
    <cellStyle name="SAPBEXundefined 2 5 2 4" xfId="10688" xr:uid="{00000000-0005-0000-0000-000057600000}"/>
    <cellStyle name="SAPBEXundefined 2 5 2 4 2" xfId="17901" xr:uid="{00000000-0005-0000-0000-000058600000}"/>
    <cellStyle name="SAPBEXundefined 2 5 2 4 3" xfId="23297" xr:uid="{00000000-0005-0000-0000-000059600000}"/>
    <cellStyle name="SAPBEXundefined 2 5 2 5" xfId="11873" xr:uid="{00000000-0005-0000-0000-00005A600000}"/>
    <cellStyle name="SAPBEXundefined 2 5 2 5 2" xfId="19080" xr:uid="{00000000-0005-0000-0000-00005B600000}"/>
    <cellStyle name="SAPBEXundefined 2 5 2 5 3" xfId="24234" xr:uid="{00000000-0005-0000-0000-00005C600000}"/>
    <cellStyle name="SAPBEXundefined 2 5 2 6" xfId="12150" xr:uid="{00000000-0005-0000-0000-00005D600000}"/>
    <cellStyle name="SAPBEXundefined 2 5 2 6 2" xfId="19357" xr:uid="{00000000-0005-0000-0000-00005E600000}"/>
    <cellStyle name="SAPBEXundefined 2 5 2 6 3" xfId="24392" xr:uid="{00000000-0005-0000-0000-00005F600000}"/>
    <cellStyle name="SAPBEXundefined 2 5 2 7" xfId="13938" xr:uid="{00000000-0005-0000-0000-000060600000}"/>
    <cellStyle name="SAPBEXundefined 2 5 2 8" xfId="14213" xr:uid="{00000000-0005-0000-0000-000061600000}"/>
    <cellStyle name="SAPBEXundefined 2 5 3" xfId="8148" xr:uid="{00000000-0005-0000-0000-000062600000}"/>
    <cellStyle name="SAPBEXundefined 2 5 3 2" xfId="15361" xr:uid="{00000000-0005-0000-0000-000063600000}"/>
    <cellStyle name="SAPBEXundefined 2 5 3 3" xfId="21047" xr:uid="{00000000-0005-0000-0000-000064600000}"/>
    <cellStyle name="SAPBEXundefined 2 5 4" xfId="9108" xr:uid="{00000000-0005-0000-0000-000065600000}"/>
    <cellStyle name="SAPBEXundefined 2 5 4 2" xfId="16321" xr:uid="{00000000-0005-0000-0000-000066600000}"/>
    <cellStyle name="SAPBEXundefined 2 5 4 3" xfId="21864" xr:uid="{00000000-0005-0000-0000-000067600000}"/>
    <cellStyle name="SAPBEXundefined 2 5 5" xfId="10279" xr:uid="{00000000-0005-0000-0000-000068600000}"/>
    <cellStyle name="SAPBEXundefined 2 5 5 2" xfId="17492" xr:uid="{00000000-0005-0000-0000-000069600000}"/>
    <cellStyle name="SAPBEXundefined 2 5 5 3" xfId="22929" xr:uid="{00000000-0005-0000-0000-00006A600000}"/>
    <cellStyle name="SAPBEXundefined 2 5 6" xfId="11460" xr:uid="{00000000-0005-0000-0000-00006B600000}"/>
    <cellStyle name="SAPBEXundefined 2 5 6 2" xfId="18667" xr:uid="{00000000-0005-0000-0000-00006C600000}"/>
    <cellStyle name="SAPBEXundefined 2 5 6 3" xfId="23862" xr:uid="{00000000-0005-0000-0000-00006D600000}"/>
    <cellStyle name="SAPBEXundefined 2 5 7" xfId="12526" xr:uid="{00000000-0005-0000-0000-00006E600000}"/>
    <cellStyle name="SAPBEXundefined 2 5 7 2" xfId="19733" xr:uid="{00000000-0005-0000-0000-00006F600000}"/>
    <cellStyle name="SAPBEXundefined 2 5 7 3" xfId="24758" xr:uid="{00000000-0005-0000-0000-000070600000}"/>
    <cellStyle name="SAPBEXundefined 2 5 8" xfId="13536" xr:uid="{00000000-0005-0000-0000-000071600000}"/>
    <cellStyle name="SAPBEXundefined 2 5 9" xfId="14560" xr:uid="{00000000-0005-0000-0000-000072600000}"/>
    <cellStyle name="SAPBEXundefined 2 6" xfId="860" xr:uid="{00000000-0005-0000-0000-000073600000}"/>
    <cellStyle name="SAPBEXundefined 2 6 2" xfId="8558" xr:uid="{00000000-0005-0000-0000-000074600000}"/>
    <cellStyle name="SAPBEXundefined 2 6 2 2" xfId="15771" xr:uid="{00000000-0005-0000-0000-000075600000}"/>
    <cellStyle name="SAPBEXundefined 2 6 2 3" xfId="21416" xr:uid="{00000000-0005-0000-0000-000076600000}"/>
    <cellStyle name="SAPBEXundefined 2 6 3" xfId="8738" xr:uid="{00000000-0005-0000-0000-000077600000}"/>
    <cellStyle name="SAPBEXundefined 2 6 3 2" xfId="15951" xr:uid="{00000000-0005-0000-0000-000078600000}"/>
    <cellStyle name="SAPBEXundefined 2 6 3 3" xfId="21495" xr:uid="{00000000-0005-0000-0000-000079600000}"/>
    <cellStyle name="SAPBEXundefined 2 6 4" xfId="10689" xr:uid="{00000000-0005-0000-0000-00007A600000}"/>
    <cellStyle name="SAPBEXundefined 2 6 4 2" xfId="17902" xr:uid="{00000000-0005-0000-0000-00007B600000}"/>
    <cellStyle name="SAPBEXundefined 2 6 4 3" xfId="23298" xr:uid="{00000000-0005-0000-0000-00007C600000}"/>
    <cellStyle name="SAPBEXundefined 2 6 5" xfId="11600" xr:uid="{00000000-0005-0000-0000-00007D600000}"/>
    <cellStyle name="SAPBEXundefined 2 6 5 2" xfId="18807" xr:uid="{00000000-0005-0000-0000-00007E600000}"/>
    <cellStyle name="SAPBEXundefined 2 6 5 3" xfId="23979" xr:uid="{00000000-0005-0000-0000-00007F600000}"/>
    <cellStyle name="SAPBEXundefined 2 6 6" xfId="12405" xr:uid="{00000000-0005-0000-0000-000080600000}"/>
    <cellStyle name="SAPBEXundefined 2 6 6 2" xfId="19612" xr:uid="{00000000-0005-0000-0000-000081600000}"/>
    <cellStyle name="SAPBEXundefined 2 6 6 3" xfId="24647" xr:uid="{00000000-0005-0000-0000-000082600000}"/>
    <cellStyle name="SAPBEXundefined 2 6 7" xfId="13665" xr:uid="{00000000-0005-0000-0000-000083600000}"/>
    <cellStyle name="SAPBEXundefined 2 6 8" xfId="14465" xr:uid="{00000000-0005-0000-0000-000084600000}"/>
    <cellStyle name="SAPBEXundefined 2 7" xfId="8144" xr:uid="{00000000-0005-0000-0000-000085600000}"/>
    <cellStyle name="SAPBEXundefined 2 7 2" xfId="15357" xr:uid="{00000000-0005-0000-0000-000086600000}"/>
    <cellStyle name="SAPBEXundefined 2 7 3" xfId="21043" xr:uid="{00000000-0005-0000-0000-000087600000}"/>
    <cellStyle name="SAPBEXundefined 2 8" xfId="9112" xr:uid="{00000000-0005-0000-0000-000088600000}"/>
    <cellStyle name="SAPBEXundefined 2 8 2" xfId="16325" xr:uid="{00000000-0005-0000-0000-000089600000}"/>
    <cellStyle name="SAPBEXundefined 2 8 3" xfId="21868" xr:uid="{00000000-0005-0000-0000-00008A600000}"/>
    <cellStyle name="SAPBEXundefined 2 9" xfId="10275" xr:uid="{00000000-0005-0000-0000-00008B600000}"/>
    <cellStyle name="SAPBEXundefined 2 9 2" xfId="17488" xr:uid="{00000000-0005-0000-0000-00008C600000}"/>
    <cellStyle name="SAPBEXundefined 2 9 3" xfId="22925" xr:uid="{00000000-0005-0000-0000-00008D600000}"/>
    <cellStyle name="SAPBEXundefined 3" xfId="384" xr:uid="{00000000-0005-0000-0000-00008E600000}"/>
    <cellStyle name="SAPBEXundefined 3 10" xfId="11167" xr:uid="{00000000-0005-0000-0000-00008F600000}"/>
    <cellStyle name="SAPBEXundefined 3 10 2" xfId="18374" xr:uid="{00000000-0005-0000-0000-000090600000}"/>
    <cellStyle name="SAPBEXundefined 3 10 3" xfId="23585" xr:uid="{00000000-0005-0000-0000-000091600000}"/>
    <cellStyle name="SAPBEXundefined 3 11" xfId="13276" xr:uid="{00000000-0005-0000-0000-000092600000}"/>
    <cellStyle name="SAPBEXundefined 3 12" xfId="25482" xr:uid="{00000000-0005-0000-0000-000093600000}"/>
    <cellStyle name="SAPBEXundefined 3 2" xfId="474" xr:uid="{00000000-0005-0000-0000-000094600000}"/>
    <cellStyle name="SAPBEXundefined 3 2 2" xfId="951" xr:uid="{00000000-0005-0000-0000-000095600000}"/>
    <cellStyle name="SAPBEXundefined 3 2 2 2" xfId="8559" xr:uid="{00000000-0005-0000-0000-000096600000}"/>
    <cellStyle name="SAPBEXundefined 3 2 2 2 2" xfId="15772" xr:uid="{00000000-0005-0000-0000-000097600000}"/>
    <cellStyle name="SAPBEXundefined 3 2 2 2 3" xfId="21417" xr:uid="{00000000-0005-0000-0000-000098600000}"/>
    <cellStyle name="SAPBEXundefined 3 2 2 3" xfId="8737" xr:uid="{00000000-0005-0000-0000-000099600000}"/>
    <cellStyle name="SAPBEXundefined 3 2 2 3 2" xfId="15950" xr:uid="{00000000-0005-0000-0000-00009A600000}"/>
    <cellStyle name="SAPBEXundefined 3 2 2 3 3" xfId="21494" xr:uid="{00000000-0005-0000-0000-00009B600000}"/>
    <cellStyle name="SAPBEXundefined 3 2 2 4" xfId="10690" xr:uid="{00000000-0005-0000-0000-00009C600000}"/>
    <cellStyle name="SAPBEXundefined 3 2 2 4 2" xfId="17903" xr:uid="{00000000-0005-0000-0000-00009D600000}"/>
    <cellStyle name="SAPBEXundefined 3 2 2 4 3" xfId="23299" xr:uid="{00000000-0005-0000-0000-00009E600000}"/>
    <cellStyle name="SAPBEXundefined 3 2 2 5" xfId="11691" xr:uid="{00000000-0005-0000-0000-00009F600000}"/>
    <cellStyle name="SAPBEXundefined 3 2 2 5 2" xfId="18898" xr:uid="{00000000-0005-0000-0000-0000A0600000}"/>
    <cellStyle name="SAPBEXundefined 3 2 2 5 3" xfId="24060" xr:uid="{00000000-0005-0000-0000-0000A1600000}"/>
    <cellStyle name="SAPBEXundefined 3 2 2 6" xfId="12324" xr:uid="{00000000-0005-0000-0000-0000A2600000}"/>
    <cellStyle name="SAPBEXundefined 3 2 2 6 2" xfId="19531" xr:uid="{00000000-0005-0000-0000-0000A3600000}"/>
    <cellStyle name="SAPBEXundefined 3 2 2 6 3" xfId="24566" xr:uid="{00000000-0005-0000-0000-0000A4600000}"/>
    <cellStyle name="SAPBEXundefined 3 2 2 7" xfId="13756" xr:uid="{00000000-0005-0000-0000-0000A5600000}"/>
    <cellStyle name="SAPBEXundefined 3 2 2 8" xfId="14387" xr:uid="{00000000-0005-0000-0000-0000A6600000}"/>
    <cellStyle name="SAPBEXundefined 3 2 3" xfId="8150" xr:uid="{00000000-0005-0000-0000-0000A7600000}"/>
    <cellStyle name="SAPBEXundefined 3 2 3 2" xfId="15363" xr:uid="{00000000-0005-0000-0000-0000A8600000}"/>
    <cellStyle name="SAPBEXundefined 3 2 3 3" xfId="21049" xr:uid="{00000000-0005-0000-0000-0000A9600000}"/>
    <cellStyle name="SAPBEXundefined 3 2 4" xfId="9106" xr:uid="{00000000-0005-0000-0000-0000AA600000}"/>
    <cellStyle name="SAPBEXundefined 3 2 4 2" xfId="16319" xr:uid="{00000000-0005-0000-0000-0000AB600000}"/>
    <cellStyle name="SAPBEXundefined 3 2 4 3" xfId="21862" xr:uid="{00000000-0005-0000-0000-0000AC600000}"/>
    <cellStyle name="SAPBEXundefined 3 2 5" xfId="10281" xr:uid="{00000000-0005-0000-0000-0000AD600000}"/>
    <cellStyle name="SAPBEXundefined 3 2 5 2" xfId="17494" xr:uid="{00000000-0005-0000-0000-0000AE600000}"/>
    <cellStyle name="SAPBEXundefined 3 2 5 3" xfId="22931" xr:uid="{00000000-0005-0000-0000-0000AF600000}"/>
    <cellStyle name="SAPBEXundefined 3 2 6" xfId="11257" xr:uid="{00000000-0005-0000-0000-0000B0600000}"/>
    <cellStyle name="SAPBEXundefined 3 2 6 2" xfId="18464" xr:uid="{00000000-0005-0000-0000-0000B1600000}"/>
    <cellStyle name="SAPBEXundefined 3 2 6 3" xfId="23667" xr:uid="{00000000-0005-0000-0000-0000B2600000}"/>
    <cellStyle name="SAPBEXundefined 3 2 7" xfId="12752" xr:uid="{00000000-0005-0000-0000-0000B3600000}"/>
    <cellStyle name="SAPBEXundefined 3 2 7 2" xfId="19959" xr:uid="{00000000-0005-0000-0000-0000B4600000}"/>
    <cellStyle name="SAPBEXundefined 3 2 7 3" xfId="24950" xr:uid="{00000000-0005-0000-0000-0000B5600000}"/>
    <cellStyle name="SAPBEXundefined 3 2 8" xfId="13349" xr:uid="{00000000-0005-0000-0000-0000B6600000}"/>
    <cellStyle name="SAPBEXundefined 3 3" xfId="558" xr:uid="{00000000-0005-0000-0000-0000B7600000}"/>
    <cellStyle name="SAPBEXundefined 3 3 2" xfId="1014" xr:uid="{00000000-0005-0000-0000-0000B8600000}"/>
    <cellStyle name="SAPBEXundefined 3 3 2 2" xfId="8560" xr:uid="{00000000-0005-0000-0000-0000B9600000}"/>
    <cellStyle name="SAPBEXundefined 3 3 2 2 2" xfId="15773" xr:uid="{00000000-0005-0000-0000-0000BA600000}"/>
    <cellStyle name="SAPBEXundefined 3 3 2 2 3" xfId="21418" xr:uid="{00000000-0005-0000-0000-0000BB600000}"/>
    <cellStyle name="SAPBEXundefined 3 3 2 3" xfId="8736" xr:uid="{00000000-0005-0000-0000-0000BC600000}"/>
    <cellStyle name="SAPBEXundefined 3 3 2 3 2" xfId="15949" xr:uid="{00000000-0005-0000-0000-0000BD600000}"/>
    <cellStyle name="SAPBEXundefined 3 3 2 3 3" xfId="21493" xr:uid="{00000000-0005-0000-0000-0000BE600000}"/>
    <cellStyle name="SAPBEXundefined 3 3 2 4" xfId="10691" xr:uid="{00000000-0005-0000-0000-0000BF600000}"/>
    <cellStyle name="SAPBEXundefined 3 3 2 4 2" xfId="17904" xr:uid="{00000000-0005-0000-0000-0000C0600000}"/>
    <cellStyle name="SAPBEXundefined 3 3 2 4 3" xfId="23300" xr:uid="{00000000-0005-0000-0000-0000C1600000}"/>
    <cellStyle name="SAPBEXundefined 3 3 2 5" xfId="11754" xr:uid="{00000000-0005-0000-0000-0000C2600000}"/>
    <cellStyle name="SAPBEXundefined 3 3 2 5 2" xfId="18961" xr:uid="{00000000-0005-0000-0000-0000C3600000}"/>
    <cellStyle name="SAPBEXundefined 3 3 2 5 3" xfId="24115" xr:uid="{00000000-0005-0000-0000-0000C4600000}"/>
    <cellStyle name="SAPBEXundefined 3 3 2 6" xfId="12269" xr:uid="{00000000-0005-0000-0000-0000C5600000}"/>
    <cellStyle name="SAPBEXundefined 3 3 2 6 2" xfId="19476" xr:uid="{00000000-0005-0000-0000-0000C6600000}"/>
    <cellStyle name="SAPBEXundefined 3 3 2 6 3" xfId="24511" xr:uid="{00000000-0005-0000-0000-0000C7600000}"/>
    <cellStyle name="SAPBEXundefined 3 3 2 7" xfId="13819" xr:uid="{00000000-0005-0000-0000-0000C8600000}"/>
    <cellStyle name="SAPBEXundefined 3 3 2 8" xfId="14332" xr:uid="{00000000-0005-0000-0000-0000C9600000}"/>
    <cellStyle name="SAPBEXundefined 3 3 3" xfId="8151" xr:uid="{00000000-0005-0000-0000-0000CA600000}"/>
    <cellStyle name="SAPBEXundefined 3 3 3 2" xfId="15364" xr:uid="{00000000-0005-0000-0000-0000CB600000}"/>
    <cellStyle name="SAPBEXundefined 3 3 3 3" xfId="21050" xr:uid="{00000000-0005-0000-0000-0000CC600000}"/>
    <cellStyle name="SAPBEXundefined 3 3 4" xfId="9105" xr:uid="{00000000-0005-0000-0000-0000CD600000}"/>
    <cellStyle name="SAPBEXundefined 3 3 4 2" xfId="16318" xr:uid="{00000000-0005-0000-0000-0000CE600000}"/>
    <cellStyle name="SAPBEXundefined 3 3 4 3" xfId="21861" xr:uid="{00000000-0005-0000-0000-0000CF600000}"/>
    <cellStyle name="SAPBEXundefined 3 3 5" xfId="10282" xr:uid="{00000000-0005-0000-0000-0000D0600000}"/>
    <cellStyle name="SAPBEXundefined 3 3 5 2" xfId="17495" xr:uid="{00000000-0005-0000-0000-0000D1600000}"/>
    <cellStyle name="SAPBEXundefined 3 3 5 3" xfId="22932" xr:uid="{00000000-0005-0000-0000-0000D2600000}"/>
    <cellStyle name="SAPBEXundefined 3 3 6" xfId="11341" xr:uid="{00000000-0005-0000-0000-0000D3600000}"/>
    <cellStyle name="SAPBEXundefined 3 3 6 2" xfId="18548" xr:uid="{00000000-0005-0000-0000-0000D4600000}"/>
    <cellStyle name="SAPBEXundefined 3 3 6 3" xfId="23743" xr:uid="{00000000-0005-0000-0000-0000D5600000}"/>
    <cellStyle name="SAPBEXundefined 3 3 7" xfId="12677" xr:uid="{00000000-0005-0000-0000-0000D6600000}"/>
    <cellStyle name="SAPBEXundefined 3 3 7 2" xfId="19884" xr:uid="{00000000-0005-0000-0000-0000D7600000}"/>
    <cellStyle name="SAPBEXundefined 3 3 7 3" xfId="24875" xr:uid="{00000000-0005-0000-0000-0000D8600000}"/>
    <cellStyle name="SAPBEXundefined 3 3 8" xfId="13420" xr:uid="{00000000-0005-0000-0000-0000D9600000}"/>
    <cellStyle name="SAPBEXundefined 3 4" xfId="624" xr:uid="{00000000-0005-0000-0000-0000DA600000}"/>
    <cellStyle name="SAPBEXundefined 3 4 2" xfId="1080" xr:uid="{00000000-0005-0000-0000-0000DB600000}"/>
    <cellStyle name="SAPBEXundefined 3 4 2 2" xfId="8561" xr:uid="{00000000-0005-0000-0000-0000DC600000}"/>
    <cellStyle name="SAPBEXundefined 3 4 2 2 2" xfId="15774" xr:uid="{00000000-0005-0000-0000-0000DD600000}"/>
    <cellStyle name="SAPBEXundefined 3 4 2 2 3" xfId="21419" xr:uid="{00000000-0005-0000-0000-0000DE600000}"/>
    <cellStyle name="SAPBEXundefined 3 4 2 3" xfId="8735" xr:uid="{00000000-0005-0000-0000-0000DF600000}"/>
    <cellStyle name="SAPBEXundefined 3 4 2 3 2" xfId="15948" xr:uid="{00000000-0005-0000-0000-0000E0600000}"/>
    <cellStyle name="SAPBEXundefined 3 4 2 3 3" xfId="21492" xr:uid="{00000000-0005-0000-0000-0000E1600000}"/>
    <cellStyle name="SAPBEXundefined 3 4 2 4" xfId="10692" xr:uid="{00000000-0005-0000-0000-0000E2600000}"/>
    <cellStyle name="SAPBEXundefined 3 4 2 4 2" xfId="17905" xr:uid="{00000000-0005-0000-0000-0000E3600000}"/>
    <cellStyle name="SAPBEXundefined 3 4 2 4 3" xfId="23301" xr:uid="{00000000-0005-0000-0000-0000E4600000}"/>
    <cellStyle name="SAPBEXundefined 3 4 2 5" xfId="11820" xr:uid="{00000000-0005-0000-0000-0000E5600000}"/>
    <cellStyle name="SAPBEXundefined 3 4 2 5 2" xfId="19027" xr:uid="{00000000-0005-0000-0000-0000E6600000}"/>
    <cellStyle name="SAPBEXundefined 3 4 2 5 3" xfId="24181" xr:uid="{00000000-0005-0000-0000-0000E7600000}"/>
    <cellStyle name="SAPBEXundefined 3 4 2 6" xfId="12203" xr:uid="{00000000-0005-0000-0000-0000E8600000}"/>
    <cellStyle name="SAPBEXundefined 3 4 2 6 2" xfId="19410" xr:uid="{00000000-0005-0000-0000-0000E9600000}"/>
    <cellStyle name="SAPBEXundefined 3 4 2 6 3" xfId="24445" xr:uid="{00000000-0005-0000-0000-0000EA600000}"/>
    <cellStyle name="SAPBEXundefined 3 4 2 7" xfId="13885" xr:uid="{00000000-0005-0000-0000-0000EB600000}"/>
    <cellStyle name="SAPBEXundefined 3 4 2 8" xfId="14266" xr:uid="{00000000-0005-0000-0000-0000EC600000}"/>
    <cellStyle name="SAPBEXundefined 3 4 3" xfId="8152" xr:uid="{00000000-0005-0000-0000-0000ED600000}"/>
    <cellStyle name="SAPBEXundefined 3 4 3 2" xfId="15365" xr:uid="{00000000-0005-0000-0000-0000EE600000}"/>
    <cellStyle name="SAPBEXundefined 3 4 3 3" xfId="21051" xr:uid="{00000000-0005-0000-0000-0000EF600000}"/>
    <cellStyle name="SAPBEXundefined 3 4 4" xfId="9104" xr:uid="{00000000-0005-0000-0000-0000F0600000}"/>
    <cellStyle name="SAPBEXundefined 3 4 4 2" xfId="16317" xr:uid="{00000000-0005-0000-0000-0000F1600000}"/>
    <cellStyle name="SAPBEXundefined 3 4 4 3" xfId="21860" xr:uid="{00000000-0005-0000-0000-0000F2600000}"/>
    <cellStyle name="SAPBEXundefined 3 4 5" xfId="10283" xr:uid="{00000000-0005-0000-0000-0000F3600000}"/>
    <cellStyle name="SAPBEXundefined 3 4 5 2" xfId="17496" xr:uid="{00000000-0005-0000-0000-0000F4600000}"/>
    <cellStyle name="SAPBEXundefined 3 4 5 3" xfId="22933" xr:uid="{00000000-0005-0000-0000-0000F5600000}"/>
    <cellStyle name="SAPBEXundefined 3 4 6" xfId="11407" xr:uid="{00000000-0005-0000-0000-0000F6600000}"/>
    <cellStyle name="SAPBEXundefined 3 4 6 2" xfId="18614" xr:uid="{00000000-0005-0000-0000-0000F7600000}"/>
    <cellStyle name="SAPBEXundefined 3 4 6 3" xfId="23809" xr:uid="{00000000-0005-0000-0000-0000F8600000}"/>
    <cellStyle name="SAPBEXundefined 3 4 7" xfId="12578" xr:uid="{00000000-0005-0000-0000-0000F9600000}"/>
    <cellStyle name="SAPBEXundefined 3 4 7 2" xfId="19785" xr:uid="{00000000-0005-0000-0000-0000FA600000}"/>
    <cellStyle name="SAPBEXundefined 3 4 7 3" xfId="24810" xr:uid="{00000000-0005-0000-0000-0000FB600000}"/>
    <cellStyle name="SAPBEXundefined 3 4 8" xfId="13483" xr:uid="{00000000-0005-0000-0000-0000FC600000}"/>
    <cellStyle name="SAPBEXundefined 3 4 9" xfId="14644" xr:uid="{00000000-0005-0000-0000-0000FD600000}"/>
    <cellStyle name="SAPBEXundefined 3 5" xfId="678" xr:uid="{00000000-0005-0000-0000-0000FE600000}"/>
    <cellStyle name="SAPBEXundefined 3 5 2" xfId="1134" xr:uid="{00000000-0005-0000-0000-0000FF600000}"/>
    <cellStyle name="SAPBEXundefined 3 5 2 2" xfId="8562" xr:uid="{00000000-0005-0000-0000-000000610000}"/>
    <cellStyle name="SAPBEXundefined 3 5 2 2 2" xfId="15775" xr:uid="{00000000-0005-0000-0000-000001610000}"/>
    <cellStyle name="SAPBEXundefined 3 5 2 2 3" xfId="21420" xr:uid="{00000000-0005-0000-0000-000002610000}"/>
    <cellStyle name="SAPBEXundefined 3 5 2 3" xfId="8734" xr:uid="{00000000-0005-0000-0000-000003610000}"/>
    <cellStyle name="SAPBEXundefined 3 5 2 3 2" xfId="15947" xr:uid="{00000000-0005-0000-0000-000004610000}"/>
    <cellStyle name="SAPBEXundefined 3 5 2 3 3" xfId="21491" xr:uid="{00000000-0005-0000-0000-000005610000}"/>
    <cellStyle name="SAPBEXundefined 3 5 2 4" xfId="10693" xr:uid="{00000000-0005-0000-0000-000006610000}"/>
    <cellStyle name="SAPBEXundefined 3 5 2 4 2" xfId="17906" xr:uid="{00000000-0005-0000-0000-000007610000}"/>
    <cellStyle name="SAPBEXundefined 3 5 2 4 3" xfId="23302" xr:uid="{00000000-0005-0000-0000-000008610000}"/>
    <cellStyle name="SAPBEXundefined 3 5 2 5" xfId="11874" xr:uid="{00000000-0005-0000-0000-000009610000}"/>
    <cellStyle name="SAPBEXundefined 3 5 2 5 2" xfId="19081" xr:uid="{00000000-0005-0000-0000-00000A610000}"/>
    <cellStyle name="SAPBEXundefined 3 5 2 5 3" xfId="24235" xr:uid="{00000000-0005-0000-0000-00000B610000}"/>
    <cellStyle name="SAPBEXundefined 3 5 2 6" xfId="12149" xr:uid="{00000000-0005-0000-0000-00000C610000}"/>
    <cellStyle name="SAPBEXundefined 3 5 2 6 2" xfId="19356" xr:uid="{00000000-0005-0000-0000-00000D610000}"/>
    <cellStyle name="SAPBEXundefined 3 5 2 6 3" xfId="24391" xr:uid="{00000000-0005-0000-0000-00000E610000}"/>
    <cellStyle name="SAPBEXundefined 3 5 2 7" xfId="13939" xr:uid="{00000000-0005-0000-0000-00000F610000}"/>
    <cellStyle name="SAPBEXundefined 3 5 2 8" xfId="14212" xr:uid="{00000000-0005-0000-0000-000010610000}"/>
    <cellStyle name="SAPBEXundefined 3 5 3" xfId="8153" xr:uid="{00000000-0005-0000-0000-000011610000}"/>
    <cellStyle name="SAPBEXundefined 3 5 3 2" xfId="15366" xr:uid="{00000000-0005-0000-0000-000012610000}"/>
    <cellStyle name="SAPBEXundefined 3 5 3 3" xfId="21052" xr:uid="{00000000-0005-0000-0000-000013610000}"/>
    <cellStyle name="SAPBEXundefined 3 5 4" xfId="9103" xr:uid="{00000000-0005-0000-0000-000014610000}"/>
    <cellStyle name="SAPBEXundefined 3 5 4 2" xfId="16316" xr:uid="{00000000-0005-0000-0000-000015610000}"/>
    <cellStyle name="SAPBEXundefined 3 5 4 3" xfId="21859" xr:uid="{00000000-0005-0000-0000-000016610000}"/>
    <cellStyle name="SAPBEXundefined 3 5 5" xfId="10284" xr:uid="{00000000-0005-0000-0000-000017610000}"/>
    <cellStyle name="SAPBEXundefined 3 5 5 2" xfId="17497" xr:uid="{00000000-0005-0000-0000-000018610000}"/>
    <cellStyle name="SAPBEXundefined 3 5 5 3" xfId="22934" xr:uid="{00000000-0005-0000-0000-000019610000}"/>
    <cellStyle name="SAPBEXundefined 3 5 6" xfId="11461" xr:uid="{00000000-0005-0000-0000-00001A610000}"/>
    <cellStyle name="SAPBEXundefined 3 5 6 2" xfId="18668" xr:uid="{00000000-0005-0000-0000-00001B610000}"/>
    <cellStyle name="SAPBEXundefined 3 5 6 3" xfId="23863" xr:uid="{00000000-0005-0000-0000-00001C610000}"/>
    <cellStyle name="SAPBEXundefined 3 5 7" xfId="12525" xr:uid="{00000000-0005-0000-0000-00001D610000}"/>
    <cellStyle name="SAPBEXundefined 3 5 7 2" xfId="19732" xr:uid="{00000000-0005-0000-0000-00001E610000}"/>
    <cellStyle name="SAPBEXundefined 3 5 7 3" xfId="24757" xr:uid="{00000000-0005-0000-0000-00001F610000}"/>
    <cellStyle name="SAPBEXundefined 3 5 8" xfId="13537" xr:uid="{00000000-0005-0000-0000-000020610000}"/>
    <cellStyle name="SAPBEXundefined 3 5 9" xfId="14559" xr:uid="{00000000-0005-0000-0000-000021610000}"/>
    <cellStyle name="SAPBEXundefined 3 6" xfId="863" xr:uid="{00000000-0005-0000-0000-000022610000}"/>
    <cellStyle name="SAPBEXundefined 3 6 2" xfId="8563" xr:uid="{00000000-0005-0000-0000-000023610000}"/>
    <cellStyle name="SAPBEXundefined 3 6 2 2" xfId="15776" xr:uid="{00000000-0005-0000-0000-000024610000}"/>
    <cellStyle name="SAPBEXundefined 3 6 2 3" xfId="21421" xr:uid="{00000000-0005-0000-0000-000025610000}"/>
    <cellStyle name="SAPBEXundefined 3 6 3" xfId="8733" xr:uid="{00000000-0005-0000-0000-000026610000}"/>
    <cellStyle name="SAPBEXundefined 3 6 3 2" xfId="15946" xr:uid="{00000000-0005-0000-0000-000027610000}"/>
    <cellStyle name="SAPBEXundefined 3 6 3 3" xfId="21490" xr:uid="{00000000-0005-0000-0000-000028610000}"/>
    <cellStyle name="SAPBEXundefined 3 6 4" xfId="10694" xr:uid="{00000000-0005-0000-0000-000029610000}"/>
    <cellStyle name="SAPBEXundefined 3 6 4 2" xfId="17907" xr:uid="{00000000-0005-0000-0000-00002A610000}"/>
    <cellStyle name="SAPBEXundefined 3 6 4 3" xfId="23303" xr:uid="{00000000-0005-0000-0000-00002B610000}"/>
    <cellStyle name="SAPBEXundefined 3 6 5" xfId="11603" xr:uid="{00000000-0005-0000-0000-00002C610000}"/>
    <cellStyle name="SAPBEXundefined 3 6 5 2" xfId="18810" xr:uid="{00000000-0005-0000-0000-00002D610000}"/>
    <cellStyle name="SAPBEXundefined 3 6 5 3" xfId="23980" xr:uid="{00000000-0005-0000-0000-00002E610000}"/>
    <cellStyle name="SAPBEXundefined 3 6 6" xfId="12404" xr:uid="{00000000-0005-0000-0000-00002F610000}"/>
    <cellStyle name="SAPBEXundefined 3 6 6 2" xfId="19611" xr:uid="{00000000-0005-0000-0000-000030610000}"/>
    <cellStyle name="SAPBEXundefined 3 6 6 3" xfId="24646" xr:uid="{00000000-0005-0000-0000-000031610000}"/>
    <cellStyle name="SAPBEXundefined 3 6 7" xfId="13668" xr:uid="{00000000-0005-0000-0000-000032610000}"/>
    <cellStyle name="SAPBEXundefined 3 6 8" xfId="14464" xr:uid="{00000000-0005-0000-0000-000033610000}"/>
    <cellStyle name="SAPBEXundefined 3 7" xfId="8149" xr:uid="{00000000-0005-0000-0000-000034610000}"/>
    <cellStyle name="SAPBEXundefined 3 7 2" xfId="15362" xr:uid="{00000000-0005-0000-0000-000035610000}"/>
    <cellStyle name="SAPBEXundefined 3 7 3" xfId="21048" xr:uid="{00000000-0005-0000-0000-000036610000}"/>
    <cellStyle name="SAPBEXundefined 3 8" xfId="9107" xr:uid="{00000000-0005-0000-0000-000037610000}"/>
    <cellStyle name="SAPBEXundefined 3 8 2" xfId="16320" xr:uid="{00000000-0005-0000-0000-000038610000}"/>
    <cellStyle name="SAPBEXundefined 3 8 3" xfId="21863" xr:uid="{00000000-0005-0000-0000-000039610000}"/>
    <cellStyle name="SAPBEXundefined 3 9" xfId="10280" xr:uid="{00000000-0005-0000-0000-00003A610000}"/>
    <cellStyle name="SAPBEXundefined 3 9 2" xfId="17493" xr:uid="{00000000-0005-0000-0000-00003B610000}"/>
    <cellStyle name="SAPBEXundefined 3 9 3" xfId="22930" xr:uid="{00000000-0005-0000-0000-00003C610000}"/>
    <cellStyle name="SAPBEXundefined 4" xfId="512" xr:uid="{00000000-0005-0000-0000-00003D610000}"/>
    <cellStyle name="SAPBEXundefined 4 10" xfId="13385" xr:uid="{00000000-0005-0000-0000-00003E610000}"/>
    <cellStyle name="SAPBEXundefined 4 11" xfId="25509" xr:uid="{00000000-0005-0000-0000-00003F610000}"/>
    <cellStyle name="SAPBEXundefined 4 2" xfId="593" xr:uid="{00000000-0005-0000-0000-000040610000}"/>
    <cellStyle name="SAPBEXundefined 4 2 2" xfId="1049" xr:uid="{00000000-0005-0000-0000-000041610000}"/>
    <cellStyle name="SAPBEXundefined 4 2 2 2" xfId="8564" xr:uid="{00000000-0005-0000-0000-000042610000}"/>
    <cellStyle name="SAPBEXundefined 4 2 2 2 2" xfId="15777" xr:uid="{00000000-0005-0000-0000-000043610000}"/>
    <cellStyle name="SAPBEXundefined 4 2 2 2 3" xfId="21422" xr:uid="{00000000-0005-0000-0000-000044610000}"/>
    <cellStyle name="SAPBEXundefined 4 2 2 3" xfId="8732" xr:uid="{00000000-0005-0000-0000-000045610000}"/>
    <cellStyle name="SAPBEXundefined 4 2 2 3 2" xfId="15945" xr:uid="{00000000-0005-0000-0000-000046610000}"/>
    <cellStyle name="SAPBEXundefined 4 2 2 3 3" xfId="21489" xr:uid="{00000000-0005-0000-0000-000047610000}"/>
    <cellStyle name="SAPBEXundefined 4 2 2 4" xfId="10695" xr:uid="{00000000-0005-0000-0000-000048610000}"/>
    <cellStyle name="SAPBEXundefined 4 2 2 4 2" xfId="17908" xr:uid="{00000000-0005-0000-0000-000049610000}"/>
    <cellStyle name="SAPBEXundefined 4 2 2 4 3" xfId="23304" xr:uid="{00000000-0005-0000-0000-00004A610000}"/>
    <cellStyle name="SAPBEXundefined 4 2 2 5" xfId="11789" xr:uid="{00000000-0005-0000-0000-00004B610000}"/>
    <cellStyle name="SAPBEXundefined 4 2 2 5 2" xfId="18996" xr:uid="{00000000-0005-0000-0000-00004C610000}"/>
    <cellStyle name="SAPBEXundefined 4 2 2 5 3" xfId="24150" xr:uid="{00000000-0005-0000-0000-00004D610000}"/>
    <cellStyle name="SAPBEXundefined 4 2 2 6" xfId="12234" xr:uid="{00000000-0005-0000-0000-00004E610000}"/>
    <cellStyle name="SAPBEXundefined 4 2 2 6 2" xfId="19441" xr:uid="{00000000-0005-0000-0000-00004F610000}"/>
    <cellStyle name="SAPBEXundefined 4 2 2 6 3" xfId="24476" xr:uid="{00000000-0005-0000-0000-000050610000}"/>
    <cellStyle name="SAPBEXundefined 4 2 2 7" xfId="13854" xr:uid="{00000000-0005-0000-0000-000051610000}"/>
    <cellStyle name="SAPBEXundefined 4 2 2 8" xfId="14297" xr:uid="{00000000-0005-0000-0000-000052610000}"/>
    <cellStyle name="SAPBEXundefined 4 2 3" xfId="8155" xr:uid="{00000000-0005-0000-0000-000053610000}"/>
    <cellStyle name="SAPBEXundefined 4 2 3 2" xfId="15368" xr:uid="{00000000-0005-0000-0000-000054610000}"/>
    <cellStyle name="SAPBEXundefined 4 2 3 3" xfId="21054" xr:uid="{00000000-0005-0000-0000-000055610000}"/>
    <cellStyle name="SAPBEXundefined 4 2 4" xfId="9101" xr:uid="{00000000-0005-0000-0000-000056610000}"/>
    <cellStyle name="SAPBEXundefined 4 2 4 2" xfId="16314" xr:uid="{00000000-0005-0000-0000-000057610000}"/>
    <cellStyle name="SAPBEXundefined 4 2 4 3" xfId="21857" xr:uid="{00000000-0005-0000-0000-000058610000}"/>
    <cellStyle name="SAPBEXundefined 4 2 5" xfId="10286" xr:uid="{00000000-0005-0000-0000-000059610000}"/>
    <cellStyle name="SAPBEXundefined 4 2 5 2" xfId="17499" xr:uid="{00000000-0005-0000-0000-00005A610000}"/>
    <cellStyle name="SAPBEXundefined 4 2 5 3" xfId="22936" xr:uid="{00000000-0005-0000-0000-00005B610000}"/>
    <cellStyle name="SAPBEXundefined 4 2 6" xfId="11376" xr:uid="{00000000-0005-0000-0000-00005C610000}"/>
    <cellStyle name="SAPBEXundefined 4 2 6 2" xfId="18583" xr:uid="{00000000-0005-0000-0000-00005D610000}"/>
    <cellStyle name="SAPBEXundefined 4 2 6 3" xfId="23778" xr:uid="{00000000-0005-0000-0000-00005E610000}"/>
    <cellStyle name="SAPBEXundefined 4 2 7" xfId="12611" xr:uid="{00000000-0005-0000-0000-00005F610000}"/>
    <cellStyle name="SAPBEXundefined 4 2 7 2" xfId="19818" xr:uid="{00000000-0005-0000-0000-000060610000}"/>
    <cellStyle name="SAPBEXundefined 4 2 7 3" xfId="24841" xr:uid="{00000000-0005-0000-0000-000061610000}"/>
    <cellStyle name="SAPBEXundefined 4 2 8" xfId="13452" xr:uid="{00000000-0005-0000-0000-000062610000}"/>
    <cellStyle name="SAPBEXundefined 4 3" xfId="658" xr:uid="{00000000-0005-0000-0000-000063610000}"/>
    <cellStyle name="SAPBEXundefined 4 3 2" xfId="1114" xr:uid="{00000000-0005-0000-0000-000064610000}"/>
    <cellStyle name="SAPBEXundefined 4 3 2 2" xfId="8565" xr:uid="{00000000-0005-0000-0000-000065610000}"/>
    <cellStyle name="SAPBEXundefined 4 3 2 2 2" xfId="15778" xr:uid="{00000000-0005-0000-0000-000066610000}"/>
    <cellStyle name="SAPBEXundefined 4 3 2 2 3" xfId="21423" xr:uid="{00000000-0005-0000-0000-000067610000}"/>
    <cellStyle name="SAPBEXundefined 4 3 2 3" xfId="8731" xr:uid="{00000000-0005-0000-0000-000068610000}"/>
    <cellStyle name="SAPBEXundefined 4 3 2 3 2" xfId="15944" xr:uid="{00000000-0005-0000-0000-000069610000}"/>
    <cellStyle name="SAPBEXundefined 4 3 2 3 3" xfId="21488" xr:uid="{00000000-0005-0000-0000-00006A610000}"/>
    <cellStyle name="SAPBEXundefined 4 3 2 4" xfId="10696" xr:uid="{00000000-0005-0000-0000-00006B610000}"/>
    <cellStyle name="SAPBEXundefined 4 3 2 4 2" xfId="17909" xr:uid="{00000000-0005-0000-0000-00006C610000}"/>
    <cellStyle name="SAPBEXundefined 4 3 2 4 3" xfId="23305" xr:uid="{00000000-0005-0000-0000-00006D610000}"/>
    <cellStyle name="SAPBEXundefined 4 3 2 5" xfId="11854" xr:uid="{00000000-0005-0000-0000-00006E610000}"/>
    <cellStyle name="SAPBEXundefined 4 3 2 5 2" xfId="19061" xr:uid="{00000000-0005-0000-0000-00006F610000}"/>
    <cellStyle name="SAPBEXundefined 4 3 2 5 3" xfId="24215" xr:uid="{00000000-0005-0000-0000-000070610000}"/>
    <cellStyle name="SAPBEXundefined 4 3 2 6" xfId="12169" xr:uid="{00000000-0005-0000-0000-000071610000}"/>
    <cellStyle name="SAPBEXundefined 4 3 2 6 2" xfId="19376" xr:uid="{00000000-0005-0000-0000-000072610000}"/>
    <cellStyle name="SAPBEXundefined 4 3 2 6 3" xfId="24411" xr:uid="{00000000-0005-0000-0000-000073610000}"/>
    <cellStyle name="SAPBEXundefined 4 3 2 7" xfId="13919" xr:uid="{00000000-0005-0000-0000-000074610000}"/>
    <cellStyle name="SAPBEXundefined 4 3 2 8" xfId="14232" xr:uid="{00000000-0005-0000-0000-000075610000}"/>
    <cellStyle name="SAPBEXundefined 4 3 3" xfId="8156" xr:uid="{00000000-0005-0000-0000-000076610000}"/>
    <cellStyle name="SAPBEXundefined 4 3 3 2" xfId="15369" xr:uid="{00000000-0005-0000-0000-000077610000}"/>
    <cellStyle name="SAPBEXundefined 4 3 3 3" xfId="21055" xr:uid="{00000000-0005-0000-0000-000078610000}"/>
    <cellStyle name="SAPBEXundefined 4 3 4" xfId="9100" xr:uid="{00000000-0005-0000-0000-000079610000}"/>
    <cellStyle name="SAPBEXundefined 4 3 4 2" xfId="16313" xr:uid="{00000000-0005-0000-0000-00007A610000}"/>
    <cellStyle name="SAPBEXundefined 4 3 4 3" xfId="21856" xr:uid="{00000000-0005-0000-0000-00007B610000}"/>
    <cellStyle name="SAPBEXundefined 4 3 5" xfId="10287" xr:uid="{00000000-0005-0000-0000-00007C610000}"/>
    <cellStyle name="SAPBEXundefined 4 3 5 2" xfId="17500" xr:uid="{00000000-0005-0000-0000-00007D610000}"/>
    <cellStyle name="SAPBEXundefined 4 3 5 3" xfId="22937" xr:uid="{00000000-0005-0000-0000-00007E610000}"/>
    <cellStyle name="SAPBEXundefined 4 3 6" xfId="11441" xr:uid="{00000000-0005-0000-0000-00007F610000}"/>
    <cellStyle name="SAPBEXundefined 4 3 6 2" xfId="18648" xr:uid="{00000000-0005-0000-0000-000080610000}"/>
    <cellStyle name="SAPBEXundefined 4 3 6 3" xfId="23843" xr:uid="{00000000-0005-0000-0000-000081610000}"/>
    <cellStyle name="SAPBEXundefined 4 3 7" xfId="12544" xr:uid="{00000000-0005-0000-0000-000082610000}"/>
    <cellStyle name="SAPBEXundefined 4 3 7 2" xfId="19751" xr:uid="{00000000-0005-0000-0000-000083610000}"/>
    <cellStyle name="SAPBEXundefined 4 3 7 3" xfId="24776" xr:uid="{00000000-0005-0000-0000-000084610000}"/>
    <cellStyle name="SAPBEXundefined 4 3 8" xfId="13517" xr:uid="{00000000-0005-0000-0000-000085610000}"/>
    <cellStyle name="SAPBEXundefined 4 3 9" xfId="14579" xr:uid="{00000000-0005-0000-0000-000086610000}"/>
    <cellStyle name="SAPBEXundefined 4 4" xfId="713" xr:uid="{00000000-0005-0000-0000-000087610000}"/>
    <cellStyle name="SAPBEXundefined 4 4 2" xfId="1169" xr:uid="{00000000-0005-0000-0000-000088610000}"/>
    <cellStyle name="SAPBEXundefined 4 4 2 2" xfId="8566" xr:uid="{00000000-0005-0000-0000-000089610000}"/>
    <cellStyle name="SAPBEXundefined 4 4 2 2 2" xfId="15779" xr:uid="{00000000-0005-0000-0000-00008A610000}"/>
    <cellStyle name="SAPBEXundefined 4 4 2 2 3" xfId="21424" xr:uid="{00000000-0005-0000-0000-00008B610000}"/>
    <cellStyle name="SAPBEXundefined 4 4 2 3" xfId="8730" xr:uid="{00000000-0005-0000-0000-00008C610000}"/>
    <cellStyle name="SAPBEXundefined 4 4 2 3 2" xfId="15943" xr:uid="{00000000-0005-0000-0000-00008D610000}"/>
    <cellStyle name="SAPBEXundefined 4 4 2 3 3" xfId="21487" xr:uid="{00000000-0005-0000-0000-00008E610000}"/>
    <cellStyle name="SAPBEXundefined 4 4 2 4" xfId="10697" xr:uid="{00000000-0005-0000-0000-00008F610000}"/>
    <cellStyle name="SAPBEXundefined 4 4 2 4 2" xfId="17910" xr:uid="{00000000-0005-0000-0000-000090610000}"/>
    <cellStyle name="SAPBEXundefined 4 4 2 4 3" xfId="23306" xr:uid="{00000000-0005-0000-0000-000091610000}"/>
    <cellStyle name="SAPBEXundefined 4 4 2 5" xfId="11909" xr:uid="{00000000-0005-0000-0000-000092610000}"/>
    <cellStyle name="SAPBEXundefined 4 4 2 5 2" xfId="19116" xr:uid="{00000000-0005-0000-0000-000093610000}"/>
    <cellStyle name="SAPBEXundefined 4 4 2 5 3" xfId="24270" xr:uid="{00000000-0005-0000-0000-000094610000}"/>
    <cellStyle name="SAPBEXundefined 4 4 2 6" xfId="12114" xr:uid="{00000000-0005-0000-0000-000095610000}"/>
    <cellStyle name="SAPBEXundefined 4 4 2 6 2" xfId="19321" xr:uid="{00000000-0005-0000-0000-000096610000}"/>
    <cellStyle name="SAPBEXundefined 4 4 2 6 3" xfId="24356" xr:uid="{00000000-0005-0000-0000-000097610000}"/>
    <cellStyle name="SAPBEXundefined 4 4 2 7" xfId="13974" xr:uid="{00000000-0005-0000-0000-000098610000}"/>
    <cellStyle name="SAPBEXundefined 4 4 2 8" xfId="14177" xr:uid="{00000000-0005-0000-0000-000099610000}"/>
    <cellStyle name="SAPBEXundefined 4 4 3" xfId="8157" xr:uid="{00000000-0005-0000-0000-00009A610000}"/>
    <cellStyle name="SAPBEXundefined 4 4 3 2" xfId="15370" xr:uid="{00000000-0005-0000-0000-00009B610000}"/>
    <cellStyle name="SAPBEXundefined 4 4 3 3" xfId="21056" xr:uid="{00000000-0005-0000-0000-00009C610000}"/>
    <cellStyle name="SAPBEXundefined 4 4 4" xfId="9099" xr:uid="{00000000-0005-0000-0000-00009D610000}"/>
    <cellStyle name="SAPBEXundefined 4 4 4 2" xfId="16312" xr:uid="{00000000-0005-0000-0000-00009E610000}"/>
    <cellStyle name="SAPBEXundefined 4 4 4 3" xfId="21855" xr:uid="{00000000-0005-0000-0000-00009F610000}"/>
    <cellStyle name="SAPBEXundefined 4 4 5" xfId="10288" xr:uid="{00000000-0005-0000-0000-0000A0610000}"/>
    <cellStyle name="SAPBEXundefined 4 4 5 2" xfId="17501" xr:uid="{00000000-0005-0000-0000-0000A1610000}"/>
    <cellStyle name="SAPBEXundefined 4 4 5 3" xfId="22938" xr:uid="{00000000-0005-0000-0000-0000A2610000}"/>
    <cellStyle name="SAPBEXundefined 4 4 6" xfId="11496" xr:uid="{00000000-0005-0000-0000-0000A3610000}"/>
    <cellStyle name="SAPBEXundefined 4 4 6 2" xfId="18703" xr:uid="{00000000-0005-0000-0000-0000A4610000}"/>
    <cellStyle name="SAPBEXundefined 4 4 6 3" xfId="23898" xr:uid="{00000000-0005-0000-0000-0000A5610000}"/>
    <cellStyle name="SAPBEXundefined 4 4 7" xfId="12484" xr:uid="{00000000-0005-0000-0000-0000A6610000}"/>
    <cellStyle name="SAPBEXundefined 4 4 7 2" xfId="19691" xr:uid="{00000000-0005-0000-0000-0000A7610000}"/>
    <cellStyle name="SAPBEXundefined 4 4 7 3" xfId="24724" xr:uid="{00000000-0005-0000-0000-0000A8610000}"/>
    <cellStyle name="SAPBEXundefined 4 4 8" xfId="13572" xr:uid="{00000000-0005-0000-0000-0000A9610000}"/>
    <cellStyle name="SAPBEXundefined 4 4 9" xfId="14525" xr:uid="{00000000-0005-0000-0000-0000AA610000}"/>
    <cellStyle name="SAPBEXundefined 4 5" xfId="8154" xr:uid="{00000000-0005-0000-0000-0000AB610000}"/>
    <cellStyle name="SAPBEXundefined 4 5 2" xfId="15367" xr:uid="{00000000-0005-0000-0000-0000AC610000}"/>
    <cellStyle name="SAPBEXundefined 4 5 3" xfId="21053" xr:uid="{00000000-0005-0000-0000-0000AD610000}"/>
    <cellStyle name="SAPBEXundefined 4 6" xfId="9102" xr:uid="{00000000-0005-0000-0000-0000AE610000}"/>
    <cellStyle name="SAPBEXundefined 4 6 2" xfId="16315" xr:uid="{00000000-0005-0000-0000-0000AF610000}"/>
    <cellStyle name="SAPBEXundefined 4 6 3" xfId="21858" xr:uid="{00000000-0005-0000-0000-0000B0610000}"/>
    <cellStyle name="SAPBEXundefined 4 7" xfId="10285" xr:uid="{00000000-0005-0000-0000-0000B1610000}"/>
    <cellStyle name="SAPBEXundefined 4 7 2" xfId="17498" xr:uid="{00000000-0005-0000-0000-0000B2610000}"/>
    <cellStyle name="SAPBEXundefined 4 7 3" xfId="22935" xr:uid="{00000000-0005-0000-0000-0000B3610000}"/>
    <cellStyle name="SAPBEXundefined 4 8" xfId="11295" xr:uid="{00000000-0005-0000-0000-0000B4610000}"/>
    <cellStyle name="SAPBEXundefined 4 8 2" xfId="18502" xr:uid="{00000000-0005-0000-0000-0000B5610000}"/>
    <cellStyle name="SAPBEXundefined 4 8 3" xfId="23701" xr:uid="{00000000-0005-0000-0000-0000B6610000}"/>
    <cellStyle name="SAPBEXundefined 4 9" xfId="12719" xr:uid="{00000000-0005-0000-0000-0000B7610000}"/>
    <cellStyle name="SAPBEXundefined 4 9 2" xfId="19926" xr:uid="{00000000-0005-0000-0000-0000B8610000}"/>
    <cellStyle name="SAPBEXundefined 4 9 3" xfId="24917" xr:uid="{00000000-0005-0000-0000-0000B9610000}"/>
    <cellStyle name="SAPBEXundefined 5" xfId="822" xr:uid="{00000000-0005-0000-0000-0000BA610000}"/>
    <cellStyle name="SAPBEXundefined 5 2" xfId="8567" xr:uid="{00000000-0005-0000-0000-0000BB610000}"/>
    <cellStyle name="SAPBEXundefined 5 2 2" xfId="15780" xr:uid="{00000000-0005-0000-0000-0000BC610000}"/>
    <cellStyle name="SAPBEXundefined 5 2 3" xfId="21425" xr:uid="{00000000-0005-0000-0000-0000BD610000}"/>
    <cellStyle name="SAPBEXundefined 5 3" xfId="8729" xr:uid="{00000000-0005-0000-0000-0000BE610000}"/>
    <cellStyle name="SAPBEXundefined 5 3 2" xfId="15942" xr:uid="{00000000-0005-0000-0000-0000BF610000}"/>
    <cellStyle name="SAPBEXundefined 5 3 3" xfId="21486" xr:uid="{00000000-0005-0000-0000-0000C0610000}"/>
    <cellStyle name="SAPBEXundefined 5 4" xfId="10698" xr:uid="{00000000-0005-0000-0000-0000C1610000}"/>
    <cellStyle name="SAPBEXundefined 5 4 2" xfId="17911" xr:uid="{00000000-0005-0000-0000-0000C2610000}"/>
    <cellStyle name="SAPBEXundefined 5 4 3" xfId="23307" xr:uid="{00000000-0005-0000-0000-0000C3610000}"/>
    <cellStyle name="SAPBEXundefined 5 5" xfId="11562" xr:uid="{00000000-0005-0000-0000-0000C4610000}"/>
    <cellStyle name="SAPBEXundefined 5 5 2" xfId="18769" xr:uid="{00000000-0005-0000-0000-0000C5610000}"/>
    <cellStyle name="SAPBEXundefined 5 5 3" xfId="23945" xr:uid="{00000000-0005-0000-0000-0000C6610000}"/>
    <cellStyle name="SAPBEXundefined 5 6" xfId="12440" xr:uid="{00000000-0005-0000-0000-0000C7610000}"/>
    <cellStyle name="SAPBEXundefined 5 6 2" xfId="19647" xr:uid="{00000000-0005-0000-0000-0000C8610000}"/>
    <cellStyle name="SAPBEXundefined 5 6 3" xfId="24681" xr:uid="{00000000-0005-0000-0000-0000C9610000}"/>
    <cellStyle name="SAPBEXundefined 5 7" xfId="13628" xr:uid="{00000000-0005-0000-0000-0000CA610000}"/>
    <cellStyle name="SAPBEXundefined 5 8" xfId="14486" xr:uid="{00000000-0005-0000-0000-0000CB610000}"/>
    <cellStyle name="SAPBEXundefined 6" xfId="7453" xr:uid="{00000000-0005-0000-0000-0000CC610000}"/>
    <cellStyle name="SAPBEXundefined 6 2" xfId="9671" xr:uid="{00000000-0005-0000-0000-0000CD610000}"/>
    <cellStyle name="SAPBEXundefined 6 2 2" xfId="16884" xr:uid="{00000000-0005-0000-0000-0000CE610000}"/>
    <cellStyle name="SAPBEXundefined 6 2 3" xfId="22350" xr:uid="{00000000-0005-0000-0000-0000CF610000}"/>
    <cellStyle name="SAPBEXundefined 6 3" xfId="9869" xr:uid="{00000000-0005-0000-0000-0000D0610000}"/>
    <cellStyle name="SAPBEXundefined 6 3 2" xfId="17082" xr:uid="{00000000-0005-0000-0000-0000D1610000}"/>
    <cellStyle name="SAPBEXundefined 6 3 3" xfId="22548" xr:uid="{00000000-0005-0000-0000-0000D2610000}"/>
    <cellStyle name="SAPBEXundefined 6 4" xfId="11073" xr:uid="{00000000-0005-0000-0000-0000D3610000}"/>
    <cellStyle name="SAPBEXundefined 6 4 2" xfId="18286" xr:uid="{00000000-0005-0000-0000-0000D4610000}"/>
    <cellStyle name="SAPBEXundefined 6 4 3" xfId="23503" xr:uid="{00000000-0005-0000-0000-0000D5610000}"/>
    <cellStyle name="SAPBEXundefined 6 5" xfId="13025" xr:uid="{00000000-0005-0000-0000-0000D6610000}"/>
    <cellStyle name="SAPBEXundefined 6 5 2" xfId="20232" xr:uid="{00000000-0005-0000-0000-0000D7610000}"/>
    <cellStyle name="SAPBEXundefined 6 5 3" xfId="25188" xr:uid="{00000000-0005-0000-0000-0000D8610000}"/>
    <cellStyle name="SAPBEXundefined 6 6" xfId="13209" xr:uid="{00000000-0005-0000-0000-0000D9610000}"/>
    <cellStyle name="SAPBEXundefined 6 6 2" xfId="20416" xr:uid="{00000000-0005-0000-0000-0000DA610000}"/>
    <cellStyle name="SAPBEXundefined 6 6 3" xfId="25372" xr:uid="{00000000-0005-0000-0000-0000DB610000}"/>
    <cellStyle name="SAPBEXundefined 6 7" xfId="14883" xr:uid="{00000000-0005-0000-0000-0000DC610000}"/>
    <cellStyle name="SAPBEXundefined 6 8" xfId="20594" xr:uid="{00000000-0005-0000-0000-0000DD610000}"/>
    <cellStyle name="SAPBEXundefined 7" xfId="7726" xr:uid="{00000000-0005-0000-0000-0000DE610000}"/>
    <cellStyle name="SAPBEXundefined 7 2" xfId="14943" xr:uid="{00000000-0005-0000-0000-0000DF610000}"/>
    <cellStyle name="SAPBEXundefined 7 3" xfId="20664" xr:uid="{00000000-0005-0000-0000-0000E0610000}"/>
    <cellStyle name="SAPBEXundefined 8" xfId="9113" xr:uid="{00000000-0005-0000-0000-0000E1610000}"/>
    <cellStyle name="SAPBEXundefined 8 2" xfId="16326" xr:uid="{00000000-0005-0000-0000-0000E2610000}"/>
    <cellStyle name="SAPBEXundefined 8 3" xfId="21869" xr:uid="{00000000-0005-0000-0000-0000E3610000}"/>
    <cellStyle name="SAPBEXundefined 9" xfId="10274" xr:uid="{00000000-0005-0000-0000-0000E4610000}"/>
    <cellStyle name="SAPBEXundefined 9 2" xfId="17487" xr:uid="{00000000-0005-0000-0000-0000E5610000}"/>
    <cellStyle name="SAPBEXundefined 9 3" xfId="22924" xr:uid="{00000000-0005-0000-0000-0000E6610000}"/>
    <cellStyle name="Sched" xfId="7454" xr:uid="{00000000-0005-0000-0000-0000E7610000}"/>
    <cellStyle name="Sched 2" xfId="7455" xr:uid="{00000000-0005-0000-0000-0000E8610000}"/>
    <cellStyle name="SEM-BPS-data" xfId="7456" xr:uid="{00000000-0005-0000-0000-0000E9610000}"/>
    <cellStyle name="SEM-BPS-head" xfId="7457" xr:uid="{00000000-0005-0000-0000-0000EA610000}"/>
    <cellStyle name="SEM-BPS-headdata" xfId="7458" xr:uid="{00000000-0005-0000-0000-0000EB610000}"/>
    <cellStyle name="SEM-BPS-headdata 2" xfId="14885" xr:uid="{00000000-0005-0000-0000-0000EC610000}"/>
    <cellStyle name="SEM-BPS-headdata 3" xfId="20595" xr:uid="{00000000-0005-0000-0000-0000ED610000}"/>
    <cellStyle name="SEM-BPS-headkey" xfId="7459" xr:uid="{00000000-0005-0000-0000-0000EE610000}"/>
    <cellStyle name="SEM-BPS-input-on" xfId="7460" xr:uid="{00000000-0005-0000-0000-0000EF610000}"/>
    <cellStyle name="SEM-BPS-input-on 2" xfId="14887" xr:uid="{00000000-0005-0000-0000-0000F0610000}"/>
    <cellStyle name="SEM-BPS-input-on 3" xfId="20596" xr:uid="{00000000-0005-0000-0000-0000F1610000}"/>
    <cellStyle name="SEM-BPS-key" xfId="7461" xr:uid="{00000000-0005-0000-0000-0000F2610000}"/>
    <cellStyle name="SEM-BPS-sub1" xfId="7462" xr:uid="{00000000-0005-0000-0000-0000F3610000}"/>
    <cellStyle name="SEM-BPS-sub2" xfId="7463" xr:uid="{00000000-0005-0000-0000-0000F4610000}"/>
    <cellStyle name="SEM-BPS-total" xfId="7464" xr:uid="{00000000-0005-0000-0000-0000F5610000}"/>
    <cellStyle name="Sheet Title" xfId="335" xr:uid="{00000000-0005-0000-0000-0000F6610000}"/>
    <cellStyle name="small" xfId="7465" xr:uid="{00000000-0005-0000-0000-0000F7610000}"/>
    <cellStyle name="small 10" xfId="20597" xr:uid="{00000000-0005-0000-0000-0000F8610000}"/>
    <cellStyle name="small 2" xfId="7466" xr:uid="{00000000-0005-0000-0000-0000F9610000}"/>
    <cellStyle name="small 2 2" xfId="7467" xr:uid="{00000000-0005-0000-0000-0000FA610000}"/>
    <cellStyle name="small 2 2 2" xfId="9674" xr:uid="{00000000-0005-0000-0000-0000FB610000}"/>
    <cellStyle name="small 2 2 2 2" xfId="16887" xr:uid="{00000000-0005-0000-0000-0000FC610000}"/>
    <cellStyle name="small 2 2 2 3" xfId="22353" xr:uid="{00000000-0005-0000-0000-0000FD610000}"/>
    <cellStyle name="small 2 2 3" xfId="9872" xr:uid="{00000000-0005-0000-0000-0000FE610000}"/>
    <cellStyle name="small 2 2 3 2" xfId="17085" xr:uid="{00000000-0005-0000-0000-0000FF610000}"/>
    <cellStyle name="small 2 2 3 3" xfId="22551" xr:uid="{00000000-0005-0000-0000-000000620000}"/>
    <cellStyle name="small 2 2 4" xfId="11076" xr:uid="{00000000-0005-0000-0000-000001620000}"/>
    <cellStyle name="small 2 2 4 2" xfId="18289" xr:uid="{00000000-0005-0000-0000-000002620000}"/>
    <cellStyle name="small 2 2 4 3" xfId="23506" xr:uid="{00000000-0005-0000-0000-000003620000}"/>
    <cellStyle name="small 2 2 5" xfId="13031" xr:uid="{00000000-0005-0000-0000-000004620000}"/>
    <cellStyle name="small 2 2 5 2" xfId="20238" xr:uid="{00000000-0005-0000-0000-000005620000}"/>
    <cellStyle name="small 2 2 5 3" xfId="25194" xr:uid="{00000000-0005-0000-0000-000006620000}"/>
    <cellStyle name="small 2 2 6" xfId="13212" xr:uid="{00000000-0005-0000-0000-000007620000}"/>
    <cellStyle name="small 2 2 6 2" xfId="20419" xr:uid="{00000000-0005-0000-0000-000008620000}"/>
    <cellStyle name="small 2 2 6 3" xfId="25375" xr:uid="{00000000-0005-0000-0000-000009620000}"/>
    <cellStyle name="small 2 2 7" xfId="20599" xr:uid="{00000000-0005-0000-0000-00000A620000}"/>
    <cellStyle name="small 2 3" xfId="7468" xr:uid="{00000000-0005-0000-0000-00000B620000}"/>
    <cellStyle name="small 2 3 2" xfId="9675" xr:uid="{00000000-0005-0000-0000-00000C620000}"/>
    <cellStyle name="small 2 3 2 2" xfId="16888" xr:uid="{00000000-0005-0000-0000-00000D620000}"/>
    <cellStyle name="small 2 3 2 3" xfId="22354" xr:uid="{00000000-0005-0000-0000-00000E620000}"/>
    <cellStyle name="small 2 3 3" xfId="9873" xr:uid="{00000000-0005-0000-0000-00000F620000}"/>
    <cellStyle name="small 2 3 3 2" xfId="17086" xr:uid="{00000000-0005-0000-0000-000010620000}"/>
    <cellStyle name="small 2 3 3 3" xfId="22552" xr:uid="{00000000-0005-0000-0000-000011620000}"/>
    <cellStyle name="small 2 3 4" xfId="11077" xr:uid="{00000000-0005-0000-0000-000012620000}"/>
    <cellStyle name="small 2 3 4 2" xfId="18290" xr:uid="{00000000-0005-0000-0000-000013620000}"/>
    <cellStyle name="small 2 3 4 3" xfId="23507" xr:uid="{00000000-0005-0000-0000-000014620000}"/>
    <cellStyle name="small 2 3 5" xfId="13032" xr:uid="{00000000-0005-0000-0000-000015620000}"/>
    <cellStyle name="small 2 3 5 2" xfId="20239" xr:uid="{00000000-0005-0000-0000-000016620000}"/>
    <cellStyle name="small 2 3 5 3" xfId="25195" xr:uid="{00000000-0005-0000-0000-000017620000}"/>
    <cellStyle name="small 2 3 6" xfId="13213" xr:uid="{00000000-0005-0000-0000-000018620000}"/>
    <cellStyle name="small 2 3 6 2" xfId="20420" xr:uid="{00000000-0005-0000-0000-000019620000}"/>
    <cellStyle name="small 2 3 6 3" xfId="25376" xr:uid="{00000000-0005-0000-0000-00001A620000}"/>
    <cellStyle name="small 2 3 7" xfId="20600" xr:uid="{00000000-0005-0000-0000-00001B620000}"/>
    <cellStyle name="small 2 4" xfId="9673" xr:uid="{00000000-0005-0000-0000-00001C620000}"/>
    <cellStyle name="small 2 4 2" xfId="16886" xr:uid="{00000000-0005-0000-0000-00001D620000}"/>
    <cellStyle name="small 2 4 3" xfId="22352" xr:uid="{00000000-0005-0000-0000-00001E620000}"/>
    <cellStyle name="small 2 5" xfId="9871" xr:uid="{00000000-0005-0000-0000-00001F620000}"/>
    <cellStyle name="small 2 5 2" xfId="17084" xr:uid="{00000000-0005-0000-0000-000020620000}"/>
    <cellStyle name="small 2 5 3" xfId="22550" xr:uid="{00000000-0005-0000-0000-000021620000}"/>
    <cellStyle name="small 2 6" xfId="11075" xr:uid="{00000000-0005-0000-0000-000022620000}"/>
    <cellStyle name="small 2 6 2" xfId="18288" xr:uid="{00000000-0005-0000-0000-000023620000}"/>
    <cellStyle name="small 2 6 3" xfId="23505" xr:uid="{00000000-0005-0000-0000-000024620000}"/>
    <cellStyle name="small 2 7" xfId="13030" xr:uid="{00000000-0005-0000-0000-000025620000}"/>
    <cellStyle name="small 2 7 2" xfId="20237" xr:uid="{00000000-0005-0000-0000-000026620000}"/>
    <cellStyle name="small 2 7 3" xfId="25193" xr:uid="{00000000-0005-0000-0000-000027620000}"/>
    <cellStyle name="small 2 8" xfId="13211" xr:uid="{00000000-0005-0000-0000-000028620000}"/>
    <cellStyle name="small 2 8 2" xfId="20418" xr:uid="{00000000-0005-0000-0000-000029620000}"/>
    <cellStyle name="small 2 8 3" xfId="25374" xr:uid="{00000000-0005-0000-0000-00002A620000}"/>
    <cellStyle name="small 2 9" xfId="20598" xr:uid="{00000000-0005-0000-0000-00002B620000}"/>
    <cellStyle name="small 3" xfId="7469" xr:uid="{00000000-0005-0000-0000-00002C620000}"/>
    <cellStyle name="small 3 2" xfId="9676" xr:uid="{00000000-0005-0000-0000-00002D620000}"/>
    <cellStyle name="small 3 2 2" xfId="16889" xr:uid="{00000000-0005-0000-0000-00002E620000}"/>
    <cellStyle name="small 3 2 3" xfId="22355" xr:uid="{00000000-0005-0000-0000-00002F620000}"/>
    <cellStyle name="small 3 3" xfId="9874" xr:uid="{00000000-0005-0000-0000-000030620000}"/>
    <cellStyle name="small 3 3 2" xfId="17087" xr:uid="{00000000-0005-0000-0000-000031620000}"/>
    <cellStyle name="small 3 3 3" xfId="22553" xr:uid="{00000000-0005-0000-0000-000032620000}"/>
    <cellStyle name="small 3 4" xfId="11078" xr:uid="{00000000-0005-0000-0000-000033620000}"/>
    <cellStyle name="small 3 4 2" xfId="18291" xr:uid="{00000000-0005-0000-0000-000034620000}"/>
    <cellStyle name="small 3 4 3" xfId="23508" xr:uid="{00000000-0005-0000-0000-000035620000}"/>
    <cellStyle name="small 3 5" xfId="13033" xr:uid="{00000000-0005-0000-0000-000036620000}"/>
    <cellStyle name="small 3 5 2" xfId="20240" xr:uid="{00000000-0005-0000-0000-000037620000}"/>
    <cellStyle name="small 3 5 3" xfId="25196" xr:uid="{00000000-0005-0000-0000-000038620000}"/>
    <cellStyle name="small 3 6" xfId="13214" xr:uid="{00000000-0005-0000-0000-000039620000}"/>
    <cellStyle name="small 3 6 2" xfId="20421" xr:uid="{00000000-0005-0000-0000-00003A620000}"/>
    <cellStyle name="small 3 6 3" xfId="25377" xr:uid="{00000000-0005-0000-0000-00003B620000}"/>
    <cellStyle name="small 3 7" xfId="20601" xr:uid="{00000000-0005-0000-0000-00003C620000}"/>
    <cellStyle name="small 4" xfId="7470" xr:uid="{00000000-0005-0000-0000-00003D620000}"/>
    <cellStyle name="small 4 2" xfId="9677" xr:uid="{00000000-0005-0000-0000-00003E620000}"/>
    <cellStyle name="small 4 2 2" xfId="16890" xr:uid="{00000000-0005-0000-0000-00003F620000}"/>
    <cellStyle name="small 4 2 3" xfId="22356" xr:uid="{00000000-0005-0000-0000-000040620000}"/>
    <cellStyle name="small 4 3" xfId="9875" xr:uid="{00000000-0005-0000-0000-000041620000}"/>
    <cellStyle name="small 4 3 2" xfId="17088" xr:uid="{00000000-0005-0000-0000-000042620000}"/>
    <cellStyle name="small 4 3 3" xfId="22554" xr:uid="{00000000-0005-0000-0000-000043620000}"/>
    <cellStyle name="small 4 4" xfId="11079" xr:uid="{00000000-0005-0000-0000-000044620000}"/>
    <cellStyle name="small 4 4 2" xfId="18292" xr:uid="{00000000-0005-0000-0000-000045620000}"/>
    <cellStyle name="small 4 4 3" xfId="23509" xr:uid="{00000000-0005-0000-0000-000046620000}"/>
    <cellStyle name="small 4 5" xfId="13034" xr:uid="{00000000-0005-0000-0000-000047620000}"/>
    <cellStyle name="small 4 5 2" xfId="20241" xr:uid="{00000000-0005-0000-0000-000048620000}"/>
    <cellStyle name="small 4 5 3" xfId="25197" xr:uid="{00000000-0005-0000-0000-000049620000}"/>
    <cellStyle name="small 4 6" xfId="13215" xr:uid="{00000000-0005-0000-0000-00004A620000}"/>
    <cellStyle name="small 4 6 2" xfId="20422" xr:uid="{00000000-0005-0000-0000-00004B620000}"/>
    <cellStyle name="small 4 6 3" xfId="25378" xr:uid="{00000000-0005-0000-0000-00004C620000}"/>
    <cellStyle name="small 4 7" xfId="20602" xr:uid="{00000000-0005-0000-0000-00004D620000}"/>
    <cellStyle name="small 5" xfId="9672" xr:uid="{00000000-0005-0000-0000-00004E620000}"/>
    <cellStyle name="small 5 2" xfId="16885" xr:uid="{00000000-0005-0000-0000-00004F620000}"/>
    <cellStyle name="small 5 3" xfId="22351" xr:uid="{00000000-0005-0000-0000-000050620000}"/>
    <cellStyle name="small 6" xfId="9870" xr:uid="{00000000-0005-0000-0000-000051620000}"/>
    <cellStyle name="small 6 2" xfId="17083" xr:uid="{00000000-0005-0000-0000-000052620000}"/>
    <cellStyle name="small 6 3" xfId="22549" xr:uid="{00000000-0005-0000-0000-000053620000}"/>
    <cellStyle name="small 7" xfId="11074" xr:uid="{00000000-0005-0000-0000-000054620000}"/>
    <cellStyle name="small 7 2" xfId="18287" xr:uid="{00000000-0005-0000-0000-000055620000}"/>
    <cellStyle name="small 7 3" xfId="23504" xr:uid="{00000000-0005-0000-0000-000056620000}"/>
    <cellStyle name="small 8" xfId="13029" xr:uid="{00000000-0005-0000-0000-000057620000}"/>
    <cellStyle name="small 8 2" xfId="20236" xr:uid="{00000000-0005-0000-0000-000058620000}"/>
    <cellStyle name="small 8 3" xfId="25192" xr:uid="{00000000-0005-0000-0000-000059620000}"/>
    <cellStyle name="small 9" xfId="13210" xr:uid="{00000000-0005-0000-0000-00005A620000}"/>
    <cellStyle name="small 9 2" xfId="20417" xr:uid="{00000000-0005-0000-0000-00005B620000}"/>
    <cellStyle name="small 9 3" xfId="25373" xr:uid="{00000000-0005-0000-0000-00005C620000}"/>
    <cellStyle name="Style 1" xfId="343" xr:uid="{00000000-0005-0000-0000-00005D620000}"/>
    <cellStyle name="Style 1 2" xfId="344" xr:uid="{00000000-0005-0000-0000-00005E620000}"/>
    <cellStyle name="Style 2" xfId="7471" xr:uid="{00000000-0005-0000-0000-00005F620000}"/>
    <cellStyle name="Style 2 2" xfId="7472" xr:uid="{00000000-0005-0000-0000-000060620000}"/>
    <cellStyle name="Style 26" xfId="7473" xr:uid="{00000000-0005-0000-0000-000061620000}"/>
    <cellStyle name="Style 28" xfId="7474" xr:uid="{00000000-0005-0000-0000-000062620000}"/>
    <cellStyle name="Style 28 2" xfId="7475" xr:uid="{00000000-0005-0000-0000-000063620000}"/>
    <cellStyle name="Style 3" xfId="7476" xr:uid="{00000000-0005-0000-0000-000064620000}"/>
    <cellStyle name="Style 35" xfId="7477" xr:uid="{00000000-0005-0000-0000-000065620000}"/>
    <cellStyle name="Style 36" xfId="7478" xr:uid="{00000000-0005-0000-0000-000066620000}"/>
    <cellStyle name="Subtitle" xfId="7479" xr:uid="{00000000-0005-0000-0000-000067620000}"/>
    <cellStyle name="Subtotal" xfId="7480" xr:uid="{00000000-0005-0000-0000-000068620000}"/>
    <cellStyle name="Table Header" xfId="7481" xr:uid="{00000000-0005-0000-0000-000069620000}"/>
    <cellStyle name="test a style" xfId="7482" xr:uid="{00000000-0005-0000-0000-00006A620000}"/>
    <cellStyle name="Text" xfId="7483" xr:uid="{00000000-0005-0000-0000-00006B620000}"/>
    <cellStyle name="Text 2" xfId="7484" xr:uid="{00000000-0005-0000-0000-00006C620000}"/>
    <cellStyle name="Thousand" xfId="7485" xr:uid="{00000000-0005-0000-0000-00006D620000}"/>
    <cellStyle name="Thousand 2" xfId="7486" xr:uid="{00000000-0005-0000-0000-00006E620000}"/>
    <cellStyle name="Thousands" xfId="7487" xr:uid="{00000000-0005-0000-0000-00006F620000}"/>
    <cellStyle name="Title" xfId="726" builtinId="15" customBuiltin="1"/>
    <cellStyle name="Title 2" xfId="336" xr:uid="{00000000-0005-0000-0000-000071620000}"/>
    <cellStyle name="Title 2 2" xfId="7488" xr:uid="{00000000-0005-0000-0000-000072620000}"/>
    <cellStyle name="Title 2 3" xfId="7489" xr:uid="{00000000-0005-0000-0000-000073620000}"/>
    <cellStyle name="Title 3" xfId="7490" xr:uid="{00000000-0005-0000-0000-000074620000}"/>
    <cellStyle name="Title 3 2" xfId="7491" xr:uid="{00000000-0005-0000-0000-000075620000}"/>
    <cellStyle name="Title 4" xfId="7492" xr:uid="{00000000-0005-0000-0000-000076620000}"/>
    <cellStyle name="Title 4 2" xfId="7493" xr:uid="{00000000-0005-0000-0000-000077620000}"/>
    <cellStyle name="Title 5" xfId="7494" xr:uid="{00000000-0005-0000-0000-000078620000}"/>
    <cellStyle name="Title 6" xfId="7495" xr:uid="{00000000-0005-0000-0000-000079620000}"/>
    <cellStyle name="Title 7" xfId="7496" xr:uid="{00000000-0005-0000-0000-00007A620000}"/>
    <cellStyle name="Title 8" xfId="7497" xr:uid="{00000000-0005-0000-0000-00007B620000}"/>
    <cellStyle name="Top Rule" xfId="7498" xr:uid="{00000000-0005-0000-0000-00007C620000}"/>
    <cellStyle name="Total" xfId="741" builtinId="25" customBuiltin="1"/>
    <cellStyle name="Total 10" xfId="7499" xr:uid="{00000000-0005-0000-0000-00007E620000}"/>
    <cellStyle name="Total 11" xfId="7500" xr:uid="{00000000-0005-0000-0000-00007F620000}"/>
    <cellStyle name="Total 12" xfId="7501" xr:uid="{00000000-0005-0000-0000-000080620000}"/>
    <cellStyle name="Total 13" xfId="7502" xr:uid="{00000000-0005-0000-0000-000081620000}"/>
    <cellStyle name="Total 14" xfId="7503" xr:uid="{00000000-0005-0000-0000-000082620000}"/>
    <cellStyle name="Total 15" xfId="7727" xr:uid="{00000000-0005-0000-0000-000083620000}"/>
    <cellStyle name="Total 15 2" xfId="14944" xr:uid="{00000000-0005-0000-0000-000084620000}"/>
    <cellStyle name="Total 15 3" xfId="20665" xr:uid="{00000000-0005-0000-0000-000085620000}"/>
    <cellStyle name="Total 2" xfId="337" xr:uid="{00000000-0005-0000-0000-000086620000}"/>
    <cellStyle name="Total 2 2" xfId="7504" xr:uid="{00000000-0005-0000-0000-000087620000}"/>
    <cellStyle name="Total 2 2 2" xfId="7505" xr:uid="{00000000-0005-0000-0000-000088620000}"/>
    <cellStyle name="Total 2 2 2 2" xfId="9679" xr:uid="{00000000-0005-0000-0000-000089620000}"/>
    <cellStyle name="Total 2 2 2 2 2" xfId="16892" xr:uid="{00000000-0005-0000-0000-00008A620000}"/>
    <cellStyle name="Total 2 2 2 2 3" xfId="22358" xr:uid="{00000000-0005-0000-0000-00008B620000}"/>
    <cellStyle name="Total 2 2 2 3" xfId="11081" xr:uid="{00000000-0005-0000-0000-00008C620000}"/>
    <cellStyle name="Total 2 2 2 3 2" xfId="18294" xr:uid="{00000000-0005-0000-0000-00008D620000}"/>
    <cellStyle name="Total 2 2 2 3 3" xfId="23511" xr:uid="{00000000-0005-0000-0000-00008E620000}"/>
    <cellStyle name="Total 2 2 2 4" xfId="20604" xr:uid="{00000000-0005-0000-0000-00008F620000}"/>
    <cellStyle name="Total 2 2 3" xfId="7506" xr:uid="{00000000-0005-0000-0000-000090620000}"/>
    <cellStyle name="Total 2 2 3 2" xfId="9680" xr:uid="{00000000-0005-0000-0000-000091620000}"/>
    <cellStyle name="Total 2 2 3 2 2" xfId="16893" xr:uid="{00000000-0005-0000-0000-000092620000}"/>
    <cellStyle name="Total 2 2 3 2 3" xfId="22359" xr:uid="{00000000-0005-0000-0000-000093620000}"/>
    <cellStyle name="Total 2 2 3 3" xfId="11082" xr:uid="{00000000-0005-0000-0000-000094620000}"/>
    <cellStyle name="Total 2 2 3 3 2" xfId="18295" xr:uid="{00000000-0005-0000-0000-000095620000}"/>
    <cellStyle name="Total 2 2 3 3 3" xfId="23512" xr:uid="{00000000-0005-0000-0000-000096620000}"/>
    <cellStyle name="Total 2 2 3 4" xfId="20605" xr:uid="{00000000-0005-0000-0000-000097620000}"/>
    <cellStyle name="Total 2 2 4" xfId="9678" xr:uid="{00000000-0005-0000-0000-000098620000}"/>
    <cellStyle name="Total 2 2 4 2" xfId="16891" xr:uid="{00000000-0005-0000-0000-000099620000}"/>
    <cellStyle name="Total 2 2 4 3" xfId="22357" xr:uid="{00000000-0005-0000-0000-00009A620000}"/>
    <cellStyle name="Total 2 2 5" xfId="11080" xr:uid="{00000000-0005-0000-0000-00009B620000}"/>
    <cellStyle name="Total 2 2 5 2" xfId="18293" xr:uid="{00000000-0005-0000-0000-00009C620000}"/>
    <cellStyle name="Total 2 2 5 3" xfId="23510" xr:uid="{00000000-0005-0000-0000-00009D620000}"/>
    <cellStyle name="Total 2 2 6" xfId="20603" xr:uid="{00000000-0005-0000-0000-00009E620000}"/>
    <cellStyle name="Total 2 3" xfId="7507" xr:uid="{00000000-0005-0000-0000-00009F620000}"/>
    <cellStyle name="Total 2 4" xfId="7508" xr:uid="{00000000-0005-0000-0000-0000A0620000}"/>
    <cellStyle name="Total 2 4 2" xfId="9681" xr:uid="{00000000-0005-0000-0000-0000A1620000}"/>
    <cellStyle name="Total 2 4 2 2" xfId="16894" xr:uid="{00000000-0005-0000-0000-0000A2620000}"/>
    <cellStyle name="Total 2 4 2 3" xfId="22360" xr:uid="{00000000-0005-0000-0000-0000A3620000}"/>
    <cellStyle name="Total 2 4 3" xfId="9876" xr:uid="{00000000-0005-0000-0000-0000A4620000}"/>
    <cellStyle name="Total 2 4 3 2" xfId="17089" xr:uid="{00000000-0005-0000-0000-0000A5620000}"/>
    <cellStyle name="Total 2 4 3 3" xfId="22555" xr:uid="{00000000-0005-0000-0000-0000A6620000}"/>
    <cellStyle name="Total 2 4 4" xfId="11083" xr:uid="{00000000-0005-0000-0000-0000A7620000}"/>
    <cellStyle name="Total 2 4 4 2" xfId="18296" xr:uid="{00000000-0005-0000-0000-0000A8620000}"/>
    <cellStyle name="Total 2 4 4 3" xfId="23513" xr:uid="{00000000-0005-0000-0000-0000A9620000}"/>
    <cellStyle name="Total 2 4 5" xfId="13038" xr:uid="{00000000-0005-0000-0000-0000AA620000}"/>
    <cellStyle name="Total 2 4 5 2" xfId="20245" xr:uid="{00000000-0005-0000-0000-0000AB620000}"/>
    <cellStyle name="Total 2 4 5 3" xfId="25201" xr:uid="{00000000-0005-0000-0000-0000AC620000}"/>
    <cellStyle name="Total 2 4 6" xfId="13216" xr:uid="{00000000-0005-0000-0000-0000AD620000}"/>
    <cellStyle name="Total 2 4 6 2" xfId="20423" xr:uid="{00000000-0005-0000-0000-0000AE620000}"/>
    <cellStyle name="Total 2 4 6 3" xfId="25379" xr:uid="{00000000-0005-0000-0000-0000AF620000}"/>
    <cellStyle name="Total 2 4 7" xfId="14902" xr:uid="{00000000-0005-0000-0000-0000B0620000}"/>
    <cellStyle name="Total 2 4 8" xfId="20606" xr:uid="{00000000-0005-0000-0000-0000B1620000}"/>
    <cellStyle name="Total 2 5" xfId="7509" xr:uid="{00000000-0005-0000-0000-0000B2620000}"/>
    <cellStyle name="Total 2 6" xfId="7510" xr:uid="{00000000-0005-0000-0000-0000B3620000}"/>
    <cellStyle name="Total 2 6 2" xfId="9682" xr:uid="{00000000-0005-0000-0000-0000B4620000}"/>
    <cellStyle name="Total 2 6 2 2" xfId="16895" xr:uid="{00000000-0005-0000-0000-0000B5620000}"/>
    <cellStyle name="Total 2 6 2 3" xfId="22361" xr:uid="{00000000-0005-0000-0000-0000B6620000}"/>
    <cellStyle name="Total 2 6 3" xfId="9877" xr:uid="{00000000-0005-0000-0000-0000B7620000}"/>
    <cellStyle name="Total 2 6 3 2" xfId="17090" xr:uid="{00000000-0005-0000-0000-0000B8620000}"/>
    <cellStyle name="Total 2 6 3 3" xfId="22556" xr:uid="{00000000-0005-0000-0000-0000B9620000}"/>
    <cellStyle name="Total 2 6 4" xfId="11084" xr:uid="{00000000-0005-0000-0000-0000BA620000}"/>
    <cellStyle name="Total 2 6 4 2" xfId="18297" xr:uid="{00000000-0005-0000-0000-0000BB620000}"/>
    <cellStyle name="Total 2 6 4 3" xfId="23514" xr:uid="{00000000-0005-0000-0000-0000BC620000}"/>
    <cellStyle name="Total 2 6 5" xfId="13039" xr:uid="{00000000-0005-0000-0000-0000BD620000}"/>
    <cellStyle name="Total 2 6 5 2" xfId="20246" xr:uid="{00000000-0005-0000-0000-0000BE620000}"/>
    <cellStyle name="Total 2 6 5 3" xfId="25202" xr:uid="{00000000-0005-0000-0000-0000BF620000}"/>
    <cellStyle name="Total 2 6 6" xfId="13217" xr:uid="{00000000-0005-0000-0000-0000C0620000}"/>
    <cellStyle name="Total 2 6 6 2" xfId="20424" xr:uid="{00000000-0005-0000-0000-0000C1620000}"/>
    <cellStyle name="Total 2 6 6 3" xfId="25380" xr:uid="{00000000-0005-0000-0000-0000C2620000}"/>
    <cellStyle name="Total 2 6 7" xfId="14903" xr:uid="{00000000-0005-0000-0000-0000C3620000}"/>
    <cellStyle name="Total 2 6 8" xfId="20607" xr:uid="{00000000-0005-0000-0000-0000C4620000}"/>
    <cellStyle name="Total 3" xfId="7511" xr:uid="{00000000-0005-0000-0000-0000C5620000}"/>
    <cellStyle name="Total 3 2" xfId="7512" xr:uid="{00000000-0005-0000-0000-0000C6620000}"/>
    <cellStyle name="Total 3 2 2" xfId="7513" xr:uid="{00000000-0005-0000-0000-0000C7620000}"/>
    <cellStyle name="Total 3 2 2 2" xfId="9684" xr:uid="{00000000-0005-0000-0000-0000C8620000}"/>
    <cellStyle name="Total 3 2 2 2 2" xfId="16897" xr:uid="{00000000-0005-0000-0000-0000C9620000}"/>
    <cellStyle name="Total 3 2 2 2 3" xfId="22363" xr:uid="{00000000-0005-0000-0000-0000CA620000}"/>
    <cellStyle name="Total 3 2 2 3" xfId="11086" xr:uid="{00000000-0005-0000-0000-0000CB620000}"/>
    <cellStyle name="Total 3 2 2 3 2" xfId="18299" xr:uid="{00000000-0005-0000-0000-0000CC620000}"/>
    <cellStyle name="Total 3 2 2 3 3" xfId="23516" xr:uid="{00000000-0005-0000-0000-0000CD620000}"/>
    <cellStyle name="Total 3 2 2 4" xfId="20609" xr:uid="{00000000-0005-0000-0000-0000CE620000}"/>
    <cellStyle name="Total 3 2 3" xfId="9683" xr:uid="{00000000-0005-0000-0000-0000CF620000}"/>
    <cellStyle name="Total 3 2 3 2" xfId="16896" xr:uid="{00000000-0005-0000-0000-0000D0620000}"/>
    <cellStyle name="Total 3 2 3 3" xfId="22362" xr:uid="{00000000-0005-0000-0000-0000D1620000}"/>
    <cellStyle name="Total 3 2 4" xfId="11085" xr:uid="{00000000-0005-0000-0000-0000D2620000}"/>
    <cellStyle name="Total 3 2 4 2" xfId="18298" xr:uid="{00000000-0005-0000-0000-0000D3620000}"/>
    <cellStyle name="Total 3 2 4 3" xfId="23515" xr:uid="{00000000-0005-0000-0000-0000D4620000}"/>
    <cellStyle name="Total 3 2 5" xfId="20608" xr:uid="{00000000-0005-0000-0000-0000D5620000}"/>
    <cellStyle name="Total 3 3" xfId="7514" xr:uid="{00000000-0005-0000-0000-0000D6620000}"/>
    <cellStyle name="Total 3 4" xfId="7515" xr:uid="{00000000-0005-0000-0000-0000D7620000}"/>
    <cellStyle name="Total 3 4 2" xfId="9685" xr:uid="{00000000-0005-0000-0000-0000D8620000}"/>
    <cellStyle name="Total 3 4 2 2" xfId="16898" xr:uid="{00000000-0005-0000-0000-0000D9620000}"/>
    <cellStyle name="Total 3 4 2 3" xfId="22364" xr:uid="{00000000-0005-0000-0000-0000DA620000}"/>
    <cellStyle name="Total 3 4 3" xfId="11087" xr:uid="{00000000-0005-0000-0000-0000DB620000}"/>
    <cellStyle name="Total 3 4 3 2" xfId="18300" xr:uid="{00000000-0005-0000-0000-0000DC620000}"/>
    <cellStyle name="Total 3 4 3 3" xfId="23517" xr:uid="{00000000-0005-0000-0000-0000DD620000}"/>
    <cellStyle name="Total 3 4 4" xfId="20610" xr:uid="{00000000-0005-0000-0000-0000DE620000}"/>
    <cellStyle name="Total 3 5" xfId="25498" xr:uid="{00000000-0005-0000-0000-0000DF620000}"/>
    <cellStyle name="Total 4" xfId="7516" xr:uid="{00000000-0005-0000-0000-0000E0620000}"/>
    <cellStyle name="Total 4 2" xfId="7517" xr:uid="{00000000-0005-0000-0000-0000E1620000}"/>
    <cellStyle name="Total 4 2 2" xfId="7518" xr:uid="{00000000-0005-0000-0000-0000E2620000}"/>
    <cellStyle name="Total 4 2 2 2" xfId="9687" xr:uid="{00000000-0005-0000-0000-0000E3620000}"/>
    <cellStyle name="Total 4 2 2 2 2" xfId="16900" xr:uid="{00000000-0005-0000-0000-0000E4620000}"/>
    <cellStyle name="Total 4 2 2 2 3" xfId="22366" xr:uid="{00000000-0005-0000-0000-0000E5620000}"/>
    <cellStyle name="Total 4 2 2 3" xfId="11089" xr:uid="{00000000-0005-0000-0000-0000E6620000}"/>
    <cellStyle name="Total 4 2 2 3 2" xfId="18302" xr:uid="{00000000-0005-0000-0000-0000E7620000}"/>
    <cellStyle name="Total 4 2 2 3 3" xfId="23519" xr:uid="{00000000-0005-0000-0000-0000E8620000}"/>
    <cellStyle name="Total 4 2 2 4" xfId="20612" xr:uid="{00000000-0005-0000-0000-0000E9620000}"/>
    <cellStyle name="Total 4 2 3" xfId="9686" xr:uid="{00000000-0005-0000-0000-0000EA620000}"/>
    <cellStyle name="Total 4 2 3 2" xfId="16899" xr:uid="{00000000-0005-0000-0000-0000EB620000}"/>
    <cellStyle name="Total 4 2 3 3" xfId="22365" xr:uid="{00000000-0005-0000-0000-0000EC620000}"/>
    <cellStyle name="Total 4 2 4" xfId="11088" xr:uid="{00000000-0005-0000-0000-0000ED620000}"/>
    <cellStyle name="Total 4 2 4 2" xfId="18301" xr:uid="{00000000-0005-0000-0000-0000EE620000}"/>
    <cellStyle name="Total 4 2 4 3" xfId="23518" xr:uid="{00000000-0005-0000-0000-0000EF620000}"/>
    <cellStyle name="Total 4 2 5" xfId="20611" xr:uid="{00000000-0005-0000-0000-0000F0620000}"/>
    <cellStyle name="Total 4 3" xfId="7519" xr:uid="{00000000-0005-0000-0000-0000F1620000}"/>
    <cellStyle name="Total 4 4" xfId="7520" xr:uid="{00000000-0005-0000-0000-0000F2620000}"/>
    <cellStyle name="Total 4 4 2" xfId="9688" xr:uid="{00000000-0005-0000-0000-0000F3620000}"/>
    <cellStyle name="Total 4 4 2 2" xfId="16901" xr:uid="{00000000-0005-0000-0000-0000F4620000}"/>
    <cellStyle name="Total 4 4 2 3" xfId="22367" xr:uid="{00000000-0005-0000-0000-0000F5620000}"/>
    <cellStyle name="Total 4 4 3" xfId="11090" xr:uid="{00000000-0005-0000-0000-0000F6620000}"/>
    <cellStyle name="Total 4 4 3 2" xfId="18303" xr:uid="{00000000-0005-0000-0000-0000F7620000}"/>
    <cellStyle name="Total 4 4 3 3" xfId="23520" xr:uid="{00000000-0005-0000-0000-0000F8620000}"/>
    <cellStyle name="Total 4 4 4" xfId="20613" xr:uid="{00000000-0005-0000-0000-0000F9620000}"/>
    <cellStyle name="Total 5" xfId="7521" xr:uid="{00000000-0005-0000-0000-0000FA620000}"/>
    <cellStyle name="Total 5 10" xfId="13218" xr:uid="{00000000-0005-0000-0000-0000FB620000}"/>
    <cellStyle name="Total 5 10 2" xfId="20425" xr:uid="{00000000-0005-0000-0000-0000FC620000}"/>
    <cellStyle name="Total 5 10 3" xfId="25381" xr:uid="{00000000-0005-0000-0000-0000FD620000}"/>
    <cellStyle name="Total 5 11" xfId="14904" xr:uid="{00000000-0005-0000-0000-0000FE620000}"/>
    <cellStyle name="Total 5 12" xfId="20614" xr:uid="{00000000-0005-0000-0000-0000FF620000}"/>
    <cellStyle name="Total 5 2" xfId="7522" xr:uid="{00000000-0005-0000-0000-000000630000}"/>
    <cellStyle name="Total 5 2 2" xfId="7523" xr:uid="{00000000-0005-0000-0000-000001630000}"/>
    <cellStyle name="Total 5 2 2 2" xfId="9691" xr:uid="{00000000-0005-0000-0000-000002630000}"/>
    <cellStyle name="Total 5 2 2 2 2" xfId="16904" xr:uid="{00000000-0005-0000-0000-000003630000}"/>
    <cellStyle name="Total 5 2 2 2 3" xfId="22370" xr:uid="{00000000-0005-0000-0000-000004630000}"/>
    <cellStyle name="Total 5 2 2 3" xfId="9880" xr:uid="{00000000-0005-0000-0000-000005630000}"/>
    <cellStyle name="Total 5 2 2 3 2" xfId="17093" xr:uid="{00000000-0005-0000-0000-000006630000}"/>
    <cellStyle name="Total 5 2 2 3 3" xfId="22559" xr:uid="{00000000-0005-0000-0000-000007630000}"/>
    <cellStyle name="Total 5 2 2 4" xfId="11093" xr:uid="{00000000-0005-0000-0000-000008630000}"/>
    <cellStyle name="Total 5 2 2 4 2" xfId="18306" xr:uid="{00000000-0005-0000-0000-000009630000}"/>
    <cellStyle name="Total 5 2 2 4 3" xfId="23523" xr:uid="{00000000-0005-0000-0000-00000A630000}"/>
    <cellStyle name="Total 5 2 2 5" xfId="13042" xr:uid="{00000000-0005-0000-0000-00000B630000}"/>
    <cellStyle name="Total 5 2 2 5 2" xfId="20249" xr:uid="{00000000-0005-0000-0000-00000C630000}"/>
    <cellStyle name="Total 5 2 2 5 3" xfId="25205" xr:uid="{00000000-0005-0000-0000-00000D630000}"/>
    <cellStyle name="Total 5 2 2 6" xfId="13220" xr:uid="{00000000-0005-0000-0000-00000E630000}"/>
    <cellStyle name="Total 5 2 2 6 2" xfId="20427" xr:uid="{00000000-0005-0000-0000-00000F630000}"/>
    <cellStyle name="Total 5 2 2 6 3" xfId="25383" xr:uid="{00000000-0005-0000-0000-000010630000}"/>
    <cellStyle name="Total 5 2 2 7" xfId="14906" xr:uid="{00000000-0005-0000-0000-000011630000}"/>
    <cellStyle name="Total 5 2 2 8" xfId="20616" xr:uid="{00000000-0005-0000-0000-000012630000}"/>
    <cellStyle name="Total 5 2 3" xfId="9690" xr:uid="{00000000-0005-0000-0000-000013630000}"/>
    <cellStyle name="Total 5 2 3 2" xfId="16903" xr:uid="{00000000-0005-0000-0000-000014630000}"/>
    <cellStyle name="Total 5 2 3 3" xfId="22369" xr:uid="{00000000-0005-0000-0000-000015630000}"/>
    <cellStyle name="Total 5 2 4" xfId="9879" xr:uid="{00000000-0005-0000-0000-000016630000}"/>
    <cellStyle name="Total 5 2 4 2" xfId="17092" xr:uid="{00000000-0005-0000-0000-000017630000}"/>
    <cellStyle name="Total 5 2 4 3" xfId="22558" xr:uid="{00000000-0005-0000-0000-000018630000}"/>
    <cellStyle name="Total 5 2 5" xfId="11092" xr:uid="{00000000-0005-0000-0000-000019630000}"/>
    <cellStyle name="Total 5 2 5 2" xfId="18305" xr:uid="{00000000-0005-0000-0000-00001A630000}"/>
    <cellStyle name="Total 5 2 5 3" xfId="23522" xr:uid="{00000000-0005-0000-0000-00001B630000}"/>
    <cellStyle name="Total 5 2 6" xfId="13041" xr:uid="{00000000-0005-0000-0000-00001C630000}"/>
    <cellStyle name="Total 5 2 6 2" xfId="20248" xr:uid="{00000000-0005-0000-0000-00001D630000}"/>
    <cellStyle name="Total 5 2 6 3" xfId="25204" xr:uid="{00000000-0005-0000-0000-00001E630000}"/>
    <cellStyle name="Total 5 2 7" xfId="13219" xr:uid="{00000000-0005-0000-0000-00001F630000}"/>
    <cellStyle name="Total 5 2 7 2" xfId="20426" xr:uid="{00000000-0005-0000-0000-000020630000}"/>
    <cellStyle name="Total 5 2 7 3" xfId="25382" xr:uid="{00000000-0005-0000-0000-000021630000}"/>
    <cellStyle name="Total 5 2 8" xfId="14905" xr:uid="{00000000-0005-0000-0000-000022630000}"/>
    <cellStyle name="Total 5 2 9" xfId="20615" xr:uid="{00000000-0005-0000-0000-000023630000}"/>
    <cellStyle name="Total 5 3" xfId="7524" xr:uid="{00000000-0005-0000-0000-000024630000}"/>
    <cellStyle name="Total 5 3 2" xfId="9692" xr:uid="{00000000-0005-0000-0000-000025630000}"/>
    <cellStyle name="Total 5 3 2 2" xfId="16905" xr:uid="{00000000-0005-0000-0000-000026630000}"/>
    <cellStyle name="Total 5 3 2 3" xfId="22371" xr:uid="{00000000-0005-0000-0000-000027630000}"/>
    <cellStyle name="Total 5 3 3" xfId="9881" xr:uid="{00000000-0005-0000-0000-000028630000}"/>
    <cellStyle name="Total 5 3 3 2" xfId="17094" xr:uid="{00000000-0005-0000-0000-000029630000}"/>
    <cellStyle name="Total 5 3 3 3" xfId="22560" xr:uid="{00000000-0005-0000-0000-00002A630000}"/>
    <cellStyle name="Total 5 3 4" xfId="11094" xr:uid="{00000000-0005-0000-0000-00002B630000}"/>
    <cellStyle name="Total 5 3 4 2" xfId="18307" xr:uid="{00000000-0005-0000-0000-00002C630000}"/>
    <cellStyle name="Total 5 3 4 3" xfId="23524" xr:uid="{00000000-0005-0000-0000-00002D630000}"/>
    <cellStyle name="Total 5 3 5" xfId="13043" xr:uid="{00000000-0005-0000-0000-00002E630000}"/>
    <cellStyle name="Total 5 3 5 2" xfId="20250" xr:uid="{00000000-0005-0000-0000-00002F630000}"/>
    <cellStyle name="Total 5 3 5 3" xfId="25206" xr:uid="{00000000-0005-0000-0000-000030630000}"/>
    <cellStyle name="Total 5 3 6" xfId="13221" xr:uid="{00000000-0005-0000-0000-000031630000}"/>
    <cellStyle name="Total 5 3 6 2" xfId="20428" xr:uid="{00000000-0005-0000-0000-000032630000}"/>
    <cellStyle name="Total 5 3 6 3" xfId="25384" xr:uid="{00000000-0005-0000-0000-000033630000}"/>
    <cellStyle name="Total 5 3 7" xfId="14907" xr:uid="{00000000-0005-0000-0000-000034630000}"/>
    <cellStyle name="Total 5 3 8" xfId="20617" xr:uid="{00000000-0005-0000-0000-000035630000}"/>
    <cellStyle name="Total 5 4" xfId="7525" xr:uid="{00000000-0005-0000-0000-000036630000}"/>
    <cellStyle name="Total 5 5" xfId="7526" xr:uid="{00000000-0005-0000-0000-000037630000}"/>
    <cellStyle name="Total 5 5 2" xfId="9693" xr:uid="{00000000-0005-0000-0000-000038630000}"/>
    <cellStyle name="Total 5 5 2 2" xfId="16906" xr:uid="{00000000-0005-0000-0000-000039630000}"/>
    <cellStyle name="Total 5 5 2 3" xfId="22372" xr:uid="{00000000-0005-0000-0000-00003A630000}"/>
    <cellStyle name="Total 5 5 3" xfId="11095" xr:uid="{00000000-0005-0000-0000-00003B630000}"/>
    <cellStyle name="Total 5 5 3 2" xfId="18308" xr:uid="{00000000-0005-0000-0000-00003C630000}"/>
    <cellStyle name="Total 5 5 3 3" xfId="23525" xr:uid="{00000000-0005-0000-0000-00003D630000}"/>
    <cellStyle name="Total 5 5 4" xfId="20618" xr:uid="{00000000-0005-0000-0000-00003E630000}"/>
    <cellStyle name="Total 5 6" xfId="9689" xr:uid="{00000000-0005-0000-0000-00003F630000}"/>
    <cellStyle name="Total 5 6 2" xfId="16902" xr:uid="{00000000-0005-0000-0000-000040630000}"/>
    <cellStyle name="Total 5 6 3" xfId="22368" xr:uid="{00000000-0005-0000-0000-000041630000}"/>
    <cellStyle name="Total 5 7" xfId="9878" xr:uid="{00000000-0005-0000-0000-000042630000}"/>
    <cellStyle name="Total 5 7 2" xfId="17091" xr:uid="{00000000-0005-0000-0000-000043630000}"/>
    <cellStyle name="Total 5 7 3" xfId="22557" xr:uid="{00000000-0005-0000-0000-000044630000}"/>
    <cellStyle name="Total 5 8" xfId="11091" xr:uid="{00000000-0005-0000-0000-000045630000}"/>
    <cellStyle name="Total 5 8 2" xfId="18304" xr:uid="{00000000-0005-0000-0000-000046630000}"/>
    <cellStyle name="Total 5 8 3" xfId="23521" xr:uid="{00000000-0005-0000-0000-000047630000}"/>
    <cellStyle name="Total 5 9" xfId="13040" xr:uid="{00000000-0005-0000-0000-000048630000}"/>
    <cellStyle name="Total 5 9 2" xfId="20247" xr:uid="{00000000-0005-0000-0000-000049630000}"/>
    <cellStyle name="Total 5 9 3" xfId="25203" xr:uid="{00000000-0005-0000-0000-00004A630000}"/>
    <cellStyle name="Total 6" xfId="7527" xr:uid="{00000000-0005-0000-0000-00004B630000}"/>
    <cellStyle name="Total 6 2" xfId="7528" xr:uid="{00000000-0005-0000-0000-00004C630000}"/>
    <cellStyle name="Total 6 2 2" xfId="7529" xr:uid="{00000000-0005-0000-0000-00004D630000}"/>
    <cellStyle name="Total 6 2 2 2" xfId="9696" xr:uid="{00000000-0005-0000-0000-00004E630000}"/>
    <cellStyle name="Total 6 2 2 2 2" xfId="16909" xr:uid="{00000000-0005-0000-0000-00004F630000}"/>
    <cellStyle name="Total 6 2 2 2 3" xfId="22375" xr:uid="{00000000-0005-0000-0000-000050630000}"/>
    <cellStyle name="Total 6 2 2 3" xfId="11098" xr:uid="{00000000-0005-0000-0000-000051630000}"/>
    <cellStyle name="Total 6 2 2 3 2" xfId="18311" xr:uid="{00000000-0005-0000-0000-000052630000}"/>
    <cellStyle name="Total 6 2 2 3 3" xfId="23528" xr:uid="{00000000-0005-0000-0000-000053630000}"/>
    <cellStyle name="Total 6 2 2 4" xfId="20621" xr:uid="{00000000-0005-0000-0000-000054630000}"/>
    <cellStyle name="Total 6 2 3" xfId="9695" xr:uid="{00000000-0005-0000-0000-000055630000}"/>
    <cellStyle name="Total 6 2 3 2" xfId="16908" xr:uid="{00000000-0005-0000-0000-000056630000}"/>
    <cellStyle name="Total 6 2 3 3" xfId="22374" xr:uid="{00000000-0005-0000-0000-000057630000}"/>
    <cellStyle name="Total 6 2 4" xfId="11097" xr:uid="{00000000-0005-0000-0000-000058630000}"/>
    <cellStyle name="Total 6 2 4 2" xfId="18310" xr:uid="{00000000-0005-0000-0000-000059630000}"/>
    <cellStyle name="Total 6 2 4 3" xfId="23527" xr:uid="{00000000-0005-0000-0000-00005A630000}"/>
    <cellStyle name="Total 6 2 5" xfId="20620" xr:uid="{00000000-0005-0000-0000-00005B630000}"/>
    <cellStyle name="Total 6 3" xfId="7530" xr:uid="{00000000-0005-0000-0000-00005C630000}"/>
    <cellStyle name="Total 6 3 2" xfId="9697" xr:uid="{00000000-0005-0000-0000-00005D630000}"/>
    <cellStyle name="Total 6 3 2 2" xfId="16910" xr:uid="{00000000-0005-0000-0000-00005E630000}"/>
    <cellStyle name="Total 6 3 2 3" xfId="22376" xr:uid="{00000000-0005-0000-0000-00005F630000}"/>
    <cellStyle name="Total 6 3 3" xfId="11099" xr:uid="{00000000-0005-0000-0000-000060630000}"/>
    <cellStyle name="Total 6 3 3 2" xfId="18312" xr:uid="{00000000-0005-0000-0000-000061630000}"/>
    <cellStyle name="Total 6 3 3 3" xfId="23529" xr:uid="{00000000-0005-0000-0000-000062630000}"/>
    <cellStyle name="Total 6 3 4" xfId="20622" xr:uid="{00000000-0005-0000-0000-000063630000}"/>
    <cellStyle name="Total 6 4" xfId="7531" xr:uid="{00000000-0005-0000-0000-000064630000}"/>
    <cellStyle name="Total 6 5" xfId="7532" xr:uid="{00000000-0005-0000-0000-000065630000}"/>
    <cellStyle name="Total 6 5 2" xfId="9698" xr:uid="{00000000-0005-0000-0000-000066630000}"/>
    <cellStyle name="Total 6 5 2 2" xfId="16911" xr:uid="{00000000-0005-0000-0000-000067630000}"/>
    <cellStyle name="Total 6 5 2 3" xfId="22377" xr:uid="{00000000-0005-0000-0000-000068630000}"/>
    <cellStyle name="Total 6 5 3" xfId="11100" xr:uid="{00000000-0005-0000-0000-000069630000}"/>
    <cellStyle name="Total 6 5 3 2" xfId="18313" xr:uid="{00000000-0005-0000-0000-00006A630000}"/>
    <cellStyle name="Total 6 5 3 3" xfId="23530" xr:uid="{00000000-0005-0000-0000-00006B630000}"/>
    <cellStyle name="Total 6 5 4" xfId="20623" xr:uid="{00000000-0005-0000-0000-00006C630000}"/>
    <cellStyle name="Total 6 6" xfId="9694" xr:uid="{00000000-0005-0000-0000-00006D630000}"/>
    <cellStyle name="Total 6 6 2" xfId="16907" xr:uid="{00000000-0005-0000-0000-00006E630000}"/>
    <cellStyle name="Total 6 6 3" xfId="22373" xr:uid="{00000000-0005-0000-0000-00006F630000}"/>
    <cellStyle name="Total 6 7" xfId="11096" xr:uid="{00000000-0005-0000-0000-000070630000}"/>
    <cellStyle name="Total 6 7 2" xfId="18309" xr:uid="{00000000-0005-0000-0000-000071630000}"/>
    <cellStyle name="Total 6 7 3" xfId="23526" xr:uid="{00000000-0005-0000-0000-000072630000}"/>
    <cellStyle name="Total 6 8" xfId="20619" xr:uid="{00000000-0005-0000-0000-000073630000}"/>
    <cellStyle name="Total 7" xfId="7533" xr:uid="{00000000-0005-0000-0000-000074630000}"/>
    <cellStyle name="Total 7 2" xfId="7534" xr:uid="{00000000-0005-0000-0000-000075630000}"/>
    <cellStyle name="Total 7 2 2" xfId="7535" xr:uid="{00000000-0005-0000-0000-000076630000}"/>
    <cellStyle name="Total 7 2 2 2" xfId="9701" xr:uid="{00000000-0005-0000-0000-000077630000}"/>
    <cellStyle name="Total 7 2 2 2 2" xfId="16914" xr:uid="{00000000-0005-0000-0000-000078630000}"/>
    <cellStyle name="Total 7 2 2 2 3" xfId="22380" xr:uid="{00000000-0005-0000-0000-000079630000}"/>
    <cellStyle name="Total 7 2 2 3" xfId="11103" xr:uid="{00000000-0005-0000-0000-00007A630000}"/>
    <cellStyle name="Total 7 2 2 3 2" xfId="18316" xr:uid="{00000000-0005-0000-0000-00007B630000}"/>
    <cellStyle name="Total 7 2 2 3 3" xfId="23533" xr:uid="{00000000-0005-0000-0000-00007C630000}"/>
    <cellStyle name="Total 7 2 2 4" xfId="20626" xr:uid="{00000000-0005-0000-0000-00007D630000}"/>
    <cellStyle name="Total 7 2 3" xfId="9700" xr:uid="{00000000-0005-0000-0000-00007E630000}"/>
    <cellStyle name="Total 7 2 3 2" xfId="16913" xr:uid="{00000000-0005-0000-0000-00007F630000}"/>
    <cellStyle name="Total 7 2 3 3" xfId="22379" xr:uid="{00000000-0005-0000-0000-000080630000}"/>
    <cellStyle name="Total 7 2 4" xfId="11102" xr:uid="{00000000-0005-0000-0000-000081630000}"/>
    <cellStyle name="Total 7 2 4 2" xfId="18315" xr:uid="{00000000-0005-0000-0000-000082630000}"/>
    <cellStyle name="Total 7 2 4 3" xfId="23532" xr:uid="{00000000-0005-0000-0000-000083630000}"/>
    <cellStyle name="Total 7 2 5" xfId="20625" xr:uid="{00000000-0005-0000-0000-000084630000}"/>
    <cellStyle name="Total 7 3" xfId="7536" xr:uid="{00000000-0005-0000-0000-000085630000}"/>
    <cellStyle name="Total 7 3 2" xfId="9702" xr:uid="{00000000-0005-0000-0000-000086630000}"/>
    <cellStyle name="Total 7 3 2 2" xfId="16915" xr:uid="{00000000-0005-0000-0000-000087630000}"/>
    <cellStyle name="Total 7 3 2 3" xfId="22381" xr:uid="{00000000-0005-0000-0000-000088630000}"/>
    <cellStyle name="Total 7 3 3" xfId="11104" xr:uid="{00000000-0005-0000-0000-000089630000}"/>
    <cellStyle name="Total 7 3 3 2" xfId="18317" xr:uid="{00000000-0005-0000-0000-00008A630000}"/>
    <cellStyle name="Total 7 3 3 3" xfId="23534" xr:uid="{00000000-0005-0000-0000-00008B630000}"/>
    <cellStyle name="Total 7 3 4" xfId="20627" xr:uid="{00000000-0005-0000-0000-00008C630000}"/>
    <cellStyle name="Total 7 4" xfId="7537" xr:uid="{00000000-0005-0000-0000-00008D630000}"/>
    <cellStyle name="Total 7 5" xfId="7538" xr:uid="{00000000-0005-0000-0000-00008E630000}"/>
    <cellStyle name="Total 7 5 2" xfId="9703" xr:uid="{00000000-0005-0000-0000-00008F630000}"/>
    <cellStyle name="Total 7 5 2 2" xfId="16916" xr:uid="{00000000-0005-0000-0000-000090630000}"/>
    <cellStyle name="Total 7 5 2 3" xfId="22382" xr:uid="{00000000-0005-0000-0000-000091630000}"/>
    <cellStyle name="Total 7 5 3" xfId="11105" xr:uid="{00000000-0005-0000-0000-000092630000}"/>
    <cellStyle name="Total 7 5 3 2" xfId="18318" xr:uid="{00000000-0005-0000-0000-000093630000}"/>
    <cellStyle name="Total 7 5 3 3" xfId="23535" xr:uid="{00000000-0005-0000-0000-000094630000}"/>
    <cellStyle name="Total 7 5 4" xfId="20628" xr:uid="{00000000-0005-0000-0000-000095630000}"/>
    <cellStyle name="Total 7 6" xfId="9699" xr:uid="{00000000-0005-0000-0000-000096630000}"/>
    <cellStyle name="Total 7 6 2" xfId="16912" xr:uid="{00000000-0005-0000-0000-000097630000}"/>
    <cellStyle name="Total 7 6 3" xfId="22378" xr:uid="{00000000-0005-0000-0000-000098630000}"/>
    <cellStyle name="Total 7 7" xfId="11101" xr:uid="{00000000-0005-0000-0000-000099630000}"/>
    <cellStyle name="Total 7 7 2" xfId="18314" xr:uid="{00000000-0005-0000-0000-00009A630000}"/>
    <cellStyle name="Total 7 7 3" xfId="23531" xr:uid="{00000000-0005-0000-0000-00009B630000}"/>
    <cellStyle name="Total 7 8" xfId="20624" xr:uid="{00000000-0005-0000-0000-00009C630000}"/>
    <cellStyle name="Total 8" xfId="7539" xr:uid="{00000000-0005-0000-0000-00009D630000}"/>
    <cellStyle name="Total 8 2" xfId="7540" xr:uid="{00000000-0005-0000-0000-00009E630000}"/>
    <cellStyle name="Total 9" xfId="7541" xr:uid="{00000000-0005-0000-0000-00009F630000}"/>
    <cellStyle name="TotalHighlight" xfId="7542" xr:uid="{00000000-0005-0000-0000-0000A0630000}"/>
    <cellStyle name="Unprot" xfId="7543" xr:uid="{00000000-0005-0000-0000-0000A1630000}"/>
    <cellStyle name="Unprot 2" xfId="7544" xr:uid="{00000000-0005-0000-0000-0000A2630000}"/>
    <cellStyle name="Unprot$" xfId="7545" xr:uid="{00000000-0005-0000-0000-0000A3630000}"/>
    <cellStyle name="Unprot$ 2" xfId="7546" xr:uid="{00000000-0005-0000-0000-0000A4630000}"/>
    <cellStyle name="Unprot_01 05 Reports" xfId="7547" xr:uid="{00000000-0005-0000-0000-0000A5630000}"/>
    <cellStyle name="Unprotect" xfId="7548" xr:uid="{00000000-0005-0000-0000-0000A6630000}"/>
    <cellStyle name="USD" xfId="7549" xr:uid="{00000000-0005-0000-0000-0000A7630000}"/>
    <cellStyle name="USD billion" xfId="7550" xr:uid="{00000000-0005-0000-0000-0000A8630000}"/>
    <cellStyle name="USD million" xfId="7551" xr:uid="{00000000-0005-0000-0000-0000A9630000}"/>
    <cellStyle name="USD thousand" xfId="7552" xr:uid="{00000000-0005-0000-0000-0000AA630000}"/>
    <cellStyle name="Value" xfId="7553" xr:uid="{00000000-0005-0000-0000-0000AB630000}"/>
    <cellStyle name="Warning Text" xfId="739" builtinId="11" customBuiltin="1"/>
    <cellStyle name="Warning Text 2" xfId="338" xr:uid="{00000000-0005-0000-0000-0000AD630000}"/>
    <cellStyle name="Warning Text 2 2" xfId="7554" xr:uid="{00000000-0005-0000-0000-0000AE630000}"/>
    <cellStyle name="Warning Text 3" xfId="7555" xr:uid="{00000000-0005-0000-0000-0000AF630000}"/>
    <cellStyle name="Warning Text 3 2" xfId="7556" xr:uid="{00000000-0005-0000-0000-0000B0630000}"/>
    <cellStyle name="Warning Text 3 3" xfId="25499" xr:uid="{00000000-0005-0000-0000-0000B1630000}"/>
    <cellStyle name="Warning Text 4" xfId="7557" xr:uid="{00000000-0005-0000-0000-0000B2630000}"/>
    <cellStyle name="Warning Text 4 2" xfId="7558" xr:uid="{00000000-0005-0000-0000-0000B3630000}"/>
    <cellStyle name="Warning Text 5" xfId="7559" xr:uid="{00000000-0005-0000-0000-0000B4630000}"/>
    <cellStyle name="Warning Text 6" xfId="7560" xr:uid="{00000000-0005-0000-0000-0000B5630000}"/>
    <cellStyle name="Warning Text 7" xfId="7561" xr:uid="{00000000-0005-0000-0000-0000B6630000}"/>
    <cellStyle name="Warning Text 8" xfId="7562" xr:uid="{00000000-0005-0000-0000-0000B7630000}"/>
    <cellStyle name="Year" xfId="7563" xr:uid="{00000000-0005-0000-0000-0000B8630000}"/>
    <cellStyle name="Year 2" xfId="7564" xr:uid="{00000000-0005-0000-0000-0000B9630000}"/>
    <cellStyle name="Year 2 2" xfId="7565" xr:uid="{00000000-0005-0000-0000-0000BA630000}"/>
    <cellStyle name="Year 3" xfId="7566" xr:uid="{00000000-0005-0000-0000-0000BB630000}"/>
    <cellStyle name="YrHeader" xfId="7567" xr:uid="{00000000-0005-0000-0000-0000BC630000}"/>
    <cellStyle name="敨瑥1渀欀" xfId="7568" xr:uid="{00000000-0005-0000-0000-0000BD630000}"/>
  </cellStyles>
  <dxfs count="0"/>
  <tableStyles count="0" defaultTableStyle="TableStyleMedium2" defaultPivotStyle="PivotStyleLight16"/>
  <colors>
    <mruColors>
      <color rgb="FFFFFF00"/>
      <color rgb="FFFFFF99"/>
      <color rgb="FF99CCFF"/>
      <color rgb="FFFFFFCC"/>
      <color rgb="FFFF99CC"/>
      <color rgb="FFF4BE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styles" Target="styles.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33</xdr:row>
      <xdr:rowOff>114300</xdr:rowOff>
    </xdr:from>
    <xdr:to>
      <xdr:col>3</xdr:col>
      <xdr:colOff>502104</xdr:colOff>
      <xdr:row>37</xdr:row>
      <xdr:rowOff>6805</xdr:rowOff>
    </xdr:to>
    <xdr:pic>
      <xdr:nvPicPr>
        <xdr:cNvPr id="2" name="Picture 2" descr="pgenotag222_60">
          <a:extLst>
            <a:ext uri="{FF2B5EF4-FFF2-40B4-BE49-F238E27FC236}">
              <a16:creationId xmlns:a16="http://schemas.microsoft.com/office/drawing/2014/main" id="{00B21D57-92F7-4D67-91D3-2F18862908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981700"/>
          <a:ext cx="2273754" cy="635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utility.pge.com/Users/r7h7/AppData/Local/Microsoft/Windows/Temporary%20Internet%20Files/Content.Outlook/Z4X5MBZ3/2018_2020_DR_Budget_Request_14Dec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sps.utility.pge.com/Users/bill/AppData/Local/Temp/Temp1_DR%20Reporting%20Template%20REVISION_PGE_ver4.zip/E3_DR_AvoidedCostModel_Oct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ps.utility.pge.com/Avoided%20Cost/BillG/RPS%20TODs/2010%20RPS%20TOD/QF_3-4-10_prices/wholehours_2010-13_Sunday-partial-pk/WINDOWS/Temporary%20Internet%20Files/OLK2B/200906%20SRACMI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2OJJSW81/DR%20and%20SmartAC%20Feburary%20YTD%20Actual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ps.utility.pge.com/Quant%20analysis/Bruce/Avoided%20Cost%20Update/Yumi/AvoidedCost_v2.2_011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sps.utility.pge.com/WINDOWS/Temporary%20Internet%20Files/Content.Outlook/YK0DJH5Y/Ch%202%20-%20Smart%20AC%20Cost%20Model%20CONFIDENTI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utility.pge.com/Quant%20analysis/Bruce/LTPP%20DR%20Cost-Benefit%20analysis/New/AC%20Cycling_20070123_prices_to_20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utility.pge.com/Data/Demand%20Response/2012-2014%20DR%20Filing/cost%20effectiveness/DR2012-14_PGE_DR-Reporting-Template_1-of-2_with-PGE-A-facto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utility.pge.com/Documents%20and%20Settings/nws/Local%20Settings/Temporary%20Internet%20Files/Content.Outlook/VMI53C5T/Model%20-%20September%207/RPS%20Calculator_2003_v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o310\gtspp\Quant%20analysis\Yumi's%20folder\DR\DSM%20Template\DREEM%20v1.12_041408Vintag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O260\Risk_Mgmt\RiskAnalysis\Models\HourlyPriceShape\Applications\RPS-2006\ExtrapolateForwards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ps.utility.pge.com/sites/SCG/Budget/Expense%20Reports/2013/09%202013/SOLAR%20Expenditure%20Detail%2009-1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ffs1\Projects\DOCUME~1\BRUCEP~1\LOCALS~1\Temp\PK153.tmp\Brattle_L%20Fix_%20Enrollment%20Fcst%20portfolio%201-in-2%20All_8July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_by_year"/>
      <sheetName val="Budget_by_admin_incent"/>
      <sheetName val="Budget_2017_Compare"/>
      <sheetName val="Budget_with_Labor_breakout"/>
      <sheetName val="Incentives"/>
      <sheetName val="For_Bill--&gt;"/>
      <sheetName val="2018_Budget"/>
      <sheetName val="2018_ADR_Alloc"/>
      <sheetName val="2018-22_EM&amp;V_DirectAssign"/>
      <sheetName val="2018_ME&amp;O_Alloc"/>
      <sheetName val="2018-22_Systems_Alloc"/>
      <sheetName val="LABOR--&gt;"/>
      <sheetName val="2018_Labor_Calc"/>
      <sheetName val="2018_Budget_Forecast"/>
      <sheetName val="2017_Auth_Budget"/>
      <sheetName val="2018_Benefit_Burden_Adj"/>
      <sheetName val="Benefit_Burden_Adj_xxx"/>
      <sheetName val="2016YTD_Labor"/>
      <sheetName val="CHIN_LABOR"/>
      <sheetName val="Policy_CHIN_2016"/>
      <sheetName val="EMV_CHIN_2016"/>
      <sheetName val="PLS_CHIN_2016"/>
      <sheetName val="SSP_CHIN_2016"/>
      <sheetName val="XSP_CHIN_2016"/>
      <sheetName val="SAC_Mkt_CHIN"/>
      <sheetName val="EMRGTECH_CHIN_2016"/>
      <sheetName val="ADR_CHIN_2016"/>
      <sheetName val="CBP_CHIN_2016"/>
      <sheetName val="SAC_CHIN_2016"/>
      <sheetName val="OBMC_CHIN_2016"/>
      <sheetName val="INTERACT_CHIN_2016"/>
      <sheetName val="DRE_CHIN_2016"/>
      <sheetName val="NOTIF_CHIN_2016"/>
      <sheetName val="ADR--&gt;"/>
      <sheetName val="All_ADR"/>
      <sheetName val="Res-ADR"/>
      <sheetName val="SYSTEMS--&gt;"/>
      <sheetName val="Sys Support alloc 2"/>
      <sheetName val="EM&amp;V--&gt;"/>
      <sheetName val="EM&amp;V"/>
      <sheetName val="SmartAC--&gt;"/>
      <sheetName val="SAC_Summary"/>
      <sheetName val="Cost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E6">
            <v>4.3276623750069777E-2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15">
          <cell r="E15">
            <v>225</v>
          </cell>
        </row>
        <row r="30">
          <cell r="E30">
            <v>6</v>
          </cell>
        </row>
        <row r="42">
          <cell r="E42">
            <v>412000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puts"/>
      <sheetName val="Cost Calc"/>
      <sheetName val="DR Inputs"/>
      <sheetName val="Losses"/>
      <sheetName val="Market Dynamics"/>
      <sheetName val="Emissions"/>
      <sheetName val="T&amp;D Value"/>
      <sheetName val="Hourly Data"/>
      <sheetName val="CCGT Pro Forma"/>
      <sheetName val="CT Pro Forma"/>
      <sheetName val="Fuel Costs"/>
      <sheetName val="Avoided RPS"/>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E4">
            <v>3</v>
          </cell>
        </row>
        <row r="6">
          <cell r="E6">
            <v>1</v>
          </cell>
        </row>
        <row r="7">
          <cell r="E7">
            <v>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Index Formula"/>
      <sheetName val="Market Heat Rate"/>
      <sheetName val="Inputs"/>
    </sheetNames>
    <sheetDataSet>
      <sheetData sheetId="0"/>
      <sheetData sheetId="1"/>
      <sheetData sheetId="2" refreshError="1">
        <row r="4">
          <cell r="C4">
            <v>37987</v>
          </cell>
          <cell r="D4">
            <v>38018</v>
          </cell>
          <cell r="E4">
            <v>38047</v>
          </cell>
          <cell r="F4">
            <v>38078</v>
          </cell>
          <cell r="G4">
            <v>38108</v>
          </cell>
          <cell r="H4">
            <v>38139</v>
          </cell>
          <cell r="I4">
            <v>38169</v>
          </cell>
          <cell r="J4">
            <v>38200</v>
          </cell>
          <cell r="K4">
            <v>38231</v>
          </cell>
          <cell r="L4">
            <v>38261</v>
          </cell>
          <cell r="M4">
            <v>38292</v>
          </cell>
          <cell r="N4">
            <v>38322</v>
          </cell>
          <cell r="O4">
            <v>38353</v>
          </cell>
          <cell r="P4">
            <v>38384</v>
          </cell>
          <cell r="Q4">
            <v>38412</v>
          </cell>
          <cell r="R4">
            <v>38443</v>
          </cell>
          <cell r="S4">
            <v>38473</v>
          </cell>
          <cell r="T4">
            <v>38504</v>
          </cell>
          <cell r="U4">
            <v>38534</v>
          </cell>
          <cell r="V4">
            <v>38565</v>
          </cell>
          <cell r="W4">
            <v>38596</v>
          </cell>
          <cell r="X4">
            <v>38626</v>
          </cell>
          <cell r="Y4">
            <v>38657</v>
          </cell>
          <cell r="Z4">
            <v>38687</v>
          </cell>
          <cell r="AA4">
            <v>38718</v>
          </cell>
          <cell r="AB4">
            <v>38749</v>
          </cell>
          <cell r="AC4">
            <v>38777</v>
          </cell>
          <cell r="AD4">
            <v>38808</v>
          </cell>
          <cell r="AE4">
            <v>38838</v>
          </cell>
          <cell r="AF4">
            <v>38869</v>
          </cell>
          <cell r="AG4">
            <v>38899</v>
          </cell>
          <cell r="AH4">
            <v>38930</v>
          </cell>
          <cell r="AI4">
            <v>38961</v>
          </cell>
          <cell r="AJ4">
            <v>38991</v>
          </cell>
          <cell r="AK4">
            <v>39022</v>
          </cell>
          <cell r="AL4">
            <v>39052</v>
          </cell>
          <cell r="AM4">
            <v>39083</v>
          </cell>
          <cell r="AN4">
            <v>39114</v>
          </cell>
          <cell r="AO4">
            <v>39142</v>
          </cell>
          <cell r="AP4">
            <v>39173</v>
          </cell>
          <cell r="AQ4">
            <v>39203</v>
          </cell>
          <cell r="AR4">
            <v>39234</v>
          </cell>
          <cell r="AS4">
            <v>39264</v>
          </cell>
          <cell r="AT4">
            <v>39295</v>
          </cell>
          <cell r="AU4">
            <v>39326</v>
          </cell>
          <cell r="AV4">
            <v>39356</v>
          </cell>
          <cell r="AW4">
            <v>39387</v>
          </cell>
          <cell r="AX4">
            <v>39417</v>
          </cell>
          <cell r="AY4">
            <v>39448</v>
          </cell>
          <cell r="AZ4">
            <v>39479</v>
          </cell>
          <cell r="BA4">
            <v>39508</v>
          </cell>
          <cell r="BB4">
            <v>39539</v>
          </cell>
          <cell r="BC4">
            <v>39569</v>
          </cell>
          <cell r="BD4">
            <v>39600</v>
          </cell>
          <cell r="BE4">
            <v>39630</v>
          </cell>
          <cell r="BF4">
            <v>39661</v>
          </cell>
          <cell r="BG4">
            <v>39692</v>
          </cell>
          <cell r="BH4">
            <v>39722</v>
          </cell>
          <cell r="BI4">
            <v>39753</v>
          </cell>
          <cell r="BJ4">
            <v>39783</v>
          </cell>
          <cell r="BK4">
            <v>39814</v>
          </cell>
          <cell r="BL4">
            <v>39845</v>
          </cell>
          <cell r="BM4">
            <v>39873</v>
          </cell>
          <cell r="BN4">
            <v>39904</v>
          </cell>
          <cell r="BO4">
            <v>39934</v>
          </cell>
          <cell r="BP4">
            <v>39965</v>
          </cell>
          <cell r="BQ4">
            <v>39995</v>
          </cell>
          <cell r="BR4">
            <v>40026</v>
          </cell>
          <cell r="BS4">
            <v>40057</v>
          </cell>
          <cell r="BT4">
            <v>40087</v>
          </cell>
          <cell r="BU4">
            <v>40118</v>
          </cell>
          <cell r="BV4">
            <v>40148</v>
          </cell>
          <cell r="BW4">
            <v>40179</v>
          </cell>
          <cell r="BX4">
            <v>40210</v>
          </cell>
          <cell r="BY4">
            <v>40238</v>
          </cell>
          <cell r="BZ4">
            <v>40269</v>
          </cell>
          <cell r="CA4">
            <v>40299</v>
          </cell>
          <cell r="CB4">
            <v>40330</v>
          </cell>
          <cell r="CC4">
            <v>40360</v>
          </cell>
          <cell r="CD4">
            <v>40391</v>
          </cell>
          <cell r="CE4">
            <v>40422</v>
          </cell>
          <cell r="CF4">
            <v>40452</v>
          </cell>
          <cell r="CG4">
            <v>40483</v>
          </cell>
          <cell r="CH4">
            <v>40513</v>
          </cell>
        </row>
        <row r="5">
          <cell r="AY5" t="str">
            <v>Redwood: D.07-09-045</v>
          </cell>
          <cell r="BK5" t="str">
            <v>D.07-09-045</v>
          </cell>
          <cell r="BW5" t="str">
            <v>D.07-09-045</v>
          </cell>
        </row>
        <row r="6">
          <cell r="C6">
            <v>0.17565245901639348</v>
          </cell>
          <cell r="D6">
            <v>0.17565245901639348</v>
          </cell>
          <cell r="E6">
            <v>0.17565245901639348</v>
          </cell>
          <cell r="F6">
            <v>0.17565245901639348</v>
          </cell>
          <cell r="G6">
            <v>0.17565245901639348</v>
          </cell>
          <cell r="H6">
            <v>0.17565245901639348</v>
          </cell>
          <cell r="I6">
            <v>0.17420655737704918</v>
          </cell>
          <cell r="J6">
            <v>0.17420655737704918</v>
          </cell>
          <cell r="K6">
            <v>0.17420655737704918</v>
          </cell>
          <cell r="L6">
            <v>0.17420655737704918</v>
          </cell>
          <cell r="M6">
            <v>0.17420655737704918</v>
          </cell>
          <cell r="N6">
            <v>0.17420655737704918</v>
          </cell>
          <cell r="O6">
            <v>0.17282301369863015</v>
          </cell>
          <cell r="P6">
            <v>0.17282301369863015</v>
          </cell>
          <cell r="Q6">
            <v>0.17282301369863015</v>
          </cell>
          <cell r="R6">
            <v>0.17282301369863015</v>
          </cell>
          <cell r="S6">
            <v>0.17282301369863015</v>
          </cell>
          <cell r="T6">
            <v>0.17282301369863015</v>
          </cell>
          <cell r="U6">
            <v>0.17282301369863015</v>
          </cell>
          <cell r="V6">
            <v>0.17282301369863015</v>
          </cell>
          <cell r="W6">
            <v>0.17282301369863015</v>
          </cell>
          <cell r="X6">
            <v>0.17282301369863015</v>
          </cell>
          <cell r="Y6">
            <v>0.17282301369863015</v>
          </cell>
          <cell r="Z6">
            <v>0.17282301369863015</v>
          </cell>
          <cell r="AA6">
            <v>0.17784328767123289</v>
          </cell>
          <cell r="AB6">
            <v>0.17784328767123289</v>
          </cell>
          <cell r="AC6">
            <v>0.17784328767123289</v>
          </cell>
          <cell r="AD6">
            <v>0.17784328767123289</v>
          </cell>
          <cell r="AE6">
            <v>0.17784328767123289</v>
          </cell>
          <cell r="AF6">
            <v>0.17784328767123289</v>
          </cell>
          <cell r="AG6">
            <v>0.17784328767123289</v>
          </cell>
          <cell r="AH6">
            <v>0.17784328767123289</v>
          </cell>
          <cell r="AI6">
            <v>0.17784328767123289</v>
          </cell>
          <cell r="AJ6">
            <v>0.17784328767123289</v>
          </cell>
          <cell r="AK6">
            <v>0.17784328767123289</v>
          </cell>
          <cell r="AL6">
            <v>0.17784328767123289</v>
          </cell>
          <cell r="AM6">
            <v>0.17794520547945203</v>
          </cell>
          <cell r="AN6">
            <v>0.17794520547945203</v>
          </cell>
          <cell r="AO6">
            <v>0.17794520547945203</v>
          </cell>
          <cell r="AP6">
            <v>0.17794520547945203</v>
          </cell>
          <cell r="AQ6">
            <v>0.17794520547945203</v>
          </cell>
          <cell r="AR6">
            <v>0.17794520547945203</v>
          </cell>
          <cell r="AS6">
            <v>0.17794520547945203</v>
          </cell>
          <cell r="AT6">
            <v>0.17794520547945203</v>
          </cell>
          <cell r="AU6">
            <v>0.17794520547945203</v>
          </cell>
          <cell r="AV6">
            <v>0.17794520547945203</v>
          </cell>
          <cell r="AW6">
            <v>0.17794520547945203</v>
          </cell>
          <cell r="AX6">
            <v>0.17794520547945203</v>
          </cell>
          <cell r="AY6">
            <v>0.16959344262295084</v>
          </cell>
          <cell r="AZ6">
            <v>0.16959344262295084</v>
          </cell>
          <cell r="BA6">
            <v>0.16959344262295084</v>
          </cell>
          <cell r="BB6">
            <v>0.16959344262295084</v>
          </cell>
          <cell r="BC6">
            <v>0.16959344262295084</v>
          </cell>
          <cell r="BD6">
            <v>0.16959344262295084</v>
          </cell>
          <cell r="BE6">
            <v>0.16959344262295084</v>
          </cell>
          <cell r="BF6">
            <v>0.16959344262295084</v>
          </cell>
          <cell r="BG6">
            <v>0.16959344262295084</v>
          </cell>
          <cell r="BH6">
            <v>0.16959344262295084</v>
          </cell>
          <cell r="BI6">
            <v>0.16959344262295084</v>
          </cell>
          <cell r="BJ6">
            <v>0.16959344262295084</v>
          </cell>
          <cell r="BK6">
            <v>0.16834191780821919</v>
          </cell>
          <cell r="BL6">
            <v>0.16834191780821919</v>
          </cell>
          <cell r="BM6">
            <v>0.16834191780821919</v>
          </cell>
          <cell r="BN6">
            <v>0.16834191780821919</v>
          </cell>
          <cell r="BO6">
            <v>0.16834191780821919</v>
          </cell>
          <cell r="BP6">
            <v>0.16834191780821919</v>
          </cell>
          <cell r="BQ6">
            <v>0.16834191780821919</v>
          </cell>
          <cell r="BR6">
            <v>0.16834191780821919</v>
          </cell>
          <cell r="BS6">
            <v>0.16834191780821919</v>
          </cell>
          <cell r="BT6">
            <v>0.16834191780821919</v>
          </cell>
          <cell r="BU6">
            <v>0.16834191780821919</v>
          </cell>
          <cell r="BV6">
            <v>0.16834191780821919</v>
          </cell>
          <cell r="BW6">
            <v>0.16668493150684932</v>
          </cell>
          <cell r="BX6">
            <v>0.16668493150684932</v>
          </cell>
          <cell r="BY6">
            <v>0.16668493150684932</v>
          </cell>
          <cell r="BZ6">
            <v>0.16668493150684932</v>
          </cell>
          <cell r="CA6">
            <v>0.16668493150684932</v>
          </cell>
          <cell r="CB6">
            <v>0.16668493150684932</v>
          </cell>
          <cell r="CC6">
            <v>0.16668493150684932</v>
          </cell>
          <cell r="CD6">
            <v>0.16668493150684932</v>
          </cell>
          <cell r="CE6">
            <v>0.16668493150684932</v>
          </cell>
          <cell r="CF6">
            <v>0.16668493150684932</v>
          </cell>
          <cell r="CG6">
            <v>0.16668493150684932</v>
          </cell>
          <cell r="CH6">
            <v>0.16668493150684932</v>
          </cell>
        </row>
        <row r="7">
          <cell r="C7">
            <v>0.1236</v>
          </cell>
          <cell r="D7">
            <v>0.1236</v>
          </cell>
          <cell r="E7">
            <v>0.1236</v>
          </cell>
          <cell r="F7">
            <v>0.1236</v>
          </cell>
          <cell r="G7">
            <v>0.1236</v>
          </cell>
          <cell r="H7">
            <v>0.1236</v>
          </cell>
          <cell r="I7">
            <v>0.1236</v>
          </cell>
          <cell r="J7">
            <v>0.1236</v>
          </cell>
          <cell r="K7">
            <v>0.1236</v>
          </cell>
          <cell r="L7">
            <v>0.1236</v>
          </cell>
          <cell r="M7">
            <v>0.1236</v>
          </cell>
          <cell r="N7">
            <v>0.1236</v>
          </cell>
          <cell r="O7">
            <v>0.13539999999999999</v>
          </cell>
          <cell r="P7">
            <v>0.13539999999999999</v>
          </cell>
          <cell r="Q7">
            <v>0.13539999999999999</v>
          </cell>
          <cell r="R7">
            <v>0.13539999999999999</v>
          </cell>
          <cell r="S7">
            <v>0.13539999999999999</v>
          </cell>
          <cell r="T7">
            <v>0.13539999999999999</v>
          </cell>
          <cell r="U7">
            <v>0.13539999999999999</v>
          </cell>
          <cell r="V7">
            <v>0.13539999999999999</v>
          </cell>
          <cell r="W7">
            <v>0.13539999999999999</v>
          </cell>
          <cell r="X7">
            <v>0.13539999999999999</v>
          </cell>
          <cell r="Y7">
            <v>0.13539999999999999</v>
          </cell>
          <cell r="Z7">
            <v>0.13539999999999999</v>
          </cell>
          <cell r="AA7">
            <v>0.1363</v>
          </cell>
          <cell r="AB7">
            <v>0.1363</v>
          </cell>
          <cell r="AC7">
            <v>0.1363</v>
          </cell>
          <cell r="AD7">
            <v>0.1363</v>
          </cell>
          <cell r="AE7">
            <v>0.1363</v>
          </cell>
          <cell r="AF7">
            <v>0.1363</v>
          </cell>
          <cell r="AG7">
            <v>0.1363</v>
          </cell>
          <cell r="AH7">
            <v>0.1363</v>
          </cell>
          <cell r="AI7">
            <v>0.1363</v>
          </cell>
          <cell r="AJ7">
            <v>0.1363</v>
          </cell>
          <cell r="AK7">
            <v>0.1363</v>
          </cell>
          <cell r="AL7">
            <v>0.1363</v>
          </cell>
          <cell r="AM7">
            <v>0.13639999999999999</v>
          </cell>
          <cell r="AN7">
            <v>0.13639999999999999</v>
          </cell>
          <cell r="AO7">
            <v>0.13639999999999999</v>
          </cell>
          <cell r="AP7">
            <v>0.13639999999999999</v>
          </cell>
          <cell r="AQ7">
            <v>0.13639999999999999</v>
          </cell>
          <cell r="AR7">
            <v>0.13639999999999999</v>
          </cell>
          <cell r="AS7">
            <v>0.13639999999999999</v>
          </cell>
          <cell r="AT7">
            <v>0.13639999999999999</v>
          </cell>
          <cell r="AU7">
            <v>0.13639999999999999</v>
          </cell>
          <cell r="AV7">
            <v>0.13639999999999999</v>
          </cell>
          <cell r="AW7">
            <v>0.13639999999999999</v>
          </cell>
          <cell r="AX7">
            <v>0.13639999999999999</v>
          </cell>
          <cell r="AY7">
            <v>0.12989999999999999</v>
          </cell>
          <cell r="AZ7">
            <v>0.12989999999999999</v>
          </cell>
          <cell r="BA7">
            <v>0.12989999999999999</v>
          </cell>
          <cell r="BB7">
            <v>0.12989999999999999</v>
          </cell>
          <cell r="BC7">
            <v>0.12989999999999999</v>
          </cell>
          <cell r="BD7">
            <v>0.12989999999999999</v>
          </cell>
          <cell r="BE7">
            <v>0.12989999999999999</v>
          </cell>
          <cell r="BF7">
            <v>0.12989999999999999</v>
          </cell>
          <cell r="BG7">
            <v>0.12989999999999999</v>
          </cell>
          <cell r="BH7">
            <v>0.12989999999999999</v>
          </cell>
          <cell r="BI7">
            <v>0.12989999999999999</v>
          </cell>
          <cell r="BJ7">
            <v>0.12989999999999999</v>
          </cell>
          <cell r="BK7">
            <v>0.12859999999999999</v>
          </cell>
          <cell r="BL7">
            <v>0.12859999999999999</v>
          </cell>
          <cell r="BM7">
            <v>0.12859999999999999</v>
          </cell>
          <cell r="BN7">
            <v>0.12859999999999999</v>
          </cell>
          <cell r="BO7">
            <v>0.12859999999999999</v>
          </cell>
          <cell r="BP7">
            <v>0.12859999999999999</v>
          </cell>
          <cell r="BQ7">
            <v>0.12859999999999999</v>
          </cell>
          <cell r="BR7">
            <v>0.12859999999999999</v>
          </cell>
          <cell r="BS7">
            <v>0.12859999999999999</v>
          </cell>
          <cell r="BT7">
            <v>0.12859999999999999</v>
          </cell>
          <cell r="BU7">
            <v>0.12859999999999999</v>
          </cell>
          <cell r="BV7">
            <v>0.12859999999999999</v>
          </cell>
          <cell r="BW7">
            <v>0.12740000000000001</v>
          </cell>
          <cell r="BX7">
            <v>0.12740000000000001</v>
          </cell>
          <cell r="BY7">
            <v>0.12740000000000001</v>
          </cell>
          <cell r="BZ7">
            <v>0.12740000000000001</v>
          </cell>
          <cell r="CA7">
            <v>0.12740000000000001</v>
          </cell>
          <cell r="CB7">
            <v>0.12740000000000001</v>
          </cell>
          <cell r="CC7">
            <v>0.12740000000000001</v>
          </cell>
          <cell r="CD7">
            <v>0.12740000000000001</v>
          </cell>
          <cell r="CE7">
            <v>0.12740000000000001</v>
          </cell>
          <cell r="CF7">
            <v>0.12740000000000001</v>
          </cell>
          <cell r="CG7">
            <v>0.12740000000000001</v>
          </cell>
          <cell r="CH7">
            <v>0.12740000000000001</v>
          </cell>
        </row>
        <row r="8">
          <cell r="C8">
            <v>0.29930000000000001</v>
          </cell>
          <cell r="D8">
            <v>0.29930000000000001</v>
          </cell>
          <cell r="E8">
            <v>0.29930000000000001</v>
          </cell>
          <cell r="F8">
            <v>0.29930000000000001</v>
          </cell>
          <cell r="G8">
            <v>0.29930000000000001</v>
          </cell>
          <cell r="H8">
            <v>0.29930000000000001</v>
          </cell>
          <cell r="I8">
            <v>0.29780000000000001</v>
          </cell>
          <cell r="J8">
            <v>0.29780000000000001</v>
          </cell>
          <cell r="K8">
            <v>0.29780000000000001</v>
          </cell>
          <cell r="L8">
            <v>0.29780000000000001</v>
          </cell>
          <cell r="M8">
            <v>0.29780000000000001</v>
          </cell>
          <cell r="N8">
            <v>0.29780000000000001</v>
          </cell>
          <cell r="O8">
            <v>0.30819999999999997</v>
          </cell>
          <cell r="P8">
            <v>0.30819999999999997</v>
          </cell>
          <cell r="Q8">
            <v>0.30819999999999997</v>
          </cell>
          <cell r="R8">
            <v>0.30819999999999997</v>
          </cell>
          <cell r="S8">
            <v>0.30819999999999997</v>
          </cell>
          <cell r="T8">
            <v>0.30819999999999997</v>
          </cell>
          <cell r="U8">
            <v>0.30819999999999997</v>
          </cell>
          <cell r="V8">
            <v>0.30819999999999997</v>
          </cell>
          <cell r="W8">
            <v>0.30819999999999997</v>
          </cell>
          <cell r="X8">
            <v>0.30819999999999997</v>
          </cell>
          <cell r="Y8">
            <v>0.30819999999999997</v>
          </cell>
          <cell r="Z8">
            <v>0.30819999999999997</v>
          </cell>
          <cell r="AA8">
            <v>0.31409999999999999</v>
          </cell>
          <cell r="AB8">
            <v>0.31409999999999999</v>
          </cell>
          <cell r="AC8">
            <v>0.31409999999999999</v>
          </cell>
          <cell r="AD8">
            <v>0.31409999999999999</v>
          </cell>
          <cell r="AE8">
            <v>0.31409999999999999</v>
          </cell>
          <cell r="AF8">
            <v>0.31409999999999999</v>
          </cell>
          <cell r="AG8">
            <v>0.31409999999999999</v>
          </cell>
          <cell r="AH8">
            <v>0.31409999999999999</v>
          </cell>
          <cell r="AI8">
            <v>0.31409999999999999</v>
          </cell>
          <cell r="AJ8">
            <v>0.31409999999999999</v>
          </cell>
          <cell r="AK8">
            <v>0.31409999999999999</v>
          </cell>
          <cell r="AL8">
            <v>0.31409999999999999</v>
          </cell>
          <cell r="AM8">
            <v>0.31430000000000002</v>
          </cell>
          <cell r="AN8">
            <v>0.31430000000000002</v>
          </cell>
          <cell r="AO8">
            <v>0.31430000000000002</v>
          </cell>
          <cell r="AP8">
            <v>0.31430000000000002</v>
          </cell>
          <cell r="AQ8">
            <v>0.31430000000000002</v>
          </cell>
          <cell r="AR8">
            <v>0.31430000000000002</v>
          </cell>
          <cell r="AS8">
            <v>0.31430000000000002</v>
          </cell>
          <cell r="AT8">
            <v>0.31430000000000002</v>
          </cell>
          <cell r="AU8">
            <v>0.31430000000000002</v>
          </cell>
          <cell r="AV8">
            <v>0.31430000000000002</v>
          </cell>
          <cell r="AW8">
            <v>0.31430000000000002</v>
          </cell>
          <cell r="AX8">
            <v>0.31430000000000002</v>
          </cell>
          <cell r="AY8">
            <v>0.29949344262295086</v>
          </cell>
          <cell r="AZ8">
            <v>0.29949999999999999</v>
          </cell>
          <cell r="BA8">
            <v>0.29949999999999999</v>
          </cell>
          <cell r="BB8">
            <v>0.29949999999999999</v>
          </cell>
          <cell r="BC8">
            <v>0.29949999999999999</v>
          </cell>
          <cell r="BD8">
            <v>0.29949999999999999</v>
          </cell>
          <cell r="BE8">
            <v>0.29949999999999999</v>
          </cell>
          <cell r="BF8">
            <v>0.29949999999999999</v>
          </cell>
          <cell r="BG8">
            <v>0.29949999999999999</v>
          </cell>
          <cell r="BH8">
            <v>0.29949999999999999</v>
          </cell>
          <cell r="BI8">
            <v>0.29949999999999999</v>
          </cell>
          <cell r="BJ8">
            <v>0.29949999999999999</v>
          </cell>
          <cell r="BK8">
            <v>0.2969</v>
          </cell>
          <cell r="BL8">
            <v>0.2969</v>
          </cell>
          <cell r="BM8">
            <v>0.2969</v>
          </cell>
          <cell r="BN8">
            <v>0.2969</v>
          </cell>
          <cell r="BO8">
            <v>0.2969</v>
          </cell>
          <cell r="BP8">
            <v>0.2969</v>
          </cell>
          <cell r="BQ8">
            <v>0.2969</v>
          </cell>
          <cell r="BR8">
            <v>0.2969</v>
          </cell>
          <cell r="BS8">
            <v>0.2969</v>
          </cell>
          <cell r="BT8">
            <v>0.2969</v>
          </cell>
          <cell r="BU8">
            <v>0.2969</v>
          </cell>
          <cell r="BV8">
            <v>0.2969</v>
          </cell>
          <cell r="BW8">
            <v>0.29409999999999997</v>
          </cell>
          <cell r="BX8">
            <v>0.29409999999999997</v>
          </cell>
          <cell r="BY8">
            <v>0.29409999999999997</v>
          </cell>
          <cell r="BZ8">
            <v>0.29409999999999997</v>
          </cell>
          <cell r="CA8">
            <v>0.29409999999999997</v>
          </cell>
          <cell r="CB8">
            <v>0.29409999999999997</v>
          </cell>
          <cell r="CC8">
            <v>0.29409999999999997</v>
          </cell>
          <cell r="CD8">
            <v>0.29409999999999997</v>
          </cell>
          <cell r="CE8">
            <v>0.29409999999999997</v>
          </cell>
          <cell r="CF8">
            <v>0.29409999999999997</v>
          </cell>
          <cell r="CG8">
            <v>0.29409999999999997</v>
          </cell>
          <cell r="CH8">
            <v>0.29409999999999997</v>
          </cell>
        </row>
        <row r="9">
          <cell r="AY9" t="str">
            <v>Baja: D.07-09-045</v>
          </cell>
          <cell r="BK9" t="str">
            <v>D.07-09-045</v>
          </cell>
          <cell r="BW9" t="str">
            <v>D.07-09-045</v>
          </cell>
        </row>
        <row r="10">
          <cell r="C10">
            <v>0.14648524590163936</v>
          </cell>
          <cell r="D10">
            <v>0.14648524590163936</v>
          </cell>
          <cell r="E10">
            <v>0.14648524590163936</v>
          </cell>
          <cell r="F10">
            <v>0.14648524590163936</v>
          </cell>
          <cell r="G10">
            <v>0.14648524590163936</v>
          </cell>
          <cell r="H10">
            <v>0.14648524590163936</v>
          </cell>
          <cell r="I10">
            <v>0.14154426229508196</v>
          </cell>
          <cell r="J10">
            <v>0.14154426229508196</v>
          </cell>
          <cell r="K10">
            <v>0.14154426229508196</v>
          </cell>
          <cell r="L10">
            <v>0.14154426229508196</v>
          </cell>
          <cell r="M10">
            <v>0.14154426229508196</v>
          </cell>
          <cell r="N10">
            <v>0.14154426229508196</v>
          </cell>
          <cell r="O10">
            <v>0.19264109589041095</v>
          </cell>
          <cell r="P10">
            <v>0.19264109589041095</v>
          </cell>
          <cell r="Q10">
            <v>0.19264109589041095</v>
          </cell>
          <cell r="R10">
            <v>0.19264109589041095</v>
          </cell>
          <cell r="S10">
            <v>0.19264109589041095</v>
          </cell>
          <cell r="T10">
            <v>0.19264109589041095</v>
          </cell>
          <cell r="U10">
            <v>0.19264109589041095</v>
          </cell>
          <cell r="V10">
            <v>0.19264109589041095</v>
          </cell>
          <cell r="W10">
            <v>0.19264109589041095</v>
          </cell>
          <cell r="X10">
            <v>0.19264109589041095</v>
          </cell>
          <cell r="Y10">
            <v>0.19264109589041095</v>
          </cell>
          <cell r="Z10">
            <v>0.19264109589041095</v>
          </cell>
          <cell r="AA10">
            <v>0.2219704109589041</v>
          </cell>
          <cell r="AB10">
            <v>0.2219704109589041</v>
          </cell>
          <cell r="AC10">
            <v>0.2219704109589041</v>
          </cell>
          <cell r="AD10">
            <v>0.2219704109589041</v>
          </cell>
          <cell r="AE10">
            <v>0.2219704109589041</v>
          </cell>
          <cell r="AF10">
            <v>0.2219704109589041</v>
          </cell>
          <cell r="AG10">
            <v>0.2219704109589041</v>
          </cell>
          <cell r="AH10">
            <v>0.2219704109589041</v>
          </cell>
          <cell r="AI10">
            <v>0.2219704109589041</v>
          </cell>
          <cell r="AJ10">
            <v>0.2219704109589041</v>
          </cell>
          <cell r="AK10">
            <v>0.2219704109589041</v>
          </cell>
          <cell r="AL10">
            <v>0.2219704109589041</v>
          </cell>
          <cell r="AM10">
            <v>0.22210520547945203</v>
          </cell>
          <cell r="AN10">
            <v>0.22210520547945203</v>
          </cell>
          <cell r="AO10">
            <v>0.22210520547945203</v>
          </cell>
          <cell r="AP10">
            <v>0.22210520547945203</v>
          </cell>
          <cell r="AQ10">
            <v>0.22210520547945203</v>
          </cell>
          <cell r="AR10">
            <v>0.22210520547945203</v>
          </cell>
          <cell r="AS10">
            <v>0.22210520547945203</v>
          </cell>
          <cell r="AT10">
            <v>0.22210520547945203</v>
          </cell>
          <cell r="AU10">
            <v>0.22210520547945203</v>
          </cell>
          <cell r="AV10">
            <v>0.22210520547945203</v>
          </cell>
          <cell r="AW10">
            <v>0.22210520547945203</v>
          </cell>
          <cell r="AX10">
            <v>0.22210520547945203</v>
          </cell>
          <cell r="AY10">
            <v>0.23427213114754097</v>
          </cell>
          <cell r="AZ10">
            <v>0.23427213114754097</v>
          </cell>
          <cell r="BA10">
            <v>0.23427213114754097</v>
          </cell>
          <cell r="BB10">
            <v>0.23427213114754097</v>
          </cell>
          <cell r="BC10">
            <v>0.23427213114754097</v>
          </cell>
          <cell r="BD10">
            <v>0.23427213114754097</v>
          </cell>
          <cell r="BE10">
            <v>0.23427213114754097</v>
          </cell>
          <cell r="BF10">
            <v>0.23427213114754097</v>
          </cell>
          <cell r="BG10">
            <v>0.23427213114754097</v>
          </cell>
          <cell r="BH10">
            <v>0.23427213114754097</v>
          </cell>
          <cell r="BI10">
            <v>0.23427213114754097</v>
          </cell>
          <cell r="BJ10">
            <v>0.23427213114754097</v>
          </cell>
          <cell r="BK10">
            <v>0.232586301369863</v>
          </cell>
          <cell r="BL10">
            <v>0.232586301369863</v>
          </cell>
          <cell r="BM10">
            <v>0.232586301369863</v>
          </cell>
          <cell r="BN10">
            <v>0.232586301369863</v>
          </cell>
          <cell r="BO10">
            <v>0.232586301369863</v>
          </cell>
          <cell r="BP10">
            <v>0.232586301369863</v>
          </cell>
          <cell r="BQ10">
            <v>0.232586301369863</v>
          </cell>
          <cell r="BR10">
            <v>0.232586301369863</v>
          </cell>
          <cell r="BS10">
            <v>0.232586301369863</v>
          </cell>
          <cell r="BT10">
            <v>0.232586301369863</v>
          </cell>
          <cell r="BU10">
            <v>0.232586301369863</v>
          </cell>
          <cell r="BV10">
            <v>0.232586301369863</v>
          </cell>
          <cell r="BW10">
            <v>0.2302586301369863</v>
          </cell>
          <cell r="BX10">
            <v>0.2302586301369863</v>
          </cell>
          <cell r="BY10">
            <v>0.2302586301369863</v>
          </cell>
          <cell r="BZ10">
            <v>0.2302586301369863</v>
          </cell>
          <cell r="CA10">
            <v>0.2302586301369863</v>
          </cell>
          <cell r="CB10">
            <v>0.2302586301369863</v>
          </cell>
          <cell r="CC10">
            <v>0.2302586301369863</v>
          </cell>
          <cell r="CD10">
            <v>0.2302586301369863</v>
          </cell>
          <cell r="CE10">
            <v>0.2302586301369863</v>
          </cell>
          <cell r="CF10">
            <v>0.2302586301369863</v>
          </cell>
          <cell r="CG10">
            <v>0.2302586301369863</v>
          </cell>
          <cell r="CH10">
            <v>0.2302586301369863</v>
          </cell>
        </row>
        <row r="11">
          <cell r="C11">
            <v>4.48E-2</v>
          </cell>
          <cell r="D11">
            <v>4.48E-2</v>
          </cell>
          <cell r="E11">
            <v>4.48E-2</v>
          </cell>
          <cell r="F11">
            <v>4.48E-2</v>
          </cell>
          <cell r="G11">
            <v>4.48E-2</v>
          </cell>
          <cell r="H11">
            <v>4.48E-2</v>
          </cell>
          <cell r="I11">
            <v>4.48E-2</v>
          </cell>
          <cell r="J11">
            <v>4.48E-2</v>
          </cell>
          <cell r="K11">
            <v>4.48E-2</v>
          </cell>
          <cell r="L11">
            <v>4.48E-2</v>
          </cell>
          <cell r="M11">
            <v>4.48E-2</v>
          </cell>
          <cell r="N11">
            <v>4.48E-2</v>
          </cell>
          <cell r="O11">
            <v>8.5500000000000007E-2</v>
          </cell>
          <cell r="P11">
            <v>8.5500000000000007E-2</v>
          </cell>
          <cell r="Q11">
            <v>8.5500000000000007E-2</v>
          </cell>
          <cell r="R11">
            <v>8.5500000000000007E-2</v>
          </cell>
          <cell r="S11">
            <v>8.5500000000000007E-2</v>
          </cell>
          <cell r="T11">
            <v>8.5500000000000007E-2</v>
          </cell>
          <cell r="U11">
            <v>8.5500000000000007E-2</v>
          </cell>
          <cell r="V11">
            <v>8.5500000000000007E-2</v>
          </cell>
          <cell r="W11">
            <v>8.5500000000000007E-2</v>
          </cell>
          <cell r="X11">
            <v>8.5500000000000007E-2</v>
          </cell>
          <cell r="Y11">
            <v>8.5500000000000007E-2</v>
          </cell>
          <cell r="Z11">
            <v>8.5500000000000007E-2</v>
          </cell>
          <cell r="AA11">
            <v>8.5999999999999993E-2</v>
          </cell>
          <cell r="AB11">
            <v>8.5999999999999993E-2</v>
          </cell>
          <cell r="AC11">
            <v>8.5999999999999993E-2</v>
          </cell>
          <cell r="AD11">
            <v>8.5999999999999993E-2</v>
          </cell>
          <cell r="AE11">
            <v>8.5999999999999993E-2</v>
          </cell>
          <cell r="AF11">
            <v>8.5999999999999993E-2</v>
          </cell>
          <cell r="AG11">
            <v>8.5999999999999993E-2</v>
          </cell>
          <cell r="AH11">
            <v>8.5999999999999993E-2</v>
          </cell>
          <cell r="AI11">
            <v>8.5999999999999993E-2</v>
          </cell>
          <cell r="AJ11">
            <v>8.5999999999999993E-2</v>
          </cell>
          <cell r="AK11">
            <v>8.5999999999999993E-2</v>
          </cell>
          <cell r="AL11">
            <v>8.5999999999999993E-2</v>
          </cell>
          <cell r="AM11">
            <v>8.6099999999999996E-2</v>
          </cell>
          <cell r="AN11">
            <v>8.6099999999999996E-2</v>
          </cell>
          <cell r="AO11">
            <v>8.6099999999999996E-2</v>
          </cell>
          <cell r="AP11">
            <v>8.6099999999999996E-2</v>
          </cell>
          <cell r="AQ11">
            <v>8.6099999999999996E-2</v>
          </cell>
          <cell r="AR11">
            <v>8.6099999999999996E-2</v>
          </cell>
          <cell r="AS11">
            <v>8.6099999999999996E-2</v>
          </cell>
          <cell r="AT11">
            <v>8.6099999999999996E-2</v>
          </cell>
          <cell r="AU11">
            <v>8.6099999999999996E-2</v>
          </cell>
          <cell r="AV11">
            <v>8.6099999999999996E-2</v>
          </cell>
          <cell r="AW11">
            <v>8.6099999999999996E-2</v>
          </cell>
          <cell r="AX11">
            <v>8.6099999999999996E-2</v>
          </cell>
          <cell r="AY11">
            <v>9.0300000000000005E-2</v>
          </cell>
          <cell r="AZ11">
            <v>9.0300000000000005E-2</v>
          </cell>
          <cell r="BA11">
            <v>9.0300000000000005E-2</v>
          </cell>
          <cell r="BB11">
            <v>9.0300000000000005E-2</v>
          </cell>
          <cell r="BC11">
            <v>9.0300000000000005E-2</v>
          </cell>
          <cell r="BD11">
            <v>9.0300000000000005E-2</v>
          </cell>
          <cell r="BE11">
            <v>9.0300000000000005E-2</v>
          </cell>
          <cell r="BF11">
            <v>9.0300000000000005E-2</v>
          </cell>
          <cell r="BG11">
            <v>9.0300000000000005E-2</v>
          </cell>
          <cell r="BH11">
            <v>9.0300000000000005E-2</v>
          </cell>
          <cell r="BI11">
            <v>9.0300000000000005E-2</v>
          </cell>
          <cell r="BJ11">
            <v>9.0300000000000005E-2</v>
          </cell>
          <cell r="BK11">
            <v>8.9399999999999993E-2</v>
          </cell>
          <cell r="BL11">
            <v>8.9399999999999993E-2</v>
          </cell>
          <cell r="BM11">
            <v>8.9399999999999993E-2</v>
          </cell>
          <cell r="BN11">
            <v>8.9399999999999993E-2</v>
          </cell>
          <cell r="BO11">
            <v>8.9399999999999993E-2</v>
          </cell>
          <cell r="BP11">
            <v>8.9399999999999993E-2</v>
          </cell>
          <cell r="BQ11">
            <v>8.9399999999999993E-2</v>
          </cell>
          <cell r="BR11">
            <v>8.9399999999999993E-2</v>
          </cell>
          <cell r="BS11">
            <v>8.9399999999999993E-2</v>
          </cell>
          <cell r="BT11">
            <v>8.9399999999999993E-2</v>
          </cell>
          <cell r="BU11">
            <v>8.9399999999999993E-2</v>
          </cell>
          <cell r="BV11">
            <v>8.9399999999999993E-2</v>
          </cell>
          <cell r="BW11">
            <v>8.8499999999999995E-2</v>
          </cell>
          <cell r="BX11">
            <v>8.8499999999999995E-2</v>
          </cell>
          <cell r="BY11">
            <v>8.8499999999999995E-2</v>
          </cell>
          <cell r="BZ11">
            <v>8.8499999999999995E-2</v>
          </cell>
          <cell r="CA11">
            <v>8.8499999999999995E-2</v>
          </cell>
          <cell r="CB11">
            <v>8.8499999999999995E-2</v>
          </cell>
          <cell r="CC11">
            <v>8.8499999999999995E-2</v>
          </cell>
          <cell r="CD11">
            <v>8.8499999999999995E-2</v>
          </cell>
          <cell r="CE11">
            <v>8.8499999999999995E-2</v>
          </cell>
          <cell r="CF11">
            <v>8.8499999999999995E-2</v>
          </cell>
          <cell r="CG11">
            <v>8.8499999999999995E-2</v>
          </cell>
          <cell r="CH11">
            <v>8.8499999999999995E-2</v>
          </cell>
        </row>
        <row r="12">
          <cell r="C12">
            <v>0.1913</v>
          </cell>
          <cell r="D12">
            <v>0.1913</v>
          </cell>
          <cell r="E12">
            <v>0.1913</v>
          </cell>
          <cell r="F12">
            <v>0.1913</v>
          </cell>
          <cell r="G12">
            <v>0.1913</v>
          </cell>
          <cell r="H12">
            <v>0.1913</v>
          </cell>
          <cell r="I12">
            <v>0.18629999999999999</v>
          </cell>
          <cell r="J12">
            <v>0.18629999999999999</v>
          </cell>
          <cell r="K12">
            <v>0.18629999999999999</v>
          </cell>
          <cell r="L12">
            <v>0.18629999999999999</v>
          </cell>
          <cell r="M12">
            <v>0.18629999999999999</v>
          </cell>
          <cell r="N12">
            <v>0.18629999999999999</v>
          </cell>
          <cell r="O12">
            <v>0.27810000000000001</v>
          </cell>
          <cell r="P12">
            <v>0.27810000000000001</v>
          </cell>
          <cell r="Q12">
            <v>0.27810000000000001</v>
          </cell>
          <cell r="R12">
            <v>0.27810000000000001</v>
          </cell>
          <cell r="S12">
            <v>0.27810000000000001</v>
          </cell>
          <cell r="T12">
            <v>0.27810000000000001</v>
          </cell>
          <cell r="U12">
            <v>0.27810000000000001</v>
          </cell>
          <cell r="V12">
            <v>0.27810000000000001</v>
          </cell>
          <cell r="W12">
            <v>0.27810000000000001</v>
          </cell>
          <cell r="X12">
            <v>0.27810000000000001</v>
          </cell>
          <cell r="Y12">
            <v>0.27810000000000001</v>
          </cell>
          <cell r="Z12">
            <v>0.27810000000000001</v>
          </cell>
          <cell r="AA12">
            <v>0.308</v>
          </cell>
          <cell r="AB12">
            <v>0.308</v>
          </cell>
          <cell r="AC12">
            <v>0.308</v>
          </cell>
          <cell r="AD12">
            <v>0.308</v>
          </cell>
          <cell r="AE12">
            <v>0.308</v>
          </cell>
          <cell r="AF12">
            <v>0.308</v>
          </cell>
          <cell r="AG12">
            <v>0.308</v>
          </cell>
          <cell r="AH12">
            <v>0.308</v>
          </cell>
          <cell r="AI12">
            <v>0.308</v>
          </cell>
          <cell r="AJ12">
            <v>0.308</v>
          </cell>
          <cell r="AK12">
            <v>0.308</v>
          </cell>
          <cell r="AL12">
            <v>0.308</v>
          </cell>
          <cell r="AM12">
            <v>0.30819999999999997</v>
          </cell>
          <cell r="AN12">
            <v>0.30819999999999997</v>
          </cell>
          <cell r="AO12">
            <v>0.30819999999999997</v>
          </cell>
          <cell r="AP12">
            <v>0.30819999999999997</v>
          </cell>
          <cell r="AQ12">
            <v>0.30819999999999997</v>
          </cell>
          <cell r="AR12">
            <v>0.30819999999999997</v>
          </cell>
          <cell r="AS12">
            <v>0.30819999999999997</v>
          </cell>
          <cell r="AT12">
            <v>0.30819999999999997</v>
          </cell>
          <cell r="AU12">
            <v>0.30819999999999997</v>
          </cell>
          <cell r="AV12">
            <v>0.30819999999999997</v>
          </cell>
          <cell r="AW12">
            <v>0.30819999999999997</v>
          </cell>
          <cell r="AX12">
            <v>0.30819999999999997</v>
          </cell>
          <cell r="AY12">
            <v>0.3246</v>
          </cell>
          <cell r="AZ12">
            <v>0.3246</v>
          </cell>
          <cell r="BA12">
            <v>0.3246</v>
          </cell>
          <cell r="BB12">
            <v>0.3246</v>
          </cell>
          <cell r="BC12">
            <v>0.3246</v>
          </cell>
          <cell r="BD12">
            <v>0.3246</v>
          </cell>
          <cell r="BE12">
            <v>0.3246</v>
          </cell>
          <cell r="BF12">
            <v>0.3246</v>
          </cell>
          <cell r="BG12">
            <v>0.3246</v>
          </cell>
          <cell r="BH12">
            <v>0.3246</v>
          </cell>
          <cell r="BI12">
            <v>0.3246</v>
          </cell>
          <cell r="BJ12">
            <v>0.3246</v>
          </cell>
          <cell r="BK12">
            <v>0.32200000000000001</v>
          </cell>
          <cell r="BL12">
            <v>0.32200000000000001</v>
          </cell>
          <cell r="BM12">
            <v>0.32200000000000001</v>
          </cell>
          <cell r="BN12">
            <v>0.32200000000000001</v>
          </cell>
          <cell r="BO12">
            <v>0.32200000000000001</v>
          </cell>
          <cell r="BP12">
            <v>0.32200000000000001</v>
          </cell>
          <cell r="BQ12">
            <v>0.32200000000000001</v>
          </cell>
          <cell r="BR12">
            <v>0.32200000000000001</v>
          </cell>
          <cell r="BS12">
            <v>0.32200000000000001</v>
          </cell>
          <cell r="BT12">
            <v>0.32200000000000001</v>
          </cell>
          <cell r="BU12">
            <v>0.32200000000000001</v>
          </cell>
          <cell r="BV12">
            <v>0.32200000000000001</v>
          </cell>
          <cell r="BW12">
            <v>0.31879999999999997</v>
          </cell>
          <cell r="BX12">
            <v>0.31879999999999997</v>
          </cell>
          <cell r="BY12">
            <v>0.31879999999999997</v>
          </cell>
          <cell r="BZ12">
            <v>0.31879999999999997</v>
          </cell>
          <cell r="CA12">
            <v>0.31879999999999997</v>
          </cell>
          <cell r="CB12">
            <v>0.31879999999999997</v>
          </cell>
          <cell r="CC12">
            <v>0.31879999999999997</v>
          </cell>
          <cell r="CD12">
            <v>0.31879999999999997</v>
          </cell>
          <cell r="CE12">
            <v>0.31879999999999997</v>
          </cell>
          <cell r="CF12">
            <v>0.31879999999999997</v>
          </cell>
          <cell r="CG12">
            <v>0.31879999999999997</v>
          </cell>
          <cell r="CH12">
            <v>0.31879999999999997</v>
          </cell>
        </row>
        <row r="14">
          <cell r="C14">
            <v>1.2E-2</v>
          </cell>
          <cell r="D14">
            <v>1.2E-2</v>
          </cell>
          <cell r="E14">
            <v>1.2E-2</v>
          </cell>
          <cell r="F14">
            <v>1.2E-2</v>
          </cell>
          <cell r="G14">
            <v>1.2E-2</v>
          </cell>
          <cell r="H14">
            <v>1.2E-2</v>
          </cell>
          <cell r="I14">
            <v>1.2E-2</v>
          </cell>
          <cell r="J14">
            <v>1.2E-2</v>
          </cell>
          <cell r="K14">
            <v>1.2E-2</v>
          </cell>
          <cell r="L14">
            <v>1.2E-2</v>
          </cell>
          <cell r="M14">
            <v>1.2E-2</v>
          </cell>
          <cell r="N14">
            <v>1.2E-2</v>
          </cell>
          <cell r="O14">
            <v>1.2E-2</v>
          </cell>
          <cell r="P14">
            <v>1.2E-2</v>
          </cell>
          <cell r="Q14">
            <v>1.2E-2</v>
          </cell>
          <cell r="R14">
            <v>1.2E-2</v>
          </cell>
          <cell r="S14">
            <v>1.2E-2</v>
          </cell>
          <cell r="T14">
            <v>1.2E-2</v>
          </cell>
          <cell r="U14">
            <v>1.2E-2</v>
          </cell>
          <cell r="V14">
            <v>1.2E-2</v>
          </cell>
          <cell r="W14">
            <v>1.2E-2</v>
          </cell>
          <cell r="X14">
            <v>1.2E-2</v>
          </cell>
          <cell r="Y14">
            <v>1.2E-2</v>
          </cell>
          <cell r="Z14">
            <v>1.2E-2</v>
          </cell>
          <cell r="AA14">
            <v>1.2E-2</v>
          </cell>
          <cell r="AB14">
            <v>1.2E-2</v>
          </cell>
          <cell r="AC14">
            <v>1.2E-2</v>
          </cell>
          <cell r="AD14">
            <v>1.2E-2</v>
          </cell>
          <cell r="AE14">
            <v>1.2E-2</v>
          </cell>
          <cell r="AF14">
            <v>1.2E-2</v>
          </cell>
          <cell r="AG14">
            <v>1.2E-2</v>
          </cell>
          <cell r="AH14">
            <v>1.2E-2</v>
          </cell>
          <cell r="AI14">
            <v>1.2E-2</v>
          </cell>
          <cell r="AJ14">
            <v>1.2E-2</v>
          </cell>
          <cell r="AK14">
            <v>1.2999999999999999E-2</v>
          </cell>
          <cell r="AL14">
            <v>1.2999999999999999E-2</v>
          </cell>
          <cell r="AM14">
            <v>1.2999999999999999E-2</v>
          </cell>
          <cell r="AN14">
            <v>1.2999999999999999E-2</v>
          </cell>
          <cell r="AO14">
            <v>1.2999999999999999E-2</v>
          </cell>
          <cell r="AP14">
            <v>1.2999999999999999E-2</v>
          </cell>
          <cell r="AQ14">
            <v>1.2999999999999999E-2</v>
          </cell>
          <cell r="AR14">
            <v>1.2999999999999999E-2</v>
          </cell>
          <cell r="AS14">
            <v>1.2999999999999999E-2</v>
          </cell>
          <cell r="AT14">
            <v>1.2999999999999999E-2</v>
          </cell>
          <cell r="AU14">
            <v>1.2999999999999999E-2</v>
          </cell>
          <cell r="AV14">
            <v>1.2999999999999999E-2</v>
          </cell>
          <cell r="AW14">
            <v>1.2999999999999999E-2</v>
          </cell>
          <cell r="AX14">
            <v>1.2999999999999999E-2</v>
          </cell>
          <cell r="AY14">
            <v>1.2999999999999999E-2</v>
          </cell>
          <cell r="AZ14">
            <v>1.2999999999999999E-2</v>
          </cell>
          <cell r="BA14">
            <v>1.2999999999999999E-2</v>
          </cell>
          <cell r="BB14">
            <v>1.2999999999999999E-2</v>
          </cell>
          <cell r="BC14">
            <v>1.2999999999999999E-2</v>
          </cell>
          <cell r="BD14">
            <v>1.2999999999999999E-2</v>
          </cell>
          <cell r="BE14">
            <v>1.2999999999999999E-2</v>
          </cell>
          <cell r="BF14">
            <v>1.2999999999999999E-2</v>
          </cell>
          <cell r="BG14">
            <v>1.2999999999999999E-2</v>
          </cell>
          <cell r="BH14">
            <v>1.2999999999999999E-2</v>
          </cell>
          <cell r="BI14">
            <v>1.2999999999999999E-2</v>
          </cell>
          <cell r="BJ14">
            <v>1.2999999999999999E-2</v>
          </cell>
          <cell r="BK14">
            <v>1.2999999999999999E-2</v>
          </cell>
          <cell r="BL14">
            <v>1.2999999999999999E-2</v>
          </cell>
          <cell r="BM14">
            <v>1.2999999999999999E-2</v>
          </cell>
          <cell r="BN14">
            <v>1.2999999999999999E-2</v>
          </cell>
          <cell r="BO14">
            <v>1.2999999999999999E-2</v>
          </cell>
          <cell r="BP14">
            <v>1.2999999999999999E-2</v>
          </cell>
          <cell r="BQ14">
            <v>1.2999999999999999E-2</v>
          </cell>
          <cell r="BR14">
            <v>1.2999999999999999E-2</v>
          </cell>
          <cell r="BS14">
            <v>1.2999999999999999E-2</v>
          </cell>
          <cell r="BT14">
            <v>1.2999999999999999E-2</v>
          </cell>
          <cell r="BU14">
            <v>1.2999999999999999E-2</v>
          </cell>
          <cell r="BV14">
            <v>1.2999999999999999E-2</v>
          </cell>
          <cell r="BW14">
            <v>1.2999999999999999E-2</v>
          </cell>
          <cell r="BX14">
            <v>1.2999999999999999E-2</v>
          </cell>
          <cell r="BY14">
            <v>1.2999999999999999E-2</v>
          </cell>
          <cell r="BZ14">
            <v>1.2999999999999999E-2</v>
          </cell>
          <cell r="CA14">
            <v>1.2999999999999999E-2</v>
          </cell>
          <cell r="CB14">
            <v>1.2999999999999999E-2</v>
          </cell>
          <cell r="CC14">
            <v>1.2999999999999999E-2</v>
          </cell>
          <cell r="CD14">
            <v>1.2999999999999999E-2</v>
          </cell>
          <cell r="CE14">
            <v>1.2999999999999999E-2</v>
          </cell>
          <cell r="CF14">
            <v>1.2999999999999999E-2</v>
          </cell>
          <cell r="CG14">
            <v>1.2999999999999999E-2</v>
          </cell>
          <cell r="CH14">
            <v>1.2999999999999999E-2</v>
          </cell>
        </row>
        <row r="15">
          <cell r="AY15" t="str">
            <v>G-EG 1/1/2008 expected  in AL to be filed shortly</v>
          </cell>
        </row>
        <row r="16">
          <cell r="C16">
            <v>0.26440000000000002</v>
          </cell>
          <cell r="D16">
            <v>0.2029</v>
          </cell>
          <cell r="E16">
            <v>0.2029</v>
          </cell>
          <cell r="F16">
            <v>0.19350000000000001</v>
          </cell>
          <cell r="G16">
            <v>0.19350000000000001</v>
          </cell>
          <cell r="H16">
            <v>0.19350000000000001</v>
          </cell>
          <cell r="I16">
            <v>0.1898</v>
          </cell>
          <cell r="J16">
            <v>0.1898</v>
          </cell>
          <cell r="K16">
            <v>0.1898</v>
          </cell>
          <cell r="L16">
            <v>0.1898</v>
          </cell>
          <cell r="M16">
            <v>0.1898</v>
          </cell>
          <cell r="N16">
            <v>0.1898</v>
          </cell>
          <cell r="O16">
            <v>0.15310000000000001</v>
          </cell>
          <cell r="P16">
            <v>0.15310000000000001</v>
          </cell>
          <cell r="Q16">
            <v>0.15310000000000001</v>
          </cell>
          <cell r="R16">
            <v>0.15310000000000001</v>
          </cell>
          <cell r="S16">
            <v>0.15310000000000001</v>
          </cell>
          <cell r="T16">
            <v>0.15310000000000001</v>
          </cell>
          <cell r="U16">
            <v>0.18180000000000002</v>
          </cell>
          <cell r="V16">
            <v>0.18180000000000002</v>
          </cell>
          <cell r="W16">
            <v>0.18180000000000002</v>
          </cell>
          <cell r="X16">
            <v>0.18180000000000002</v>
          </cell>
          <cell r="Y16">
            <v>0.18180000000000002</v>
          </cell>
          <cell r="Z16">
            <v>0.18180000000000002</v>
          </cell>
          <cell r="AA16">
            <v>0.23369999999999999</v>
          </cell>
          <cell r="AB16">
            <v>0.23369999999999999</v>
          </cell>
          <cell r="AC16">
            <v>0.23369999999999999</v>
          </cell>
          <cell r="AD16">
            <v>0.25280000000000002</v>
          </cell>
          <cell r="AE16">
            <v>0.25280000000000002</v>
          </cell>
          <cell r="AF16">
            <v>0.25280000000000002</v>
          </cell>
          <cell r="AG16">
            <v>0.25280000000000002</v>
          </cell>
          <cell r="AH16">
            <v>0.25280000000000002</v>
          </cell>
          <cell r="AI16">
            <v>0.25280000000000002</v>
          </cell>
          <cell r="AJ16">
            <v>0.25280000000000002</v>
          </cell>
          <cell r="AK16">
            <v>0.25280000000000002</v>
          </cell>
          <cell r="AL16">
            <v>0.25280000000000002</v>
          </cell>
          <cell r="AM16">
            <v>0.23449999999999999</v>
          </cell>
          <cell r="AN16">
            <v>0.23449999999999999</v>
          </cell>
          <cell r="AO16">
            <v>0.23449999999999999</v>
          </cell>
          <cell r="AP16">
            <v>0.23480000000000001</v>
          </cell>
          <cell r="AQ16">
            <v>0.23480000000000001</v>
          </cell>
          <cell r="AR16">
            <v>0.23480000000000001</v>
          </cell>
          <cell r="AS16">
            <v>0.2341</v>
          </cell>
          <cell r="AT16">
            <v>0.2341</v>
          </cell>
          <cell r="AU16">
            <v>0.2341</v>
          </cell>
          <cell r="AV16">
            <v>0.2341</v>
          </cell>
          <cell r="AW16">
            <v>0.2341</v>
          </cell>
          <cell r="AX16">
            <v>0.2341</v>
          </cell>
          <cell r="AY16">
            <v>0.1827</v>
          </cell>
          <cell r="AZ16">
            <v>0.1827</v>
          </cell>
          <cell r="BA16">
            <v>0.1827</v>
          </cell>
          <cell r="BB16">
            <v>0.1827</v>
          </cell>
          <cell r="BC16">
            <v>0.1827</v>
          </cell>
          <cell r="BD16">
            <v>0.1827</v>
          </cell>
          <cell r="BE16">
            <v>0.1827</v>
          </cell>
          <cell r="BF16">
            <v>0.1827</v>
          </cell>
          <cell r="BG16">
            <v>0.1827</v>
          </cell>
          <cell r="BH16">
            <v>0.1827</v>
          </cell>
          <cell r="BI16">
            <v>0.1827</v>
          </cell>
          <cell r="BJ16">
            <v>0.1827</v>
          </cell>
          <cell r="BK16">
            <v>0.188</v>
          </cell>
          <cell r="BL16">
            <v>0.188</v>
          </cell>
          <cell r="BM16">
            <v>0.188</v>
          </cell>
          <cell r="BN16">
            <v>0.188</v>
          </cell>
          <cell r="BO16">
            <v>0.188</v>
          </cell>
          <cell r="BP16">
            <v>0.188</v>
          </cell>
          <cell r="BQ16">
            <v>0.188</v>
          </cell>
          <cell r="BR16">
            <v>0.188</v>
          </cell>
          <cell r="BS16">
            <v>0.188</v>
          </cell>
          <cell r="BT16">
            <v>0.188</v>
          </cell>
          <cell r="BU16">
            <v>0.188</v>
          </cell>
          <cell r="BV16">
            <v>0.188</v>
          </cell>
          <cell r="BW16">
            <v>0.188</v>
          </cell>
          <cell r="BX16">
            <v>0.188</v>
          </cell>
          <cell r="BY16">
            <v>0.188</v>
          </cell>
          <cell r="BZ16">
            <v>0.188</v>
          </cell>
          <cell r="CA16">
            <v>0.188</v>
          </cell>
          <cell r="CB16">
            <v>0.188</v>
          </cell>
          <cell r="CC16">
            <v>0.188</v>
          </cell>
          <cell r="CD16">
            <v>0.188</v>
          </cell>
          <cell r="CE16">
            <v>0.188</v>
          </cell>
          <cell r="CF16">
            <v>0.188</v>
          </cell>
          <cell r="CG16">
            <v>0.188</v>
          </cell>
          <cell r="CH16">
            <v>0.188</v>
          </cell>
        </row>
        <row r="18">
          <cell r="C18">
            <v>2.5</v>
          </cell>
          <cell r="D18">
            <v>2.5</v>
          </cell>
          <cell r="E18">
            <v>2.5</v>
          </cell>
          <cell r="F18">
            <v>2.5</v>
          </cell>
          <cell r="G18">
            <v>2.5</v>
          </cell>
          <cell r="H18">
            <v>2.5</v>
          </cell>
          <cell r="I18">
            <v>2.5</v>
          </cell>
          <cell r="J18">
            <v>2.5</v>
          </cell>
          <cell r="K18">
            <v>2.5</v>
          </cell>
          <cell r="L18">
            <v>2.5</v>
          </cell>
          <cell r="M18">
            <v>2.5</v>
          </cell>
          <cell r="N18">
            <v>2.5</v>
          </cell>
          <cell r="O18">
            <v>2.5499999999999998</v>
          </cell>
          <cell r="P18">
            <v>2.5499999999999998</v>
          </cell>
          <cell r="Q18">
            <v>2.5499999999999998</v>
          </cell>
          <cell r="R18">
            <v>2.5499999999999998</v>
          </cell>
          <cell r="S18">
            <v>2.5499999999999998</v>
          </cell>
          <cell r="T18">
            <v>2.5499999999999998</v>
          </cell>
          <cell r="U18">
            <v>2.5499999999999998</v>
          </cell>
          <cell r="V18">
            <v>2.5499999999999998</v>
          </cell>
          <cell r="W18">
            <v>2.5499999999999998</v>
          </cell>
          <cell r="X18">
            <v>2.5499999999999998</v>
          </cell>
          <cell r="Y18">
            <v>2.5499999999999998</v>
          </cell>
          <cell r="Z18">
            <v>2.5499999999999998</v>
          </cell>
          <cell r="AA18">
            <v>2.601</v>
          </cell>
          <cell r="AB18">
            <v>2.601</v>
          </cell>
          <cell r="AC18">
            <v>2.601</v>
          </cell>
          <cell r="AD18">
            <v>2.601</v>
          </cell>
          <cell r="AE18">
            <v>2.601</v>
          </cell>
          <cell r="AF18">
            <v>2.601</v>
          </cell>
          <cell r="AG18">
            <v>2.601</v>
          </cell>
          <cell r="AH18">
            <v>2.601</v>
          </cell>
          <cell r="AI18">
            <v>2.601</v>
          </cell>
          <cell r="AJ18">
            <v>2.601</v>
          </cell>
          <cell r="AK18">
            <v>2.601</v>
          </cell>
          <cell r="AL18">
            <v>2.601</v>
          </cell>
          <cell r="AM18">
            <v>2.653</v>
          </cell>
          <cell r="AN18">
            <v>2.653</v>
          </cell>
          <cell r="AO18">
            <v>2.653</v>
          </cell>
          <cell r="AP18">
            <v>2.653</v>
          </cell>
          <cell r="AQ18">
            <v>2.653</v>
          </cell>
          <cell r="AR18">
            <v>2.653</v>
          </cell>
          <cell r="AS18">
            <v>2.653</v>
          </cell>
          <cell r="AT18">
            <v>2.653</v>
          </cell>
          <cell r="AU18">
            <v>2.653</v>
          </cell>
          <cell r="AV18">
            <v>2.653</v>
          </cell>
          <cell r="AW18">
            <v>2.653</v>
          </cell>
          <cell r="AX18">
            <v>2.653</v>
          </cell>
          <cell r="AY18">
            <v>2.706</v>
          </cell>
          <cell r="AZ18">
            <v>2.706</v>
          </cell>
          <cell r="BA18">
            <v>2.706</v>
          </cell>
          <cell r="BB18">
            <v>2.706</v>
          </cell>
          <cell r="BC18">
            <v>2.706</v>
          </cell>
          <cell r="BD18">
            <v>2.706</v>
          </cell>
          <cell r="BE18">
            <v>2.706</v>
          </cell>
          <cell r="BF18">
            <v>2.706</v>
          </cell>
          <cell r="BG18">
            <v>2.706</v>
          </cell>
          <cell r="BH18">
            <v>2.706</v>
          </cell>
          <cell r="BI18">
            <v>2.706</v>
          </cell>
          <cell r="BJ18">
            <v>2.706</v>
          </cell>
          <cell r="BK18">
            <v>2.76</v>
          </cell>
          <cell r="BL18">
            <v>2.76</v>
          </cell>
          <cell r="BM18">
            <v>2.76</v>
          </cell>
          <cell r="BN18">
            <v>2.76</v>
          </cell>
          <cell r="BO18">
            <v>2.76</v>
          </cell>
          <cell r="BP18">
            <v>2.76</v>
          </cell>
          <cell r="BQ18">
            <v>2.76</v>
          </cell>
          <cell r="BR18">
            <v>2.76</v>
          </cell>
          <cell r="BS18">
            <v>2.76</v>
          </cell>
          <cell r="BT18">
            <v>2.76</v>
          </cell>
          <cell r="BU18">
            <v>2.76</v>
          </cell>
          <cell r="BV18">
            <v>2.76</v>
          </cell>
          <cell r="BW18">
            <v>2.8149999999999999</v>
          </cell>
          <cell r="BX18">
            <v>2.8149999999999999</v>
          </cell>
          <cell r="BY18">
            <v>2.8149999999999999</v>
          </cell>
          <cell r="BZ18">
            <v>2.8149999999999999</v>
          </cell>
          <cell r="CA18">
            <v>2.8149999999999999</v>
          </cell>
          <cell r="CB18">
            <v>2.8149999999999999</v>
          </cell>
          <cell r="CC18">
            <v>2.8149999999999999</v>
          </cell>
          <cell r="CD18">
            <v>2.8149999999999999</v>
          </cell>
          <cell r="CE18">
            <v>2.8149999999999999</v>
          </cell>
          <cell r="CF18">
            <v>2.8149999999999999</v>
          </cell>
          <cell r="CG18">
            <v>2.8149999999999999</v>
          </cell>
          <cell r="CH18">
            <v>2.8149999999999999</v>
          </cell>
        </row>
        <row r="20">
          <cell r="C20">
            <v>2004</v>
          </cell>
          <cell r="D20">
            <v>2005</v>
          </cell>
          <cell r="E20">
            <v>2006</v>
          </cell>
          <cell r="F20">
            <v>2007</v>
          </cell>
          <cell r="G20">
            <v>2008</v>
          </cell>
          <cell r="H20">
            <v>2009</v>
          </cell>
          <cell r="I20">
            <v>2010</v>
          </cell>
          <cell r="J20" t="str">
            <v>Escalation per D.07-09-040</v>
          </cell>
        </row>
        <row r="21">
          <cell r="C21">
            <v>2.5</v>
          </cell>
          <cell r="D21">
            <v>2.5499999999999998</v>
          </cell>
          <cell r="E21">
            <v>2.601</v>
          </cell>
          <cell r="F21">
            <v>2.653</v>
          </cell>
          <cell r="G21">
            <v>2.706</v>
          </cell>
          <cell r="H21">
            <v>2.76</v>
          </cell>
          <cell r="I21">
            <v>2.8149999999999999</v>
          </cell>
        </row>
        <row r="24">
          <cell r="C24">
            <v>37987</v>
          </cell>
          <cell r="D24">
            <v>38018</v>
          </cell>
          <cell r="E24">
            <v>38047</v>
          </cell>
          <cell r="F24">
            <v>38078</v>
          </cell>
          <cell r="G24">
            <v>38108</v>
          </cell>
          <cell r="H24">
            <v>38139</v>
          </cell>
          <cell r="I24">
            <v>38169</v>
          </cell>
          <cell r="J24">
            <v>38200</v>
          </cell>
          <cell r="K24">
            <v>38231</v>
          </cell>
          <cell r="L24">
            <v>38261</v>
          </cell>
          <cell r="M24">
            <v>38292</v>
          </cell>
          <cell r="N24">
            <v>38322</v>
          </cell>
          <cell r="O24">
            <v>38353</v>
          </cell>
          <cell r="P24">
            <v>38384</v>
          </cell>
          <cell r="Q24">
            <v>38412</v>
          </cell>
          <cell r="R24">
            <v>38443</v>
          </cell>
          <cell r="S24">
            <v>38473</v>
          </cell>
          <cell r="T24">
            <v>38504</v>
          </cell>
          <cell r="U24">
            <v>38534</v>
          </cell>
          <cell r="V24">
            <v>38565</v>
          </cell>
          <cell r="W24">
            <v>38596</v>
          </cell>
          <cell r="X24">
            <v>38626</v>
          </cell>
          <cell r="Y24">
            <v>38657</v>
          </cell>
          <cell r="Z24">
            <v>38687</v>
          </cell>
          <cell r="AA24">
            <v>38718</v>
          </cell>
          <cell r="AB24">
            <v>38749</v>
          </cell>
          <cell r="AC24">
            <v>38777</v>
          </cell>
          <cell r="AD24">
            <v>38808</v>
          </cell>
          <cell r="AE24">
            <v>38838</v>
          </cell>
          <cell r="AF24">
            <v>38869</v>
          </cell>
          <cell r="AG24">
            <v>38899</v>
          </cell>
          <cell r="AH24">
            <v>38930</v>
          </cell>
          <cell r="AI24">
            <v>38961</v>
          </cell>
          <cell r="AJ24">
            <v>38991</v>
          </cell>
          <cell r="AK24">
            <v>39022</v>
          </cell>
          <cell r="AL24">
            <v>39052</v>
          </cell>
          <cell r="AM24">
            <v>39083</v>
          </cell>
          <cell r="AN24">
            <v>39114</v>
          </cell>
          <cell r="AO24">
            <v>39142</v>
          </cell>
          <cell r="AP24">
            <v>39173</v>
          </cell>
          <cell r="AQ24">
            <v>39203</v>
          </cell>
          <cell r="AR24">
            <v>39234</v>
          </cell>
          <cell r="AS24">
            <v>39264</v>
          </cell>
          <cell r="AT24">
            <v>39295</v>
          </cell>
          <cell r="AU24">
            <v>39326</v>
          </cell>
          <cell r="AV24">
            <v>39356</v>
          </cell>
          <cell r="AW24">
            <v>39387</v>
          </cell>
          <cell r="AX24">
            <v>39417</v>
          </cell>
          <cell r="AY24">
            <v>39448</v>
          </cell>
          <cell r="AZ24">
            <v>39479</v>
          </cell>
          <cell r="BA24">
            <v>39508</v>
          </cell>
          <cell r="BB24">
            <v>39539</v>
          </cell>
          <cell r="BC24">
            <v>39569</v>
          </cell>
          <cell r="BD24">
            <v>39600</v>
          </cell>
          <cell r="BE24">
            <v>39630</v>
          </cell>
          <cell r="BF24">
            <v>39661</v>
          </cell>
          <cell r="BG24">
            <v>39692</v>
          </cell>
          <cell r="BH24">
            <v>39722</v>
          </cell>
          <cell r="BI24">
            <v>39753</v>
          </cell>
          <cell r="BJ24">
            <v>39783</v>
          </cell>
          <cell r="BK24">
            <v>39814</v>
          </cell>
          <cell r="BL24">
            <v>39845</v>
          </cell>
          <cell r="BM24">
            <v>39873</v>
          </cell>
          <cell r="BN24">
            <v>39904</v>
          </cell>
          <cell r="BO24">
            <v>39934</v>
          </cell>
          <cell r="BP24">
            <v>39965</v>
          </cell>
          <cell r="BQ24">
            <v>39995</v>
          </cell>
          <cell r="BR24">
            <v>40026</v>
          </cell>
          <cell r="BS24">
            <v>40057</v>
          </cell>
          <cell r="BT24">
            <v>40087</v>
          </cell>
          <cell r="BU24">
            <v>40118</v>
          </cell>
          <cell r="BV24">
            <v>40148</v>
          </cell>
          <cell r="BW24">
            <v>40179</v>
          </cell>
          <cell r="BX24">
            <v>40210</v>
          </cell>
          <cell r="BY24">
            <v>40238</v>
          </cell>
          <cell r="BZ24">
            <v>40269</v>
          </cell>
          <cell r="CA24">
            <v>40299</v>
          </cell>
          <cell r="CB24">
            <v>40330</v>
          </cell>
          <cell r="CC24">
            <v>40360</v>
          </cell>
          <cell r="CD24">
            <v>40391</v>
          </cell>
          <cell r="CE24">
            <v>40422</v>
          </cell>
          <cell r="CF24">
            <v>40452</v>
          </cell>
          <cell r="CG24">
            <v>40483</v>
          </cell>
          <cell r="CH24">
            <v>40513</v>
          </cell>
        </row>
        <row r="25">
          <cell r="C25">
            <v>31</v>
          </cell>
          <cell r="D25">
            <v>29</v>
          </cell>
          <cell r="E25">
            <v>31</v>
          </cell>
          <cell r="F25">
            <v>30</v>
          </cell>
          <cell r="G25">
            <v>31</v>
          </cell>
          <cell r="H25">
            <v>30</v>
          </cell>
          <cell r="I25">
            <v>31</v>
          </cell>
          <cell r="J25">
            <v>31</v>
          </cell>
          <cell r="K25">
            <v>30</v>
          </cell>
          <cell r="L25">
            <v>31</v>
          </cell>
          <cell r="M25">
            <v>30</v>
          </cell>
          <cell r="N25">
            <v>31</v>
          </cell>
          <cell r="O25">
            <v>31</v>
          </cell>
          <cell r="P25">
            <v>28</v>
          </cell>
          <cell r="Q25">
            <v>31</v>
          </cell>
          <cell r="R25">
            <v>30</v>
          </cell>
          <cell r="S25">
            <v>31</v>
          </cell>
          <cell r="T25">
            <v>30</v>
          </cell>
          <cell r="U25">
            <v>31</v>
          </cell>
          <cell r="V25">
            <v>31</v>
          </cell>
          <cell r="W25">
            <v>30</v>
          </cell>
          <cell r="X25">
            <v>31</v>
          </cell>
          <cell r="Y25">
            <v>30</v>
          </cell>
          <cell r="Z25">
            <v>31</v>
          </cell>
          <cell r="AA25">
            <v>31</v>
          </cell>
          <cell r="AB25">
            <v>28</v>
          </cell>
          <cell r="AC25">
            <v>31</v>
          </cell>
          <cell r="AD25">
            <v>30</v>
          </cell>
          <cell r="AE25">
            <v>31</v>
          </cell>
          <cell r="AF25">
            <v>30</v>
          </cell>
          <cell r="AG25">
            <v>31</v>
          </cell>
          <cell r="AH25">
            <v>31</v>
          </cell>
          <cell r="AI25">
            <v>30</v>
          </cell>
          <cell r="AJ25">
            <v>31</v>
          </cell>
          <cell r="AK25">
            <v>30</v>
          </cell>
          <cell r="AL25">
            <v>31</v>
          </cell>
          <cell r="AM25">
            <v>31</v>
          </cell>
          <cell r="AN25">
            <v>28</v>
          </cell>
          <cell r="AO25">
            <v>31</v>
          </cell>
          <cell r="AP25">
            <v>30</v>
          </cell>
          <cell r="AQ25">
            <v>31</v>
          </cell>
          <cell r="AR25">
            <v>30</v>
          </cell>
          <cell r="AS25">
            <v>31</v>
          </cell>
          <cell r="AT25">
            <v>31</v>
          </cell>
          <cell r="AU25">
            <v>30</v>
          </cell>
          <cell r="AV25">
            <v>31</v>
          </cell>
          <cell r="AW25">
            <v>30</v>
          </cell>
          <cell r="AX25">
            <v>31</v>
          </cell>
          <cell r="AY25">
            <v>31</v>
          </cell>
          <cell r="AZ25">
            <v>29</v>
          </cell>
          <cell r="BA25">
            <v>31</v>
          </cell>
          <cell r="BB25">
            <v>30</v>
          </cell>
          <cell r="BC25">
            <v>31</v>
          </cell>
          <cell r="BD25">
            <v>30</v>
          </cell>
          <cell r="BE25">
            <v>31</v>
          </cell>
          <cell r="BF25">
            <v>31</v>
          </cell>
          <cell r="BG25">
            <v>30</v>
          </cell>
          <cell r="BH25">
            <v>31</v>
          </cell>
          <cell r="BI25">
            <v>30</v>
          </cell>
          <cell r="BJ25">
            <v>31</v>
          </cell>
          <cell r="BK25">
            <v>31</v>
          </cell>
          <cell r="BL25">
            <v>28</v>
          </cell>
          <cell r="BM25">
            <v>31</v>
          </cell>
          <cell r="BN25">
            <v>30</v>
          </cell>
          <cell r="BO25">
            <v>31</v>
          </cell>
          <cell r="BP25">
            <v>30</v>
          </cell>
          <cell r="BQ25">
            <v>31</v>
          </cell>
          <cell r="BR25">
            <v>31</v>
          </cell>
          <cell r="BS25">
            <v>30</v>
          </cell>
          <cell r="BT25">
            <v>31</v>
          </cell>
          <cell r="BU25">
            <v>30</v>
          </cell>
          <cell r="BV25">
            <v>31</v>
          </cell>
          <cell r="BW25">
            <v>31</v>
          </cell>
        </row>
        <row r="27">
          <cell r="C27">
            <v>0</v>
          </cell>
          <cell r="D27">
            <v>0</v>
          </cell>
          <cell r="E27">
            <v>0</v>
          </cell>
          <cell r="F27">
            <v>0</v>
          </cell>
          <cell r="G27">
            <v>120</v>
          </cell>
          <cell r="H27">
            <v>132</v>
          </cell>
          <cell r="I27">
            <v>126</v>
          </cell>
          <cell r="J27">
            <v>132</v>
          </cell>
          <cell r="K27">
            <v>126</v>
          </cell>
          <cell r="L27">
            <v>126</v>
          </cell>
          <cell r="M27">
            <v>0</v>
          </cell>
          <cell r="N27">
            <v>0</v>
          </cell>
          <cell r="O27">
            <v>0</v>
          </cell>
          <cell r="P27">
            <v>0</v>
          </cell>
          <cell r="Q27">
            <v>0</v>
          </cell>
          <cell r="R27">
            <v>0</v>
          </cell>
          <cell r="S27">
            <v>126</v>
          </cell>
          <cell r="T27">
            <v>132</v>
          </cell>
          <cell r="U27">
            <v>120</v>
          </cell>
          <cell r="V27">
            <v>138</v>
          </cell>
          <cell r="W27">
            <v>126</v>
          </cell>
          <cell r="X27">
            <v>126</v>
          </cell>
          <cell r="Y27">
            <v>0</v>
          </cell>
          <cell r="Z27">
            <v>0</v>
          </cell>
          <cell r="AA27">
            <v>0</v>
          </cell>
          <cell r="AB27">
            <v>0</v>
          </cell>
          <cell r="AC27">
            <v>0</v>
          </cell>
          <cell r="AD27">
            <v>0</v>
          </cell>
          <cell r="AE27">
            <v>132</v>
          </cell>
          <cell r="AF27">
            <v>132</v>
          </cell>
          <cell r="AG27">
            <v>120</v>
          </cell>
          <cell r="AH27">
            <v>138</v>
          </cell>
          <cell r="AI27">
            <v>120</v>
          </cell>
          <cell r="AJ27">
            <v>132</v>
          </cell>
          <cell r="AK27">
            <v>0</v>
          </cell>
          <cell r="AL27">
            <v>0</v>
          </cell>
          <cell r="AM27">
            <v>0</v>
          </cell>
          <cell r="AN27">
            <v>0</v>
          </cell>
          <cell r="AO27">
            <v>0</v>
          </cell>
          <cell r="AP27">
            <v>0</v>
          </cell>
          <cell r="AQ27">
            <v>132</v>
          </cell>
          <cell r="AR27">
            <v>126</v>
          </cell>
          <cell r="AS27">
            <v>126</v>
          </cell>
          <cell r="AT27">
            <v>138</v>
          </cell>
          <cell r="AU27">
            <v>114</v>
          </cell>
          <cell r="AV27">
            <v>138</v>
          </cell>
          <cell r="AW27">
            <v>0</v>
          </cell>
          <cell r="AX27">
            <v>0</v>
          </cell>
          <cell r="AY27">
            <v>0</v>
          </cell>
          <cell r="AZ27">
            <v>0</v>
          </cell>
          <cell r="BA27">
            <v>0</v>
          </cell>
          <cell r="BB27">
            <v>0</v>
          </cell>
          <cell r="BC27">
            <v>126</v>
          </cell>
          <cell r="BD27">
            <v>126</v>
          </cell>
          <cell r="BE27">
            <v>132</v>
          </cell>
          <cell r="BF27">
            <v>126</v>
          </cell>
          <cell r="BG27">
            <v>126</v>
          </cell>
          <cell r="BH27">
            <v>138</v>
          </cell>
          <cell r="BI27">
            <v>0</v>
          </cell>
          <cell r="BJ27">
            <v>0</v>
          </cell>
          <cell r="BK27">
            <v>0</v>
          </cell>
          <cell r="BL27">
            <v>0</v>
          </cell>
          <cell r="BM27">
            <v>0</v>
          </cell>
          <cell r="BN27">
            <v>0</v>
          </cell>
          <cell r="BO27">
            <v>120</v>
          </cell>
          <cell r="BP27">
            <v>132</v>
          </cell>
          <cell r="BQ27">
            <v>138</v>
          </cell>
          <cell r="BR27">
            <v>126</v>
          </cell>
          <cell r="BS27">
            <v>126</v>
          </cell>
          <cell r="BT27">
            <v>132</v>
          </cell>
          <cell r="BU27">
            <v>0</v>
          </cell>
          <cell r="BV27">
            <v>0</v>
          </cell>
        </row>
        <row r="28">
          <cell r="C28">
            <v>273</v>
          </cell>
          <cell r="D28">
            <v>247</v>
          </cell>
          <cell r="E28">
            <v>299</v>
          </cell>
          <cell r="F28">
            <v>286</v>
          </cell>
          <cell r="G28">
            <v>140</v>
          </cell>
          <cell r="H28">
            <v>154</v>
          </cell>
          <cell r="I28">
            <v>147</v>
          </cell>
          <cell r="J28">
            <v>154</v>
          </cell>
          <cell r="K28">
            <v>147</v>
          </cell>
          <cell r="L28">
            <v>147</v>
          </cell>
          <cell r="M28">
            <v>260</v>
          </cell>
          <cell r="N28">
            <v>299</v>
          </cell>
          <cell r="O28">
            <v>273</v>
          </cell>
          <cell r="P28">
            <v>247</v>
          </cell>
          <cell r="Q28">
            <v>299</v>
          </cell>
          <cell r="R28">
            <v>273</v>
          </cell>
          <cell r="S28">
            <v>147</v>
          </cell>
          <cell r="T28">
            <v>154</v>
          </cell>
          <cell r="U28">
            <v>140</v>
          </cell>
          <cell r="V28">
            <v>161</v>
          </cell>
          <cell r="W28">
            <v>147</v>
          </cell>
          <cell r="X28">
            <v>147</v>
          </cell>
          <cell r="Y28">
            <v>260</v>
          </cell>
          <cell r="Z28">
            <v>273</v>
          </cell>
          <cell r="AA28">
            <v>273</v>
          </cell>
          <cell r="AB28">
            <v>247</v>
          </cell>
          <cell r="AC28">
            <v>299</v>
          </cell>
          <cell r="AD28">
            <v>260</v>
          </cell>
          <cell r="AE28">
            <v>154</v>
          </cell>
          <cell r="AF28">
            <v>154</v>
          </cell>
          <cell r="AG28">
            <v>140</v>
          </cell>
          <cell r="AH28">
            <v>161</v>
          </cell>
          <cell r="AI28">
            <v>140</v>
          </cell>
          <cell r="AJ28">
            <v>154</v>
          </cell>
          <cell r="AK28">
            <v>273</v>
          </cell>
          <cell r="AL28">
            <v>273</v>
          </cell>
          <cell r="AM28">
            <v>286</v>
          </cell>
          <cell r="AN28">
            <v>247</v>
          </cell>
          <cell r="AO28">
            <v>286</v>
          </cell>
          <cell r="AP28">
            <v>273</v>
          </cell>
          <cell r="AQ28">
            <v>154</v>
          </cell>
          <cell r="AR28">
            <v>147</v>
          </cell>
          <cell r="AS28">
            <v>147</v>
          </cell>
          <cell r="AT28">
            <v>161</v>
          </cell>
          <cell r="AU28">
            <v>133</v>
          </cell>
          <cell r="AV28">
            <v>161</v>
          </cell>
          <cell r="AW28">
            <v>260</v>
          </cell>
          <cell r="AX28">
            <v>260</v>
          </cell>
          <cell r="AY28">
            <v>286</v>
          </cell>
          <cell r="AZ28">
            <v>260</v>
          </cell>
          <cell r="BA28">
            <v>273</v>
          </cell>
          <cell r="BB28">
            <v>286</v>
          </cell>
          <cell r="BC28">
            <v>147</v>
          </cell>
          <cell r="BD28">
            <v>147</v>
          </cell>
          <cell r="BE28">
            <v>154</v>
          </cell>
          <cell r="BF28">
            <v>147</v>
          </cell>
          <cell r="BG28">
            <v>147</v>
          </cell>
          <cell r="BH28">
            <v>161</v>
          </cell>
          <cell r="BI28">
            <v>234</v>
          </cell>
          <cell r="BJ28">
            <v>286</v>
          </cell>
          <cell r="BK28">
            <v>273</v>
          </cell>
          <cell r="BL28">
            <v>247</v>
          </cell>
          <cell r="BM28">
            <v>286</v>
          </cell>
          <cell r="BN28">
            <v>286</v>
          </cell>
          <cell r="BO28">
            <v>140</v>
          </cell>
          <cell r="BP28">
            <v>154</v>
          </cell>
          <cell r="BQ28">
            <v>161</v>
          </cell>
          <cell r="BR28">
            <v>147</v>
          </cell>
          <cell r="BS28">
            <v>147</v>
          </cell>
          <cell r="BT28">
            <v>154</v>
          </cell>
          <cell r="BU28">
            <v>247</v>
          </cell>
          <cell r="BV28">
            <v>286</v>
          </cell>
        </row>
        <row r="29">
          <cell r="C29">
            <v>347</v>
          </cell>
          <cell r="D29">
            <v>333</v>
          </cell>
          <cell r="E29">
            <v>321</v>
          </cell>
          <cell r="F29">
            <v>314</v>
          </cell>
          <cell r="G29">
            <v>360</v>
          </cell>
          <cell r="H29">
            <v>314</v>
          </cell>
          <cell r="I29">
            <v>347</v>
          </cell>
          <cell r="J29">
            <v>334</v>
          </cell>
          <cell r="K29">
            <v>327</v>
          </cell>
          <cell r="L29">
            <v>347</v>
          </cell>
          <cell r="M29">
            <v>340</v>
          </cell>
          <cell r="N29">
            <v>321</v>
          </cell>
          <cell r="O29">
            <v>347</v>
          </cell>
          <cell r="P29">
            <v>313</v>
          </cell>
          <cell r="Q29">
            <v>321</v>
          </cell>
          <cell r="R29">
            <v>327</v>
          </cell>
          <cell r="S29">
            <v>347</v>
          </cell>
          <cell r="T29">
            <v>314</v>
          </cell>
          <cell r="U29">
            <v>360</v>
          </cell>
          <cell r="V29">
            <v>321</v>
          </cell>
          <cell r="W29">
            <v>327</v>
          </cell>
          <cell r="X29">
            <v>347</v>
          </cell>
          <cell r="Y29">
            <v>340</v>
          </cell>
          <cell r="Z29">
            <v>347</v>
          </cell>
          <cell r="AA29">
            <v>347</v>
          </cell>
          <cell r="AB29">
            <v>313</v>
          </cell>
          <cell r="AC29">
            <v>321</v>
          </cell>
          <cell r="AD29">
            <v>340</v>
          </cell>
          <cell r="AE29">
            <v>334</v>
          </cell>
          <cell r="AF29">
            <v>314</v>
          </cell>
          <cell r="AG29">
            <v>360</v>
          </cell>
          <cell r="AH29">
            <v>321</v>
          </cell>
          <cell r="AI29">
            <v>340</v>
          </cell>
          <cell r="AJ29">
            <v>334</v>
          </cell>
          <cell r="AK29">
            <v>327</v>
          </cell>
          <cell r="AL29">
            <v>347</v>
          </cell>
          <cell r="AM29">
            <v>334</v>
          </cell>
          <cell r="AN29">
            <v>313</v>
          </cell>
          <cell r="AO29">
            <v>334</v>
          </cell>
          <cell r="AP29">
            <v>327</v>
          </cell>
          <cell r="AQ29">
            <v>334</v>
          </cell>
          <cell r="AR29">
            <v>327</v>
          </cell>
          <cell r="AS29">
            <v>347</v>
          </cell>
          <cell r="AT29">
            <v>321</v>
          </cell>
          <cell r="AU29">
            <v>353</v>
          </cell>
          <cell r="AV29">
            <v>321</v>
          </cell>
          <cell r="AW29">
            <v>340</v>
          </cell>
          <cell r="AX29">
            <v>360</v>
          </cell>
          <cell r="AY29">
            <v>334</v>
          </cell>
          <cell r="AZ29">
            <v>320</v>
          </cell>
          <cell r="BA29">
            <v>347</v>
          </cell>
          <cell r="BB29">
            <v>314</v>
          </cell>
          <cell r="BC29">
            <v>347</v>
          </cell>
          <cell r="BD29">
            <v>327</v>
          </cell>
          <cell r="BE29">
            <v>334</v>
          </cell>
          <cell r="BF29">
            <v>347</v>
          </cell>
          <cell r="BG29">
            <v>327</v>
          </cell>
          <cell r="BH29">
            <v>321</v>
          </cell>
          <cell r="BI29">
            <v>366</v>
          </cell>
          <cell r="BJ29">
            <v>334</v>
          </cell>
          <cell r="BK29">
            <v>347</v>
          </cell>
          <cell r="BL29">
            <v>313</v>
          </cell>
          <cell r="BM29">
            <v>334</v>
          </cell>
          <cell r="BN29">
            <v>314</v>
          </cell>
          <cell r="BO29">
            <v>360</v>
          </cell>
          <cell r="BP29">
            <v>314</v>
          </cell>
          <cell r="BQ29">
            <v>321</v>
          </cell>
          <cell r="BR29">
            <v>347</v>
          </cell>
          <cell r="BS29">
            <v>327</v>
          </cell>
          <cell r="BT29">
            <v>334</v>
          </cell>
          <cell r="BU29">
            <v>353</v>
          </cell>
          <cell r="BV29">
            <v>334</v>
          </cell>
        </row>
        <row r="30">
          <cell r="C30">
            <v>124</v>
          </cell>
          <cell r="D30">
            <v>116</v>
          </cell>
          <cell r="E30">
            <v>124</v>
          </cell>
          <cell r="F30">
            <v>119</v>
          </cell>
          <cell r="G30">
            <v>124</v>
          </cell>
          <cell r="H30">
            <v>120</v>
          </cell>
          <cell r="I30">
            <v>124</v>
          </cell>
          <cell r="J30">
            <v>124</v>
          </cell>
          <cell r="K30">
            <v>120</v>
          </cell>
          <cell r="L30">
            <v>125</v>
          </cell>
          <cell r="M30">
            <v>120</v>
          </cell>
          <cell r="N30">
            <v>124</v>
          </cell>
          <cell r="O30">
            <v>124</v>
          </cell>
          <cell r="P30">
            <v>112</v>
          </cell>
          <cell r="Q30">
            <v>124</v>
          </cell>
          <cell r="R30">
            <v>119</v>
          </cell>
          <cell r="S30">
            <v>124</v>
          </cell>
          <cell r="T30">
            <v>120</v>
          </cell>
          <cell r="U30">
            <v>124</v>
          </cell>
          <cell r="V30">
            <v>124</v>
          </cell>
          <cell r="W30">
            <v>120</v>
          </cell>
          <cell r="X30">
            <v>125</v>
          </cell>
          <cell r="Y30">
            <v>120</v>
          </cell>
          <cell r="Z30">
            <v>124</v>
          </cell>
          <cell r="AA30">
            <v>124</v>
          </cell>
          <cell r="AB30">
            <v>112</v>
          </cell>
          <cell r="AC30">
            <v>124</v>
          </cell>
          <cell r="AD30">
            <v>119</v>
          </cell>
          <cell r="AE30">
            <v>124</v>
          </cell>
          <cell r="AF30">
            <v>120</v>
          </cell>
          <cell r="AG30">
            <v>124</v>
          </cell>
          <cell r="AH30">
            <v>124</v>
          </cell>
          <cell r="AI30">
            <v>120</v>
          </cell>
          <cell r="AJ30">
            <v>125</v>
          </cell>
          <cell r="AK30">
            <v>120</v>
          </cell>
          <cell r="AL30">
            <v>124</v>
          </cell>
          <cell r="AM30">
            <v>124</v>
          </cell>
          <cell r="AN30">
            <v>112</v>
          </cell>
          <cell r="AO30">
            <v>123</v>
          </cell>
          <cell r="AP30">
            <v>120</v>
          </cell>
          <cell r="AQ30">
            <v>124</v>
          </cell>
          <cell r="AR30">
            <v>120</v>
          </cell>
          <cell r="AS30">
            <v>124</v>
          </cell>
          <cell r="AT30">
            <v>124</v>
          </cell>
          <cell r="AU30">
            <v>120</v>
          </cell>
          <cell r="AV30">
            <v>124</v>
          </cell>
          <cell r="AW30">
            <v>121</v>
          </cell>
          <cell r="AX30">
            <v>124</v>
          </cell>
          <cell r="AY30">
            <v>124</v>
          </cell>
          <cell r="AZ30">
            <v>116</v>
          </cell>
          <cell r="BA30">
            <v>123</v>
          </cell>
          <cell r="BB30">
            <v>120</v>
          </cell>
          <cell r="BC30">
            <v>124</v>
          </cell>
          <cell r="BD30">
            <v>120</v>
          </cell>
          <cell r="BE30">
            <v>124</v>
          </cell>
          <cell r="BF30">
            <v>124</v>
          </cell>
          <cell r="BG30">
            <v>120</v>
          </cell>
          <cell r="BH30">
            <v>124</v>
          </cell>
          <cell r="BI30">
            <v>121</v>
          </cell>
          <cell r="BJ30">
            <v>124</v>
          </cell>
          <cell r="BK30">
            <v>124</v>
          </cell>
          <cell r="BL30">
            <v>112</v>
          </cell>
          <cell r="BM30">
            <v>123</v>
          </cell>
          <cell r="BN30">
            <v>120</v>
          </cell>
          <cell r="BO30">
            <v>124</v>
          </cell>
          <cell r="BP30">
            <v>120</v>
          </cell>
          <cell r="BQ30">
            <v>124</v>
          </cell>
          <cell r="BR30">
            <v>124</v>
          </cell>
          <cell r="BS30">
            <v>120</v>
          </cell>
          <cell r="BT30">
            <v>124</v>
          </cell>
          <cell r="BU30">
            <v>121</v>
          </cell>
          <cell r="BV30">
            <v>124</v>
          </cell>
        </row>
        <row r="31">
          <cell r="C31">
            <v>744</v>
          </cell>
          <cell r="D31">
            <v>696</v>
          </cell>
          <cell r="E31">
            <v>744</v>
          </cell>
          <cell r="F31">
            <v>719</v>
          </cell>
          <cell r="G31">
            <v>744</v>
          </cell>
          <cell r="H31">
            <v>720</v>
          </cell>
          <cell r="I31">
            <v>744</v>
          </cell>
          <cell r="J31">
            <v>744</v>
          </cell>
          <cell r="K31">
            <v>720</v>
          </cell>
          <cell r="L31">
            <v>745</v>
          </cell>
          <cell r="M31">
            <v>720</v>
          </cell>
          <cell r="N31">
            <v>744</v>
          </cell>
          <cell r="O31">
            <v>744</v>
          </cell>
          <cell r="P31">
            <v>672</v>
          </cell>
          <cell r="Q31">
            <v>744</v>
          </cell>
          <cell r="R31">
            <v>719</v>
          </cell>
          <cell r="S31">
            <v>744</v>
          </cell>
          <cell r="T31">
            <v>720</v>
          </cell>
          <cell r="U31">
            <v>744</v>
          </cell>
          <cell r="V31">
            <v>744</v>
          </cell>
          <cell r="W31">
            <v>720</v>
          </cell>
          <cell r="X31">
            <v>745</v>
          </cell>
          <cell r="Y31">
            <v>720</v>
          </cell>
          <cell r="Z31">
            <v>744</v>
          </cell>
          <cell r="AA31">
            <v>744</v>
          </cell>
          <cell r="AB31">
            <v>672</v>
          </cell>
          <cell r="AC31">
            <v>744</v>
          </cell>
          <cell r="AD31">
            <v>719</v>
          </cell>
          <cell r="AE31">
            <v>744</v>
          </cell>
          <cell r="AF31">
            <v>720</v>
          </cell>
          <cell r="AG31">
            <v>744</v>
          </cell>
          <cell r="AH31">
            <v>744</v>
          </cell>
          <cell r="AI31">
            <v>720</v>
          </cell>
          <cell r="AJ31">
            <v>745</v>
          </cell>
          <cell r="AK31">
            <v>720</v>
          </cell>
          <cell r="AL31">
            <v>744</v>
          </cell>
          <cell r="AM31">
            <v>744</v>
          </cell>
          <cell r="AN31">
            <v>672</v>
          </cell>
          <cell r="AO31">
            <v>743</v>
          </cell>
          <cell r="AP31">
            <v>720</v>
          </cell>
          <cell r="AQ31">
            <v>744</v>
          </cell>
          <cell r="AR31">
            <v>720</v>
          </cell>
          <cell r="AS31">
            <v>744</v>
          </cell>
          <cell r="AT31">
            <v>744</v>
          </cell>
          <cell r="AU31">
            <v>720</v>
          </cell>
          <cell r="AV31">
            <v>744</v>
          </cell>
          <cell r="AW31">
            <v>721</v>
          </cell>
          <cell r="AX31">
            <v>744</v>
          </cell>
          <cell r="AY31">
            <v>744</v>
          </cell>
          <cell r="AZ31">
            <v>696</v>
          </cell>
          <cell r="BA31">
            <v>743</v>
          </cell>
          <cell r="BB31">
            <v>720</v>
          </cell>
          <cell r="BC31">
            <v>744</v>
          </cell>
          <cell r="BD31">
            <v>720</v>
          </cell>
          <cell r="BE31">
            <v>744</v>
          </cell>
          <cell r="BF31">
            <v>744</v>
          </cell>
          <cell r="BG31">
            <v>720</v>
          </cell>
          <cell r="BH31">
            <v>744</v>
          </cell>
          <cell r="BI31">
            <v>721</v>
          </cell>
          <cell r="BJ31">
            <v>744</v>
          </cell>
          <cell r="BK31">
            <v>744</v>
          </cell>
          <cell r="BL31">
            <v>672</v>
          </cell>
          <cell r="BM31">
            <v>743</v>
          </cell>
          <cell r="BN31">
            <v>720</v>
          </cell>
          <cell r="BO31">
            <v>744</v>
          </cell>
          <cell r="BP31">
            <v>720</v>
          </cell>
          <cell r="BQ31">
            <v>744</v>
          </cell>
          <cell r="BR31">
            <v>744</v>
          </cell>
          <cell r="BS31">
            <v>720</v>
          </cell>
          <cell r="BT31">
            <v>744</v>
          </cell>
          <cell r="BU31">
            <v>721</v>
          </cell>
          <cell r="BV31">
            <v>744</v>
          </cell>
          <cell r="BW31">
            <v>0</v>
          </cell>
        </row>
        <row r="32">
          <cell r="C32">
            <v>0</v>
          </cell>
          <cell r="D32">
            <v>0</v>
          </cell>
          <cell r="E32">
            <v>0</v>
          </cell>
          <cell r="F32">
            <v>0</v>
          </cell>
          <cell r="G32">
            <v>1.0649999999999999</v>
          </cell>
          <cell r="H32">
            <v>1.0649999999999999</v>
          </cell>
          <cell r="I32">
            <v>1.0649999999999999</v>
          </cell>
          <cell r="J32">
            <v>1.0649999999999999</v>
          </cell>
          <cell r="K32">
            <v>1.0649999999999999</v>
          </cell>
          <cell r="L32">
            <v>1.0649999999999999</v>
          </cell>
          <cell r="M32">
            <v>0</v>
          </cell>
          <cell r="N32">
            <v>0</v>
          </cell>
          <cell r="O32">
            <v>0</v>
          </cell>
          <cell r="P32">
            <v>0</v>
          </cell>
          <cell r="Q32">
            <v>0</v>
          </cell>
          <cell r="R32">
            <v>0</v>
          </cell>
          <cell r="S32">
            <v>1.0649999999999999</v>
          </cell>
          <cell r="T32">
            <v>1.0649999999999999</v>
          </cell>
          <cell r="U32">
            <v>1.0649999999999999</v>
          </cell>
          <cell r="V32">
            <v>1.0649999999999999</v>
          </cell>
          <cell r="W32">
            <v>1.0649999999999999</v>
          </cell>
          <cell r="X32">
            <v>1.0649999999999999</v>
          </cell>
          <cell r="Y32">
            <v>0</v>
          </cell>
          <cell r="Z32">
            <v>0</v>
          </cell>
          <cell r="AA32">
            <v>0</v>
          </cell>
          <cell r="AB32">
            <v>0</v>
          </cell>
          <cell r="AC32">
            <v>0</v>
          </cell>
          <cell r="AD32">
            <v>0</v>
          </cell>
          <cell r="AE32">
            <v>1.0649999999999999</v>
          </cell>
          <cell r="AF32">
            <v>1.0649999999999999</v>
          </cell>
          <cell r="AG32">
            <v>1.0649999999999999</v>
          </cell>
          <cell r="AH32">
            <v>1.0649999999999999</v>
          </cell>
          <cell r="AI32">
            <v>1.0649999999999999</v>
          </cell>
          <cell r="AJ32">
            <v>1.0649999999999999</v>
          </cell>
          <cell r="AK32">
            <v>0</v>
          </cell>
          <cell r="AL32">
            <v>0</v>
          </cell>
          <cell r="AM32">
            <v>0</v>
          </cell>
          <cell r="AN32">
            <v>0</v>
          </cell>
          <cell r="AO32">
            <v>0</v>
          </cell>
          <cell r="AP32">
            <v>0</v>
          </cell>
          <cell r="AQ32">
            <v>1.0649999999999999</v>
          </cell>
          <cell r="AR32">
            <v>1.0649999999999999</v>
          </cell>
          <cell r="AS32">
            <v>1.0649999999999999</v>
          </cell>
          <cell r="AT32">
            <v>1.0649999999999999</v>
          </cell>
          <cell r="AU32">
            <v>1.0649999999999999</v>
          </cell>
          <cell r="AV32">
            <v>1.0649999999999999</v>
          </cell>
          <cell r="AW32">
            <v>0</v>
          </cell>
          <cell r="AX32">
            <v>0</v>
          </cell>
          <cell r="AY32">
            <v>0</v>
          </cell>
          <cell r="AZ32">
            <v>0</v>
          </cell>
          <cell r="BA32">
            <v>0</v>
          </cell>
          <cell r="BB32">
            <v>0</v>
          </cell>
          <cell r="BC32">
            <v>1.0649999999999999</v>
          </cell>
          <cell r="BD32">
            <v>1.0649999999999999</v>
          </cell>
          <cell r="BE32">
            <v>1.0649999999999999</v>
          </cell>
          <cell r="BF32">
            <v>1.0649999999999999</v>
          </cell>
          <cell r="BG32">
            <v>1.0649999999999999</v>
          </cell>
          <cell r="BH32">
            <v>1.0649999999999999</v>
          </cell>
          <cell r="BI32">
            <v>0</v>
          </cell>
          <cell r="BJ32">
            <v>0</v>
          </cell>
          <cell r="BK32">
            <v>0</v>
          </cell>
          <cell r="BL32">
            <v>0</v>
          </cell>
          <cell r="BM32">
            <v>0</v>
          </cell>
          <cell r="BN32">
            <v>0</v>
          </cell>
          <cell r="BO32">
            <v>1.0649999999999999</v>
          </cell>
          <cell r="BP32">
            <v>1.0649999999999999</v>
          </cell>
          <cell r="BQ32">
            <v>1.0649999999999999</v>
          </cell>
          <cell r="BR32">
            <v>1.0649999999999999</v>
          </cell>
          <cell r="BS32">
            <v>1.0649999999999999</v>
          </cell>
          <cell r="BT32">
            <v>1.0649999999999999</v>
          </cell>
          <cell r="BU32">
            <v>0</v>
          </cell>
          <cell r="BV32">
            <v>0</v>
          </cell>
        </row>
        <row r="33">
          <cell r="C33">
            <v>1.032</v>
          </cell>
          <cell r="D33">
            <v>1.032</v>
          </cell>
          <cell r="E33">
            <v>1.032</v>
          </cell>
          <cell r="F33">
            <v>1.032</v>
          </cell>
          <cell r="G33">
            <v>1.022</v>
          </cell>
          <cell r="H33">
            <v>1.022</v>
          </cell>
          <cell r="I33">
            <v>1.022</v>
          </cell>
          <cell r="J33">
            <v>1.022</v>
          </cell>
          <cell r="K33">
            <v>1.022</v>
          </cell>
          <cell r="L33">
            <v>1.022</v>
          </cell>
          <cell r="M33">
            <v>1.032</v>
          </cell>
          <cell r="N33">
            <v>1.032</v>
          </cell>
          <cell r="O33">
            <v>1.032</v>
          </cell>
          <cell r="P33">
            <v>1.032</v>
          </cell>
          <cell r="Q33">
            <v>1.032</v>
          </cell>
          <cell r="R33">
            <v>1.032</v>
          </cell>
          <cell r="S33">
            <v>1.022</v>
          </cell>
          <cell r="T33">
            <v>1.022</v>
          </cell>
          <cell r="U33">
            <v>1.022</v>
          </cell>
          <cell r="V33">
            <v>1.022</v>
          </cell>
          <cell r="W33">
            <v>1.022</v>
          </cell>
          <cell r="X33">
            <v>1.022</v>
          </cell>
          <cell r="Y33">
            <v>1.032</v>
          </cell>
          <cell r="Z33">
            <v>1.032</v>
          </cell>
          <cell r="AA33">
            <v>1.032</v>
          </cell>
          <cell r="AB33">
            <v>1.032</v>
          </cell>
          <cell r="AC33">
            <v>1.032</v>
          </cell>
          <cell r="AD33">
            <v>1.032</v>
          </cell>
          <cell r="AE33">
            <v>1.022</v>
          </cell>
          <cell r="AF33">
            <v>1.022</v>
          </cell>
          <cell r="AG33">
            <v>1.022</v>
          </cell>
          <cell r="AH33">
            <v>1.022</v>
          </cell>
          <cell r="AI33">
            <v>1.022</v>
          </cell>
          <cell r="AJ33">
            <v>1.022</v>
          </cell>
          <cell r="AK33">
            <v>1.032</v>
          </cell>
          <cell r="AL33">
            <v>1.032</v>
          </cell>
          <cell r="AM33">
            <v>1.032</v>
          </cell>
          <cell r="AN33">
            <v>1.032</v>
          </cell>
          <cell r="AO33">
            <v>1.032</v>
          </cell>
          <cell r="AP33">
            <v>1.032</v>
          </cell>
          <cell r="AQ33">
            <v>1.022</v>
          </cell>
          <cell r="AR33">
            <v>1.022</v>
          </cell>
          <cell r="AS33">
            <v>1.022</v>
          </cell>
          <cell r="AT33">
            <v>1.022</v>
          </cell>
          <cell r="AU33">
            <v>1.022</v>
          </cell>
          <cell r="AV33">
            <v>1.022</v>
          </cell>
          <cell r="AW33">
            <v>1.032</v>
          </cell>
          <cell r="AX33">
            <v>1.032</v>
          </cell>
          <cell r="AY33">
            <v>1.032</v>
          </cell>
          <cell r="AZ33">
            <v>1.032</v>
          </cell>
          <cell r="BA33">
            <v>1.032</v>
          </cell>
          <cell r="BB33">
            <v>1.032</v>
          </cell>
          <cell r="BC33">
            <v>1.022</v>
          </cell>
          <cell r="BD33">
            <v>1.022</v>
          </cell>
          <cell r="BE33">
            <v>1.022</v>
          </cell>
          <cell r="BF33">
            <v>1.022</v>
          </cell>
          <cell r="BG33">
            <v>1.022</v>
          </cell>
          <cell r="BH33">
            <v>1.022</v>
          </cell>
          <cell r="BI33">
            <v>1.032</v>
          </cell>
          <cell r="BJ33">
            <v>1.032</v>
          </cell>
          <cell r="BK33">
            <v>1.032</v>
          </cell>
          <cell r="BL33">
            <v>1.032</v>
          </cell>
          <cell r="BM33">
            <v>1.032</v>
          </cell>
          <cell r="BN33">
            <v>1.032</v>
          </cell>
          <cell r="BO33">
            <v>1.022</v>
          </cell>
          <cell r="BP33">
            <v>1.022</v>
          </cell>
          <cell r="BQ33">
            <v>1.022</v>
          </cell>
          <cell r="BR33">
            <v>1.022</v>
          </cell>
          <cell r="BS33">
            <v>1.022</v>
          </cell>
          <cell r="BT33">
            <v>1.022</v>
          </cell>
          <cell r="BU33">
            <v>1.032</v>
          </cell>
          <cell r="BV33">
            <v>1.032</v>
          </cell>
        </row>
        <row r="34">
          <cell r="C34">
            <v>0.99269164265129683</v>
          </cell>
          <cell r="D34">
            <v>0.99368168168168169</v>
          </cell>
          <cell r="E34">
            <v>0.98950778816199381</v>
          </cell>
          <cell r="F34">
            <v>0.98980254777070065</v>
          </cell>
          <cell r="G34">
            <v>0.98837777777777791</v>
          </cell>
          <cell r="H34">
            <v>0.98252229299363081</v>
          </cell>
          <cell r="I34">
            <v>0.98637463976945228</v>
          </cell>
          <cell r="J34">
            <v>0.98421556886227568</v>
          </cell>
          <cell r="K34">
            <v>0.9848807339449539</v>
          </cell>
          <cell r="L34">
            <v>0.98653025936599392</v>
          </cell>
          <cell r="M34">
            <v>0.99317647058823533</v>
          </cell>
          <cell r="N34">
            <v>0.98950778816199381</v>
          </cell>
          <cell r="O34">
            <v>0.99269164265129683</v>
          </cell>
          <cell r="P34">
            <v>0.99263897763578279</v>
          </cell>
          <cell r="Q34">
            <v>0.98950778816199381</v>
          </cell>
          <cell r="R34">
            <v>0.99148012232415905</v>
          </cell>
          <cell r="S34">
            <v>0.98637463976945228</v>
          </cell>
          <cell r="T34">
            <v>0.98252229299363081</v>
          </cell>
          <cell r="U34">
            <v>0.98837777777777791</v>
          </cell>
          <cell r="V34">
            <v>0.98188161993769463</v>
          </cell>
          <cell r="W34">
            <v>0.9848807339449539</v>
          </cell>
          <cell r="X34">
            <v>0.98653025936599392</v>
          </cell>
          <cell r="Y34">
            <v>0.99317647058823533</v>
          </cell>
          <cell r="Z34">
            <v>0.99269164265129683</v>
          </cell>
          <cell r="AA34">
            <v>0.99269164265129683</v>
          </cell>
          <cell r="AB34">
            <v>0.99263897763578279</v>
          </cell>
          <cell r="AC34">
            <v>0.98950778816199381</v>
          </cell>
          <cell r="AD34">
            <v>0.99302941176470583</v>
          </cell>
          <cell r="AE34">
            <v>0.98421556886227568</v>
          </cell>
          <cell r="AF34">
            <v>0.98252229299363081</v>
          </cell>
          <cell r="AG34">
            <v>0.98837777777777791</v>
          </cell>
          <cell r="AH34">
            <v>0.98188161993769463</v>
          </cell>
          <cell r="AI34">
            <v>0.98705882352941188</v>
          </cell>
          <cell r="AJ34">
            <v>0.9843772455089822</v>
          </cell>
          <cell r="AK34">
            <v>0.99163302752293581</v>
          </cell>
          <cell r="AL34">
            <v>0.99269164265129683</v>
          </cell>
          <cell r="AM34">
            <v>0.99116167664670662</v>
          </cell>
          <cell r="AN34">
            <v>0.99263897763578279</v>
          </cell>
          <cell r="AO34">
            <v>0.99101197604790436</v>
          </cell>
          <cell r="AP34">
            <v>0.99163302752293581</v>
          </cell>
          <cell r="AQ34">
            <v>0.98421556886227568</v>
          </cell>
          <cell r="AR34">
            <v>0.9848807339449539</v>
          </cell>
          <cell r="AS34">
            <v>0.98637463976945228</v>
          </cell>
          <cell r="AT34">
            <v>0.98188161993769463</v>
          </cell>
          <cell r="AU34">
            <v>0.98907648725212471</v>
          </cell>
          <cell r="AV34">
            <v>0.98188161993769463</v>
          </cell>
          <cell r="AW34">
            <v>0.99332352941176472</v>
          </cell>
          <cell r="AX34">
            <v>0.99411111111111106</v>
          </cell>
          <cell r="AY34">
            <v>0.99116167664670662</v>
          </cell>
          <cell r="AZ34">
            <v>0.99212500000000003</v>
          </cell>
          <cell r="BA34">
            <v>0.9925475504322766</v>
          </cell>
          <cell r="BB34">
            <v>0.98996178343949048</v>
          </cell>
          <cell r="BC34">
            <v>0.98637463976945228</v>
          </cell>
          <cell r="BD34">
            <v>0.9848807339449539</v>
          </cell>
          <cell r="BE34">
            <v>0.98421556886227568</v>
          </cell>
          <cell r="BF34">
            <v>0.98637463976945228</v>
          </cell>
          <cell r="BG34">
            <v>0.9848807339449539</v>
          </cell>
          <cell r="BH34">
            <v>0.98188161993769463</v>
          </cell>
          <cell r="BI34">
            <v>0.99607103825136611</v>
          </cell>
          <cell r="BJ34">
            <v>0.99116167664670662</v>
          </cell>
          <cell r="BK34">
            <v>0.99269164265129683</v>
          </cell>
          <cell r="BL34">
            <v>0.99263897763578279</v>
          </cell>
          <cell r="BM34">
            <v>0.99101197604790436</v>
          </cell>
          <cell r="BN34">
            <v>0.98996178343949048</v>
          </cell>
          <cell r="BO34">
            <v>0.98837777777777791</v>
          </cell>
          <cell r="BP34">
            <v>0.98252229299363081</v>
          </cell>
          <cell r="BQ34">
            <v>0.98188161993769463</v>
          </cell>
          <cell r="BR34">
            <v>0.98637463976945228</v>
          </cell>
          <cell r="BS34">
            <v>0.9848807339449539</v>
          </cell>
          <cell r="BT34">
            <v>0.98421556886227568</v>
          </cell>
          <cell r="BU34">
            <v>0.99474787535410769</v>
          </cell>
          <cell r="BV34">
            <v>0.99116167664670662</v>
          </cell>
        </row>
        <row r="35">
          <cell r="C35">
            <v>0.95</v>
          </cell>
          <cell r="D35">
            <v>0.95</v>
          </cell>
          <cell r="E35">
            <v>0.95</v>
          </cell>
          <cell r="F35">
            <v>0.95</v>
          </cell>
          <cell r="G35">
            <v>0.94599999999999995</v>
          </cell>
          <cell r="H35">
            <v>0.94599999999999995</v>
          </cell>
          <cell r="I35">
            <v>0.94599999999999995</v>
          </cell>
          <cell r="J35">
            <v>0.94599999999999995</v>
          </cell>
          <cell r="K35">
            <v>0.94599999999999995</v>
          </cell>
          <cell r="L35">
            <v>0.94599999999999995</v>
          </cell>
          <cell r="M35">
            <v>0.95</v>
          </cell>
          <cell r="N35">
            <v>0.95</v>
          </cell>
          <cell r="O35">
            <v>0.95</v>
          </cell>
          <cell r="P35">
            <v>0.95</v>
          </cell>
          <cell r="Q35">
            <v>0.95</v>
          </cell>
          <cell r="R35">
            <v>0.95</v>
          </cell>
          <cell r="S35">
            <v>0.94599999999999995</v>
          </cell>
          <cell r="T35">
            <v>0.94599999999999995</v>
          </cell>
          <cell r="U35">
            <v>0.94599999999999995</v>
          </cell>
          <cell r="V35">
            <v>0.94599999999999995</v>
          </cell>
          <cell r="W35">
            <v>0.94599999999999995</v>
          </cell>
          <cell r="X35">
            <v>0.94599999999999995</v>
          </cell>
          <cell r="Y35">
            <v>0.95</v>
          </cell>
          <cell r="Z35">
            <v>0.95</v>
          </cell>
          <cell r="AA35">
            <v>0.95</v>
          </cell>
          <cell r="AB35">
            <v>0.95</v>
          </cell>
          <cell r="AC35">
            <v>0.95</v>
          </cell>
          <cell r="AD35">
            <v>0.95</v>
          </cell>
          <cell r="AE35">
            <v>0.94599999999999995</v>
          </cell>
          <cell r="AF35">
            <v>0.94599999999999995</v>
          </cell>
          <cell r="AG35">
            <v>0.94599999999999995</v>
          </cell>
          <cell r="AH35">
            <v>0.94599999999999995</v>
          </cell>
          <cell r="AI35">
            <v>0.94599999999999995</v>
          </cell>
          <cell r="AJ35">
            <v>0.94599999999999995</v>
          </cell>
          <cell r="AK35">
            <v>0.95</v>
          </cell>
          <cell r="AL35">
            <v>0.95</v>
          </cell>
          <cell r="AM35">
            <v>0.95</v>
          </cell>
          <cell r="AN35">
            <v>0.95</v>
          </cell>
          <cell r="AO35">
            <v>0.95</v>
          </cell>
          <cell r="AP35">
            <v>0.95</v>
          </cell>
          <cell r="AQ35">
            <v>0.94599999999999995</v>
          </cell>
          <cell r="AR35">
            <v>0.94599999999999995</v>
          </cell>
          <cell r="AS35">
            <v>0.94599999999999995</v>
          </cell>
          <cell r="AT35">
            <v>0.94599999999999995</v>
          </cell>
          <cell r="AU35">
            <v>0.94599999999999995</v>
          </cell>
          <cell r="AV35">
            <v>0.94599999999999995</v>
          </cell>
          <cell r="AW35">
            <v>0.95</v>
          </cell>
          <cell r="AX35">
            <v>0.95</v>
          </cell>
          <cell r="AY35">
            <v>0.95</v>
          </cell>
          <cell r="AZ35">
            <v>0.95</v>
          </cell>
          <cell r="BA35">
            <v>0.95</v>
          </cell>
          <cell r="BB35">
            <v>0.95</v>
          </cell>
          <cell r="BC35">
            <v>0.94599999999999995</v>
          </cell>
          <cell r="BD35">
            <v>0.94599999999999995</v>
          </cell>
          <cell r="BE35">
            <v>0.94599999999999995</v>
          </cell>
          <cell r="BF35">
            <v>0.94599999999999995</v>
          </cell>
          <cell r="BG35">
            <v>0.94599999999999995</v>
          </cell>
          <cell r="BH35">
            <v>0.94599999999999995</v>
          </cell>
          <cell r="BI35">
            <v>0.95</v>
          </cell>
          <cell r="BJ35">
            <v>0.95</v>
          </cell>
          <cell r="BK35">
            <v>0.95</v>
          </cell>
          <cell r="BL35">
            <v>0.95</v>
          </cell>
          <cell r="BM35">
            <v>0.95</v>
          </cell>
          <cell r="BN35">
            <v>0.95</v>
          </cell>
          <cell r="BO35">
            <v>0.94599999999999995</v>
          </cell>
          <cell r="BP35">
            <v>0.94599999999999995</v>
          </cell>
          <cell r="BQ35">
            <v>0.94599999999999995</v>
          </cell>
          <cell r="BR35">
            <v>0.94599999999999995</v>
          </cell>
          <cell r="BS35">
            <v>0.94599999999999995</v>
          </cell>
          <cell r="BT35">
            <v>0.94599999999999995</v>
          </cell>
          <cell r="BU35">
            <v>0.95</v>
          </cell>
          <cell r="BV35">
            <v>0.95</v>
          </cell>
        </row>
        <row r="36">
          <cell r="C36">
            <v>1</v>
          </cell>
          <cell r="D36">
            <v>1</v>
          </cell>
          <cell r="E36">
            <v>1</v>
          </cell>
          <cell r="F36">
            <v>1</v>
          </cell>
          <cell r="G36">
            <v>1</v>
          </cell>
          <cell r="H36">
            <v>1</v>
          </cell>
          <cell r="I36">
            <v>0.99999999999999989</v>
          </cell>
          <cell r="J36">
            <v>1</v>
          </cell>
          <cell r="K36">
            <v>0.99999999999999989</v>
          </cell>
          <cell r="L36">
            <v>0.99999999999999989</v>
          </cell>
          <cell r="M36">
            <v>1</v>
          </cell>
          <cell r="N36">
            <v>1</v>
          </cell>
          <cell r="O36">
            <v>1</v>
          </cell>
          <cell r="P36">
            <v>1</v>
          </cell>
          <cell r="Q36">
            <v>1</v>
          </cell>
          <cell r="R36">
            <v>1</v>
          </cell>
          <cell r="S36">
            <v>0.99999999999999989</v>
          </cell>
          <cell r="T36">
            <v>1</v>
          </cell>
          <cell r="U36">
            <v>1</v>
          </cell>
          <cell r="V36">
            <v>0.99999999999999989</v>
          </cell>
          <cell r="W36">
            <v>0.99999999999999989</v>
          </cell>
          <cell r="X36">
            <v>0.99999999999999989</v>
          </cell>
          <cell r="Y36">
            <v>1</v>
          </cell>
          <cell r="Z36">
            <v>1</v>
          </cell>
          <cell r="AA36">
            <v>1</v>
          </cell>
          <cell r="AB36">
            <v>1</v>
          </cell>
          <cell r="AC36">
            <v>1</v>
          </cell>
          <cell r="AD36">
            <v>1</v>
          </cell>
          <cell r="AE36">
            <v>1</v>
          </cell>
          <cell r="AF36">
            <v>1</v>
          </cell>
          <cell r="AG36">
            <v>1</v>
          </cell>
          <cell r="AH36">
            <v>0.99999999999999989</v>
          </cell>
          <cell r="AI36">
            <v>1</v>
          </cell>
          <cell r="AJ36">
            <v>1</v>
          </cell>
          <cell r="AK36">
            <v>1</v>
          </cell>
          <cell r="AL36">
            <v>1</v>
          </cell>
          <cell r="AM36">
            <v>1</v>
          </cell>
          <cell r="AN36">
            <v>1</v>
          </cell>
          <cell r="AO36">
            <v>1.0000000000000002</v>
          </cell>
          <cell r="AP36">
            <v>1</v>
          </cell>
          <cell r="AQ36">
            <v>1</v>
          </cell>
          <cell r="AR36">
            <v>0.99999999999999989</v>
          </cell>
          <cell r="AS36">
            <v>0.99999999999999989</v>
          </cell>
          <cell r="AT36">
            <v>0.99999999999999989</v>
          </cell>
          <cell r="AU36">
            <v>1</v>
          </cell>
          <cell r="AV36">
            <v>0.99999999999999989</v>
          </cell>
          <cell r="AW36">
            <v>1</v>
          </cell>
          <cell r="AX36">
            <v>1</v>
          </cell>
          <cell r="AY36">
            <v>1</v>
          </cell>
          <cell r="AZ36">
            <v>1</v>
          </cell>
          <cell r="BA36">
            <v>1</v>
          </cell>
          <cell r="BB36">
            <v>1</v>
          </cell>
          <cell r="BC36">
            <v>0.99999999999999989</v>
          </cell>
          <cell r="BD36">
            <v>0.99999999999999989</v>
          </cell>
          <cell r="BE36">
            <v>1</v>
          </cell>
          <cell r="BF36">
            <v>0.99999999999999989</v>
          </cell>
          <cell r="BG36">
            <v>0.99999999999999989</v>
          </cell>
          <cell r="BH36">
            <v>0.99999999999999989</v>
          </cell>
          <cell r="BI36">
            <v>1</v>
          </cell>
          <cell r="BJ36">
            <v>1</v>
          </cell>
          <cell r="BK36">
            <v>1</v>
          </cell>
          <cell r="BL36">
            <v>1</v>
          </cell>
          <cell r="BM36">
            <v>1.0000000000000002</v>
          </cell>
          <cell r="BN36">
            <v>1</v>
          </cell>
          <cell r="BO36">
            <v>1</v>
          </cell>
          <cell r="BP36">
            <v>1</v>
          </cell>
          <cell r="BQ36">
            <v>0.99999999999999989</v>
          </cell>
          <cell r="BR36">
            <v>0.99999999999999989</v>
          </cell>
          <cell r="BS36">
            <v>0.99999999999999989</v>
          </cell>
          <cell r="BT36">
            <v>1</v>
          </cell>
          <cell r="BU36">
            <v>1</v>
          </cell>
          <cell r="BV36">
            <v>1</v>
          </cell>
        </row>
        <row r="40">
          <cell r="C40">
            <v>744</v>
          </cell>
          <cell r="D40">
            <v>696</v>
          </cell>
          <cell r="E40">
            <v>744</v>
          </cell>
          <cell r="F40">
            <v>719</v>
          </cell>
          <cell r="G40">
            <v>744</v>
          </cell>
          <cell r="H40">
            <v>720</v>
          </cell>
          <cell r="I40">
            <v>744</v>
          </cell>
          <cell r="J40">
            <v>744</v>
          </cell>
          <cell r="K40">
            <v>720</v>
          </cell>
          <cell r="L40">
            <v>745</v>
          </cell>
          <cell r="M40">
            <v>720</v>
          </cell>
          <cell r="N40">
            <v>744</v>
          </cell>
          <cell r="O40">
            <v>744</v>
          </cell>
          <cell r="P40">
            <v>672</v>
          </cell>
          <cell r="Q40">
            <v>744</v>
          </cell>
          <cell r="R40">
            <v>719</v>
          </cell>
          <cell r="S40">
            <v>744</v>
          </cell>
          <cell r="T40">
            <v>720</v>
          </cell>
          <cell r="U40">
            <v>744</v>
          </cell>
          <cell r="V40">
            <v>744</v>
          </cell>
          <cell r="W40">
            <v>720</v>
          </cell>
          <cell r="X40">
            <v>745</v>
          </cell>
          <cell r="Y40">
            <v>720</v>
          </cell>
          <cell r="Z40">
            <v>744</v>
          </cell>
          <cell r="AA40">
            <v>744</v>
          </cell>
          <cell r="AB40">
            <v>672</v>
          </cell>
          <cell r="AC40">
            <v>744</v>
          </cell>
          <cell r="AD40">
            <v>719</v>
          </cell>
          <cell r="AE40">
            <v>744</v>
          </cell>
          <cell r="AF40">
            <v>720</v>
          </cell>
          <cell r="AG40">
            <v>744</v>
          </cell>
          <cell r="AH40">
            <v>744</v>
          </cell>
          <cell r="AI40">
            <v>720</v>
          </cell>
          <cell r="AJ40">
            <v>745</v>
          </cell>
          <cell r="AK40">
            <v>720</v>
          </cell>
          <cell r="AL40">
            <v>744</v>
          </cell>
          <cell r="AM40">
            <v>744</v>
          </cell>
          <cell r="AN40">
            <v>672</v>
          </cell>
          <cell r="AO40">
            <v>743</v>
          </cell>
          <cell r="AP40">
            <v>720</v>
          </cell>
          <cell r="AQ40">
            <v>744</v>
          </cell>
          <cell r="AR40">
            <v>720</v>
          </cell>
          <cell r="AS40">
            <v>744</v>
          </cell>
          <cell r="AT40">
            <v>744</v>
          </cell>
          <cell r="AU40">
            <v>720</v>
          </cell>
          <cell r="AV40">
            <v>744</v>
          </cell>
          <cell r="AW40">
            <v>721</v>
          </cell>
          <cell r="AX40">
            <v>744</v>
          </cell>
          <cell r="AY40">
            <v>744</v>
          </cell>
          <cell r="AZ40">
            <v>696</v>
          </cell>
          <cell r="BA40">
            <v>743</v>
          </cell>
          <cell r="BB40">
            <v>720</v>
          </cell>
          <cell r="BC40">
            <v>744</v>
          </cell>
          <cell r="BD40">
            <v>720</v>
          </cell>
          <cell r="BE40">
            <v>744</v>
          </cell>
          <cell r="BF40">
            <v>744</v>
          </cell>
          <cell r="BG40">
            <v>720</v>
          </cell>
          <cell r="BH40">
            <v>744</v>
          </cell>
          <cell r="BI40">
            <v>721</v>
          </cell>
          <cell r="BJ40">
            <v>744</v>
          </cell>
          <cell r="BK40">
            <v>744</v>
          </cell>
          <cell r="BL40">
            <v>672</v>
          </cell>
          <cell r="BM40">
            <v>743</v>
          </cell>
          <cell r="BN40">
            <v>720</v>
          </cell>
          <cell r="BO40">
            <v>744</v>
          </cell>
          <cell r="BP40">
            <v>720</v>
          </cell>
          <cell r="BQ40">
            <v>744</v>
          </cell>
          <cell r="BR40">
            <v>744</v>
          </cell>
          <cell r="BS40">
            <v>720</v>
          </cell>
          <cell r="BT40">
            <v>744</v>
          </cell>
          <cell r="BU40">
            <v>721</v>
          </cell>
          <cell r="BV40">
            <v>744</v>
          </cell>
          <cell r="BW40">
            <v>744</v>
          </cell>
          <cell r="BX40">
            <v>672</v>
          </cell>
          <cell r="BY40">
            <v>743</v>
          </cell>
          <cell r="BZ40">
            <v>720</v>
          </cell>
          <cell r="CA40">
            <v>744</v>
          </cell>
          <cell r="CB40">
            <v>720</v>
          </cell>
          <cell r="CC40">
            <v>744</v>
          </cell>
          <cell r="CD40">
            <v>744</v>
          </cell>
          <cell r="CE40">
            <v>720</v>
          </cell>
          <cell r="CF40">
            <v>744</v>
          </cell>
          <cell r="CG40">
            <v>721</v>
          </cell>
          <cell r="CH40">
            <v>744</v>
          </cell>
        </row>
        <row r="41">
          <cell r="C41">
            <v>416</v>
          </cell>
          <cell r="D41">
            <v>384</v>
          </cell>
          <cell r="E41">
            <v>432</v>
          </cell>
          <cell r="F41">
            <v>416</v>
          </cell>
          <cell r="G41">
            <v>400</v>
          </cell>
          <cell r="H41">
            <v>416</v>
          </cell>
          <cell r="I41">
            <v>416</v>
          </cell>
          <cell r="J41">
            <v>416</v>
          </cell>
          <cell r="K41">
            <v>400</v>
          </cell>
          <cell r="L41">
            <v>416</v>
          </cell>
          <cell r="M41">
            <v>400</v>
          </cell>
          <cell r="N41">
            <v>416</v>
          </cell>
          <cell r="O41">
            <v>400</v>
          </cell>
          <cell r="P41">
            <v>384</v>
          </cell>
          <cell r="Q41">
            <v>432</v>
          </cell>
          <cell r="R41">
            <v>416</v>
          </cell>
          <cell r="S41">
            <v>400</v>
          </cell>
          <cell r="T41">
            <v>416</v>
          </cell>
          <cell r="U41">
            <v>400</v>
          </cell>
          <cell r="V41">
            <v>432</v>
          </cell>
          <cell r="W41">
            <v>400</v>
          </cell>
          <cell r="X41">
            <v>416</v>
          </cell>
          <cell r="Y41">
            <v>400</v>
          </cell>
          <cell r="Z41">
            <v>416</v>
          </cell>
          <cell r="AA41">
            <v>400</v>
          </cell>
          <cell r="AB41">
            <v>384</v>
          </cell>
          <cell r="AC41">
            <v>432</v>
          </cell>
          <cell r="AD41">
            <v>400</v>
          </cell>
          <cell r="AE41">
            <v>416</v>
          </cell>
          <cell r="AF41">
            <v>416</v>
          </cell>
          <cell r="AG41">
            <v>400</v>
          </cell>
          <cell r="AH41">
            <v>432</v>
          </cell>
          <cell r="AI41">
            <v>400</v>
          </cell>
          <cell r="AJ41">
            <v>416</v>
          </cell>
          <cell r="AK41">
            <v>400</v>
          </cell>
          <cell r="AL41">
            <v>400</v>
          </cell>
          <cell r="AM41">
            <v>416</v>
          </cell>
          <cell r="AN41">
            <v>384</v>
          </cell>
          <cell r="AO41">
            <v>432</v>
          </cell>
          <cell r="AP41">
            <v>400</v>
          </cell>
          <cell r="AQ41">
            <v>416</v>
          </cell>
          <cell r="AR41">
            <v>416</v>
          </cell>
          <cell r="AS41">
            <v>400</v>
          </cell>
          <cell r="AT41">
            <v>432</v>
          </cell>
          <cell r="AU41">
            <v>384</v>
          </cell>
          <cell r="AV41">
            <v>432</v>
          </cell>
          <cell r="AW41">
            <v>400</v>
          </cell>
          <cell r="AX41">
            <v>400</v>
          </cell>
          <cell r="AY41">
            <v>416</v>
          </cell>
          <cell r="AZ41">
            <v>400</v>
          </cell>
          <cell r="BA41">
            <v>416</v>
          </cell>
          <cell r="BB41">
            <v>416</v>
          </cell>
          <cell r="BC41">
            <v>416</v>
          </cell>
          <cell r="BD41">
            <v>400</v>
          </cell>
          <cell r="BE41">
            <v>416</v>
          </cell>
          <cell r="BF41">
            <v>416</v>
          </cell>
          <cell r="BG41">
            <v>400</v>
          </cell>
          <cell r="BH41">
            <v>432</v>
          </cell>
          <cell r="BI41">
            <v>384</v>
          </cell>
          <cell r="BJ41">
            <v>416</v>
          </cell>
          <cell r="BK41">
            <v>416</v>
          </cell>
          <cell r="BL41">
            <v>384</v>
          </cell>
          <cell r="BM41">
            <v>416</v>
          </cell>
          <cell r="BN41">
            <v>416</v>
          </cell>
          <cell r="BO41">
            <v>400</v>
          </cell>
          <cell r="BP41">
            <v>416</v>
          </cell>
          <cell r="BQ41">
            <v>416</v>
          </cell>
          <cell r="BR41">
            <v>416</v>
          </cell>
          <cell r="BS41">
            <v>400</v>
          </cell>
          <cell r="BT41">
            <v>432</v>
          </cell>
          <cell r="BU41">
            <v>384</v>
          </cell>
          <cell r="BV41">
            <v>416</v>
          </cell>
          <cell r="BW41">
            <v>400</v>
          </cell>
          <cell r="BX41">
            <v>384</v>
          </cell>
          <cell r="BY41">
            <v>432</v>
          </cell>
          <cell r="BZ41">
            <v>416</v>
          </cell>
          <cell r="CA41">
            <v>400</v>
          </cell>
          <cell r="CB41">
            <v>416</v>
          </cell>
          <cell r="CC41">
            <v>416</v>
          </cell>
          <cell r="CD41">
            <v>416</v>
          </cell>
          <cell r="CE41">
            <v>400</v>
          </cell>
          <cell r="CF41">
            <v>416</v>
          </cell>
          <cell r="CG41">
            <v>400</v>
          </cell>
          <cell r="CH41">
            <v>416</v>
          </cell>
        </row>
        <row r="42">
          <cell r="C42">
            <v>328</v>
          </cell>
          <cell r="D42">
            <v>312</v>
          </cell>
          <cell r="E42">
            <v>312</v>
          </cell>
          <cell r="F42">
            <v>303</v>
          </cell>
          <cell r="G42">
            <v>344</v>
          </cell>
          <cell r="H42">
            <v>304</v>
          </cell>
          <cell r="I42">
            <v>328</v>
          </cell>
          <cell r="J42">
            <v>328</v>
          </cell>
          <cell r="K42">
            <v>320</v>
          </cell>
          <cell r="L42">
            <v>329</v>
          </cell>
          <cell r="M42">
            <v>320</v>
          </cell>
          <cell r="N42">
            <v>328</v>
          </cell>
          <cell r="O42">
            <v>344</v>
          </cell>
          <cell r="P42">
            <v>288</v>
          </cell>
          <cell r="Q42">
            <v>312</v>
          </cell>
          <cell r="R42">
            <v>303</v>
          </cell>
          <cell r="S42">
            <v>344</v>
          </cell>
          <cell r="T42">
            <v>304</v>
          </cell>
          <cell r="U42">
            <v>344</v>
          </cell>
          <cell r="V42">
            <v>312</v>
          </cell>
          <cell r="W42">
            <v>320</v>
          </cell>
          <cell r="X42">
            <v>329</v>
          </cell>
          <cell r="Y42">
            <v>320</v>
          </cell>
          <cell r="Z42">
            <v>328</v>
          </cell>
          <cell r="AA42">
            <v>344</v>
          </cell>
          <cell r="AB42">
            <v>288</v>
          </cell>
          <cell r="AC42">
            <v>312</v>
          </cell>
          <cell r="AD42">
            <v>319</v>
          </cell>
          <cell r="AE42">
            <v>328</v>
          </cell>
          <cell r="AF42">
            <v>304</v>
          </cell>
          <cell r="AG42">
            <v>344</v>
          </cell>
          <cell r="AH42">
            <v>312</v>
          </cell>
          <cell r="AI42">
            <v>320</v>
          </cell>
          <cell r="AJ42">
            <v>329</v>
          </cell>
          <cell r="AK42">
            <v>320</v>
          </cell>
          <cell r="AL42">
            <v>344</v>
          </cell>
          <cell r="AM42">
            <v>328</v>
          </cell>
          <cell r="AN42">
            <v>288</v>
          </cell>
          <cell r="AO42">
            <v>311</v>
          </cell>
          <cell r="AP42">
            <v>320</v>
          </cell>
          <cell r="AQ42">
            <v>328</v>
          </cell>
          <cell r="AR42">
            <v>304</v>
          </cell>
          <cell r="AS42">
            <v>344</v>
          </cell>
          <cell r="AT42">
            <v>312</v>
          </cell>
          <cell r="AU42">
            <v>336</v>
          </cell>
          <cell r="AV42">
            <v>312</v>
          </cell>
          <cell r="AW42">
            <v>321</v>
          </cell>
          <cell r="AX42">
            <v>344</v>
          </cell>
          <cell r="AY42">
            <v>328</v>
          </cell>
          <cell r="AZ42">
            <v>296</v>
          </cell>
          <cell r="BA42">
            <v>327</v>
          </cell>
          <cell r="BB42">
            <v>304</v>
          </cell>
          <cell r="BC42">
            <v>328</v>
          </cell>
          <cell r="BD42">
            <v>320</v>
          </cell>
          <cell r="BE42">
            <v>328</v>
          </cell>
          <cell r="BF42">
            <v>328</v>
          </cell>
          <cell r="BG42">
            <v>320</v>
          </cell>
          <cell r="BH42">
            <v>312</v>
          </cell>
          <cell r="BI42">
            <v>337</v>
          </cell>
          <cell r="BJ42">
            <v>328</v>
          </cell>
          <cell r="BK42">
            <v>328</v>
          </cell>
          <cell r="BL42">
            <v>288</v>
          </cell>
          <cell r="BM42">
            <v>327</v>
          </cell>
          <cell r="BN42">
            <v>304</v>
          </cell>
          <cell r="BO42">
            <v>344</v>
          </cell>
          <cell r="BP42">
            <v>304</v>
          </cell>
          <cell r="BQ42">
            <v>328</v>
          </cell>
          <cell r="BR42">
            <v>328</v>
          </cell>
          <cell r="BS42">
            <v>320</v>
          </cell>
          <cell r="BT42">
            <v>312</v>
          </cell>
          <cell r="BU42">
            <v>337</v>
          </cell>
          <cell r="BV42">
            <v>328</v>
          </cell>
          <cell r="BW42">
            <v>344</v>
          </cell>
          <cell r="BX42">
            <v>288</v>
          </cell>
          <cell r="BY42">
            <v>311</v>
          </cell>
          <cell r="BZ42">
            <v>304</v>
          </cell>
          <cell r="CA42">
            <v>344</v>
          </cell>
          <cell r="CB42">
            <v>304</v>
          </cell>
          <cell r="CC42">
            <v>328</v>
          </cell>
          <cell r="CD42">
            <v>328</v>
          </cell>
          <cell r="CE42">
            <v>320</v>
          </cell>
          <cell r="CF42">
            <v>328</v>
          </cell>
          <cell r="CG42">
            <v>321</v>
          </cell>
          <cell r="CH42">
            <v>328</v>
          </cell>
        </row>
        <row r="44">
          <cell r="C44">
            <v>0.55910000000000004</v>
          </cell>
          <cell r="D44">
            <v>0.55169999999999997</v>
          </cell>
          <cell r="E44">
            <v>0.5806</v>
          </cell>
          <cell r="F44">
            <v>0.5786</v>
          </cell>
          <cell r="G44">
            <v>0.53759999999999997</v>
          </cell>
          <cell r="H44">
            <v>0.57779999999999998</v>
          </cell>
          <cell r="I44">
            <v>0.55910000000000004</v>
          </cell>
          <cell r="J44">
            <v>0.55910000000000004</v>
          </cell>
          <cell r="K44">
            <v>0.55559999999999998</v>
          </cell>
          <cell r="L44">
            <v>0.55840000000000001</v>
          </cell>
          <cell r="M44">
            <v>0.55559999999999998</v>
          </cell>
          <cell r="N44">
            <v>0.55910000000000004</v>
          </cell>
          <cell r="O44">
            <v>0.53759999999999997</v>
          </cell>
          <cell r="P44">
            <v>0.57140000000000002</v>
          </cell>
          <cell r="Q44">
            <v>0.5806</v>
          </cell>
          <cell r="R44">
            <v>0.5786</v>
          </cell>
          <cell r="S44">
            <v>0.53759999999999997</v>
          </cell>
          <cell r="T44">
            <v>0.57779999999999998</v>
          </cell>
          <cell r="U44">
            <v>0.53759999999999997</v>
          </cell>
          <cell r="V44">
            <v>0.5806</v>
          </cell>
          <cell r="W44">
            <v>0.55559999999999998</v>
          </cell>
          <cell r="X44">
            <v>0.55840000000000001</v>
          </cell>
          <cell r="Y44">
            <v>0.55559999999999998</v>
          </cell>
          <cell r="Z44">
            <v>0.55910000000000004</v>
          </cell>
          <cell r="AA44">
            <v>0.53759999999999997</v>
          </cell>
          <cell r="AB44">
            <v>0.57140000000000002</v>
          </cell>
          <cell r="AC44">
            <v>0.5806</v>
          </cell>
          <cell r="AD44">
            <v>0.55630000000000002</v>
          </cell>
          <cell r="AE44">
            <v>0.55910000000000004</v>
          </cell>
          <cell r="AF44">
            <v>0.57779999999999998</v>
          </cell>
          <cell r="AG44">
            <v>0.53759999999999997</v>
          </cell>
          <cell r="AH44">
            <v>0.5806</v>
          </cell>
          <cell r="AI44">
            <v>0.55559999999999998</v>
          </cell>
          <cell r="AJ44">
            <v>0.55840000000000001</v>
          </cell>
          <cell r="AK44">
            <v>0.55559999999999998</v>
          </cell>
          <cell r="AL44">
            <v>0.53759999999999997</v>
          </cell>
          <cell r="AM44">
            <v>0.55910000000000004</v>
          </cell>
          <cell r="AN44">
            <v>0.57140000000000002</v>
          </cell>
          <cell r="AO44">
            <v>0.58140000000000003</v>
          </cell>
          <cell r="AP44">
            <v>0.55559999999999998</v>
          </cell>
          <cell r="AQ44">
            <v>0.55910000000000004</v>
          </cell>
          <cell r="AR44">
            <v>0.57779999999999998</v>
          </cell>
          <cell r="AS44">
            <v>0.53759999999999997</v>
          </cell>
          <cell r="AT44">
            <v>0.5806</v>
          </cell>
          <cell r="AU44">
            <v>0.5333</v>
          </cell>
          <cell r="AV44">
            <v>0.5806</v>
          </cell>
          <cell r="AW44">
            <v>0.55479999999999996</v>
          </cell>
          <cell r="AX44">
            <v>0.53759999999999997</v>
          </cell>
          <cell r="AY44">
            <v>0.55910000000000004</v>
          </cell>
          <cell r="AZ44">
            <v>0.57469999999999999</v>
          </cell>
          <cell r="BA44">
            <v>0.55989999999999995</v>
          </cell>
          <cell r="BB44">
            <v>0.57779999999999998</v>
          </cell>
          <cell r="BC44">
            <v>0.55910000000000004</v>
          </cell>
          <cell r="BD44">
            <v>0.55559999999999998</v>
          </cell>
          <cell r="BE44">
            <v>0.55910000000000004</v>
          </cell>
          <cell r="BF44">
            <v>0.55910000000000004</v>
          </cell>
          <cell r="BG44">
            <v>0.55559999999999998</v>
          </cell>
          <cell r="BH44">
            <v>0.5806</v>
          </cell>
          <cell r="BI44">
            <v>0.53259999999999996</v>
          </cell>
          <cell r="BJ44">
            <v>0.55910000000000004</v>
          </cell>
          <cell r="BK44">
            <v>0.55910000000000004</v>
          </cell>
          <cell r="BL44">
            <v>0.57140000000000002</v>
          </cell>
          <cell r="BM44">
            <v>0.55989999999999995</v>
          </cell>
          <cell r="BN44">
            <v>0.57779999999999998</v>
          </cell>
          <cell r="BO44">
            <v>0.53759999999999997</v>
          </cell>
          <cell r="BP44">
            <v>0.57779999999999998</v>
          </cell>
          <cell r="BQ44">
            <v>0.55910000000000004</v>
          </cell>
          <cell r="BR44">
            <v>0.55910000000000004</v>
          </cell>
          <cell r="BS44">
            <v>0.55559999999999998</v>
          </cell>
          <cell r="BT44">
            <v>0.5806</v>
          </cell>
          <cell r="BU44">
            <v>0.53259999999999996</v>
          </cell>
          <cell r="BV44">
            <v>0.55910000000000004</v>
          </cell>
          <cell r="BW44">
            <v>0.53759999999999997</v>
          </cell>
          <cell r="BX44">
            <v>0.57140000000000002</v>
          </cell>
          <cell r="BY44">
            <v>0.58140000000000003</v>
          </cell>
          <cell r="BZ44">
            <v>0.57779999999999998</v>
          </cell>
          <cell r="CA44">
            <v>0.53759999999999997</v>
          </cell>
          <cell r="CB44">
            <v>0.57779999999999998</v>
          </cell>
          <cell r="CC44">
            <v>0.55910000000000004</v>
          </cell>
          <cell r="CD44">
            <v>0.55910000000000004</v>
          </cell>
          <cell r="CE44">
            <v>0.55559999999999998</v>
          </cell>
          <cell r="CF44">
            <v>0.55910000000000004</v>
          </cell>
          <cell r="CG44">
            <v>0.55479999999999996</v>
          </cell>
          <cell r="CH44">
            <v>0.55910000000000004</v>
          </cell>
        </row>
        <row r="45">
          <cell r="C45">
            <v>0.44090000000000001</v>
          </cell>
          <cell r="D45">
            <v>0.44829999999999998</v>
          </cell>
          <cell r="E45">
            <v>0.4194</v>
          </cell>
          <cell r="F45">
            <v>0.4214</v>
          </cell>
          <cell r="G45">
            <v>0.46239999999999998</v>
          </cell>
          <cell r="H45">
            <v>0.42220000000000002</v>
          </cell>
          <cell r="I45">
            <v>0.44090000000000001</v>
          </cell>
          <cell r="J45">
            <v>0.44090000000000001</v>
          </cell>
          <cell r="K45">
            <v>0.44440000000000002</v>
          </cell>
          <cell r="L45">
            <v>0.44159999999999999</v>
          </cell>
          <cell r="M45">
            <v>0.44440000000000002</v>
          </cell>
          <cell r="N45">
            <v>0.44090000000000001</v>
          </cell>
          <cell r="O45">
            <v>0.46239999999999998</v>
          </cell>
          <cell r="P45">
            <v>0.42859999999999998</v>
          </cell>
          <cell r="Q45">
            <v>0.4194</v>
          </cell>
          <cell r="R45">
            <v>0.4214</v>
          </cell>
          <cell r="S45">
            <v>0.46239999999999998</v>
          </cell>
          <cell r="T45">
            <v>0.42220000000000002</v>
          </cell>
          <cell r="U45">
            <v>0.46239999999999998</v>
          </cell>
          <cell r="V45">
            <v>0.4194</v>
          </cell>
          <cell r="W45">
            <v>0.44440000000000002</v>
          </cell>
          <cell r="X45">
            <v>0.44159999999999999</v>
          </cell>
          <cell r="Y45">
            <v>0.44440000000000002</v>
          </cell>
          <cell r="Z45">
            <v>0.44090000000000001</v>
          </cell>
          <cell r="AA45">
            <v>0.46239999999999998</v>
          </cell>
          <cell r="AB45">
            <v>0.42859999999999998</v>
          </cell>
          <cell r="AC45">
            <v>0.4194</v>
          </cell>
          <cell r="AD45">
            <v>0.44369999999999998</v>
          </cell>
          <cell r="AE45">
            <v>0.44090000000000001</v>
          </cell>
          <cell r="AF45">
            <v>0.42220000000000002</v>
          </cell>
          <cell r="AG45">
            <v>0.46239999999999998</v>
          </cell>
          <cell r="AH45">
            <v>0.4194</v>
          </cell>
          <cell r="AI45">
            <v>0.44440000000000002</v>
          </cell>
          <cell r="AJ45">
            <v>0.44159999999999999</v>
          </cell>
          <cell r="AK45">
            <v>0.44440000000000002</v>
          </cell>
          <cell r="AL45">
            <v>0.46239999999999998</v>
          </cell>
          <cell r="AM45">
            <v>0.44090000000000001</v>
          </cell>
          <cell r="AN45">
            <v>0.42859999999999998</v>
          </cell>
          <cell r="AO45">
            <v>0.41860000000000003</v>
          </cell>
          <cell r="AP45">
            <v>0.44440000000000002</v>
          </cell>
          <cell r="AQ45">
            <v>0.44090000000000001</v>
          </cell>
          <cell r="AR45">
            <v>0.42220000000000002</v>
          </cell>
          <cell r="AS45">
            <v>0.46239999999999998</v>
          </cell>
          <cell r="AT45">
            <v>0.4194</v>
          </cell>
          <cell r="AU45">
            <v>0.4667</v>
          </cell>
          <cell r="AV45">
            <v>0.4194</v>
          </cell>
          <cell r="AW45">
            <v>0.44519999999999998</v>
          </cell>
          <cell r="AX45">
            <v>0.46239999999999998</v>
          </cell>
          <cell r="AY45">
            <v>0.44090000000000001</v>
          </cell>
          <cell r="AZ45">
            <v>0.42530000000000001</v>
          </cell>
          <cell r="BA45">
            <v>0.44009999999999999</v>
          </cell>
          <cell r="BB45">
            <v>0.42220000000000002</v>
          </cell>
          <cell r="BC45">
            <v>0.44090000000000001</v>
          </cell>
          <cell r="BD45">
            <v>0.44440000000000002</v>
          </cell>
          <cell r="BE45">
            <v>0.44090000000000001</v>
          </cell>
          <cell r="BF45">
            <v>0.44090000000000001</v>
          </cell>
          <cell r="BG45">
            <v>0.44440000000000002</v>
          </cell>
          <cell r="BH45">
            <v>0.4194</v>
          </cell>
          <cell r="BI45">
            <v>0.46739999999999998</v>
          </cell>
          <cell r="BJ45">
            <v>0.44090000000000001</v>
          </cell>
          <cell r="BK45">
            <v>0.44090000000000001</v>
          </cell>
          <cell r="BL45">
            <v>0.42859999999999998</v>
          </cell>
          <cell r="BM45">
            <v>0.44009999999999999</v>
          </cell>
          <cell r="BN45">
            <v>0.42220000000000002</v>
          </cell>
          <cell r="BO45">
            <v>0.46239999999999998</v>
          </cell>
          <cell r="BP45">
            <v>0.42220000000000002</v>
          </cell>
          <cell r="BQ45">
            <v>0.44090000000000001</v>
          </cell>
          <cell r="BR45">
            <v>0.44090000000000001</v>
          </cell>
          <cell r="BS45">
            <v>0.44440000000000002</v>
          </cell>
          <cell r="BT45">
            <v>0.4194</v>
          </cell>
          <cell r="BU45">
            <v>0.46739999999999998</v>
          </cell>
          <cell r="BV45">
            <v>0.44090000000000001</v>
          </cell>
          <cell r="BW45">
            <v>0.46239999999999998</v>
          </cell>
          <cell r="BX45">
            <v>0.42859999999999998</v>
          </cell>
          <cell r="BY45">
            <v>0.41860000000000003</v>
          </cell>
          <cell r="BZ45">
            <v>0.42220000000000002</v>
          </cell>
          <cell r="CA45">
            <v>0.46239999999999998</v>
          </cell>
          <cell r="CB45">
            <v>0.42220000000000002</v>
          </cell>
          <cell r="CC45">
            <v>0.44090000000000001</v>
          </cell>
          <cell r="CD45">
            <v>0.44090000000000001</v>
          </cell>
          <cell r="CE45">
            <v>0.44440000000000002</v>
          </cell>
          <cell r="CF45">
            <v>0.44090000000000001</v>
          </cell>
          <cell r="CG45">
            <v>0.44519999999999998</v>
          </cell>
          <cell r="CH45">
            <v>0.44090000000000001</v>
          </cell>
        </row>
        <row r="46">
          <cell r="C46">
            <v>1</v>
          </cell>
          <cell r="D46">
            <v>1</v>
          </cell>
          <cell r="E46">
            <v>1</v>
          </cell>
          <cell r="F46">
            <v>1</v>
          </cell>
          <cell r="G46">
            <v>1</v>
          </cell>
          <cell r="H46">
            <v>1</v>
          </cell>
          <cell r="I46">
            <v>1</v>
          </cell>
          <cell r="J46">
            <v>1</v>
          </cell>
          <cell r="K46">
            <v>1</v>
          </cell>
          <cell r="L46">
            <v>1</v>
          </cell>
          <cell r="M46">
            <v>1</v>
          </cell>
          <cell r="N46">
            <v>1</v>
          </cell>
          <cell r="O46">
            <v>1</v>
          </cell>
          <cell r="P46">
            <v>1</v>
          </cell>
          <cell r="Q46">
            <v>1</v>
          </cell>
          <cell r="R46">
            <v>1</v>
          </cell>
          <cell r="S46">
            <v>1</v>
          </cell>
          <cell r="T46">
            <v>1</v>
          </cell>
          <cell r="U46">
            <v>1</v>
          </cell>
          <cell r="V46">
            <v>1</v>
          </cell>
          <cell r="W46">
            <v>1</v>
          </cell>
          <cell r="X46">
            <v>1</v>
          </cell>
          <cell r="Y46">
            <v>1</v>
          </cell>
          <cell r="Z46">
            <v>1</v>
          </cell>
          <cell r="AA46">
            <v>1</v>
          </cell>
          <cell r="AB46">
            <v>1</v>
          </cell>
          <cell r="AC46">
            <v>1</v>
          </cell>
          <cell r="AD46">
            <v>1</v>
          </cell>
          <cell r="AE46">
            <v>1</v>
          </cell>
          <cell r="AF46">
            <v>1</v>
          </cell>
          <cell r="AG46">
            <v>1</v>
          </cell>
          <cell r="AH46">
            <v>1</v>
          </cell>
          <cell r="AI46">
            <v>1</v>
          </cell>
          <cell r="AJ46">
            <v>1</v>
          </cell>
          <cell r="AK46">
            <v>1</v>
          </cell>
          <cell r="AL46">
            <v>1</v>
          </cell>
          <cell r="AM46">
            <v>1</v>
          </cell>
          <cell r="AN46">
            <v>1</v>
          </cell>
          <cell r="AO46">
            <v>1</v>
          </cell>
          <cell r="AP46">
            <v>1</v>
          </cell>
          <cell r="AQ46">
            <v>1</v>
          </cell>
          <cell r="AR46">
            <v>1</v>
          </cell>
          <cell r="AS46">
            <v>1</v>
          </cell>
          <cell r="AT46">
            <v>1</v>
          </cell>
          <cell r="AU46">
            <v>1</v>
          </cell>
          <cell r="AV46">
            <v>1</v>
          </cell>
          <cell r="AW46">
            <v>1</v>
          </cell>
          <cell r="AX46">
            <v>1</v>
          </cell>
          <cell r="AY46">
            <v>1</v>
          </cell>
          <cell r="AZ46">
            <v>1</v>
          </cell>
          <cell r="BA46">
            <v>1</v>
          </cell>
          <cell r="BB46">
            <v>1</v>
          </cell>
          <cell r="BC46">
            <v>1</v>
          </cell>
          <cell r="BD46">
            <v>1</v>
          </cell>
          <cell r="BE46">
            <v>1</v>
          </cell>
          <cell r="BF46">
            <v>1</v>
          </cell>
          <cell r="BG46">
            <v>1</v>
          </cell>
          <cell r="BH46">
            <v>1</v>
          </cell>
          <cell r="BI46">
            <v>1</v>
          </cell>
          <cell r="BJ46">
            <v>1</v>
          </cell>
          <cell r="BK46">
            <v>1</v>
          </cell>
          <cell r="BL46">
            <v>1</v>
          </cell>
          <cell r="BM46">
            <v>1</v>
          </cell>
          <cell r="BN46">
            <v>1</v>
          </cell>
          <cell r="BO46">
            <v>1</v>
          </cell>
          <cell r="BP46">
            <v>1</v>
          </cell>
          <cell r="BQ46">
            <v>1</v>
          </cell>
          <cell r="BR46">
            <v>1</v>
          </cell>
          <cell r="BS46">
            <v>1</v>
          </cell>
          <cell r="BT46">
            <v>1</v>
          </cell>
          <cell r="BU46">
            <v>1</v>
          </cell>
          <cell r="BV46">
            <v>1</v>
          </cell>
          <cell r="BW46">
            <v>1</v>
          </cell>
          <cell r="BX46">
            <v>1</v>
          </cell>
          <cell r="BY46">
            <v>1</v>
          </cell>
          <cell r="BZ46">
            <v>1</v>
          </cell>
          <cell r="CA46">
            <v>1</v>
          </cell>
          <cell r="CB46">
            <v>1</v>
          </cell>
          <cell r="CC46">
            <v>1</v>
          </cell>
          <cell r="CD46">
            <v>1</v>
          </cell>
          <cell r="CE46">
            <v>1</v>
          </cell>
          <cell r="CF46">
            <v>1</v>
          </cell>
          <cell r="CG46">
            <v>1</v>
          </cell>
          <cell r="CH46">
            <v>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ProgramKey"/>
      <sheetName val="DREBA2012"/>
      <sheetName val="ACEBA2012"/>
      <sheetName val="DREBA Detail"/>
      <sheetName val="ACEBA Detail"/>
      <sheetName val="PCClookup"/>
      <sheetName val="BC Reference"/>
      <sheetName val="ORDERS BW"/>
      <sheetName val="Sheet1"/>
    </sheetNames>
    <sheetDataSet>
      <sheetData sheetId="0"/>
      <sheetData sheetId="1"/>
      <sheetData sheetId="2"/>
      <sheetData sheetId="3"/>
      <sheetData sheetId="4"/>
      <sheetData sheetId="5"/>
      <sheetData sheetId="6"/>
      <sheetData sheetId="7">
        <row r="2">
          <cell r="C2">
            <v>2</v>
          </cell>
          <cell r="D2">
            <v>3</v>
          </cell>
          <cell r="E2">
            <v>4</v>
          </cell>
          <cell r="F2">
            <v>5</v>
          </cell>
          <cell r="G2">
            <v>6</v>
          </cell>
          <cell r="H2">
            <v>7</v>
          </cell>
        </row>
        <row r="4">
          <cell r="C4" t="str">
            <v>Order Description</v>
          </cell>
          <cell r="D4" t="str">
            <v>RespCC</v>
          </cell>
          <cell r="E4" t="str">
            <v>RespCC Name</v>
          </cell>
          <cell r="F4" t="str">
            <v>Funding Cycle Name</v>
          </cell>
          <cell r="G4" t="str">
            <v>Program level 3</v>
          </cell>
          <cell r="H4" t="str">
            <v>CEE Cost Type</v>
          </cell>
        </row>
        <row r="5">
          <cell r="C5" t="str">
            <v>DEMAND RESPONSE-ACEBA</v>
          </cell>
          <cell r="D5" t="str">
            <v>13983</v>
          </cell>
          <cell r="E5" t="str">
            <v>Emerging Information Products &amp; Platform</v>
          </cell>
          <cell r="F5" t="str">
            <v>ACEBA2007-11</v>
          </cell>
          <cell r="G5" t="str">
            <v>ACEBA2007-11</v>
          </cell>
          <cell r="H5" t="str">
            <v>A</v>
          </cell>
        </row>
        <row r="6">
          <cell r="C6" t="str">
            <v>BUDGET-2012-CES-BAL-13678-ACEBA2012-14</v>
          </cell>
          <cell r="D6" t="str">
            <v>13678</v>
          </cell>
          <cell r="E6" t="str">
            <v>Large Business: Govt, Com, AG</v>
          </cell>
          <cell r="F6" t="str">
            <v>ACEBA2007-11</v>
          </cell>
          <cell r="G6" t="str">
            <v>ACEBA2007-11</v>
          </cell>
          <cell r="H6" t="str">
            <v>#</v>
          </cell>
        </row>
        <row r="7">
          <cell r="C7" t="str">
            <v>BUDGET-2012-CES-BAL-13723-ACEBA2012-14</v>
          </cell>
          <cell r="D7" t="str">
            <v>13723</v>
          </cell>
          <cell r="E7" t="str">
            <v>Policy Planning</v>
          </cell>
          <cell r="F7" t="str">
            <v>ACEBA2007-11</v>
          </cell>
          <cell r="G7" t="str">
            <v>ACEBA2007-11</v>
          </cell>
          <cell r="H7" t="str">
            <v>#</v>
          </cell>
        </row>
        <row r="8">
          <cell r="C8" t="str">
            <v>BUDGET-2012-CES-BAL-13636-ACEBA2012-14</v>
          </cell>
          <cell r="D8" t="str">
            <v>13636</v>
          </cell>
          <cell r="E8" t="str">
            <v>Portfolio Data &amp; Analysis/SHIN</v>
          </cell>
          <cell r="F8" t="str">
            <v>ACEBA2007-11</v>
          </cell>
          <cell r="G8" t="str">
            <v>ACEBA2007-11</v>
          </cell>
          <cell r="H8" t="str">
            <v>#</v>
          </cell>
        </row>
        <row r="9">
          <cell r="C9" t="str">
            <v>BUDGET-2012-CES-BAL-12832-ACEBA2012-14</v>
          </cell>
          <cell r="D9" t="str">
            <v>12832</v>
          </cell>
          <cell r="E9" t="str">
            <v>Enrollment &amp; Incentive Mgmt (IPC)</v>
          </cell>
          <cell r="F9" t="str">
            <v>ACEBA2007-11</v>
          </cell>
          <cell r="G9" t="str">
            <v>ACEBA2007-11</v>
          </cell>
          <cell r="H9" t="str">
            <v>#</v>
          </cell>
        </row>
        <row r="10">
          <cell r="C10" t="str">
            <v>BUDGET-2012-CES-BAL-14714-ACEBA2012-14</v>
          </cell>
          <cell r="D10" t="str">
            <v>14714</v>
          </cell>
          <cell r="E10" t="str">
            <v>Operations Support</v>
          </cell>
          <cell r="F10" t="str">
            <v>ACEBA2007-11</v>
          </cell>
          <cell r="G10" t="str">
            <v>ACEBA2007-11</v>
          </cell>
          <cell r="H10" t="str">
            <v>#</v>
          </cell>
        </row>
        <row r="11">
          <cell r="C11" t="str">
            <v>BUDGET-2012-CES-BAL-10847-ACEBA2012-14</v>
          </cell>
          <cell r="D11" t="str">
            <v>10847</v>
          </cell>
          <cell r="E11" t="str">
            <v>Emerging Markets - Demand Response</v>
          </cell>
          <cell r="F11" t="str">
            <v>ACEBA2007-11</v>
          </cell>
          <cell r="G11" t="str">
            <v>ACEBA2007-11</v>
          </cell>
          <cell r="H11" t="str">
            <v>#</v>
          </cell>
        </row>
        <row r="12">
          <cell r="C12" t="str">
            <v>BUDGET-2012-CES-BAL-13983-ACEBA2012-14</v>
          </cell>
          <cell r="D12" t="str">
            <v>13983</v>
          </cell>
          <cell r="E12" t="str">
            <v>Emerging Information Products &amp; Platform</v>
          </cell>
          <cell r="F12" t="str">
            <v>ACEBA2007-11</v>
          </cell>
          <cell r="G12" t="str">
            <v>ACEBA2007-11</v>
          </cell>
          <cell r="H12" t="str">
            <v>#</v>
          </cell>
        </row>
        <row r="13">
          <cell r="C13" t="str">
            <v>BUDGET-2012-CES-BAL-11115-ACEBA2012-14</v>
          </cell>
          <cell r="D13" t="str">
            <v>11115</v>
          </cell>
          <cell r="E13" t="str">
            <v>Inspection Verification Admin</v>
          </cell>
          <cell r="F13" t="str">
            <v>ACEBA2007-11</v>
          </cell>
          <cell r="G13" t="str">
            <v>ACEBA2007-11</v>
          </cell>
          <cell r="H13" t="str">
            <v>#</v>
          </cell>
        </row>
        <row r="14">
          <cell r="C14" t="str">
            <v>BUDGET-2012-CES-BAL-12835-ACEBA2012-14</v>
          </cell>
          <cell r="D14" t="str">
            <v>12835</v>
          </cell>
          <cell r="E14" t="str">
            <v>Demand Response Operations</v>
          </cell>
          <cell r="F14" t="str">
            <v>ACEBA2007-11</v>
          </cell>
          <cell r="G14" t="str">
            <v>ACEBA2007-11</v>
          </cell>
          <cell r="H14" t="str">
            <v>#</v>
          </cell>
        </row>
        <row r="15">
          <cell r="C15" t="str">
            <v>EQUIPMENT INSTALLATION-A/C CYCLING-ACEBA</v>
          </cell>
          <cell r="D15" t="str">
            <v>10847</v>
          </cell>
          <cell r="E15" t="str">
            <v>Emerging Markets - Demand Response</v>
          </cell>
          <cell r="F15" t="str">
            <v>ACEBA2007-11</v>
          </cell>
          <cell r="G15" t="str">
            <v>ACEBA2007-11</v>
          </cell>
          <cell r="H15" t="str">
            <v>A</v>
          </cell>
        </row>
        <row r="16">
          <cell r="C16" t="str">
            <v>EQUIPMENT MAINTENANCE-A/C CYCLING-ACEBA</v>
          </cell>
          <cell r="D16" t="str">
            <v>10847</v>
          </cell>
          <cell r="E16" t="str">
            <v>Emerging Markets - Demand Response</v>
          </cell>
          <cell r="F16" t="str">
            <v>ACEBA2007-11</v>
          </cell>
          <cell r="G16" t="str">
            <v>ACEBA2007-11</v>
          </cell>
          <cell r="H16" t="str">
            <v>A</v>
          </cell>
        </row>
        <row r="17">
          <cell r="C17" t="str">
            <v>AUDIT-A/C CYCLING - ACEBA</v>
          </cell>
          <cell r="D17" t="str">
            <v>10847</v>
          </cell>
          <cell r="E17" t="str">
            <v>Emerging Markets - Demand Response</v>
          </cell>
          <cell r="F17" t="str">
            <v>ACEBA2007-11</v>
          </cell>
          <cell r="G17" t="str">
            <v>ACEBA2007-11</v>
          </cell>
          <cell r="H17" t="str">
            <v>A</v>
          </cell>
        </row>
        <row r="18">
          <cell r="C18" t="str">
            <v>CUSTMR SRVC CALL CNTRS-A/C CYCLING-ACEBA</v>
          </cell>
          <cell r="D18" t="str">
            <v>10847</v>
          </cell>
          <cell r="E18" t="str">
            <v>Emerging Markets - Demand Response</v>
          </cell>
          <cell r="F18" t="str">
            <v>ACEBA2007-11</v>
          </cell>
          <cell r="G18" t="str">
            <v>ACEBA2007-11</v>
          </cell>
          <cell r="H18" t="str">
            <v>A</v>
          </cell>
        </row>
        <row r="19">
          <cell r="C19" t="str">
            <v>IT SUPPORT &amp; DEVLPMNT-A/C CYCLING-ACEBA</v>
          </cell>
          <cell r="D19" t="str">
            <v>10847</v>
          </cell>
          <cell r="E19" t="str">
            <v>Emerging Markets - Demand Response</v>
          </cell>
          <cell r="F19" t="str">
            <v>ACEBA2007-11</v>
          </cell>
          <cell r="G19" t="str">
            <v>ACEBA2007-11</v>
          </cell>
          <cell r="H19" t="str">
            <v>A</v>
          </cell>
        </row>
        <row r="20">
          <cell r="C20" t="str">
            <v>PROGRAM MGMT-A/C CYCLING - ACEBA</v>
          </cell>
          <cell r="D20" t="str">
            <v>10847</v>
          </cell>
          <cell r="E20" t="str">
            <v>Emerging Markets - Demand Response</v>
          </cell>
          <cell r="F20" t="str">
            <v>ACEBA2007-11</v>
          </cell>
          <cell r="G20" t="str">
            <v>ACEBA2007-11</v>
          </cell>
          <cell r="H20" t="str">
            <v>A</v>
          </cell>
        </row>
        <row r="21">
          <cell r="C21" t="str">
            <v>PROG MKTG-A/C CYCLING-MATS&amp;RESRCH-ACEBA</v>
          </cell>
          <cell r="D21" t="str">
            <v>10847</v>
          </cell>
          <cell r="E21" t="str">
            <v>Emerging Markets - Demand Response</v>
          </cell>
          <cell r="F21" t="str">
            <v>ACEBA2007-11</v>
          </cell>
          <cell r="G21" t="str">
            <v>ACEBA2007-11</v>
          </cell>
          <cell r="H21" t="str">
            <v>M</v>
          </cell>
        </row>
        <row r="22">
          <cell r="C22" t="str">
            <v>INCENTIVE PAYMENTS-A/C CYCLING - ACEBA</v>
          </cell>
          <cell r="D22" t="str">
            <v>10847</v>
          </cell>
          <cell r="E22" t="str">
            <v>Emerging Markets - Demand Response</v>
          </cell>
          <cell r="F22" t="str">
            <v>ACEBA2007-11</v>
          </cell>
          <cell r="G22" t="str">
            <v>ACEBA2007-11</v>
          </cell>
          <cell r="H22" t="str">
            <v>C</v>
          </cell>
        </row>
        <row r="23">
          <cell r="C23" t="str">
            <v>M&amp;E-SMART AC 2008 EX POST LD IMP</v>
          </cell>
          <cell r="D23" t="str">
            <v>13982</v>
          </cell>
          <cell r="E23" t="str">
            <v>DR Policy-Planning &amp; Analysis</v>
          </cell>
          <cell r="F23" t="str">
            <v>ACEBA2007-11</v>
          </cell>
          <cell r="G23" t="str">
            <v>ACEBA2007-11</v>
          </cell>
          <cell r="H23" t="str">
            <v>A</v>
          </cell>
        </row>
        <row r="24">
          <cell r="C24" t="str">
            <v>M&amp;E-SMART AC 2009-2020 EX ANTE LD IMP</v>
          </cell>
          <cell r="D24" t="str">
            <v>13982</v>
          </cell>
          <cell r="E24" t="str">
            <v>DR Policy-Planning &amp; Analysis</v>
          </cell>
          <cell r="F24" t="str">
            <v>ACEBA2007-11</v>
          </cell>
          <cell r="G24" t="str">
            <v>ACEBA2007-11</v>
          </cell>
          <cell r="H24" t="str">
            <v>A</v>
          </cell>
        </row>
        <row r="25">
          <cell r="C25" t="str">
            <v>PROG MKTG-A/C CYCLING-OTHER LABOR-ACEBA</v>
          </cell>
          <cell r="D25" t="str">
            <v>10847</v>
          </cell>
          <cell r="E25" t="str">
            <v>Emerging Markets - Demand Response</v>
          </cell>
          <cell r="F25" t="str">
            <v>ACEBA2007-11</v>
          </cell>
          <cell r="G25" t="str">
            <v>ACEBA2007-11</v>
          </cell>
          <cell r="H25" t="str">
            <v>A</v>
          </cell>
        </row>
        <row r="26">
          <cell r="C26" t="str">
            <v>MATLS &amp; REF FEES-AFFILIATES-ACEBA</v>
          </cell>
          <cell r="D26" t="str">
            <v>10847</v>
          </cell>
          <cell r="E26" t="str">
            <v>Emerging Markets - Demand Response</v>
          </cell>
          <cell r="F26" t="str">
            <v>ACEBA2007-11</v>
          </cell>
          <cell r="G26" t="str">
            <v>ACEBA2007-11</v>
          </cell>
          <cell r="H26" t="str">
            <v>A</v>
          </cell>
        </row>
        <row r="27">
          <cell r="C27" t="str">
            <v>MATLS &amp; REF FEES-SERVICE &amp; SALES-ACEBA</v>
          </cell>
          <cell r="D27" t="str">
            <v>10847</v>
          </cell>
          <cell r="E27" t="str">
            <v>Emerging Markets - Demand Response</v>
          </cell>
          <cell r="F27" t="str">
            <v>ACEBA2007-11</v>
          </cell>
          <cell r="G27" t="str">
            <v>ACEBA2007-11</v>
          </cell>
          <cell r="H27" t="str">
            <v>A</v>
          </cell>
        </row>
        <row r="28">
          <cell r="C28" t="str">
            <v>M&amp;E-SMRTAC 2009 EX PST/2010-21 EX ANT LD</v>
          </cell>
          <cell r="D28" t="str">
            <v>13768</v>
          </cell>
          <cell r="E28" t="str">
            <v>EM&amp;V</v>
          </cell>
          <cell r="F28" t="str">
            <v>ACEBA2007-11</v>
          </cell>
          <cell r="G28" t="str">
            <v>ACEBA2007-11</v>
          </cell>
          <cell r="H28" t="str">
            <v>A</v>
          </cell>
        </row>
        <row r="29">
          <cell r="C29" t="str">
            <v>M&amp;E-SMRTAC 2010 EX PST/2011-22 EX ANT LD</v>
          </cell>
          <cell r="D29" t="str">
            <v>13768</v>
          </cell>
          <cell r="E29" t="str">
            <v>EM&amp;V</v>
          </cell>
          <cell r="F29" t="str">
            <v>ACEBA2007-11</v>
          </cell>
          <cell r="G29" t="str">
            <v>ACEBA2007-11</v>
          </cell>
          <cell r="H29" t="str">
            <v>A</v>
          </cell>
        </row>
        <row r="30">
          <cell r="C30" t="str">
            <v>M&amp;E-SMRTAC 2011 EX PST/2012-23 EX ANT LD</v>
          </cell>
          <cell r="D30" t="str">
            <v>13768</v>
          </cell>
          <cell r="E30" t="str">
            <v>EM&amp;V</v>
          </cell>
          <cell r="F30" t="str">
            <v>ACEBA2007-11</v>
          </cell>
          <cell r="G30" t="str">
            <v>ACEBA2007-11</v>
          </cell>
          <cell r="H30" t="str">
            <v>A</v>
          </cell>
        </row>
        <row r="31">
          <cell r="C31" t="str">
            <v>ACEBA2007-11 DR OPS SUPPORT-A</v>
          </cell>
          <cell r="D31" t="str">
            <v>13840</v>
          </cell>
          <cell r="E31" t="str">
            <v>Solut Mktg - Residential</v>
          </cell>
          <cell r="F31" t="str">
            <v>ACEBA2007-11</v>
          </cell>
          <cell r="G31" t="str">
            <v>ACEBA2007-11</v>
          </cell>
          <cell r="H31" t="str">
            <v>A</v>
          </cell>
        </row>
        <row r="32">
          <cell r="C32" t="str">
            <v>ACEBA2012-14A-11115-A</v>
          </cell>
          <cell r="D32" t="str">
            <v>11115</v>
          </cell>
          <cell r="E32" t="str">
            <v>Inspection Verification Admin</v>
          </cell>
          <cell r="F32" t="str">
            <v>ACEBA2012-14</v>
          </cell>
          <cell r="G32" t="str">
            <v>ACEBA2012-14</v>
          </cell>
          <cell r="H32" t="str">
            <v>A</v>
          </cell>
        </row>
        <row r="33">
          <cell r="C33" t="str">
            <v>ACEBA2012-14-12832-A</v>
          </cell>
          <cell r="D33" t="str">
            <v>12832</v>
          </cell>
          <cell r="E33" t="str">
            <v>Enrollment &amp; Incentive Mgmt (IPC)</v>
          </cell>
          <cell r="F33" t="str">
            <v>ACEBA2012-14</v>
          </cell>
          <cell r="G33" t="str">
            <v>ACEBA2012-14</v>
          </cell>
          <cell r="H33" t="str">
            <v>A</v>
          </cell>
        </row>
        <row r="34">
          <cell r="C34" t="str">
            <v>ACEBA2012-14-13636-A</v>
          </cell>
          <cell r="D34" t="str">
            <v>13636</v>
          </cell>
          <cell r="E34" t="str">
            <v>Portfolio Data &amp; Analysis/SHIN</v>
          </cell>
          <cell r="F34" t="str">
            <v>ACEBA2012-14</v>
          </cell>
          <cell r="G34" t="str">
            <v>ACEBA2012-14</v>
          </cell>
          <cell r="H34" t="str">
            <v>A</v>
          </cell>
        </row>
        <row r="35">
          <cell r="C35" t="str">
            <v>ACEBA2012-14-13678-A</v>
          </cell>
          <cell r="D35" t="str">
            <v>13678</v>
          </cell>
          <cell r="E35" t="str">
            <v>Large Business: Govt, Com, AG</v>
          </cell>
          <cell r="F35" t="str">
            <v>ACEBA2012-14</v>
          </cell>
          <cell r="G35" t="str">
            <v>ACEBA2012-14</v>
          </cell>
          <cell r="H35" t="str">
            <v>A</v>
          </cell>
        </row>
        <row r="36">
          <cell r="C36" t="str">
            <v>ACEBA2012-14-13723-A</v>
          </cell>
          <cell r="D36" t="str">
            <v>13723</v>
          </cell>
          <cell r="E36" t="str">
            <v>Policy Planning</v>
          </cell>
          <cell r="F36" t="str">
            <v>ACEBA2012-14</v>
          </cell>
          <cell r="G36" t="str">
            <v>ACEBA2012-14</v>
          </cell>
          <cell r="H36" t="str">
            <v>A</v>
          </cell>
        </row>
        <row r="37">
          <cell r="C37" t="str">
            <v>ACEBA2012-14-14714-A</v>
          </cell>
          <cell r="D37" t="str">
            <v>14714</v>
          </cell>
          <cell r="E37" t="str">
            <v>Operations Support</v>
          </cell>
          <cell r="F37" t="str">
            <v>ACEBA2012-14</v>
          </cell>
          <cell r="G37" t="str">
            <v>ACEBA2012-14</v>
          </cell>
          <cell r="H37" t="str">
            <v>A</v>
          </cell>
        </row>
        <row r="38">
          <cell r="C38" t="str">
            <v>ACEBA2012-14ACEBA2007-11-10847-A-CHIN</v>
          </cell>
          <cell r="D38" t="str">
            <v>10847</v>
          </cell>
          <cell r="E38" t="str">
            <v>Emerging Markets - Demand Response</v>
          </cell>
          <cell r="F38" t="str">
            <v>ACEBA2012-14</v>
          </cell>
          <cell r="G38" t="str">
            <v>ACEBA2007-11</v>
          </cell>
          <cell r="H38" t="str">
            <v>A</v>
          </cell>
        </row>
        <row r="39">
          <cell r="C39" t="str">
            <v>ACEBA2012-14-13636-A-CHIN</v>
          </cell>
          <cell r="D39" t="str">
            <v>13636</v>
          </cell>
          <cell r="E39" t="str">
            <v>Portfolio Data &amp; Analysis/SHIN</v>
          </cell>
          <cell r="F39" t="str">
            <v>ACEBA2012-14</v>
          </cell>
          <cell r="G39" t="str">
            <v>ACEBA2012-14</v>
          </cell>
          <cell r="H39" t="str">
            <v>A</v>
          </cell>
        </row>
        <row r="40">
          <cell r="C40" t="str">
            <v>SMARTAC MARKETING-ACEBA-13840</v>
          </cell>
          <cell r="D40" t="str">
            <v>13840</v>
          </cell>
          <cell r="E40" t="str">
            <v>Solut Mktg - Residential</v>
          </cell>
          <cell r="F40" t="str">
            <v>ACEBA2012-14</v>
          </cell>
          <cell r="G40" t="str">
            <v>ACEBA2012-14</v>
          </cell>
          <cell r="H40" t="str">
            <v>A</v>
          </cell>
        </row>
        <row r="41">
          <cell r="C41" t="str">
            <v>ACEBA2012-14 DR OPS SUPPORT-12835-A</v>
          </cell>
          <cell r="D41" t="str">
            <v>12835</v>
          </cell>
          <cell r="E41" t="str">
            <v>Demand Response Operations</v>
          </cell>
          <cell r="F41" t="str">
            <v>ACEBA2012-14</v>
          </cell>
          <cell r="G41" t="str">
            <v>ACEBA2012-14</v>
          </cell>
          <cell r="H41" t="str">
            <v>A</v>
          </cell>
        </row>
        <row r="42">
          <cell r="C42" t="str">
            <v>ACEBA2012-14PRGM MGM-A/C CYCLING-11070-A</v>
          </cell>
          <cell r="D42" t="str">
            <v>11070</v>
          </cell>
          <cell r="E42" t="str">
            <v>Quality &amp; Excellence</v>
          </cell>
          <cell r="F42" t="str">
            <v>ACEBA2012-14</v>
          </cell>
          <cell r="G42" t="str">
            <v>ACEBA2012-14</v>
          </cell>
          <cell r="H42" t="str">
            <v>A</v>
          </cell>
        </row>
        <row r="43">
          <cell r="C43" t="str">
            <v>ACEBA2012-14PRGMKG-A/CCYCOTHLAB-11070-A</v>
          </cell>
          <cell r="D43" t="str">
            <v>11070</v>
          </cell>
          <cell r="E43" t="str">
            <v>Quality &amp; Excellence</v>
          </cell>
          <cell r="F43" t="str">
            <v>ACEBA2012-14</v>
          </cell>
          <cell r="G43" t="str">
            <v>ACEBA2012-14</v>
          </cell>
          <cell r="H43" t="str">
            <v>A</v>
          </cell>
        </row>
        <row r="44">
          <cell r="C44" t="str">
            <v>ACEBA2012-14-AUDIT-A/C CYCLING-11070-A</v>
          </cell>
          <cell r="D44" t="str">
            <v>11070</v>
          </cell>
          <cell r="E44" t="str">
            <v>Quality &amp; Excellence</v>
          </cell>
          <cell r="F44" t="str">
            <v>ACEBA2012-14</v>
          </cell>
          <cell r="G44" t="str">
            <v>ACEBA2012-14</v>
          </cell>
          <cell r="H44" t="str">
            <v>A</v>
          </cell>
        </row>
        <row r="45">
          <cell r="C45" t="str">
            <v>ACEBA2012-14 DR OPS SUPPORT-11070-A</v>
          </cell>
          <cell r="D45" t="str">
            <v>11070</v>
          </cell>
          <cell r="E45" t="str">
            <v>Quality &amp; Excellence</v>
          </cell>
          <cell r="F45" t="str">
            <v>ACEBA2012-14</v>
          </cell>
          <cell r="G45" t="str">
            <v>ACEBA2012-14</v>
          </cell>
          <cell r="H45" t="str">
            <v>A</v>
          </cell>
        </row>
        <row r="46">
          <cell r="C46" t="str">
            <v>ACEBA2012-14PROG MGMT-A/CCYCLING-14045-A</v>
          </cell>
          <cell r="D46" t="str">
            <v>14045</v>
          </cell>
          <cell r="E46" t="str">
            <v>Policy Implementation &amp; Reporting</v>
          </cell>
          <cell r="F46" t="str">
            <v>ACEBA2012-14</v>
          </cell>
          <cell r="G46" t="str">
            <v>ACEBA2012-14</v>
          </cell>
          <cell r="H46" t="str">
            <v>A</v>
          </cell>
        </row>
        <row r="47">
          <cell r="C47" t="str">
            <v>EQUIPMNT INSTALL-A/C CYCLING-ACEBA-10847</v>
          </cell>
          <cell r="D47" t="str">
            <v>10847</v>
          </cell>
          <cell r="E47" t="str">
            <v>Emerging Markets - Demand Response</v>
          </cell>
          <cell r="F47" t="str">
            <v>ACEBA2012-14</v>
          </cell>
          <cell r="G47" t="str">
            <v>ACEBA2012-14</v>
          </cell>
          <cell r="H47" t="str">
            <v>A</v>
          </cell>
        </row>
        <row r="48">
          <cell r="C48" t="str">
            <v>EQUIPMNT MNTNANCE-A/C CYCLE-ACEBA-10847</v>
          </cell>
          <cell r="D48" t="str">
            <v>10847</v>
          </cell>
          <cell r="E48" t="str">
            <v>Emerging Markets - Demand Response</v>
          </cell>
          <cell r="F48" t="str">
            <v>ACEBA2012-14</v>
          </cell>
          <cell r="G48" t="str">
            <v>ACEBA2012-14</v>
          </cell>
          <cell r="H48" t="str">
            <v>A</v>
          </cell>
        </row>
        <row r="49">
          <cell r="C49" t="str">
            <v>AUDIT-A/C CYCLING - ACEBA-10847</v>
          </cell>
          <cell r="D49" t="str">
            <v>10847</v>
          </cell>
          <cell r="E49" t="str">
            <v>Emerging Markets - Demand Response</v>
          </cell>
          <cell r="F49" t="str">
            <v>ACEBA2012-14</v>
          </cell>
          <cell r="G49" t="str">
            <v>ACEBA2012-14</v>
          </cell>
          <cell r="H49" t="str">
            <v>A</v>
          </cell>
        </row>
        <row r="50">
          <cell r="C50" t="str">
            <v>CUSTMRSRVCCALLCNTR-A/C CYCLE-ACEBA-10847</v>
          </cell>
          <cell r="D50" t="str">
            <v>10847</v>
          </cell>
          <cell r="E50" t="str">
            <v>Emerging Markets - Demand Response</v>
          </cell>
          <cell r="F50" t="str">
            <v>ACEBA2012-14</v>
          </cell>
          <cell r="G50" t="str">
            <v>ACEBA2012-14</v>
          </cell>
          <cell r="H50" t="str">
            <v>A</v>
          </cell>
        </row>
        <row r="51">
          <cell r="C51" t="str">
            <v>IT SUPRT&amp;DEVLPMNT-A/C CYCLE-ACEBA-10847</v>
          </cell>
          <cell r="D51" t="str">
            <v>10847</v>
          </cell>
          <cell r="E51" t="str">
            <v>Emerging Markets - Demand Response</v>
          </cell>
          <cell r="F51" t="str">
            <v>ACEBA2012-14</v>
          </cell>
          <cell r="G51" t="str">
            <v>ACEBA2012-14</v>
          </cell>
          <cell r="H51" t="str">
            <v>A</v>
          </cell>
        </row>
        <row r="52">
          <cell r="C52" t="str">
            <v>ACEBA12-14-PROG MKTG-CYCL-MATL-10847-A</v>
          </cell>
          <cell r="D52" t="str">
            <v>10847</v>
          </cell>
          <cell r="E52" t="str">
            <v>Emerging Markets - Demand Response</v>
          </cell>
          <cell r="F52" t="str">
            <v>ACEBA2012-14</v>
          </cell>
          <cell r="G52" t="str">
            <v>ACEBA2012-14</v>
          </cell>
          <cell r="H52" t="str">
            <v>A</v>
          </cell>
        </row>
        <row r="53">
          <cell r="C53" t="str">
            <v>PROGMKTG-A/C CYCLE-OTHRLABOR-ACEBA-10847</v>
          </cell>
          <cell r="D53" t="str">
            <v>10847</v>
          </cell>
          <cell r="E53" t="str">
            <v>Emerging Markets - Demand Response</v>
          </cell>
          <cell r="F53" t="str">
            <v>ACEBA2012-14</v>
          </cell>
          <cell r="G53" t="str">
            <v>ACEBA2012-14</v>
          </cell>
          <cell r="H53" t="str">
            <v>A</v>
          </cell>
        </row>
        <row r="54">
          <cell r="C54" t="str">
            <v>MATLS &amp; REF FEES-AFFILIATES-ACEBA-10847</v>
          </cell>
          <cell r="D54" t="str">
            <v>10847</v>
          </cell>
          <cell r="E54" t="str">
            <v>Emerging Markets - Demand Response</v>
          </cell>
          <cell r="F54" t="str">
            <v>ACEBA2012-14</v>
          </cell>
          <cell r="G54" t="str">
            <v>ACEBA2012-14</v>
          </cell>
          <cell r="H54" t="str">
            <v>A</v>
          </cell>
        </row>
        <row r="55">
          <cell r="C55" t="str">
            <v>MATLS &amp; REF FEES-S&amp;S-ACEBA-10847</v>
          </cell>
          <cell r="D55" t="str">
            <v>10847</v>
          </cell>
          <cell r="E55" t="str">
            <v>Emerging Markets - Demand Response</v>
          </cell>
          <cell r="F55" t="str">
            <v>ACEBA2012-14</v>
          </cell>
          <cell r="G55" t="str">
            <v>ACEBA2012-14</v>
          </cell>
          <cell r="H55" t="str">
            <v>A</v>
          </cell>
        </row>
        <row r="56">
          <cell r="C56" t="str">
            <v>ACEBA2012-14 DR OPS SUPPORT-10847-A</v>
          </cell>
          <cell r="D56" t="str">
            <v>10847</v>
          </cell>
          <cell r="E56" t="str">
            <v>Emerging Markets - Demand Response</v>
          </cell>
          <cell r="F56" t="str">
            <v>ACEBA2012-14</v>
          </cell>
          <cell r="G56" t="str">
            <v>ACEBA2012-14</v>
          </cell>
          <cell r="H56" t="str">
            <v>A</v>
          </cell>
        </row>
        <row r="57">
          <cell r="C57" t="str">
            <v>SMARTAC MARKETING-ACEBA-13984</v>
          </cell>
          <cell r="D57" t="str">
            <v>13984</v>
          </cell>
          <cell r="E57" t="str">
            <v>Customer Insight &amp; Strategy Director</v>
          </cell>
          <cell r="F57" t="str">
            <v>ACEBA2012-14</v>
          </cell>
          <cell r="G57" t="str">
            <v>ACEBA2012-14</v>
          </cell>
          <cell r="H57" t="str">
            <v>A</v>
          </cell>
        </row>
        <row r="58">
          <cell r="C58" t="str">
            <v>ACEBA2012-14 ACEBA2007-11-14710-A</v>
          </cell>
          <cell r="D58" t="str">
            <v>14710</v>
          </cell>
          <cell r="E58" t="str">
            <v>Small Medium Bus Energy Solution &amp; Svc</v>
          </cell>
          <cell r="F58" t="str">
            <v>ACEBA2012-14</v>
          </cell>
          <cell r="G58" t="str">
            <v>ACEBA2012-14</v>
          </cell>
          <cell r="H58" t="str">
            <v>A</v>
          </cell>
        </row>
        <row r="59">
          <cell r="C59" t="str">
            <v>ACEBA12-14-PROG MKTG-CYCL-MATL-10847-M</v>
          </cell>
          <cell r="D59" t="str">
            <v>10847</v>
          </cell>
          <cell r="E59" t="str">
            <v>Emerging Markets - Demand Response</v>
          </cell>
          <cell r="F59" t="str">
            <v>ACEBA2012-14</v>
          </cell>
          <cell r="G59" t="str">
            <v>ACEBA2012-14</v>
          </cell>
          <cell r="H59" t="str">
            <v>M</v>
          </cell>
        </row>
        <row r="60">
          <cell r="C60" t="str">
            <v>ACEBA2012-PROGMGMT-10847-A</v>
          </cell>
          <cell r="D60" t="str">
            <v>10847</v>
          </cell>
          <cell r="E60" t="str">
            <v>Emerging Markets - Demand Response</v>
          </cell>
          <cell r="F60" t="str">
            <v>ACEBA2012-14</v>
          </cell>
          <cell r="G60" t="str">
            <v>ACEBA2012-14</v>
          </cell>
          <cell r="H60" t="str">
            <v>A</v>
          </cell>
        </row>
        <row r="61">
          <cell r="C61" t="str">
            <v>INCENTIVE PAYMENTS-BIP</v>
          </cell>
          <cell r="D61" t="str">
            <v>12835</v>
          </cell>
          <cell r="E61" t="str">
            <v>Demand Response Operations</v>
          </cell>
          <cell r="F61" t="str">
            <v>DREBA2006-08</v>
          </cell>
          <cell r="G61" t="str">
            <v>OTHER_01</v>
          </cell>
          <cell r="H61" t="str">
            <v>C</v>
          </cell>
        </row>
        <row r="62">
          <cell r="C62" t="str">
            <v>STANDARD COST VARIANCE - CSR RT - MWC ID</v>
          </cell>
          <cell r="D62" t="str">
            <v>12835</v>
          </cell>
          <cell r="E62" t="str">
            <v>Demand Response Operations</v>
          </cell>
          <cell r="F62" t="str">
            <v>DREBA2009-11</v>
          </cell>
          <cell r="G62" t="str">
            <v>OTHER_01</v>
          </cell>
          <cell r="H62" t="str">
            <v>A</v>
          </cell>
        </row>
        <row r="63">
          <cell r="C63" t="str">
            <v>DEMAND RESPONSE WG2</v>
          </cell>
          <cell r="D63" t="str">
            <v>12835</v>
          </cell>
          <cell r="E63" t="str">
            <v>Demand Response Operations</v>
          </cell>
          <cell r="F63" t="str">
            <v>DREBA2006-08</v>
          </cell>
          <cell r="G63" t="str">
            <v>OTHER_01</v>
          </cell>
          <cell r="H63" t="str">
            <v>A</v>
          </cell>
        </row>
        <row r="64">
          <cell r="C64" t="str">
            <v>PLS INCENTIVES</v>
          </cell>
          <cell r="D64" t="str">
            <v>13776</v>
          </cell>
          <cell r="E64" t="str">
            <v>CES Products Senior Director</v>
          </cell>
          <cell r="F64" t="str">
            <v>DREBA2006-08</v>
          </cell>
          <cell r="G64" t="str">
            <v>PERM LOAD SH</v>
          </cell>
          <cell r="H64" t="str">
            <v>C</v>
          </cell>
        </row>
        <row r="65">
          <cell r="C65" t="str">
            <v>DEMAND RESPONSE-DBP PROGRAM</v>
          </cell>
          <cell r="D65" t="str">
            <v>12835</v>
          </cell>
          <cell r="E65" t="str">
            <v>Demand Response Operations</v>
          </cell>
          <cell r="F65" t="str">
            <v>DREBA2009-11</v>
          </cell>
          <cell r="G65" t="str">
            <v>DEMAND BIDD</v>
          </cell>
          <cell r="H65" t="str">
            <v>A</v>
          </cell>
        </row>
        <row r="66">
          <cell r="C66" t="str">
            <v>DEMAND RESPONSE-CBP PROGRAM</v>
          </cell>
          <cell r="D66" t="str">
            <v>12835</v>
          </cell>
          <cell r="E66" t="str">
            <v>Demand Response Operations</v>
          </cell>
          <cell r="F66" t="str">
            <v>DREBA2009-11</v>
          </cell>
          <cell r="G66" t="str">
            <v>CAPACIT BIDD</v>
          </cell>
          <cell r="H66" t="str">
            <v>A</v>
          </cell>
        </row>
        <row r="67">
          <cell r="C67" t="str">
            <v>DEMAND RESPONSE-BIP PROGRAM</v>
          </cell>
          <cell r="D67" t="str">
            <v>12835</v>
          </cell>
          <cell r="E67" t="str">
            <v>Demand Response Operations</v>
          </cell>
          <cell r="F67" t="str">
            <v>DREBA2009-11</v>
          </cell>
          <cell r="G67" t="str">
            <v>BASEINTERRUP</v>
          </cell>
          <cell r="H67" t="str">
            <v>A</v>
          </cell>
        </row>
        <row r="68">
          <cell r="C68" t="str">
            <v>DEMAND RESPONSE-AMP PROGRAM</v>
          </cell>
          <cell r="D68" t="str">
            <v>12835</v>
          </cell>
          <cell r="E68" t="str">
            <v>Demand Response Operations</v>
          </cell>
          <cell r="F68" t="str">
            <v>DREBA2009-11</v>
          </cell>
          <cell r="G68" t="str">
            <v>AGGR MAN PFO</v>
          </cell>
          <cell r="H68" t="str">
            <v>A</v>
          </cell>
        </row>
        <row r="69">
          <cell r="C69" t="str">
            <v>DEMAND RESPONSE-AUTO DR PROGRAM</v>
          </cell>
          <cell r="D69" t="str">
            <v>13983</v>
          </cell>
          <cell r="E69" t="str">
            <v>Emerging Information Products &amp; Platform</v>
          </cell>
          <cell r="F69" t="str">
            <v>DREBA2009-11</v>
          </cell>
          <cell r="G69" t="str">
            <v>AUTO DR</v>
          </cell>
          <cell r="H69" t="str">
            <v>A</v>
          </cell>
        </row>
        <row r="70">
          <cell r="C70" t="str">
            <v>DEMAND RESPONSE-PLS PROGRAM</v>
          </cell>
          <cell r="D70" t="str">
            <v>13983</v>
          </cell>
          <cell r="E70" t="str">
            <v>Emerging Information Products &amp; Platform</v>
          </cell>
          <cell r="F70" t="str">
            <v>DREBA2009-11</v>
          </cell>
          <cell r="G70" t="str">
            <v>PERM LOAD_01</v>
          </cell>
          <cell r="H70" t="str">
            <v>A</v>
          </cell>
        </row>
        <row r="71">
          <cell r="C71" t="str">
            <v>DEMAND RESPONSE-PEAKCHOICE PROGRAM</v>
          </cell>
          <cell r="D71" t="str">
            <v>12835</v>
          </cell>
          <cell r="E71" t="str">
            <v>Demand Response Operations</v>
          </cell>
          <cell r="F71" t="str">
            <v>DREBA2009-11</v>
          </cell>
          <cell r="G71" t="str">
            <v>PEAK CHOICE</v>
          </cell>
          <cell r="H71" t="str">
            <v>A</v>
          </cell>
        </row>
        <row r="72">
          <cell r="C72" t="str">
            <v>DEMAND RESPONSE-EMERG TECH PROGRAM</v>
          </cell>
          <cell r="D72" t="str">
            <v>13983</v>
          </cell>
          <cell r="E72" t="str">
            <v>Emerging Information Products &amp; Platform</v>
          </cell>
          <cell r="F72" t="str">
            <v>DREBA2009-11</v>
          </cell>
          <cell r="G72" t="str">
            <v>EMRGTEK</v>
          </cell>
          <cell r="H72" t="str">
            <v>A</v>
          </cell>
        </row>
        <row r="73">
          <cell r="C73" t="str">
            <v>DEMAND RESPONSE-PEAK PROGRAM</v>
          </cell>
          <cell r="D73" t="str">
            <v>13983</v>
          </cell>
          <cell r="E73" t="str">
            <v>Emerging Information Products &amp; Platform</v>
          </cell>
          <cell r="F73" t="str">
            <v>DREBA2009-11</v>
          </cell>
          <cell r="G73" t="str">
            <v>PEAK_01</v>
          </cell>
          <cell r="H73" t="str">
            <v>A</v>
          </cell>
        </row>
        <row r="74">
          <cell r="C74" t="str">
            <v>DEMAND RESPONSE-DRE PROGRAM</v>
          </cell>
          <cell r="D74" t="str">
            <v>12835</v>
          </cell>
          <cell r="E74" t="str">
            <v>Demand Response Operations</v>
          </cell>
          <cell r="F74" t="str">
            <v>DREBA2009-11</v>
          </cell>
          <cell r="G74" t="str">
            <v>DR ONLN EROL</v>
          </cell>
          <cell r="H74" t="str">
            <v>A</v>
          </cell>
        </row>
        <row r="75">
          <cell r="C75" t="str">
            <v>DEMAND RESPONSE-INTERACT PROGRAM</v>
          </cell>
          <cell r="D75" t="str">
            <v>12835</v>
          </cell>
          <cell r="E75" t="str">
            <v>Demand Response Operations</v>
          </cell>
          <cell r="F75" t="str">
            <v>DREBA2009-11</v>
          </cell>
          <cell r="G75" t="str">
            <v>INTERACT</v>
          </cell>
          <cell r="H75" t="str">
            <v>A</v>
          </cell>
        </row>
        <row r="76">
          <cell r="C76" t="str">
            <v>DEMAND RESPONSE-M&amp;E</v>
          </cell>
          <cell r="D76" t="str">
            <v>13768</v>
          </cell>
          <cell r="E76" t="str">
            <v>EM&amp;V</v>
          </cell>
          <cell r="F76" t="str">
            <v>DREBA2009-11</v>
          </cell>
          <cell r="G76" t="str">
            <v>EM&amp;V_01</v>
          </cell>
          <cell r="H76" t="str">
            <v>A</v>
          </cell>
        </row>
        <row r="77">
          <cell r="C77" t="str">
            <v>STATEWIDE DR AWARENESS CAMPAIGN</v>
          </cell>
          <cell r="D77" t="str">
            <v>13983</v>
          </cell>
          <cell r="E77" t="str">
            <v>Emerging Information Products &amp; Platform</v>
          </cell>
          <cell r="F77" t="str">
            <v>DREBA2009-11</v>
          </cell>
          <cell r="G77" t="str">
            <v>STW DR AWR C</v>
          </cell>
          <cell r="H77" t="str">
            <v>A</v>
          </cell>
        </row>
        <row r="78">
          <cell r="C78" t="str">
            <v>DEMAND RESPONSE-OBMC/SLRP PROGRAM</v>
          </cell>
          <cell r="D78" t="str">
            <v>12835</v>
          </cell>
          <cell r="E78" t="str">
            <v>Demand Response Operations</v>
          </cell>
          <cell r="F78" t="str">
            <v>DREBA2009-11</v>
          </cell>
          <cell r="G78" t="str">
            <v>OBMC/SLRP</v>
          </cell>
          <cell r="H78" t="str">
            <v>A</v>
          </cell>
        </row>
        <row r="79">
          <cell r="C79" t="str">
            <v>DEMAND RESPONSE-INTERGRTD SALES TRAINING</v>
          </cell>
          <cell r="D79" t="str">
            <v>13983</v>
          </cell>
          <cell r="E79" t="str">
            <v>Emerging Information Products &amp; Platform</v>
          </cell>
          <cell r="F79" t="str">
            <v>DREBA2009-11</v>
          </cell>
          <cell r="G79" t="str">
            <v>INTG SALES T</v>
          </cell>
          <cell r="H79" t="str">
            <v>A</v>
          </cell>
        </row>
        <row r="80">
          <cell r="C80" t="str">
            <v>PROGRAM MARKETING-SPP</v>
          </cell>
          <cell r="D80" t="str">
            <v>13983</v>
          </cell>
          <cell r="E80" t="str">
            <v>Emerging Information Products &amp; Platform</v>
          </cell>
          <cell r="F80" t="str">
            <v>DREBA2006-08</v>
          </cell>
          <cell r="G80" t="str">
            <v>OTHER_01</v>
          </cell>
          <cell r="H80" t="str">
            <v>A</v>
          </cell>
        </row>
        <row r="81">
          <cell r="C81" t="str">
            <v>M&amp;E-PGMSTUDYANALYSIS(WG2)</v>
          </cell>
          <cell r="D81" t="str">
            <v>13982</v>
          </cell>
          <cell r="E81" t="str">
            <v>DR Policy-Planning &amp; Analysis</v>
          </cell>
          <cell r="F81" t="str">
            <v>DREBA2006-08</v>
          </cell>
          <cell r="G81" t="str">
            <v>EM&amp;V</v>
          </cell>
          <cell r="H81" t="str">
            <v>A</v>
          </cell>
        </row>
        <row r="82">
          <cell r="C82" t="str">
            <v>M&amp;E-TA/TI</v>
          </cell>
          <cell r="D82" t="str">
            <v>13982</v>
          </cell>
          <cell r="E82" t="str">
            <v>DR Policy-Planning &amp; Analysis</v>
          </cell>
          <cell r="F82" t="str">
            <v>DREBA2006-08</v>
          </cell>
          <cell r="G82" t="str">
            <v>EM&amp;V</v>
          </cell>
          <cell r="H82" t="str">
            <v>A</v>
          </cell>
        </row>
        <row r="83">
          <cell r="C83" t="str">
            <v>M&amp;E-FYPN</v>
          </cell>
          <cell r="D83" t="str">
            <v>13982</v>
          </cell>
          <cell r="E83" t="str">
            <v>DR Policy-Planning &amp; Analysis</v>
          </cell>
          <cell r="F83" t="str">
            <v>DREBA2006-08</v>
          </cell>
          <cell r="G83" t="str">
            <v>EM&amp;V</v>
          </cell>
          <cell r="H83" t="str">
            <v>A</v>
          </cell>
        </row>
        <row r="84">
          <cell r="C84" t="str">
            <v>PROGRAM MARKETING-A/C CYCLING</v>
          </cell>
          <cell r="D84" t="str">
            <v>10847</v>
          </cell>
          <cell r="E84" t="str">
            <v>Emerging Markets - Demand Response</v>
          </cell>
          <cell r="F84" t="str">
            <v>DREBA2006-08</v>
          </cell>
          <cell r="G84" t="str">
            <v>OTHER_01</v>
          </cell>
          <cell r="H84" t="str">
            <v>A</v>
          </cell>
        </row>
        <row r="85">
          <cell r="C85" t="str">
            <v>INCENTIVE PAYMENTS-A/C CYCLING</v>
          </cell>
          <cell r="D85" t="str">
            <v>10847</v>
          </cell>
          <cell r="E85" t="str">
            <v>Emerging Markets - Demand Response</v>
          </cell>
          <cell r="F85" t="str">
            <v>DREBA2006-08</v>
          </cell>
          <cell r="G85" t="str">
            <v>OTHER_01</v>
          </cell>
          <cell r="H85" t="str">
            <v>C</v>
          </cell>
        </row>
        <row r="86">
          <cell r="C86" t="str">
            <v>INCENTIVE PAYMENTS-PERM LOAD SHIFT</v>
          </cell>
          <cell r="D86" t="str">
            <v>10847</v>
          </cell>
          <cell r="E86" t="str">
            <v>Emerging Markets - Demand Response</v>
          </cell>
          <cell r="F86" t="str">
            <v>DREBA2006-08</v>
          </cell>
          <cell r="G86" t="str">
            <v>PERM LOAD SH</v>
          </cell>
          <cell r="H86" t="str">
            <v>C</v>
          </cell>
        </row>
        <row r="87">
          <cell r="C87" t="str">
            <v>M&amp;E- EX ANTE LOAD IMPACT PROTCLS DEVELOP</v>
          </cell>
          <cell r="D87" t="str">
            <v>13982</v>
          </cell>
          <cell r="E87" t="str">
            <v>DR Policy-Planning &amp; Analysis</v>
          </cell>
          <cell r="F87" t="str">
            <v>DREBA2006-08</v>
          </cell>
          <cell r="G87" t="str">
            <v>EM&amp;V</v>
          </cell>
          <cell r="H87" t="str">
            <v>A</v>
          </cell>
        </row>
        <row r="88">
          <cell r="C88" t="str">
            <v>PROGRAM DESIGN-M&amp;E</v>
          </cell>
          <cell r="D88" t="str">
            <v>13982</v>
          </cell>
          <cell r="E88" t="str">
            <v>DR Policy-Planning &amp; Analysis</v>
          </cell>
          <cell r="F88" t="str">
            <v>DREBA2006-08</v>
          </cell>
          <cell r="G88" t="str">
            <v>EM&amp;V</v>
          </cell>
          <cell r="H88" t="str">
            <v>A</v>
          </cell>
        </row>
        <row r="89">
          <cell r="C89" t="str">
            <v>PROGRAM MANAGEMENT-PERM LOAD SHIFT</v>
          </cell>
          <cell r="D89" t="str">
            <v>10847</v>
          </cell>
          <cell r="E89" t="str">
            <v>Emerging Markets - Demand Response</v>
          </cell>
          <cell r="F89" t="str">
            <v>DREBA2006-08</v>
          </cell>
          <cell r="G89" t="str">
            <v>PERM LOAD SH</v>
          </cell>
          <cell r="H89" t="str">
            <v>A</v>
          </cell>
        </row>
        <row r="90">
          <cell r="C90" t="str">
            <v>PROGRAM MGMT-M&amp;E</v>
          </cell>
          <cell r="D90" t="str">
            <v>13982</v>
          </cell>
          <cell r="E90" t="str">
            <v>DR Policy-Planning &amp; Analysis</v>
          </cell>
          <cell r="F90" t="str">
            <v>DREBA2006-08</v>
          </cell>
          <cell r="G90" t="str">
            <v>EM&amp;V</v>
          </cell>
          <cell r="H90" t="str">
            <v>A</v>
          </cell>
        </row>
        <row r="91">
          <cell r="C91" t="str">
            <v>DR POTENTIAL STUDY-M&amp;E</v>
          </cell>
          <cell r="D91" t="str">
            <v>13982</v>
          </cell>
          <cell r="E91" t="str">
            <v>DR Policy-Planning &amp; Analysis</v>
          </cell>
          <cell r="F91" t="str">
            <v>DREBA2006-08</v>
          </cell>
          <cell r="G91" t="str">
            <v>EM&amp;V</v>
          </cell>
          <cell r="H91" t="str">
            <v>A</v>
          </cell>
        </row>
        <row r="92">
          <cell r="C92" t="str">
            <v>M&amp;E-STWD AMP/CBP 2008 EX POST LD IMPACT</v>
          </cell>
          <cell r="D92" t="str">
            <v>13982</v>
          </cell>
          <cell r="E92" t="str">
            <v>DR Policy-Planning &amp; Analysis</v>
          </cell>
          <cell r="F92" t="str">
            <v>DREBA2006-08</v>
          </cell>
          <cell r="G92" t="str">
            <v>EM&amp;V</v>
          </cell>
          <cell r="H92" t="str">
            <v>A</v>
          </cell>
        </row>
        <row r="93">
          <cell r="C93" t="str">
            <v>M&amp;E-STWD AMP/CBP 2009-20 EX ANTE LD IMP</v>
          </cell>
          <cell r="D93" t="str">
            <v>13982</v>
          </cell>
          <cell r="E93" t="str">
            <v>DR Policy-Planning &amp; Analysis</v>
          </cell>
          <cell r="F93" t="str">
            <v>DREBA2006-08</v>
          </cell>
          <cell r="G93" t="str">
            <v>EM&amp;V</v>
          </cell>
          <cell r="H93" t="str">
            <v>A</v>
          </cell>
        </row>
        <row r="94">
          <cell r="C94" t="str">
            <v>BEC-PROGRAM MGMT-2009-11</v>
          </cell>
          <cell r="D94" t="str">
            <v>10847</v>
          </cell>
          <cell r="E94" t="str">
            <v>Emerging Markets - Demand Response</v>
          </cell>
          <cell r="F94" t="str">
            <v>DREBA2009-11</v>
          </cell>
          <cell r="G94" t="str">
            <v>BUS ENE COAL</v>
          </cell>
          <cell r="H94" t="str">
            <v>A</v>
          </cell>
        </row>
        <row r="95">
          <cell r="C95" t="str">
            <v>PEAK-PROGRAM MANAGEMENT-2009-11</v>
          </cell>
          <cell r="D95" t="str">
            <v>10847</v>
          </cell>
          <cell r="E95" t="str">
            <v>Emerging Markets - Demand Response</v>
          </cell>
          <cell r="F95" t="str">
            <v>DREBA2009-11</v>
          </cell>
          <cell r="G95" t="str">
            <v>PEAK_01</v>
          </cell>
          <cell r="H95" t="str">
            <v>A</v>
          </cell>
        </row>
        <row r="96">
          <cell r="C96" t="str">
            <v>PEAK-PROGRAM MARKETING-2009-11</v>
          </cell>
          <cell r="D96" t="str">
            <v>10847</v>
          </cell>
          <cell r="E96" t="str">
            <v>Emerging Markets - Demand Response</v>
          </cell>
          <cell r="F96" t="str">
            <v>DREBA2009-11</v>
          </cell>
          <cell r="G96" t="str">
            <v>PEAK_01</v>
          </cell>
          <cell r="H96" t="str">
            <v>A</v>
          </cell>
        </row>
        <row r="97">
          <cell r="C97" t="str">
            <v>AUTO DR-PROGRAM DESIGN-2009-11</v>
          </cell>
          <cell r="D97" t="str">
            <v>10847</v>
          </cell>
          <cell r="E97" t="str">
            <v>Emerging Markets - Demand Response</v>
          </cell>
          <cell r="F97" t="str">
            <v>DREBA2009-11</v>
          </cell>
          <cell r="G97" t="str">
            <v>AUTO DR</v>
          </cell>
          <cell r="H97" t="str">
            <v>A</v>
          </cell>
        </row>
        <row r="98">
          <cell r="C98" t="str">
            <v>EMERG TECH-PROGRAM DESIGN-2009-11</v>
          </cell>
          <cell r="D98" t="str">
            <v>10847</v>
          </cell>
          <cell r="E98" t="str">
            <v>Emerging Markets - Demand Response</v>
          </cell>
          <cell r="F98" t="str">
            <v>DREBA2009-11</v>
          </cell>
          <cell r="G98" t="str">
            <v>EMRGTEK</v>
          </cell>
          <cell r="H98" t="str">
            <v>A</v>
          </cell>
        </row>
        <row r="99">
          <cell r="C99" t="str">
            <v>CBP-PROGRAM MANAGEMENT-2009-11</v>
          </cell>
          <cell r="D99" t="str">
            <v>12835</v>
          </cell>
          <cell r="E99" t="str">
            <v>Demand Response Operations</v>
          </cell>
          <cell r="F99" t="str">
            <v>DREBA2009-11</v>
          </cell>
          <cell r="G99" t="str">
            <v>CAPACIT BIDD</v>
          </cell>
          <cell r="H99" t="str">
            <v>A</v>
          </cell>
        </row>
        <row r="100">
          <cell r="C100" t="str">
            <v>DBP-PROGRAM MARKETING-2009-11</v>
          </cell>
          <cell r="D100" t="str">
            <v>12835</v>
          </cell>
          <cell r="E100" t="str">
            <v>Demand Response Operations</v>
          </cell>
          <cell r="F100" t="str">
            <v>DREBA2009-11</v>
          </cell>
          <cell r="G100" t="str">
            <v>DEMAND BIDD</v>
          </cell>
          <cell r="H100" t="str">
            <v>A</v>
          </cell>
        </row>
        <row r="101">
          <cell r="C101" t="str">
            <v>CPP-PROGRAM MARKETING-2009-11</v>
          </cell>
          <cell r="D101" t="str">
            <v>12835</v>
          </cell>
          <cell r="E101" t="str">
            <v>Demand Response Operations</v>
          </cell>
          <cell r="F101" t="str">
            <v>DREBA2009-11</v>
          </cell>
          <cell r="G101" t="str">
            <v>CR PEAK PRIC</v>
          </cell>
          <cell r="H101" t="str">
            <v>A</v>
          </cell>
        </row>
        <row r="102">
          <cell r="C102" t="str">
            <v>BIP-PROGRAM MARKETING-2009-11</v>
          </cell>
          <cell r="D102" t="str">
            <v>12835</v>
          </cell>
          <cell r="E102" t="str">
            <v>Demand Response Operations</v>
          </cell>
          <cell r="F102" t="str">
            <v>DREBA2009-11</v>
          </cell>
          <cell r="G102" t="str">
            <v>BASEINTERRUP</v>
          </cell>
          <cell r="H102" t="str">
            <v>A</v>
          </cell>
        </row>
        <row r="103">
          <cell r="C103" t="str">
            <v>INTERACT-VENDORS PAYMENT-2009-11</v>
          </cell>
          <cell r="D103" t="str">
            <v>12835</v>
          </cell>
          <cell r="E103" t="str">
            <v>Demand Response Operations</v>
          </cell>
          <cell r="F103" t="str">
            <v>DREBA2009-11</v>
          </cell>
          <cell r="G103" t="str">
            <v>INTERACT</v>
          </cell>
          <cell r="H103" t="str">
            <v>A</v>
          </cell>
        </row>
        <row r="104">
          <cell r="C104" t="str">
            <v>M&amp;E-RES TOU 2009-2020 EX ANTE LOAD IMP</v>
          </cell>
          <cell r="D104" t="str">
            <v>13982</v>
          </cell>
          <cell r="E104" t="str">
            <v>DR Policy-Planning &amp; Analysis</v>
          </cell>
          <cell r="F104" t="str">
            <v>DREBA2006-08</v>
          </cell>
          <cell r="G104" t="str">
            <v>EM&amp;V</v>
          </cell>
          <cell r="H104" t="str">
            <v>A</v>
          </cell>
        </row>
        <row r="105">
          <cell r="C105" t="str">
            <v>M&amp;E-NON RES TOU 2008 EX POST LOAD IMPACT</v>
          </cell>
          <cell r="D105" t="str">
            <v>13982</v>
          </cell>
          <cell r="E105" t="str">
            <v>DR Policy-Planning &amp; Analysis</v>
          </cell>
          <cell r="F105" t="str">
            <v>DREBA2006-08</v>
          </cell>
          <cell r="G105" t="str">
            <v>EM&amp;V</v>
          </cell>
          <cell r="H105" t="str">
            <v>A</v>
          </cell>
        </row>
        <row r="106">
          <cell r="C106" t="str">
            <v>M&amp;E-NON RES TOU 2009-2020 EX ANTE LD IMP</v>
          </cell>
          <cell r="D106" t="str">
            <v>13982</v>
          </cell>
          <cell r="E106" t="str">
            <v>DR Policy-Planning &amp; Analysis</v>
          </cell>
          <cell r="F106" t="str">
            <v>DREBA2006-08</v>
          </cell>
          <cell r="G106" t="str">
            <v>EM&amp;V</v>
          </cell>
          <cell r="H106" t="str">
            <v>A</v>
          </cell>
        </row>
        <row r="107">
          <cell r="C107" t="str">
            <v>AMP-1-PROGRAM MANAGEMENT-2009-11</v>
          </cell>
          <cell r="D107" t="str">
            <v>12835</v>
          </cell>
          <cell r="E107" t="str">
            <v>Demand Response Operations</v>
          </cell>
          <cell r="F107" t="str">
            <v>DREBA2009-11</v>
          </cell>
          <cell r="G107" t="str">
            <v>AGGR MAN PFO</v>
          </cell>
          <cell r="H107" t="str">
            <v>A</v>
          </cell>
        </row>
        <row r="108">
          <cell r="C108" t="str">
            <v>AMP-DATA RETRIEVAL AND SVCS-2009-11</v>
          </cell>
          <cell r="D108" t="str">
            <v>12835</v>
          </cell>
          <cell r="E108" t="str">
            <v>Demand Response Operations</v>
          </cell>
          <cell r="F108" t="str">
            <v>DREBA2009-11</v>
          </cell>
          <cell r="G108" t="str">
            <v>AGGR MAN PFO</v>
          </cell>
          <cell r="H108" t="str">
            <v>A</v>
          </cell>
        </row>
        <row r="109">
          <cell r="C109" t="str">
            <v>AMP-MDSS-ISTS APPL DEV-2009-11</v>
          </cell>
          <cell r="D109" t="str">
            <v>12835</v>
          </cell>
          <cell r="E109" t="str">
            <v>Demand Response Operations</v>
          </cell>
          <cell r="F109" t="str">
            <v>DREBA2009-11</v>
          </cell>
          <cell r="G109" t="str">
            <v>AGGR MAN PFO</v>
          </cell>
          <cell r="H109" t="str">
            <v>A</v>
          </cell>
        </row>
        <row r="110">
          <cell r="C110" t="str">
            <v>AMP-MDSS-ISTS O&amp;M-2009-11</v>
          </cell>
          <cell r="D110" t="str">
            <v>12835</v>
          </cell>
          <cell r="E110" t="str">
            <v>Demand Response Operations</v>
          </cell>
          <cell r="F110" t="str">
            <v>DREBA2009-11</v>
          </cell>
          <cell r="G110" t="str">
            <v>AGGR MAN PFO</v>
          </cell>
          <cell r="H110" t="str">
            <v>A</v>
          </cell>
        </row>
        <row r="111">
          <cell r="C111" t="str">
            <v>AUTO DR-INCENTIVE PAYMENTS-2009-11</v>
          </cell>
          <cell r="D111" t="str">
            <v>10847</v>
          </cell>
          <cell r="E111" t="str">
            <v>Emerging Markets - Demand Response</v>
          </cell>
          <cell r="F111" t="str">
            <v>DREBA2009-11</v>
          </cell>
          <cell r="G111" t="str">
            <v>AUTO DR</v>
          </cell>
          <cell r="H111" t="str">
            <v>C</v>
          </cell>
        </row>
        <row r="112">
          <cell r="C112" t="str">
            <v>AUTO DR-INITIATIVES IMPLMT-2009-11</v>
          </cell>
          <cell r="D112" t="str">
            <v>10847</v>
          </cell>
          <cell r="E112" t="str">
            <v>Emerging Markets - Demand Response</v>
          </cell>
          <cell r="F112" t="str">
            <v>DREBA2009-11</v>
          </cell>
          <cell r="G112" t="str">
            <v>AUTO DR</v>
          </cell>
          <cell r="H112" t="str">
            <v>A</v>
          </cell>
        </row>
        <row r="113">
          <cell r="C113" t="str">
            <v>AUTO DR-MDSS-ISTS O&amp;M-2009-11</v>
          </cell>
          <cell r="D113" t="str">
            <v>10847</v>
          </cell>
          <cell r="E113" t="str">
            <v>Emerging Markets - Demand Response</v>
          </cell>
          <cell r="F113" t="str">
            <v>DREBA2009-11</v>
          </cell>
          <cell r="G113" t="str">
            <v>AUTO DR</v>
          </cell>
          <cell r="H113" t="str">
            <v>A</v>
          </cell>
        </row>
        <row r="114">
          <cell r="C114" t="str">
            <v>AUTO DR-PROGRAM MANAGEMENT-2009-11</v>
          </cell>
          <cell r="D114" t="str">
            <v>10847</v>
          </cell>
          <cell r="E114" t="str">
            <v>Emerging Markets - Demand Response</v>
          </cell>
          <cell r="F114" t="str">
            <v>DREBA2009-11</v>
          </cell>
          <cell r="G114" t="str">
            <v>AUTO DR</v>
          </cell>
          <cell r="H114" t="str">
            <v>A</v>
          </cell>
        </row>
        <row r="115">
          <cell r="C115" t="str">
            <v>BIP-BILLING SUPPORT-2009-11</v>
          </cell>
          <cell r="D115" t="str">
            <v>12835</v>
          </cell>
          <cell r="E115" t="str">
            <v>Demand Response Operations</v>
          </cell>
          <cell r="F115" t="str">
            <v>DREBA2009-11</v>
          </cell>
          <cell r="G115" t="str">
            <v>BASEINTERRUP</v>
          </cell>
          <cell r="H115" t="str">
            <v>A</v>
          </cell>
        </row>
        <row r="116">
          <cell r="C116" t="str">
            <v>BIP-DATARETRIEVAL AND SVCS-2009-11</v>
          </cell>
          <cell r="D116" t="str">
            <v>12835</v>
          </cell>
          <cell r="E116" t="str">
            <v>Demand Response Operations</v>
          </cell>
          <cell r="F116" t="str">
            <v>DREBA2009-11</v>
          </cell>
          <cell r="G116" t="str">
            <v>BASEINTERRUP</v>
          </cell>
          <cell r="H116" t="str">
            <v>A</v>
          </cell>
        </row>
        <row r="117">
          <cell r="C117" t="str">
            <v>BIP-PROGRAM MANAGEMENT-2009-11</v>
          </cell>
          <cell r="D117" t="str">
            <v>12835</v>
          </cell>
          <cell r="E117" t="str">
            <v>Demand Response Operations</v>
          </cell>
          <cell r="F117" t="str">
            <v>DREBA2009-11</v>
          </cell>
          <cell r="G117" t="str">
            <v>BASEINTERRUP</v>
          </cell>
          <cell r="H117" t="str">
            <v>A</v>
          </cell>
        </row>
        <row r="118">
          <cell r="C118" t="str">
            <v>CBP-DATARETRIEVAL AND SVCS-2009-11</v>
          </cell>
          <cell r="D118" t="str">
            <v>12835</v>
          </cell>
          <cell r="E118" t="str">
            <v>Demand Response Operations</v>
          </cell>
          <cell r="F118" t="str">
            <v>DREBA2009-11</v>
          </cell>
          <cell r="G118" t="str">
            <v>CAPACIT BIDD</v>
          </cell>
          <cell r="H118" t="str">
            <v>A</v>
          </cell>
        </row>
        <row r="119">
          <cell r="C119" t="str">
            <v>CBP-EQUIPMENT INSTALLATION-2009-11</v>
          </cell>
          <cell r="D119" t="str">
            <v>12835</v>
          </cell>
          <cell r="E119" t="str">
            <v>Demand Response Operations</v>
          </cell>
          <cell r="F119" t="str">
            <v>DREBA2009-11</v>
          </cell>
          <cell r="G119" t="str">
            <v>CAPACIT BIDD</v>
          </cell>
          <cell r="H119" t="str">
            <v>A</v>
          </cell>
        </row>
        <row r="120">
          <cell r="C120" t="str">
            <v>CBP-INCENTIVE PAYMENTS-2009-11</v>
          </cell>
          <cell r="D120" t="str">
            <v>12835</v>
          </cell>
          <cell r="E120" t="str">
            <v>Demand Response Operations</v>
          </cell>
          <cell r="F120" t="str">
            <v>DREBA2009-11</v>
          </cell>
          <cell r="G120" t="str">
            <v>CAPACIT BIDD</v>
          </cell>
          <cell r="H120" t="str">
            <v>C</v>
          </cell>
        </row>
        <row r="121">
          <cell r="C121" t="str">
            <v>CBP-MDSS-ISTS O&amp;M-2009-11</v>
          </cell>
          <cell r="D121" t="str">
            <v>12835</v>
          </cell>
          <cell r="E121" t="str">
            <v>Demand Response Operations</v>
          </cell>
          <cell r="F121" t="str">
            <v>DREBA2009-11</v>
          </cell>
          <cell r="G121" t="str">
            <v>CAPACIT BIDD</v>
          </cell>
          <cell r="H121" t="str">
            <v>A</v>
          </cell>
        </row>
        <row r="122">
          <cell r="C122" t="str">
            <v>CONTRACT CLEAR-PROGRAM MGMT-2009-11</v>
          </cell>
          <cell r="D122" t="str">
            <v>12835</v>
          </cell>
          <cell r="E122" t="str">
            <v>Demand Response Operations</v>
          </cell>
          <cell r="F122" t="str">
            <v>DREBA2009-11</v>
          </cell>
          <cell r="G122" t="str">
            <v>DR ONLN EROL</v>
          </cell>
          <cell r="H122" t="str">
            <v>A</v>
          </cell>
        </row>
        <row r="123">
          <cell r="C123" t="str">
            <v>CPP-BILLING SUPPORT-2009-11</v>
          </cell>
          <cell r="D123" t="str">
            <v>12835</v>
          </cell>
          <cell r="E123" t="str">
            <v>Demand Response Operations</v>
          </cell>
          <cell r="F123" t="str">
            <v>DREBA2009-11</v>
          </cell>
          <cell r="G123" t="str">
            <v>CR PEAK PRIC</v>
          </cell>
          <cell r="H123" t="str">
            <v>A</v>
          </cell>
        </row>
        <row r="124">
          <cell r="C124" t="str">
            <v>CPP-DATARETRIEVAL AND SVCS-2009-11</v>
          </cell>
          <cell r="D124" t="str">
            <v>12835</v>
          </cell>
          <cell r="E124" t="str">
            <v>Demand Response Operations</v>
          </cell>
          <cell r="F124" t="str">
            <v>DREBA2009-11</v>
          </cell>
          <cell r="G124" t="str">
            <v>CR PEAK PRIC</v>
          </cell>
          <cell r="H124" t="str">
            <v>A</v>
          </cell>
        </row>
        <row r="125">
          <cell r="C125" t="str">
            <v>CPP-PROGRAM MANAGEMENT-2009-11</v>
          </cell>
          <cell r="D125" t="str">
            <v>12835</v>
          </cell>
          <cell r="E125" t="str">
            <v>Demand Response Operations</v>
          </cell>
          <cell r="F125" t="str">
            <v>DREBA2009-11</v>
          </cell>
          <cell r="G125" t="str">
            <v>CR PEAK PRIC</v>
          </cell>
          <cell r="H125" t="str">
            <v>A</v>
          </cell>
        </row>
        <row r="126">
          <cell r="C126" t="str">
            <v>DBP-BILLING SUPPORT-2009-11</v>
          </cell>
          <cell r="D126" t="str">
            <v>12835</v>
          </cell>
          <cell r="E126" t="str">
            <v>Demand Response Operations</v>
          </cell>
          <cell r="F126" t="str">
            <v>DREBA2009-11</v>
          </cell>
          <cell r="G126" t="str">
            <v>DEMAND BIDD</v>
          </cell>
          <cell r="H126" t="str">
            <v>A</v>
          </cell>
        </row>
        <row r="127">
          <cell r="C127" t="str">
            <v>DBP-DATARETRIEVAL AND SVCS-2009-11</v>
          </cell>
          <cell r="D127" t="str">
            <v>12835</v>
          </cell>
          <cell r="E127" t="str">
            <v>Demand Response Operations</v>
          </cell>
          <cell r="F127" t="str">
            <v>DREBA2009-11</v>
          </cell>
          <cell r="G127" t="str">
            <v>DEMAND BIDD</v>
          </cell>
          <cell r="H127" t="str">
            <v>A</v>
          </cell>
        </row>
        <row r="128">
          <cell r="C128" t="str">
            <v>DBP-EQUIPMENT INSTALLATION-2009-11</v>
          </cell>
          <cell r="D128" t="str">
            <v>12835</v>
          </cell>
          <cell r="E128" t="str">
            <v>Demand Response Operations</v>
          </cell>
          <cell r="F128" t="str">
            <v>DREBA2009-11</v>
          </cell>
          <cell r="G128" t="str">
            <v>DEMAND BIDD</v>
          </cell>
          <cell r="H128" t="str">
            <v>A</v>
          </cell>
        </row>
        <row r="129">
          <cell r="C129" t="str">
            <v>DBP-INCENTIVE PAYMENTS-2009-11</v>
          </cell>
          <cell r="D129" t="str">
            <v>12835</v>
          </cell>
          <cell r="E129" t="str">
            <v>Demand Response Operations</v>
          </cell>
          <cell r="F129" t="str">
            <v>DREBA2009-11</v>
          </cell>
          <cell r="G129" t="str">
            <v>DEMAND BIDD</v>
          </cell>
          <cell r="H129" t="str">
            <v>C</v>
          </cell>
        </row>
        <row r="130">
          <cell r="C130" t="str">
            <v>DBP-PROGRAM MANAGEMENT-2009-11</v>
          </cell>
          <cell r="D130" t="str">
            <v>12835</v>
          </cell>
          <cell r="E130" t="str">
            <v>Demand Response Operations</v>
          </cell>
          <cell r="F130" t="str">
            <v>DREBA2009-11</v>
          </cell>
          <cell r="G130" t="str">
            <v>DEMAND BIDD</v>
          </cell>
          <cell r="H130" t="str">
            <v>A</v>
          </cell>
        </row>
        <row r="131">
          <cell r="C131" t="str">
            <v>DBP-MDSS-ISTS O&amp;M-2009-11</v>
          </cell>
          <cell r="D131" t="str">
            <v>12835</v>
          </cell>
          <cell r="E131" t="str">
            <v>Demand Response Operations</v>
          </cell>
          <cell r="F131" t="str">
            <v>DREBA2009-11</v>
          </cell>
          <cell r="G131" t="str">
            <v>DEMAND BIDD</v>
          </cell>
          <cell r="H131" t="str">
            <v>A</v>
          </cell>
        </row>
        <row r="132">
          <cell r="C132" t="str">
            <v>DRE-ENHANCEMENT PROJECT-2009-11</v>
          </cell>
          <cell r="D132" t="str">
            <v>12835</v>
          </cell>
          <cell r="E132" t="str">
            <v>Demand Response Operations</v>
          </cell>
          <cell r="F132" t="str">
            <v>DREBA2009-11</v>
          </cell>
          <cell r="G132" t="str">
            <v>DR ONLN EROL</v>
          </cell>
          <cell r="H132" t="str">
            <v>A</v>
          </cell>
        </row>
        <row r="133">
          <cell r="C133" t="str">
            <v>DRE-IT OPERS &amp; MAINT-2009-11</v>
          </cell>
          <cell r="D133" t="str">
            <v>12835</v>
          </cell>
          <cell r="E133" t="str">
            <v>Demand Response Operations</v>
          </cell>
          <cell r="F133" t="str">
            <v>DREBA2009-11</v>
          </cell>
          <cell r="G133" t="str">
            <v>DR ONLN EROL</v>
          </cell>
          <cell r="H133" t="str">
            <v>A</v>
          </cell>
        </row>
        <row r="134">
          <cell r="C134" t="str">
            <v>DRE-MDSS-ISTS O&amp;M-2009-11</v>
          </cell>
          <cell r="D134" t="str">
            <v>12835</v>
          </cell>
          <cell r="E134" t="str">
            <v>Demand Response Operations</v>
          </cell>
          <cell r="F134" t="str">
            <v>DREBA2009-11</v>
          </cell>
          <cell r="G134" t="str">
            <v>DR ONLN EROL</v>
          </cell>
          <cell r="H134" t="str">
            <v>A</v>
          </cell>
        </row>
        <row r="135">
          <cell r="C135" t="str">
            <v>EMERG TECH-PROGRAM MGMT-2009-11</v>
          </cell>
          <cell r="D135" t="str">
            <v>10847</v>
          </cell>
          <cell r="E135" t="str">
            <v>Emerging Markets - Demand Response</v>
          </cell>
          <cell r="F135" t="str">
            <v>DREBA2009-11</v>
          </cell>
          <cell r="G135" t="str">
            <v>EMRGTEK</v>
          </cell>
          <cell r="H135" t="str">
            <v>A</v>
          </cell>
        </row>
        <row r="136">
          <cell r="C136" t="str">
            <v>CORE DR TRAINING-MDSS ISTS AD-2009-11</v>
          </cell>
          <cell r="D136" t="str">
            <v>10847</v>
          </cell>
          <cell r="E136" t="str">
            <v>Emerging Markets - Demand Response</v>
          </cell>
          <cell r="F136" t="str">
            <v>DREBA2009-11</v>
          </cell>
          <cell r="G136" t="str">
            <v>DR CORE E&amp;T</v>
          </cell>
          <cell r="H136" t="str">
            <v>A</v>
          </cell>
        </row>
        <row r="137">
          <cell r="C137" t="str">
            <v>CORE DR TRAINING-PROG MARKETING-2009-11</v>
          </cell>
          <cell r="D137" t="str">
            <v>10847</v>
          </cell>
          <cell r="E137" t="str">
            <v>Emerging Markets - Demand Response</v>
          </cell>
          <cell r="F137" t="str">
            <v>DREBA2009-11</v>
          </cell>
          <cell r="G137" t="str">
            <v>DR CORE E&amp;T</v>
          </cell>
          <cell r="H137" t="str">
            <v>A</v>
          </cell>
        </row>
        <row r="138">
          <cell r="C138" t="str">
            <v>CORE DR TRAINING-PROGRAM MGMT-2009-11</v>
          </cell>
          <cell r="D138" t="str">
            <v>10847</v>
          </cell>
          <cell r="E138" t="str">
            <v>Emerging Markets - Demand Response</v>
          </cell>
          <cell r="F138" t="str">
            <v>DREBA2009-11</v>
          </cell>
          <cell r="G138" t="str">
            <v>DR CORE E&amp;T</v>
          </cell>
          <cell r="H138" t="str">
            <v>A</v>
          </cell>
        </row>
        <row r="139">
          <cell r="C139" t="str">
            <v>IDSM-CUSTRECRUITMENT&amp;EDU-2009-11</v>
          </cell>
          <cell r="D139" t="str">
            <v>13678</v>
          </cell>
          <cell r="E139" t="str">
            <v>Large Business: Govt, Com, AG</v>
          </cell>
          <cell r="F139" t="str">
            <v>DREBA2009-11</v>
          </cell>
          <cell r="G139" t="str">
            <v>DR CORE MKT</v>
          </cell>
          <cell r="H139" t="str">
            <v>A</v>
          </cell>
        </row>
        <row r="140">
          <cell r="C140" t="str">
            <v>IDSM-NON MDSS IT SERVICES-2009-11</v>
          </cell>
          <cell r="D140" t="str">
            <v>10847</v>
          </cell>
          <cell r="E140" t="str">
            <v>Emerging Markets - Demand Response</v>
          </cell>
          <cell r="F140" t="str">
            <v>DREBA2009-11</v>
          </cell>
          <cell r="G140" t="str">
            <v>DR CORE MKT</v>
          </cell>
          <cell r="H140" t="str">
            <v>A</v>
          </cell>
        </row>
        <row r="141">
          <cell r="C141" t="str">
            <v>IDSM-MDSS-ISTS APPL DEV-2009-11</v>
          </cell>
          <cell r="D141" t="str">
            <v>10847</v>
          </cell>
          <cell r="E141" t="str">
            <v>Emerging Markets - Demand Response</v>
          </cell>
          <cell r="F141" t="str">
            <v>DREBA2009-11</v>
          </cell>
          <cell r="G141" t="str">
            <v>DR CORE MKT</v>
          </cell>
          <cell r="H141" t="str">
            <v>A</v>
          </cell>
        </row>
        <row r="142">
          <cell r="C142" t="str">
            <v>IDSM-PROGRAM DESIGN-2009-11</v>
          </cell>
          <cell r="D142" t="str">
            <v>10847</v>
          </cell>
          <cell r="E142" t="str">
            <v>Emerging Markets - Demand Response</v>
          </cell>
          <cell r="F142" t="str">
            <v>DREBA2009-11</v>
          </cell>
          <cell r="G142" t="str">
            <v>DR CORE MKT</v>
          </cell>
          <cell r="H142" t="str">
            <v>A</v>
          </cell>
        </row>
        <row r="143">
          <cell r="C143" t="str">
            <v>IDSM-PROGRAM MANAGEMENT-2009-11</v>
          </cell>
          <cell r="D143" t="str">
            <v>10847</v>
          </cell>
          <cell r="E143" t="str">
            <v>Emerging Markets - Demand Response</v>
          </cell>
          <cell r="F143" t="str">
            <v>DREBA2009-11</v>
          </cell>
          <cell r="G143" t="str">
            <v>DR CORE MKT</v>
          </cell>
          <cell r="H143" t="str">
            <v>A</v>
          </cell>
        </row>
        <row r="144">
          <cell r="C144" t="str">
            <v>IDSM-PROGRAM MARKETING-2009-11</v>
          </cell>
          <cell r="D144" t="str">
            <v>13678</v>
          </cell>
          <cell r="E144" t="str">
            <v>Large Business: Govt, Com, AG</v>
          </cell>
          <cell r="F144" t="str">
            <v>DREBA2009-11</v>
          </cell>
          <cell r="G144" t="str">
            <v>DR CORE MKT</v>
          </cell>
          <cell r="H144" t="str">
            <v>A</v>
          </cell>
        </row>
        <row r="145">
          <cell r="C145" t="str">
            <v>INTERACT-IT ENHANCEMENT-2009-11</v>
          </cell>
          <cell r="D145" t="str">
            <v>12835</v>
          </cell>
          <cell r="E145" t="str">
            <v>Demand Response Operations</v>
          </cell>
          <cell r="F145" t="str">
            <v>DREBA2009-11</v>
          </cell>
          <cell r="G145" t="str">
            <v>INTERACT</v>
          </cell>
          <cell r="H145" t="str">
            <v>A</v>
          </cell>
        </row>
        <row r="146">
          <cell r="C146" t="str">
            <v>INTERACT-PROGRAM MANAGEMENT-2009-11</v>
          </cell>
          <cell r="D146" t="str">
            <v>12835</v>
          </cell>
          <cell r="E146" t="str">
            <v>Demand Response Operations</v>
          </cell>
          <cell r="F146" t="str">
            <v>DREBA2009-11</v>
          </cell>
          <cell r="G146" t="str">
            <v>INTERACT</v>
          </cell>
          <cell r="H146" t="str">
            <v>A</v>
          </cell>
        </row>
        <row r="147">
          <cell r="C147" t="str">
            <v>MTRS&gt;200KW INTG-DATARETRIEVAL-2009-11</v>
          </cell>
          <cell r="D147" t="str">
            <v>12835</v>
          </cell>
          <cell r="E147" t="str">
            <v>Demand Response Operations</v>
          </cell>
          <cell r="F147" t="str">
            <v>DREBA2009-11</v>
          </cell>
          <cell r="G147" t="str">
            <v>INTERACT</v>
          </cell>
          <cell r="H147" t="str">
            <v>A</v>
          </cell>
        </row>
        <row r="148">
          <cell r="C148" t="str">
            <v>MTRS&gt;200KW INTG-PGM MGMT-2009-11</v>
          </cell>
          <cell r="D148" t="str">
            <v>12835</v>
          </cell>
          <cell r="E148" t="str">
            <v>Demand Response Operations</v>
          </cell>
          <cell r="F148" t="str">
            <v>DREBA2009-11</v>
          </cell>
          <cell r="G148" t="str">
            <v>INTERACT</v>
          </cell>
          <cell r="H148" t="str">
            <v>A</v>
          </cell>
        </row>
        <row r="149">
          <cell r="C149" t="str">
            <v>PEAKCHOICE-BILLING SUPPORT-2009-11</v>
          </cell>
          <cell r="D149" t="str">
            <v>12835</v>
          </cell>
          <cell r="E149" t="str">
            <v>Demand Response Operations</v>
          </cell>
          <cell r="F149" t="str">
            <v>DREBA2009-11</v>
          </cell>
          <cell r="G149" t="str">
            <v>PEAK CHOICE</v>
          </cell>
          <cell r="H149" t="str">
            <v>A</v>
          </cell>
        </row>
        <row r="150">
          <cell r="C150" t="str">
            <v>PEAKCHOICE-INCENTIVE PAYMENTS-2009-11</v>
          </cell>
          <cell r="D150" t="str">
            <v>12835</v>
          </cell>
          <cell r="E150" t="str">
            <v>Demand Response Operations</v>
          </cell>
          <cell r="F150" t="str">
            <v>DREBA2009-11</v>
          </cell>
          <cell r="G150" t="str">
            <v>PEAK CHOICE</v>
          </cell>
          <cell r="H150" t="str">
            <v>C</v>
          </cell>
        </row>
        <row r="151">
          <cell r="C151" t="str">
            <v>PEAKCHOICE-PROGRAM DESIGN-2009-11</v>
          </cell>
          <cell r="D151" t="str">
            <v>12835</v>
          </cell>
          <cell r="E151" t="str">
            <v>Demand Response Operations</v>
          </cell>
          <cell r="F151" t="str">
            <v>DREBA2009-11</v>
          </cell>
          <cell r="G151" t="str">
            <v>PEAK CHOICE</v>
          </cell>
          <cell r="H151" t="str">
            <v>A</v>
          </cell>
        </row>
        <row r="152">
          <cell r="C152" t="str">
            <v>PEAKCHOICE-PROGRAM MARKETING-2009-11</v>
          </cell>
          <cell r="D152" t="str">
            <v>13678</v>
          </cell>
          <cell r="E152" t="str">
            <v>Large Business: Govt, Com, AG</v>
          </cell>
          <cell r="F152" t="str">
            <v>DREBA2009-11</v>
          </cell>
          <cell r="G152" t="str">
            <v>PEAK CHOICE</v>
          </cell>
          <cell r="H152" t="str">
            <v>A</v>
          </cell>
        </row>
        <row r="153">
          <cell r="C153" t="str">
            <v>PEAKCHOICE-PROGRAM MGMT-2009-11</v>
          </cell>
          <cell r="D153" t="str">
            <v>12835</v>
          </cell>
          <cell r="E153" t="str">
            <v>Demand Response Operations</v>
          </cell>
          <cell r="F153" t="str">
            <v>DREBA2009-11</v>
          </cell>
          <cell r="G153" t="str">
            <v>PEAK CHOICE</v>
          </cell>
          <cell r="H153" t="str">
            <v>A</v>
          </cell>
        </row>
        <row r="154">
          <cell r="C154" t="str">
            <v>PERM LOAD SHIFT-PROGRAM MGMT-2009-11</v>
          </cell>
          <cell r="D154" t="str">
            <v>10847</v>
          </cell>
          <cell r="E154" t="str">
            <v>Emerging Markets - Demand Response</v>
          </cell>
          <cell r="F154" t="str">
            <v>DREBA2009-11</v>
          </cell>
          <cell r="G154" t="str">
            <v>PERM LOAD_01</v>
          </cell>
          <cell r="H154" t="str">
            <v>A</v>
          </cell>
        </row>
        <row r="155">
          <cell r="C155" t="str">
            <v>SFCP-MDSS-ISTS O&amp;M-2009-11</v>
          </cell>
          <cell r="D155" t="str">
            <v>12835</v>
          </cell>
          <cell r="E155" t="str">
            <v>Demand Response Operations</v>
          </cell>
          <cell r="F155" t="str">
            <v>DREBA2009-11</v>
          </cell>
          <cell r="G155" t="str">
            <v>SFPWR SL AGG</v>
          </cell>
          <cell r="H155" t="str">
            <v>A</v>
          </cell>
        </row>
        <row r="156">
          <cell r="C156" t="str">
            <v>SFCP-PROGRAM MANAGEMENT-2009-11</v>
          </cell>
          <cell r="D156" t="str">
            <v>12835</v>
          </cell>
          <cell r="E156" t="str">
            <v>Demand Response Operations</v>
          </cell>
          <cell r="F156" t="str">
            <v>DREBA2009-11</v>
          </cell>
          <cell r="G156" t="str">
            <v>SFPWR SL AGG</v>
          </cell>
          <cell r="H156" t="str">
            <v>A</v>
          </cell>
        </row>
        <row r="157">
          <cell r="C157" t="str">
            <v>TA-ADMIN AUDIT ACTIVITIES-2009-11</v>
          </cell>
          <cell r="D157" t="str">
            <v>10847</v>
          </cell>
          <cell r="E157" t="str">
            <v>Emerging Markets - Demand Response</v>
          </cell>
          <cell r="F157" t="str">
            <v>DREBA2009-11</v>
          </cell>
          <cell r="G157" t="str">
            <v>INTG ENE AUD</v>
          </cell>
          <cell r="H157" t="str">
            <v>A</v>
          </cell>
        </row>
        <row r="158">
          <cell r="C158" t="str">
            <v>TA-INTEGRTD AUDIT ACTIVITIES-2009-11</v>
          </cell>
          <cell r="D158" t="str">
            <v>10847</v>
          </cell>
          <cell r="E158" t="str">
            <v>Emerging Markets - Demand Response</v>
          </cell>
          <cell r="F158" t="str">
            <v>DREBA2009-11</v>
          </cell>
          <cell r="G158" t="str">
            <v>INTG ENE AUD</v>
          </cell>
          <cell r="H158" t="str">
            <v>A</v>
          </cell>
        </row>
        <row r="159">
          <cell r="C159" t="str">
            <v>TI-CUST INCENT PAY PROC-IPC-2009-11</v>
          </cell>
          <cell r="D159" t="str">
            <v>10847</v>
          </cell>
          <cell r="E159" t="str">
            <v>Emerging Markets - Demand Response</v>
          </cell>
          <cell r="F159" t="str">
            <v>DREBA2009-11</v>
          </cell>
          <cell r="G159" t="str">
            <v>TECHNOL INCV</v>
          </cell>
          <cell r="H159" t="str">
            <v>A</v>
          </cell>
        </row>
        <row r="160">
          <cell r="C160" t="str">
            <v>TI-DATA RETRIEVAL AND SVCS-2009-11</v>
          </cell>
          <cell r="D160" t="str">
            <v>10847</v>
          </cell>
          <cell r="E160" t="str">
            <v>Emerging Markets - Demand Response</v>
          </cell>
          <cell r="F160" t="str">
            <v>DREBA2009-11</v>
          </cell>
          <cell r="G160" t="str">
            <v>TECHNOL INCV</v>
          </cell>
          <cell r="H160" t="str">
            <v>A</v>
          </cell>
        </row>
        <row r="161">
          <cell r="C161" t="str">
            <v>TI-INCENTIVE PAYMENTS-2009-11</v>
          </cell>
          <cell r="D161" t="str">
            <v>10847</v>
          </cell>
          <cell r="E161" t="str">
            <v>Emerging Markets - Demand Response</v>
          </cell>
          <cell r="F161" t="str">
            <v>DREBA2009-11</v>
          </cell>
          <cell r="G161" t="str">
            <v>TECHNOL INCV</v>
          </cell>
          <cell r="H161" t="str">
            <v>C</v>
          </cell>
        </row>
        <row r="162">
          <cell r="C162" t="str">
            <v>TI-MDSS-ISTS APPL DEV-2009-11</v>
          </cell>
          <cell r="D162" t="str">
            <v>10847</v>
          </cell>
          <cell r="E162" t="str">
            <v>Emerging Markets - Demand Response</v>
          </cell>
          <cell r="F162" t="str">
            <v>DREBA2009-11</v>
          </cell>
          <cell r="G162" t="str">
            <v>TECHNOL INCV</v>
          </cell>
          <cell r="H162" t="str">
            <v>A</v>
          </cell>
        </row>
        <row r="163">
          <cell r="C163" t="str">
            <v>TI-MDSS-ISTS O&amp;M-2009-11</v>
          </cell>
          <cell r="D163" t="str">
            <v>10847</v>
          </cell>
          <cell r="E163" t="str">
            <v>Emerging Markets - Demand Response</v>
          </cell>
          <cell r="F163" t="str">
            <v>DREBA2009-11</v>
          </cell>
          <cell r="G163" t="str">
            <v>TECHNOL INCV</v>
          </cell>
          <cell r="H163" t="str">
            <v>A</v>
          </cell>
        </row>
        <row r="164">
          <cell r="C164" t="str">
            <v>TI-PROGRAM MANAGEMENT-2009-11</v>
          </cell>
          <cell r="D164" t="str">
            <v>10847</v>
          </cell>
          <cell r="E164" t="str">
            <v>Emerging Markets - Demand Response</v>
          </cell>
          <cell r="F164" t="str">
            <v>DREBA2009-11</v>
          </cell>
          <cell r="G164" t="str">
            <v>TECHNOL INCV</v>
          </cell>
          <cell r="H164" t="str">
            <v>A</v>
          </cell>
        </row>
        <row r="165">
          <cell r="C165" t="str">
            <v>TI-PROGRAM MARKETING-2009-11</v>
          </cell>
          <cell r="D165" t="str">
            <v>10847</v>
          </cell>
          <cell r="E165" t="str">
            <v>Emerging Markets - Demand Response</v>
          </cell>
          <cell r="F165" t="str">
            <v>DREBA2009-11</v>
          </cell>
          <cell r="G165" t="str">
            <v>TECHNOL INCV</v>
          </cell>
          <cell r="H165" t="str">
            <v>A</v>
          </cell>
        </row>
        <row r="166">
          <cell r="C166" t="str">
            <v>CORE DR EDUCATION-MDSS ISTS AD-2009-11</v>
          </cell>
          <cell r="D166" t="str">
            <v>10847</v>
          </cell>
          <cell r="E166" t="str">
            <v>Emerging Markets - Demand Response</v>
          </cell>
          <cell r="F166" t="str">
            <v>DREBA2009-11</v>
          </cell>
          <cell r="G166" t="str">
            <v>DR CORE E&amp;T</v>
          </cell>
          <cell r="H166" t="str">
            <v>A</v>
          </cell>
        </row>
        <row r="167">
          <cell r="C167" t="str">
            <v>CORE DR EDUCATION-PROGRAM MGMT-2009-11</v>
          </cell>
          <cell r="D167" t="str">
            <v>10847</v>
          </cell>
          <cell r="E167" t="str">
            <v>Emerging Markets - Demand Response</v>
          </cell>
          <cell r="F167" t="str">
            <v>DREBA2009-11</v>
          </cell>
          <cell r="G167" t="str">
            <v>DR CORE E&amp;T</v>
          </cell>
          <cell r="H167" t="str">
            <v>A</v>
          </cell>
        </row>
        <row r="168">
          <cell r="C168" t="str">
            <v>SDRAC-PROGRAM IMPLEMNTER COSTS-2009-11</v>
          </cell>
          <cell r="D168" t="str">
            <v>10847</v>
          </cell>
          <cell r="E168" t="str">
            <v>Emerging Markets - Demand Response</v>
          </cell>
          <cell r="F168" t="str">
            <v>DREBA2009-11</v>
          </cell>
          <cell r="G168" t="str">
            <v>STW DR AWR C</v>
          </cell>
          <cell r="H168" t="str">
            <v>A</v>
          </cell>
        </row>
        <row r="169">
          <cell r="C169" t="str">
            <v>SDRAC-PROGRAM MANAGEMENT-2009-11</v>
          </cell>
          <cell r="D169" t="str">
            <v>10847</v>
          </cell>
          <cell r="E169" t="str">
            <v>Emerging Markets - Demand Response</v>
          </cell>
          <cell r="F169" t="str">
            <v>DREBA2009-11</v>
          </cell>
          <cell r="G169" t="str">
            <v>STW DR AWR C</v>
          </cell>
          <cell r="H169" t="str">
            <v>A</v>
          </cell>
        </row>
        <row r="170">
          <cell r="C170" t="str">
            <v>OBMC/SLRP-PROGRAM MANAGEMENT-2009-11</v>
          </cell>
          <cell r="D170" t="str">
            <v>12835</v>
          </cell>
          <cell r="E170" t="str">
            <v>Demand Response Operations</v>
          </cell>
          <cell r="F170" t="str">
            <v>DREBA2009-11</v>
          </cell>
          <cell r="G170" t="str">
            <v>OBMC/SLRP</v>
          </cell>
          <cell r="H170" t="str">
            <v>A</v>
          </cell>
        </row>
        <row r="171">
          <cell r="C171" t="str">
            <v>OBMC/SLRP-EQUIPMENT MAINT-2009-11</v>
          </cell>
          <cell r="D171" t="str">
            <v>12835</v>
          </cell>
          <cell r="E171" t="str">
            <v>Demand Response Operations</v>
          </cell>
          <cell r="F171" t="str">
            <v>DREBA2009-11</v>
          </cell>
          <cell r="G171" t="str">
            <v>OBMC/SLRP</v>
          </cell>
          <cell r="H171" t="str">
            <v>A</v>
          </cell>
        </row>
        <row r="172">
          <cell r="C172" t="str">
            <v>OBMC/SLRP-DATA RETR &amp; SVCS-2009-11</v>
          </cell>
          <cell r="D172" t="str">
            <v>12835</v>
          </cell>
          <cell r="E172" t="str">
            <v>Demand Response Operations</v>
          </cell>
          <cell r="F172" t="str">
            <v>DREBA2009-11</v>
          </cell>
          <cell r="G172" t="str">
            <v>OBMC/SLRP</v>
          </cell>
          <cell r="H172" t="str">
            <v>A</v>
          </cell>
        </row>
        <row r="173">
          <cell r="C173" t="str">
            <v>OBMC/SLRP-BILLING SUPPORT-2009-11</v>
          </cell>
          <cell r="D173" t="str">
            <v>12835</v>
          </cell>
          <cell r="E173" t="str">
            <v>Demand Response Operations</v>
          </cell>
          <cell r="F173" t="str">
            <v>DREBA2009-11</v>
          </cell>
          <cell r="G173" t="str">
            <v>OBMC/SLRP</v>
          </cell>
          <cell r="H173" t="str">
            <v>A</v>
          </cell>
        </row>
        <row r="174">
          <cell r="C174" t="str">
            <v>SMARTAC AS PILOT-PROGRAM MGMT-2009-11</v>
          </cell>
          <cell r="D174" t="str">
            <v>10847</v>
          </cell>
          <cell r="E174" t="str">
            <v>Emerging Markets - Demand Response</v>
          </cell>
          <cell r="F174" t="str">
            <v>DREBA2009-11</v>
          </cell>
          <cell r="G174" t="str">
            <v>SMRT A/C ANC</v>
          </cell>
          <cell r="H174" t="str">
            <v>A</v>
          </cell>
        </row>
        <row r="175">
          <cell r="C175" t="str">
            <v>CIAS PILOT-PROGRAM MANAGEMENT-2009-11</v>
          </cell>
          <cell r="D175" t="str">
            <v>10847</v>
          </cell>
          <cell r="E175" t="str">
            <v>Emerging Markets - Demand Response</v>
          </cell>
          <cell r="F175" t="str">
            <v>DREBA2009-11</v>
          </cell>
          <cell r="G175" t="str">
            <v>COMM&amp;IND ANC</v>
          </cell>
          <cell r="H175" t="str">
            <v>A</v>
          </cell>
        </row>
        <row r="176">
          <cell r="C176" t="str">
            <v>CIAS PILOT-PROGRAM MARKETING-2009-11</v>
          </cell>
          <cell r="D176" t="str">
            <v>10847</v>
          </cell>
          <cell r="E176" t="str">
            <v>Emerging Markets - Demand Response</v>
          </cell>
          <cell r="F176" t="str">
            <v>DREBA2009-11</v>
          </cell>
          <cell r="G176" t="str">
            <v>COMM&amp;IND ANC</v>
          </cell>
          <cell r="H176" t="str">
            <v>A</v>
          </cell>
        </row>
        <row r="177">
          <cell r="C177" t="str">
            <v>CIAS PILOT-INCENTIVE PAYMENTS-2009-11</v>
          </cell>
          <cell r="D177" t="str">
            <v>10847</v>
          </cell>
          <cell r="E177" t="str">
            <v>Emerging Markets - Demand Response</v>
          </cell>
          <cell r="F177" t="str">
            <v>DREBA2009-11</v>
          </cell>
          <cell r="G177" t="str">
            <v>COMM&amp;IND ANC</v>
          </cell>
          <cell r="H177" t="str">
            <v>C</v>
          </cell>
        </row>
        <row r="178">
          <cell r="C178" t="str">
            <v>CIAS PILOT-DATA RETR &amp; SVCS-2009-11</v>
          </cell>
          <cell r="D178" t="str">
            <v>10847</v>
          </cell>
          <cell r="E178" t="str">
            <v>Emerging Markets - Demand Response</v>
          </cell>
          <cell r="F178" t="str">
            <v>DREBA2009-11</v>
          </cell>
          <cell r="G178" t="str">
            <v>COMM&amp;IND ANC</v>
          </cell>
          <cell r="H178" t="str">
            <v>A</v>
          </cell>
        </row>
        <row r="179">
          <cell r="C179" t="str">
            <v>IDSM-M&amp;O DR WEBSITE DEVEL-2009-11</v>
          </cell>
          <cell r="D179" t="str">
            <v>10847</v>
          </cell>
          <cell r="E179" t="str">
            <v>Emerging Markets - Demand Response</v>
          </cell>
          <cell r="F179" t="str">
            <v>DREBA2009-11</v>
          </cell>
          <cell r="G179" t="str">
            <v>DR CORE MKT</v>
          </cell>
          <cell r="H179" t="str">
            <v>A</v>
          </cell>
        </row>
        <row r="180">
          <cell r="C180" t="str">
            <v>IDSM-M&amp;O DR 3P REFERRAL-2009-11</v>
          </cell>
          <cell r="D180" t="str">
            <v>10847</v>
          </cell>
          <cell r="E180" t="str">
            <v>Emerging Markets - Demand Response</v>
          </cell>
          <cell r="F180" t="str">
            <v>DREBA2009-11</v>
          </cell>
          <cell r="G180" t="str">
            <v>DR CORE MKT</v>
          </cell>
          <cell r="H180" t="str">
            <v>A</v>
          </cell>
        </row>
        <row r="181">
          <cell r="C181" t="str">
            <v>PEAKCHOICE-DATA RETRIEVAL &amp; SVCS-2009-11</v>
          </cell>
          <cell r="D181" t="str">
            <v>12835</v>
          </cell>
          <cell r="E181" t="str">
            <v>Demand Response Operations</v>
          </cell>
          <cell r="F181" t="str">
            <v>DREBA2009-11</v>
          </cell>
          <cell r="G181" t="str">
            <v>PEAK CHOICE</v>
          </cell>
          <cell r="H181" t="str">
            <v>A</v>
          </cell>
        </row>
        <row r="182">
          <cell r="C182" t="str">
            <v>CORE DR TRAINING-VENDORS-2009-11</v>
          </cell>
          <cell r="D182" t="str">
            <v>10847</v>
          </cell>
          <cell r="E182" t="str">
            <v>Emerging Markets - Demand Response</v>
          </cell>
          <cell r="F182" t="str">
            <v>DREBA2009-11</v>
          </cell>
          <cell r="G182" t="str">
            <v>DR CORE E&amp;T</v>
          </cell>
          <cell r="H182" t="str">
            <v>A</v>
          </cell>
        </row>
        <row r="183">
          <cell r="C183" t="str">
            <v>CORE DR EDUCATION-VENDORS-2009-11</v>
          </cell>
          <cell r="D183" t="str">
            <v>10847</v>
          </cell>
          <cell r="E183" t="str">
            <v>Emerging Markets - Demand Response</v>
          </cell>
          <cell r="F183" t="str">
            <v>DREBA2009-11</v>
          </cell>
          <cell r="G183" t="str">
            <v>DR CORE E&amp;T</v>
          </cell>
          <cell r="H183" t="str">
            <v>A</v>
          </cell>
        </row>
        <row r="184">
          <cell r="C184" t="str">
            <v>IDSM-INTEGRTD M&amp;O-PROG MGMT-2009-11</v>
          </cell>
          <cell r="D184" t="str">
            <v>10847</v>
          </cell>
          <cell r="E184" t="str">
            <v>Emerging Markets - Demand Response</v>
          </cell>
          <cell r="F184" t="str">
            <v>DREBA2009-11</v>
          </cell>
          <cell r="G184" t="str">
            <v>INTGRTED MKT</v>
          </cell>
          <cell r="H184" t="str">
            <v>A</v>
          </cell>
        </row>
        <row r="185">
          <cell r="C185" t="str">
            <v>IDSM-INTEGRTD ET-PROG MGMT-2009-11</v>
          </cell>
          <cell r="D185" t="str">
            <v>13772</v>
          </cell>
          <cell r="E185" t="str">
            <v>Education Centers</v>
          </cell>
          <cell r="F185" t="str">
            <v>DREBA2009-11</v>
          </cell>
          <cell r="G185" t="str">
            <v>INTGRTED E&amp;T</v>
          </cell>
          <cell r="H185" t="str">
            <v>A</v>
          </cell>
        </row>
        <row r="186">
          <cell r="C186" t="str">
            <v>PEAKCHOICE-PROG MKTG-OTHER LABOR-2009-11</v>
          </cell>
          <cell r="D186" t="str">
            <v>12835</v>
          </cell>
          <cell r="E186" t="str">
            <v>Demand Response Operations</v>
          </cell>
          <cell r="F186" t="str">
            <v>DREBA2009-11</v>
          </cell>
          <cell r="G186" t="str">
            <v>PEAK CHOICE</v>
          </cell>
          <cell r="H186" t="str">
            <v>A</v>
          </cell>
        </row>
        <row r="187">
          <cell r="C187" t="str">
            <v>IDSM-DR SERVICE&amp;SALES INCENTIVE-2009-11</v>
          </cell>
          <cell r="D187" t="str">
            <v>10847</v>
          </cell>
          <cell r="E187" t="str">
            <v>Emerging Markets - Demand Response</v>
          </cell>
          <cell r="F187" t="str">
            <v>DREBA2009-11</v>
          </cell>
          <cell r="G187" t="str">
            <v>DR CORE MKT</v>
          </cell>
          <cell r="H187" t="str">
            <v>A</v>
          </cell>
        </row>
        <row r="188">
          <cell r="C188" t="str">
            <v>IDSM-SF POWER CONTRACTS-2009-11</v>
          </cell>
          <cell r="D188" t="str">
            <v>10847</v>
          </cell>
          <cell r="E188" t="str">
            <v>Emerging Markets - Demand Response</v>
          </cell>
          <cell r="F188" t="str">
            <v>DREBA2009-11</v>
          </cell>
          <cell r="G188" t="str">
            <v>DR CORE MKT</v>
          </cell>
          <cell r="H188" t="str">
            <v>A</v>
          </cell>
        </row>
        <row r="189">
          <cell r="C189" t="str">
            <v>IDSM-INTEGRTD E&amp;T-PROG MARKETING-2009-11</v>
          </cell>
          <cell r="D189" t="str">
            <v>10847</v>
          </cell>
          <cell r="E189" t="str">
            <v>Emerging Markets - Demand Response</v>
          </cell>
          <cell r="F189" t="str">
            <v>DREBA2009-11</v>
          </cell>
          <cell r="G189" t="str">
            <v>INTGRTED E&amp;T</v>
          </cell>
          <cell r="H189" t="str">
            <v>A</v>
          </cell>
        </row>
        <row r="190">
          <cell r="C190" t="str">
            <v>IDSM-INTEGRTD M&amp;O-PROG MKTG-2009-11</v>
          </cell>
          <cell r="D190" t="str">
            <v>10847</v>
          </cell>
          <cell r="E190" t="str">
            <v>Emerging Markets - Demand Response</v>
          </cell>
          <cell r="F190" t="str">
            <v>DREBA2009-11</v>
          </cell>
          <cell r="G190" t="str">
            <v>INTGRTED MKT</v>
          </cell>
          <cell r="H190" t="str">
            <v>A</v>
          </cell>
        </row>
        <row r="191">
          <cell r="C191" t="str">
            <v>IDSM-INTEGRTD M&amp;O-SUPP SVCS-2009-11</v>
          </cell>
          <cell r="D191" t="str">
            <v>10847</v>
          </cell>
          <cell r="E191" t="str">
            <v>Emerging Markets - Demand Response</v>
          </cell>
          <cell r="F191" t="str">
            <v>DREBA2009-11</v>
          </cell>
          <cell r="G191" t="str">
            <v>INTGRTED MKT</v>
          </cell>
          <cell r="H191" t="str">
            <v>A</v>
          </cell>
        </row>
        <row r="192">
          <cell r="C192" t="str">
            <v>PEAKCHOICE-DR AS SPECIALISTS-2009-11</v>
          </cell>
          <cell r="D192" t="str">
            <v>12835</v>
          </cell>
          <cell r="E192" t="str">
            <v>Demand Response Operations</v>
          </cell>
          <cell r="F192" t="str">
            <v>DREBA2009-11</v>
          </cell>
          <cell r="G192" t="str">
            <v>PEAK CHOICE</v>
          </cell>
          <cell r="H192" t="str">
            <v>A</v>
          </cell>
        </row>
        <row r="193">
          <cell r="C193" t="str">
            <v>DBP-DR AS SPECIALISTS-2009-11</v>
          </cell>
          <cell r="D193" t="str">
            <v>12835</v>
          </cell>
          <cell r="E193" t="str">
            <v>Demand Response Operations</v>
          </cell>
          <cell r="F193" t="str">
            <v>DREBA2009-11</v>
          </cell>
          <cell r="G193" t="str">
            <v>DEMAND BIDD</v>
          </cell>
          <cell r="H193" t="str">
            <v>A</v>
          </cell>
        </row>
        <row r="194">
          <cell r="C194" t="str">
            <v>CPP-DR AS SPECIALIST-2009-11</v>
          </cell>
          <cell r="D194" t="str">
            <v>12835</v>
          </cell>
          <cell r="E194" t="str">
            <v>Demand Response Operations</v>
          </cell>
          <cell r="F194" t="str">
            <v>DREBA2009-11</v>
          </cell>
          <cell r="G194" t="str">
            <v>CR PEAK PRIC</v>
          </cell>
          <cell r="H194" t="str">
            <v>A</v>
          </cell>
        </row>
        <row r="195">
          <cell r="C195" t="str">
            <v>BIP-DR AS SPECIALIST-2009-11</v>
          </cell>
          <cell r="D195" t="str">
            <v>12835</v>
          </cell>
          <cell r="E195" t="str">
            <v>Demand Response Operations</v>
          </cell>
          <cell r="F195" t="str">
            <v>DREBA2009-11</v>
          </cell>
          <cell r="G195" t="str">
            <v>BASEINTERRUP</v>
          </cell>
          <cell r="H195" t="str">
            <v>A</v>
          </cell>
        </row>
        <row r="196">
          <cell r="C196" t="str">
            <v>M&amp;E-CPP/BIP 2009 PROCESS EVALUATION-A</v>
          </cell>
          <cell r="D196" t="str">
            <v>13982</v>
          </cell>
          <cell r="E196" t="str">
            <v>DR Policy-Planning &amp; Analysis</v>
          </cell>
          <cell r="F196" t="str">
            <v>DREBA2009-11</v>
          </cell>
          <cell r="G196" t="str">
            <v>EM&amp;V_01</v>
          </cell>
          <cell r="H196" t="str">
            <v>A</v>
          </cell>
        </row>
        <row r="197">
          <cell r="C197" t="str">
            <v>DR ENROLLMENT ENHANCEMENTS - 2009-11</v>
          </cell>
          <cell r="D197" t="str">
            <v>12835</v>
          </cell>
          <cell r="E197" t="str">
            <v>Demand Response Operations</v>
          </cell>
          <cell r="F197" t="str">
            <v>DREBA2009-11</v>
          </cell>
          <cell r="G197" t="str">
            <v>DR ONLN EROL</v>
          </cell>
          <cell r="H197" t="str">
            <v>A</v>
          </cell>
        </row>
        <row r="198">
          <cell r="C198" t="str">
            <v>DRE-IT PROJ DEVELOPMENT - PH 3-2009-11</v>
          </cell>
          <cell r="D198" t="str">
            <v>12835</v>
          </cell>
          <cell r="E198" t="str">
            <v>Demand Response Operations</v>
          </cell>
          <cell r="F198" t="str">
            <v>DREBA2009-11</v>
          </cell>
          <cell r="G198" t="str">
            <v>DR ONLN EROL</v>
          </cell>
          <cell r="H198" t="str">
            <v>A</v>
          </cell>
        </row>
        <row r="199">
          <cell r="C199" t="str">
            <v>M&amp;E-DR 2010-20 RES ENROLLMENT FORECAST-A</v>
          </cell>
          <cell r="D199" t="str">
            <v>13982</v>
          </cell>
          <cell r="E199" t="str">
            <v>DR Policy-Planning &amp; Analysis</v>
          </cell>
          <cell r="F199" t="str">
            <v>DREBA2009-11</v>
          </cell>
          <cell r="G199" t="str">
            <v>EM&amp;V_01</v>
          </cell>
          <cell r="H199" t="str">
            <v>A</v>
          </cell>
        </row>
        <row r="200">
          <cell r="C200" t="str">
            <v>TECH INCENT-SVC &amp; SALES SUP-2009-11</v>
          </cell>
          <cell r="D200" t="str">
            <v>10847</v>
          </cell>
          <cell r="E200" t="str">
            <v>Emerging Markets - Demand Response</v>
          </cell>
          <cell r="F200" t="str">
            <v>DREBA2009-11</v>
          </cell>
          <cell r="G200" t="str">
            <v>TECHNOL INCV</v>
          </cell>
          <cell r="H200" t="str">
            <v>A</v>
          </cell>
        </row>
        <row r="201">
          <cell r="C201" t="str">
            <v>INTEGRTD AUDITS-SVC &amp; SALES SUP-2009-11</v>
          </cell>
          <cell r="D201" t="str">
            <v>10847</v>
          </cell>
          <cell r="E201" t="str">
            <v>Emerging Markets - Demand Response</v>
          </cell>
          <cell r="F201" t="str">
            <v>DREBA2009-11</v>
          </cell>
          <cell r="G201" t="str">
            <v>INTG ENE AUD</v>
          </cell>
          <cell r="H201" t="str">
            <v>A</v>
          </cell>
        </row>
        <row r="202">
          <cell r="C202" t="str">
            <v>AUTO DR-SVC &amp; SALES SUPPORT-2009-11</v>
          </cell>
          <cell r="D202" t="str">
            <v>10847</v>
          </cell>
          <cell r="E202" t="str">
            <v>Emerging Markets - Demand Response</v>
          </cell>
          <cell r="F202" t="str">
            <v>DREBA2009-11</v>
          </cell>
          <cell r="G202" t="str">
            <v>AUTO DR</v>
          </cell>
          <cell r="H202" t="str">
            <v>A</v>
          </cell>
        </row>
        <row r="203">
          <cell r="C203" t="str">
            <v>DRE-SVC &amp; SALES SUPPORT-2009-11</v>
          </cell>
          <cell r="D203" t="str">
            <v>12835</v>
          </cell>
          <cell r="E203" t="str">
            <v>Demand Response Operations</v>
          </cell>
          <cell r="F203" t="str">
            <v>DREBA2009-11</v>
          </cell>
          <cell r="G203" t="str">
            <v>DR ONLN EROL</v>
          </cell>
          <cell r="H203" t="str">
            <v>A</v>
          </cell>
        </row>
        <row r="204">
          <cell r="C204" t="str">
            <v>CIIR PILOT-PROGRAM MANAGEMENT</v>
          </cell>
          <cell r="D204" t="str">
            <v>10847</v>
          </cell>
          <cell r="E204" t="str">
            <v>Emerging Markets - Demand Response</v>
          </cell>
          <cell r="F204" t="str">
            <v>DREBA2009-11</v>
          </cell>
          <cell r="G204" t="str">
            <v>C&amp;I INTM RSC</v>
          </cell>
          <cell r="H204" t="str">
            <v>A</v>
          </cell>
        </row>
        <row r="205">
          <cell r="C205" t="str">
            <v>CIIR PILOT-PROGRAM MARKETING</v>
          </cell>
          <cell r="D205" t="str">
            <v>10847</v>
          </cell>
          <cell r="E205" t="str">
            <v>Emerging Markets - Demand Response</v>
          </cell>
          <cell r="F205" t="str">
            <v>DREBA2009-11</v>
          </cell>
          <cell r="G205" t="str">
            <v>C&amp;I INTM RSC</v>
          </cell>
          <cell r="H205" t="str">
            <v>A</v>
          </cell>
        </row>
        <row r="206">
          <cell r="C206" t="str">
            <v>CIIR PILOT-INCENTIVE PAYMENTS</v>
          </cell>
          <cell r="D206" t="str">
            <v>13983</v>
          </cell>
          <cell r="E206" t="str">
            <v>Emerging Information Products &amp; Platform</v>
          </cell>
          <cell r="F206" t="str">
            <v>DREBA2009-11</v>
          </cell>
          <cell r="G206" t="str">
            <v>C&amp;I INTM RSC</v>
          </cell>
          <cell r="H206" t="str">
            <v>C</v>
          </cell>
        </row>
        <row r="207">
          <cell r="C207" t="str">
            <v>CIIR PILOT-EQUIPMENT MAINT</v>
          </cell>
          <cell r="D207" t="str">
            <v>13983</v>
          </cell>
          <cell r="E207" t="str">
            <v>Emerging Information Products &amp; Platform</v>
          </cell>
          <cell r="F207" t="str">
            <v>DREBA2009-11</v>
          </cell>
          <cell r="G207" t="str">
            <v>C&amp;I INTM RSC</v>
          </cell>
          <cell r="H207" t="str">
            <v>A</v>
          </cell>
        </row>
        <row r="208">
          <cell r="C208" t="str">
            <v>CIIR PILOT-DATA RETR &amp; SVCS</v>
          </cell>
          <cell r="D208" t="str">
            <v>13983</v>
          </cell>
          <cell r="E208" t="str">
            <v>Emerging Information Products &amp; Platform</v>
          </cell>
          <cell r="F208" t="str">
            <v>DREBA2009-11</v>
          </cell>
          <cell r="G208" t="str">
            <v>C&amp;I INTM RSC</v>
          </cell>
          <cell r="H208" t="str">
            <v>A</v>
          </cell>
        </row>
        <row r="209">
          <cell r="C209" t="str">
            <v>CIIR PILOT-BILLING SUPPORT</v>
          </cell>
          <cell r="D209" t="str">
            <v>13983</v>
          </cell>
          <cell r="E209" t="str">
            <v>Emerging Information Products &amp; Platform</v>
          </cell>
          <cell r="F209" t="str">
            <v>DREBA2009-11</v>
          </cell>
          <cell r="G209" t="str">
            <v>C&amp;I INTM RSC</v>
          </cell>
          <cell r="H209" t="str">
            <v>A</v>
          </cell>
        </row>
        <row r="210">
          <cell r="C210" t="str">
            <v>M&amp;E-RES TOU 2009 EX-P 2010-20 EX-A LD IM</v>
          </cell>
          <cell r="D210" t="str">
            <v>13768</v>
          </cell>
          <cell r="E210" t="str">
            <v>EM&amp;V</v>
          </cell>
          <cell r="F210" t="str">
            <v>DREBA2009-11</v>
          </cell>
          <cell r="G210" t="str">
            <v>EM&amp;V_01</v>
          </cell>
          <cell r="H210" t="str">
            <v>A</v>
          </cell>
        </row>
        <row r="211">
          <cell r="C211" t="str">
            <v>M&amp;E-AMP/CBP STWD 09 EX-P 2010-20 EX-A LI</v>
          </cell>
          <cell r="D211" t="str">
            <v>13768</v>
          </cell>
          <cell r="E211" t="str">
            <v>EM&amp;V</v>
          </cell>
          <cell r="F211" t="str">
            <v>DREBA2009-11</v>
          </cell>
          <cell r="G211" t="str">
            <v>EM&amp;V_01</v>
          </cell>
          <cell r="H211" t="str">
            <v>A</v>
          </cell>
        </row>
        <row r="212">
          <cell r="C212" t="str">
            <v>M&amp;E-BIP STWD 2009 EX-P/2010-20 EX-A LD I</v>
          </cell>
          <cell r="D212" t="str">
            <v>13768</v>
          </cell>
          <cell r="E212" t="str">
            <v>EM&amp;V</v>
          </cell>
          <cell r="F212" t="str">
            <v>DREBA2009-11</v>
          </cell>
          <cell r="G212" t="str">
            <v>EM&amp;V_01</v>
          </cell>
          <cell r="H212" t="str">
            <v>A</v>
          </cell>
        </row>
        <row r="213">
          <cell r="C213" t="str">
            <v>M&amp;E-CPP/PDP STWD 09 EX-P/2010-20 EX-A LI</v>
          </cell>
          <cell r="D213" t="str">
            <v>13768</v>
          </cell>
          <cell r="E213" t="str">
            <v>EM&amp;V</v>
          </cell>
          <cell r="F213" t="str">
            <v>DREBA2009-11</v>
          </cell>
          <cell r="G213" t="str">
            <v>EM&amp;V_01</v>
          </cell>
          <cell r="H213" t="str">
            <v>A</v>
          </cell>
        </row>
        <row r="214">
          <cell r="C214" t="str">
            <v>M&amp;E-DBP STWD 2009 EX-P/2010-20 EX-A LD I</v>
          </cell>
          <cell r="D214" t="str">
            <v>13768</v>
          </cell>
          <cell r="E214" t="str">
            <v>EM&amp;V</v>
          </cell>
          <cell r="F214" t="str">
            <v>DREBA2009-11</v>
          </cell>
          <cell r="G214" t="str">
            <v>EM&amp;V_01</v>
          </cell>
          <cell r="H214" t="str">
            <v>A</v>
          </cell>
        </row>
        <row r="215">
          <cell r="C215" t="str">
            <v>M&amp;E-PKCHOICE 2009 EX-P/2010-20 EX-A LD I</v>
          </cell>
          <cell r="D215" t="str">
            <v>13768</v>
          </cell>
          <cell r="E215" t="str">
            <v>EM&amp;V</v>
          </cell>
          <cell r="F215" t="str">
            <v>DREBA2009-11</v>
          </cell>
          <cell r="G215" t="str">
            <v>EM&amp;V_01</v>
          </cell>
          <cell r="H215" t="str">
            <v>A</v>
          </cell>
        </row>
        <row r="216">
          <cell r="C216" t="str">
            <v>M&amp;E-NON-RES TOU 09 EX-P/2010-20 EX-A LI</v>
          </cell>
          <cell r="D216" t="str">
            <v>13768</v>
          </cell>
          <cell r="E216" t="str">
            <v>EM&amp;V</v>
          </cell>
          <cell r="F216" t="str">
            <v>DREBA2009-11</v>
          </cell>
          <cell r="G216" t="str">
            <v>EM&amp;V_01</v>
          </cell>
          <cell r="H216" t="str">
            <v>A</v>
          </cell>
        </row>
        <row r="217">
          <cell r="C217" t="str">
            <v>M&amp;E-NON-RES ENROLLMENT FORECAST 2010-20</v>
          </cell>
          <cell r="D217" t="str">
            <v>13768</v>
          </cell>
          <cell r="E217" t="str">
            <v>EM&amp;V</v>
          </cell>
          <cell r="F217" t="str">
            <v>DREBA2009-11</v>
          </cell>
          <cell r="G217" t="str">
            <v>EM&amp;V_01</v>
          </cell>
          <cell r="H217" t="str">
            <v>A</v>
          </cell>
        </row>
        <row r="218">
          <cell r="C218" t="str">
            <v>M&amp;E-DR PORTFOLIO REPORT</v>
          </cell>
          <cell r="D218" t="str">
            <v>13768</v>
          </cell>
          <cell r="E218" t="str">
            <v>EM&amp;V</v>
          </cell>
          <cell r="F218" t="str">
            <v>DREBA2009-11</v>
          </cell>
          <cell r="G218" t="str">
            <v>EM&amp;V_01</v>
          </cell>
          <cell r="H218" t="str">
            <v>A</v>
          </cell>
        </row>
        <row r="219">
          <cell r="C219" t="str">
            <v>M&amp;E-PLS 2009 EX-P/2010-20 EX-A LD IMP</v>
          </cell>
          <cell r="D219" t="str">
            <v>13768</v>
          </cell>
          <cell r="E219" t="str">
            <v>EM&amp;V</v>
          </cell>
          <cell r="F219" t="str">
            <v>DREBA2009-11</v>
          </cell>
          <cell r="G219" t="str">
            <v>EM&amp;V_01</v>
          </cell>
          <cell r="H219" t="str">
            <v>A</v>
          </cell>
        </row>
        <row r="220">
          <cell r="C220" t="str">
            <v>PHEV/EV PILOT-PROGRAM MANAGEMENT</v>
          </cell>
          <cell r="D220" t="str">
            <v>11168</v>
          </cell>
          <cell r="E220" t="str">
            <v>Core Products - Clean Air Transportation</v>
          </cell>
          <cell r="F220" t="str">
            <v>DREBA2009-11</v>
          </cell>
          <cell r="G220" t="str">
            <v>PHEV/EV PILO</v>
          </cell>
          <cell r="H220" t="str">
            <v>A</v>
          </cell>
        </row>
        <row r="221">
          <cell r="C221" t="str">
            <v>PHEV/EV PILOT-EQUIPMENT</v>
          </cell>
          <cell r="D221" t="str">
            <v>11168</v>
          </cell>
          <cell r="E221" t="str">
            <v>Core Products - Clean Air Transportation</v>
          </cell>
          <cell r="F221" t="str">
            <v>DREBA2009-11</v>
          </cell>
          <cell r="G221" t="str">
            <v>PHEV/EV PILO</v>
          </cell>
          <cell r="H221" t="str">
            <v>A</v>
          </cell>
        </row>
        <row r="222">
          <cell r="C222" t="str">
            <v>PHEV/EV PILOT-FIELD SUPPORT</v>
          </cell>
          <cell r="D222" t="str">
            <v>11168</v>
          </cell>
          <cell r="E222" t="str">
            <v>Core Products - Clean Air Transportation</v>
          </cell>
          <cell r="F222" t="str">
            <v>DREBA2009-11</v>
          </cell>
          <cell r="G222" t="str">
            <v>PHEV/EV PILO</v>
          </cell>
          <cell r="H222" t="str">
            <v>C</v>
          </cell>
        </row>
        <row r="223">
          <cell r="C223" t="str">
            <v>TI-NEW CNST CUST INC PAY PROC-IPC 09-11</v>
          </cell>
          <cell r="D223" t="str">
            <v>10847</v>
          </cell>
          <cell r="E223" t="str">
            <v>Emerging Markets - Demand Response</v>
          </cell>
          <cell r="F223" t="str">
            <v>DREBA2009-11</v>
          </cell>
          <cell r="G223" t="str">
            <v>TECHNOL INCV</v>
          </cell>
          <cell r="H223" t="str">
            <v>A</v>
          </cell>
        </row>
        <row r="224">
          <cell r="C224" t="str">
            <v>TI-NEW CNST CUST INCENTIVE PAYMTS 09-11</v>
          </cell>
          <cell r="D224" t="str">
            <v>10847</v>
          </cell>
          <cell r="E224" t="str">
            <v>Emerging Markets - Demand Response</v>
          </cell>
          <cell r="F224" t="str">
            <v>DREBA2009-11</v>
          </cell>
          <cell r="G224" t="str">
            <v>TECHNOL INCV</v>
          </cell>
          <cell r="H224" t="str">
            <v>C</v>
          </cell>
        </row>
        <row r="225">
          <cell r="C225" t="str">
            <v>TI-NEW CNST MDSS ISTS APPL DEV 09-11</v>
          </cell>
          <cell r="D225" t="str">
            <v>10847</v>
          </cell>
          <cell r="E225" t="str">
            <v>Emerging Markets - Demand Response</v>
          </cell>
          <cell r="F225" t="str">
            <v>DREBA2009-11</v>
          </cell>
          <cell r="G225" t="str">
            <v>TECHNOL INCV</v>
          </cell>
          <cell r="H225" t="str">
            <v>A</v>
          </cell>
        </row>
        <row r="226">
          <cell r="C226" t="str">
            <v>TI-NEW CNST MDSS ISTS O&amp;M 09-11</v>
          </cell>
          <cell r="D226" t="str">
            <v>10847</v>
          </cell>
          <cell r="E226" t="str">
            <v>Emerging Markets - Demand Response</v>
          </cell>
          <cell r="F226" t="str">
            <v>DREBA2009-11</v>
          </cell>
          <cell r="G226" t="str">
            <v>TECHNOL INCV</v>
          </cell>
          <cell r="H226" t="str">
            <v>A</v>
          </cell>
        </row>
        <row r="227">
          <cell r="C227" t="str">
            <v>TI-NEW CNST PROGRAM MGMT 09-11</v>
          </cell>
          <cell r="D227" t="str">
            <v>10847</v>
          </cell>
          <cell r="E227" t="str">
            <v>Emerging Markets - Demand Response</v>
          </cell>
          <cell r="F227" t="str">
            <v>DREBA2009-11</v>
          </cell>
          <cell r="G227" t="str">
            <v>TECHNOL INCV</v>
          </cell>
          <cell r="H227" t="str">
            <v>A</v>
          </cell>
        </row>
        <row r="228">
          <cell r="C228" t="str">
            <v>TI-NEW CNST PROGRAM MKTG 09-11</v>
          </cell>
          <cell r="D228" t="str">
            <v>10847</v>
          </cell>
          <cell r="E228" t="str">
            <v>Emerging Markets - Demand Response</v>
          </cell>
          <cell r="F228" t="str">
            <v>DREBA2009-11</v>
          </cell>
          <cell r="G228" t="str">
            <v>TECHNOL INCV</v>
          </cell>
          <cell r="H228" t="str">
            <v>A</v>
          </cell>
        </row>
        <row r="229">
          <cell r="C229" t="str">
            <v>TI-NEW CNST ADMIN DESIGN ACTV 09-11</v>
          </cell>
          <cell r="D229" t="str">
            <v>10847</v>
          </cell>
          <cell r="E229" t="str">
            <v>Emerging Markets - Demand Response</v>
          </cell>
          <cell r="F229" t="str">
            <v>DREBA2009-11</v>
          </cell>
          <cell r="G229" t="str">
            <v>TECHNOL INCV</v>
          </cell>
          <cell r="H229" t="str">
            <v>A</v>
          </cell>
        </row>
        <row r="230">
          <cell r="C230" t="str">
            <v>IDSM M&amp;O-SERVICE &amp; SALES OUTREACH-09-11</v>
          </cell>
          <cell r="D230" t="str">
            <v>10847</v>
          </cell>
          <cell r="E230" t="str">
            <v>Emerging Markets - Demand Response</v>
          </cell>
          <cell r="F230" t="str">
            <v>DREBA2009-11</v>
          </cell>
          <cell r="G230" t="str">
            <v>DR CORE MKT</v>
          </cell>
          <cell r="H230" t="str">
            <v>A</v>
          </cell>
        </row>
        <row r="231">
          <cell r="C231" t="str">
            <v>M&amp;E - TI 2009+</v>
          </cell>
          <cell r="D231" t="str">
            <v>13768</v>
          </cell>
          <cell r="E231" t="str">
            <v>EM&amp;V</v>
          </cell>
          <cell r="F231" t="str">
            <v>DREBA2009-11</v>
          </cell>
          <cell r="G231" t="str">
            <v>EM&amp;V_01</v>
          </cell>
          <cell r="H231" t="str">
            <v>A</v>
          </cell>
        </row>
        <row r="232">
          <cell r="C232" t="str">
            <v>M&amp;E - AUTO DR 2009+</v>
          </cell>
          <cell r="D232" t="str">
            <v>13768</v>
          </cell>
          <cell r="E232" t="str">
            <v>EM&amp;V</v>
          </cell>
          <cell r="F232" t="str">
            <v>DREBA2009-11</v>
          </cell>
          <cell r="G232" t="str">
            <v>EM&amp;V_01</v>
          </cell>
          <cell r="H232" t="str">
            <v>A</v>
          </cell>
        </row>
        <row r="233">
          <cell r="C233" t="str">
            <v>M&amp;E-OTHER STATEEVAL &amp; DEV RES 2009+</v>
          </cell>
          <cell r="D233" t="str">
            <v>13768</v>
          </cell>
          <cell r="E233" t="str">
            <v>EM&amp;V</v>
          </cell>
          <cell r="F233" t="str">
            <v>DREBA2009-11</v>
          </cell>
          <cell r="G233" t="str">
            <v>EM&amp;V_01</v>
          </cell>
          <cell r="H233" t="str">
            <v>A</v>
          </cell>
        </row>
        <row r="234">
          <cell r="C234" t="str">
            <v>M&amp;E-DR LI PROTOCOLS DEV &amp; FORC 2009+</v>
          </cell>
          <cell r="D234" t="str">
            <v>13768</v>
          </cell>
          <cell r="E234" t="str">
            <v>EM&amp;V</v>
          </cell>
          <cell r="F234" t="str">
            <v>DREBA2009-11</v>
          </cell>
          <cell r="G234" t="str">
            <v>EM&amp;V_01</v>
          </cell>
          <cell r="H234" t="str">
            <v>A</v>
          </cell>
        </row>
        <row r="235">
          <cell r="C235" t="str">
            <v>AMP - DR AS SPECIALISTS - 2010-11</v>
          </cell>
          <cell r="D235" t="str">
            <v>12835</v>
          </cell>
          <cell r="E235" t="str">
            <v>Demand Response Operations</v>
          </cell>
          <cell r="F235" t="str">
            <v>DREBA2009-11</v>
          </cell>
          <cell r="G235" t="str">
            <v>AGGR MAN PFO</v>
          </cell>
          <cell r="H235" t="str">
            <v>A</v>
          </cell>
        </row>
        <row r="236">
          <cell r="C236" t="str">
            <v>IDSM SUPPORT-PROG MGMT-2009-11</v>
          </cell>
          <cell r="D236" t="str">
            <v>10847</v>
          </cell>
          <cell r="E236" t="str">
            <v>Emerging Markets - Demand Response</v>
          </cell>
          <cell r="F236" t="str">
            <v>DREBA2009-11</v>
          </cell>
          <cell r="G236" t="str">
            <v>IDSM SUPP CL</v>
          </cell>
          <cell r="H236" t="str">
            <v>A</v>
          </cell>
        </row>
        <row r="237">
          <cell r="C237" t="str">
            <v>IDSM SUPPORT-PROG SVCS-2009-11</v>
          </cell>
          <cell r="D237" t="str">
            <v>10847</v>
          </cell>
          <cell r="E237" t="str">
            <v>Emerging Markets - Demand Response</v>
          </cell>
          <cell r="F237" t="str">
            <v>DREBA2009-11</v>
          </cell>
          <cell r="G237" t="str">
            <v>IDSM SUPP CL</v>
          </cell>
          <cell r="H237" t="str">
            <v>A</v>
          </cell>
        </row>
        <row r="238">
          <cell r="C238" t="str">
            <v>IDSM-INTGD SALES TRNG-PROG MGMT-2009-11</v>
          </cell>
          <cell r="D238" t="str">
            <v>10847</v>
          </cell>
          <cell r="E238" t="str">
            <v>Emerging Markets - Demand Response</v>
          </cell>
          <cell r="F238" t="str">
            <v>DREBA2009-11</v>
          </cell>
          <cell r="G238" t="str">
            <v>INTG SALES T</v>
          </cell>
          <cell r="H238" t="str">
            <v>A</v>
          </cell>
        </row>
        <row r="239">
          <cell r="C239" t="str">
            <v>CBP-IT APPL DEV-2009-11</v>
          </cell>
          <cell r="D239" t="str">
            <v>12835</v>
          </cell>
          <cell r="E239" t="str">
            <v>Demand Response Operations</v>
          </cell>
          <cell r="F239" t="str">
            <v>DREBA2009-11</v>
          </cell>
          <cell r="G239" t="str">
            <v>CAPACIT BIDD</v>
          </cell>
          <cell r="H239" t="str">
            <v>A</v>
          </cell>
        </row>
        <row r="240">
          <cell r="C240" t="str">
            <v>AMP-PDP DUAL PARTICIPTN STUDY-2009-11-A</v>
          </cell>
          <cell r="D240" t="str">
            <v>12835</v>
          </cell>
          <cell r="E240" t="str">
            <v>Demand Response Operations</v>
          </cell>
          <cell r="F240" t="str">
            <v>DREBA2009-11</v>
          </cell>
          <cell r="G240" t="str">
            <v>AGGR MAN PFO</v>
          </cell>
          <cell r="H240" t="str">
            <v>A</v>
          </cell>
        </row>
        <row r="241">
          <cell r="C241" t="str">
            <v>PHEV/EV PILOT - IT SUPPORT 2009-11-A</v>
          </cell>
          <cell r="D241" t="str">
            <v>11168</v>
          </cell>
          <cell r="E241" t="str">
            <v>Core Products - Clean Air Transportation</v>
          </cell>
          <cell r="F241" t="str">
            <v>DREBA2009-11</v>
          </cell>
          <cell r="G241" t="str">
            <v>PHEV/EV PILO</v>
          </cell>
          <cell r="H241" t="str">
            <v>A</v>
          </cell>
        </row>
        <row r="242">
          <cell r="C242" t="str">
            <v>M&amp;E-AMP/CBP STWD 10 EX-P 2011-21 EX-A LI</v>
          </cell>
          <cell r="D242" t="str">
            <v>13768</v>
          </cell>
          <cell r="E242" t="str">
            <v>EM&amp;V</v>
          </cell>
          <cell r="F242" t="str">
            <v>DREBA2009-11</v>
          </cell>
          <cell r="G242" t="str">
            <v>EM&amp;V_01</v>
          </cell>
          <cell r="H242" t="str">
            <v>A</v>
          </cell>
        </row>
        <row r="243">
          <cell r="C243" t="str">
            <v>M&amp;E-BIP STWD 2010 EX-P/2011-21 EX-A LD I</v>
          </cell>
          <cell r="D243" t="str">
            <v>13768</v>
          </cell>
          <cell r="E243" t="str">
            <v>EM&amp;V</v>
          </cell>
          <cell r="F243" t="str">
            <v>DREBA2009-11</v>
          </cell>
          <cell r="G243" t="str">
            <v>EM&amp;V_01</v>
          </cell>
          <cell r="H243" t="str">
            <v>A</v>
          </cell>
        </row>
        <row r="244">
          <cell r="C244" t="str">
            <v>M&amp;E-CPP/PDP STWD 10 EX-P/2011-21 EX-A LI</v>
          </cell>
          <cell r="D244" t="str">
            <v>13768</v>
          </cell>
          <cell r="E244" t="str">
            <v>EM&amp;V</v>
          </cell>
          <cell r="F244" t="str">
            <v>DREBA2009-11</v>
          </cell>
          <cell r="G244" t="str">
            <v>EM&amp;V_01</v>
          </cell>
          <cell r="H244" t="str">
            <v>A</v>
          </cell>
        </row>
        <row r="245">
          <cell r="C245" t="str">
            <v>M&amp;E-DBP STWD 2010 EX-P/2011-21 EX-A LD I</v>
          </cell>
          <cell r="D245" t="str">
            <v>13768</v>
          </cell>
          <cell r="E245" t="str">
            <v>EM&amp;V</v>
          </cell>
          <cell r="F245" t="str">
            <v>DREBA2009-11</v>
          </cell>
          <cell r="G245" t="str">
            <v>EM&amp;V_01</v>
          </cell>
          <cell r="H245" t="str">
            <v>A</v>
          </cell>
        </row>
        <row r="246">
          <cell r="C246" t="str">
            <v>M&amp;E-PKCHOICE 2010 EX-P/2011-21 EX-A LD I</v>
          </cell>
          <cell r="D246" t="str">
            <v>13768</v>
          </cell>
          <cell r="E246" t="str">
            <v>EM&amp;V</v>
          </cell>
          <cell r="F246" t="str">
            <v>DREBA2009-11</v>
          </cell>
          <cell r="G246" t="str">
            <v>EM&amp;V_01</v>
          </cell>
          <cell r="H246" t="str">
            <v>A</v>
          </cell>
        </row>
        <row r="247">
          <cell r="C247" t="str">
            <v>M&amp;E- HIGH VARIABLE LOAD CUSTOMER STUDY</v>
          </cell>
          <cell r="D247" t="str">
            <v>13768</v>
          </cell>
          <cell r="E247" t="str">
            <v>EM&amp;V</v>
          </cell>
          <cell r="F247" t="str">
            <v>DREBA2009-11</v>
          </cell>
          <cell r="G247" t="str">
            <v>EM&amp;V_01</v>
          </cell>
          <cell r="H247" t="str">
            <v>A</v>
          </cell>
        </row>
        <row r="248">
          <cell r="C248" t="str">
            <v>M&amp;E-NON-RES TOU 10 EX-P/2011-21 EX-A LI</v>
          </cell>
          <cell r="D248" t="str">
            <v>13768</v>
          </cell>
          <cell r="E248" t="str">
            <v>EM&amp;V</v>
          </cell>
          <cell r="F248" t="str">
            <v>DREBA2009-11</v>
          </cell>
          <cell r="G248" t="str">
            <v>EM&amp;V_01</v>
          </cell>
          <cell r="H248" t="str">
            <v>A</v>
          </cell>
        </row>
        <row r="249">
          <cell r="C249" t="str">
            <v>M&amp;E-NON-RES ENROLLMENT FORECAST 2011-21</v>
          </cell>
          <cell r="D249" t="str">
            <v>13768</v>
          </cell>
          <cell r="E249" t="str">
            <v>EM&amp;V</v>
          </cell>
          <cell r="F249" t="str">
            <v>DREBA2009-11</v>
          </cell>
          <cell r="G249" t="str">
            <v>EM&amp;V_01</v>
          </cell>
          <cell r="H249" t="str">
            <v>A</v>
          </cell>
        </row>
        <row r="250">
          <cell r="C250" t="str">
            <v>M&amp;E-PLS 2010 EX-P/2011-21 EX-A LD IMP</v>
          </cell>
          <cell r="D250" t="str">
            <v>13768</v>
          </cell>
          <cell r="E250" t="str">
            <v>EM&amp;V</v>
          </cell>
          <cell r="F250" t="str">
            <v>DREBA2009-11</v>
          </cell>
          <cell r="G250" t="str">
            <v>EM&amp;V_01</v>
          </cell>
          <cell r="H250" t="str">
            <v>A</v>
          </cell>
        </row>
        <row r="251">
          <cell r="C251" t="str">
            <v>IDSM DR AUDITS 10%</v>
          </cell>
          <cell r="D251" t="str">
            <v>14709</v>
          </cell>
          <cell r="E251" t="str">
            <v>Information Technology Products</v>
          </cell>
          <cell r="F251" t="str">
            <v>DREBA2009-11</v>
          </cell>
          <cell r="G251" t="str">
            <v>INTG ENE AUD</v>
          </cell>
          <cell r="H251" t="str">
            <v>A</v>
          </cell>
        </row>
        <row r="252">
          <cell r="C252" t="str">
            <v>AMP-VENDOR PAYMENTS-2009-11-A</v>
          </cell>
          <cell r="D252" t="str">
            <v>12835</v>
          </cell>
          <cell r="E252" t="str">
            <v>Demand Response Operations</v>
          </cell>
          <cell r="F252" t="str">
            <v>DREBA2009-11</v>
          </cell>
          <cell r="G252" t="str">
            <v>AGGR MAN PFO</v>
          </cell>
          <cell r="H252" t="str">
            <v>A</v>
          </cell>
        </row>
        <row r="253">
          <cell r="C253" t="str">
            <v>DREBA2009-11 INCT CUST INFO SYNCH/CONFIG</v>
          </cell>
          <cell r="D253" t="str">
            <v>12835</v>
          </cell>
          <cell r="E253" t="str">
            <v>Demand Response Operations</v>
          </cell>
          <cell r="F253" t="str">
            <v>DREBA2009-11</v>
          </cell>
          <cell r="G253" t="str">
            <v>INTERACT</v>
          </cell>
          <cell r="H253" t="str">
            <v>A</v>
          </cell>
        </row>
        <row r="254">
          <cell r="C254" t="str">
            <v>PTP STAFF-PDP TEAM (LG C&amp;I)</v>
          </cell>
          <cell r="D254" t="str">
            <v>10487</v>
          </cell>
          <cell r="E254" t="str">
            <v>Energy Trading Director-BLOCKED 2/10/04</v>
          </cell>
          <cell r="F254" t="str">
            <v>DREBA2009-11</v>
          </cell>
          <cell r="G254" t="str">
            <v>DR CORE MKT</v>
          </cell>
          <cell r="H254" t="str">
            <v>A</v>
          </cell>
        </row>
        <row r="255">
          <cell r="C255" t="str">
            <v>A&amp;E (SOLUTIONS MARKETING)</v>
          </cell>
          <cell r="D255" t="str">
            <v>14804</v>
          </cell>
          <cell r="E255" t="str">
            <v>PDP Solutions Marketing</v>
          </cell>
          <cell r="F255" t="str">
            <v>DREBA2009-11</v>
          </cell>
          <cell r="G255" t="str">
            <v>DR CORE MKT</v>
          </cell>
          <cell r="H255" t="str">
            <v>A</v>
          </cell>
        </row>
        <row r="256">
          <cell r="C256" t="str">
            <v>DREBA2009-11 FORECASTING DRMI-10847</v>
          </cell>
          <cell r="D256" t="str">
            <v>10847</v>
          </cell>
          <cell r="E256" t="str">
            <v>Emerging Markets - Demand Response</v>
          </cell>
          <cell r="F256" t="str">
            <v>DREBA2009-11</v>
          </cell>
          <cell r="G256" t="str">
            <v>PEAK CHOICE</v>
          </cell>
          <cell r="H256" t="str">
            <v>A</v>
          </cell>
        </row>
        <row r="257">
          <cell r="C257" t="str">
            <v>DREBA2009-11 DR AVAILABITLIY DRMI-10847</v>
          </cell>
          <cell r="D257" t="str">
            <v>10847</v>
          </cell>
          <cell r="E257" t="str">
            <v>Emerging Markets - Demand Response</v>
          </cell>
          <cell r="F257" t="str">
            <v>DREBA2009-11</v>
          </cell>
          <cell r="G257" t="str">
            <v>PEAK CHOICE</v>
          </cell>
          <cell r="H257" t="str">
            <v>A</v>
          </cell>
        </row>
        <row r="258">
          <cell r="C258" t="str">
            <v>DREBA2009-11 BID RQST CREAT DRMI-10847</v>
          </cell>
          <cell r="D258" t="str">
            <v>10847</v>
          </cell>
          <cell r="E258" t="str">
            <v>Emerging Markets - Demand Response</v>
          </cell>
          <cell r="F258" t="str">
            <v>DREBA2009-11</v>
          </cell>
          <cell r="G258" t="str">
            <v>PEAK CHOICE</v>
          </cell>
          <cell r="H258" t="str">
            <v>A</v>
          </cell>
        </row>
        <row r="259">
          <cell r="C259" t="str">
            <v>DREBA2009-11 CUSTMG&amp;RSCSDRMI-10847</v>
          </cell>
          <cell r="D259" t="str">
            <v>10847</v>
          </cell>
          <cell r="E259" t="str">
            <v>Emerging Markets - Demand Response</v>
          </cell>
          <cell r="F259" t="str">
            <v>DREBA2009-11</v>
          </cell>
          <cell r="G259" t="str">
            <v>PEAK CHOICE</v>
          </cell>
          <cell r="H259" t="str">
            <v>A</v>
          </cell>
        </row>
        <row r="260">
          <cell r="C260" t="str">
            <v>DREBA2009-11 CUSTDIS&amp;CRM DRMI-10847</v>
          </cell>
          <cell r="D260" t="str">
            <v>10847</v>
          </cell>
          <cell r="E260" t="str">
            <v>Emerging Markets - Demand Response</v>
          </cell>
          <cell r="F260" t="str">
            <v>DREBA2009-11</v>
          </cell>
          <cell r="G260" t="str">
            <v>PEAK CHOICE</v>
          </cell>
          <cell r="H260" t="str">
            <v>A</v>
          </cell>
        </row>
        <row r="261">
          <cell r="C261" t="str">
            <v>DREBA2009-11 POLICY DRMI-10847</v>
          </cell>
          <cell r="D261" t="str">
            <v>10847</v>
          </cell>
          <cell r="E261" t="str">
            <v>Emerging Markets - Demand Response</v>
          </cell>
          <cell r="F261" t="str">
            <v>DREBA2009-11</v>
          </cell>
          <cell r="G261" t="str">
            <v>PEAK CHOICE</v>
          </cell>
          <cell r="H261" t="str">
            <v>A</v>
          </cell>
        </row>
        <row r="262">
          <cell r="C262" t="str">
            <v>DREBA2009-11 METERDATAMN DRMI-10847</v>
          </cell>
          <cell r="D262" t="str">
            <v>10847</v>
          </cell>
          <cell r="E262" t="str">
            <v>Emerging Markets - Demand Response</v>
          </cell>
          <cell r="F262" t="str">
            <v>DREBA2009-11</v>
          </cell>
          <cell r="G262" t="str">
            <v>PEAK CHOICE</v>
          </cell>
          <cell r="H262" t="str">
            <v>A</v>
          </cell>
        </row>
        <row r="263">
          <cell r="C263" t="str">
            <v>DREBA2009-11 ISOSTLMENTS DRMI-10847</v>
          </cell>
          <cell r="D263" t="str">
            <v>10847</v>
          </cell>
          <cell r="E263" t="str">
            <v>Emerging Markets - Demand Response</v>
          </cell>
          <cell r="F263" t="str">
            <v>DREBA2009-11</v>
          </cell>
          <cell r="G263" t="str">
            <v>PEAK CHOICE</v>
          </cell>
          <cell r="H263" t="str">
            <v>A</v>
          </cell>
        </row>
        <row r="264">
          <cell r="C264" t="str">
            <v>DREBA2009-11 PROGRAMMGM DRMI-10847</v>
          </cell>
          <cell r="D264" t="str">
            <v>10847</v>
          </cell>
          <cell r="E264" t="str">
            <v>Emerging Markets - Demand Response</v>
          </cell>
          <cell r="F264" t="str">
            <v>DREBA2009-11</v>
          </cell>
          <cell r="G264" t="str">
            <v>PEAK CHOICE</v>
          </cell>
          <cell r="H264" t="str">
            <v>A</v>
          </cell>
        </row>
        <row r="265">
          <cell r="C265" t="str">
            <v>DREBA2009-11 TECH ARCH DRMI-10847</v>
          </cell>
          <cell r="D265" t="str">
            <v>10847</v>
          </cell>
          <cell r="E265" t="str">
            <v>Emerging Markets - Demand Response</v>
          </cell>
          <cell r="F265" t="str">
            <v>DREBA2009-11</v>
          </cell>
          <cell r="G265" t="str">
            <v>PEAK CHOICE</v>
          </cell>
          <cell r="H265" t="str">
            <v>A</v>
          </cell>
        </row>
        <row r="266">
          <cell r="C266" t="str">
            <v>DREBA2009-11 OPENADE PLATFORM-10847</v>
          </cell>
          <cell r="D266" t="str">
            <v>10847</v>
          </cell>
          <cell r="E266" t="str">
            <v>Emerging Markets - Demand Response</v>
          </cell>
          <cell r="F266" t="str">
            <v>DREBA2009-11</v>
          </cell>
          <cell r="G266" t="str">
            <v>PEAK CHOICE</v>
          </cell>
          <cell r="H266" t="str">
            <v>A</v>
          </cell>
        </row>
        <row r="267">
          <cell r="C267" t="str">
            <v>DREBA2009-11 OPENADE DRMI-10847</v>
          </cell>
          <cell r="D267" t="str">
            <v>10847</v>
          </cell>
          <cell r="E267" t="str">
            <v>Emerging Markets - Demand Response</v>
          </cell>
          <cell r="F267" t="str">
            <v>DREBA2009-11</v>
          </cell>
          <cell r="G267" t="str">
            <v>PEAK CHOICE</v>
          </cell>
          <cell r="H267" t="str">
            <v>A</v>
          </cell>
        </row>
        <row r="268">
          <cell r="C268" t="str">
            <v>PTP STAFF-PDP TEAM (LG AG)</v>
          </cell>
          <cell r="D268" t="str">
            <v>10487</v>
          </cell>
          <cell r="E268" t="str">
            <v>Energy Trading Director-BLOCKED 2/10/04</v>
          </cell>
          <cell r="F268" t="str">
            <v>DREBA2009-11</v>
          </cell>
          <cell r="G268" t="str">
            <v>DR CORE MKT</v>
          </cell>
          <cell r="H268" t="str">
            <v>A</v>
          </cell>
        </row>
        <row r="269">
          <cell r="C269" t="str">
            <v>PTP STAFF-PDP TEAM (SM AG)</v>
          </cell>
          <cell r="D269" t="str">
            <v>10487</v>
          </cell>
          <cell r="E269" t="str">
            <v>Energy Trading Director-BLOCKED 2/10/04</v>
          </cell>
          <cell r="F269" t="str">
            <v>DREBA2009-11</v>
          </cell>
          <cell r="G269" t="str">
            <v>DR CORE MKT</v>
          </cell>
          <cell r="H269" t="str">
            <v>A</v>
          </cell>
        </row>
        <row r="270">
          <cell r="C270" t="str">
            <v>PTP STAFF-PDP FIELD (LG C&amp;I)</v>
          </cell>
          <cell r="D270" t="str">
            <v>10487</v>
          </cell>
          <cell r="E270" t="str">
            <v>Energy Trading Director-BLOCKED 2/10/04</v>
          </cell>
          <cell r="F270" t="str">
            <v>DREBA2009-11</v>
          </cell>
          <cell r="G270" t="str">
            <v>DR CORE MKT</v>
          </cell>
          <cell r="H270" t="str">
            <v>A</v>
          </cell>
        </row>
        <row r="271">
          <cell r="C271" t="str">
            <v>PTP STAFF-PDP FIELD (LG AG)</v>
          </cell>
          <cell r="D271" t="str">
            <v>10487</v>
          </cell>
          <cell r="E271" t="str">
            <v>Energy Trading Director-BLOCKED 2/10/04</v>
          </cell>
          <cell r="F271" t="str">
            <v>DREBA2009-11</v>
          </cell>
          <cell r="G271" t="str">
            <v>DR CORE MKT</v>
          </cell>
          <cell r="H271" t="str">
            <v>A</v>
          </cell>
        </row>
        <row r="272">
          <cell r="C272" t="str">
            <v>PTP STAFF-PDP FIELD (SM AG)</v>
          </cell>
          <cell r="D272" t="str">
            <v>10487</v>
          </cell>
          <cell r="E272" t="str">
            <v>Energy Trading Director-BLOCKED 2/10/04</v>
          </cell>
          <cell r="F272" t="str">
            <v>DREBA2009-11</v>
          </cell>
          <cell r="G272" t="str">
            <v>DR CORE MKT</v>
          </cell>
          <cell r="H272" t="str">
            <v>A</v>
          </cell>
        </row>
        <row r="273">
          <cell r="C273" t="str">
            <v>M&amp;E-AMP/CBP 2011 EX-P &amp; 2012-22 EX-A LI</v>
          </cell>
          <cell r="D273" t="str">
            <v>13768</v>
          </cell>
          <cell r="E273" t="str">
            <v>EM&amp;V</v>
          </cell>
          <cell r="F273" t="str">
            <v>DREBA2009-11</v>
          </cell>
          <cell r="G273" t="str">
            <v>EM&amp;V_01</v>
          </cell>
          <cell r="H273" t="str">
            <v>A</v>
          </cell>
        </row>
        <row r="274">
          <cell r="C274" t="str">
            <v>M&amp;E-BIP 2011 EX-P &amp; 2012-22 EX-A LI</v>
          </cell>
          <cell r="D274" t="str">
            <v>13768</v>
          </cell>
          <cell r="E274" t="str">
            <v>EM&amp;V</v>
          </cell>
          <cell r="F274" t="str">
            <v>DREBA2009-11</v>
          </cell>
          <cell r="G274" t="str">
            <v>EM&amp;V_01</v>
          </cell>
          <cell r="H274" t="str">
            <v>A</v>
          </cell>
        </row>
        <row r="275">
          <cell r="C275" t="str">
            <v>M&amp;E-CPP/PDP 2011 EX-P &amp; 2012-22 EX-A LI</v>
          </cell>
          <cell r="D275" t="str">
            <v>13768</v>
          </cell>
          <cell r="E275" t="str">
            <v>EM&amp;V</v>
          </cell>
          <cell r="F275" t="str">
            <v>DREBA2009-11</v>
          </cell>
          <cell r="G275" t="str">
            <v>EM&amp;V_01</v>
          </cell>
          <cell r="H275" t="str">
            <v>A</v>
          </cell>
        </row>
        <row r="276">
          <cell r="C276" t="str">
            <v>M&amp;E-DBP 2011 EX-P &amp; 2012-22 EX-A LI</v>
          </cell>
          <cell r="D276" t="str">
            <v>13768</v>
          </cell>
          <cell r="E276" t="str">
            <v>EM&amp;V</v>
          </cell>
          <cell r="F276" t="str">
            <v>DREBA2009-11</v>
          </cell>
          <cell r="G276" t="str">
            <v>EM&amp;V_01</v>
          </cell>
          <cell r="H276" t="str">
            <v>A</v>
          </cell>
        </row>
        <row r="277">
          <cell r="C277" t="str">
            <v>M&amp;E-CPP RESPONSIVENESS STUDY</v>
          </cell>
          <cell r="D277" t="str">
            <v>13768</v>
          </cell>
          <cell r="E277" t="str">
            <v>EM&amp;V</v>
          </cell>
          <cell r="F277" t="str">
            <v>DREBA2009-11</v>
          </cell>
          <cell r="G277" t="str">
            <v>EM&amp;V_01</v>
          </cell>
          <cell r="H277" t="str">
            <v>A</v>
          </cell>
        </row>
        <row r="278">
          <cell r="C278" t="str">
            <v>M&amp;E-ME&amp;O BASELINE STUDY</v>
          </cell>
          <cell r="D278" t="str">
            <v>13768</v>
          </cell>
          <cell r="E278" t="str">
            <v>EM&amp;V</v>
          </cell>
          <cell r="F278" t="str">
            <v>DREBA2009-11</v>
          </cell>
          <cell r="G278" t="str">
            <v>EM&amp;V_01</v>
          </cell>
          <cell r="H278" t="str">
            <v>A</v>
          </cell>
        </row>
        <row r="279">
          <cell r="C279" t="str">
            <v>M&amp;E-DR POTENTIAL FOR RENEWABLE INTERGRTN</v>
          </cell>
          <cell r="D279" t="str">
            <v>13768</v>
          </cell>
          <cell r="E279" t="str">
            <v>EM&amp;V</v>
          </cell>
          <cell r="F279" t="str">
            <v>DREBA2009-11</v>
          </cell>
          <cell r="G279" t="str">
            <v>EM&amp;V_01</v>
          </cell>
          <cell r="H279" t="str">
            <v>A</v>
          </cell>
        </row>
        <row r="280">
          <cell r="C280" t="str">
            <v>M&amp;E-PEAKCHOICE 2011 LI &amp; PROC EVALS</v>
          </cell>
          <cell r="D280" t="str">
            <v>13768</v>
          </cell>
          <cell r="E280" t="str">
            <v>EM&amp;V</v>
          </cell>
          <cell r="F280" t="str">
            <v>DREBA2009-11</v>
          </cell>
          <cell r="G280" t="str">
            <v>EM&amp;V_01</v>
          </cell>
          <cell r="H280" t="str">
            <v>A</v>
          </cell>
        </row>
        <row r="281">
          <cell r="C281" t="str">
            <v>M&amp;E-PLS 2011 EX-P &amp; 2012-22 EX-A LI</v>
          </cell>
          <cell r="D281" t="str">
            <v>13768</v>
          </cell>
          <cell r="E281" t="str">
            <v>EM&amp;V</v>
          </cell>
          <cell r="F281" t="str">
            <v>DREBA2009-11</v>
          </cell>
          <cell r="G281" t="str">
            <v>EM&amp;V_01</v>
          </cell>
          <cell r="H281" t="str">
            <v>A</v>
          </cell>
        </row>
        <row r="282">
          <cell r="C282" t="str">
            <v>M&amp;E-NRS TOU 2011 EX-P &amp; 2012-22 EX-A LI</v>
          </cell>
          <cell r="D282" t="str">
            <v>13768</v>
          </cell>
          <cell r="E282" t="str">
            <v>EM&amp;V</v>
          </cell>
          <cell r="F282" t="str">
            <v>DREBA2009-11</v>
          </cell>
          <cell r="G282" t="str">
            <v>EM&amp;V_01</v>
          </cell>
          <cell r="H282" t="str">
            <v>A</v>
          </cell>
        </row>
        <row r="283">
          <cell r="C283" t="str">
            <v>M&amp;E-NRS DR ENROLLMENT FORECAST 2012-22</v>
          </cell>
          <cell r="D283" t="str">
            <v>13768</v>
          </cell>
          <cell r="E283" t="str">
            <v>EM&amp;V</v>
          </cell>
          <cell r="F283" t="str">
            <v>DREBA2009-11</v>
          </cell>
          <cell r="G283" t="str">
            <v>EM&amp;V_01</v>
          </cell>
          <cell r="H283" t="str">
            <v>A</v>
          </cell>
        </row>
        <row r="284">
          <cell r="C284" t="str">
            <v>M&amp;E-PROGRAM MGMT</v>
          </cell>
          <cell r="D284" t="str">
            <v>13768</v>
          </cell>
          <cell r="E284" t="str">
            <v>EM&amp;V</v>
          </cell>
          <cell r="F284" t="str">
            <v>DREBA2009-11</v>
          </cell>
          <cell r="G284" t="str">
            <v>EM&amp;V_01</v>
          </cell>
          <cell r="H284" t="str">
            <v>A</v>
          </cell>
        </row>
        <row r="285">
          <cell r="C285" t="str">
            <v>DREBA2012-14AGGR MAN PFO-10847-A</v>
          </cell>
          <cell r="D285" t="str">
            <v>10847</v>
          </cell>
          <cell r="E285" t="str">
            <v>Emerging Markets - Demand Response</v>
          </cell>
          <cell r="F285" t="str">
            <v>DREBA2012-14</v>
          </cell>
          <cell r="G285" t="str">
            <v>AGGR MAN PFO</v>
          </cell>
          <cell r="H285" t="str">
            <v>A</v>
          </cell>
        </row>
        <row r="286">
          <cell r="C286" t="str">
            <v>DREBA2012-14AGGR MAN PFO-12835-A</v>
          </cell>
          <cell r="D286" t="str">
            <v>12835</v>
          </cell>
          <cell r="E286" t="str">
            <v>Demand Response Operations</v>
          </cell>
          <cell r="F286" t="str">
            <v>DREBA2012-14</v>
          </cell>
          <cell r="G286" t="str">
            <v>AGGR MAN PFO</v>
          </cell>
          <cell r="H286" t="str">
            <v>A</v>
          </cell>
        </row>
        <row r="287">
          <cell r="C287" t="str">
            <v>DREBA2012-14AGGR MAN PFO-13636-A</v>
          </cell>
          <cell r="D287" t="str">
            <v>13636</v>
          </cell>
          <cell r="E287" t="str">
            <v>Portfolio Data &amp; Analysis/SHIN</v>
          </cell>
          <cell r="F287" t="str">
            <v>DREBA2012-14</v>
          </cell>
          <cell r="G287" t="str">
            <v>AGGR MAN PFO</v>
          </cell>
          <cell r="H287" t="str">
            <v>A</v>
          </cell>
        </row>
        <row r="288">
          <cell r="C288" t="str">
            <v>DREBA2012-14AGGR MAN PFO-13723-A</v>
          </cell>
          <cell r="D288" t="str">
            <v>13723</v>
          </cell>
          <cell r="E288" t="str">
            <v>Policy Planning</v>
          </cell>
          <cell r="F288" t="str">
            <v>DREBA2012-14</v>
          </cell>
          <cell r="G288" t="str">
            <v>AGGR MAN PFO</v>
          </cell>
          <cell r="H288" t="str">
            <v>A</v>
          </cell>
        </row>
        <row r="289">
          <cell r="C289" t="str">
            <v>DREBA2012-14AGGR MAN PFO-13973-A</v>
          </cell>
          <cell r="D289" t="str">
            <v>13973</v>
          </cell>
          <cell r="E289" t="str">
            <v>Business System Administration</v>
          </cell>
          <cell r="F289" t="str">
            <v>DREBA2012-14</v>
          </cell>
          <cell r="G289" t="str">
            <v>AGGR MAN PFO</v>
          </cell>
          <cell r="H289" t="str">
            <v>A</v>
          </cell>
        </row>
        <row r="290">
          <cell r="C290" t="str">
            <v>DREBA2012-14AGGR MAN PFO-14045-A</v>
          </cell>
          <cell r="D290" t="str">
            <v>14045</v>
          </cell>
          <cell r="E290" t="str">
            <v>Policy Implementation &amp; Reporting</v>
          </cell>
          <cell r="F290" t="str">
            <v>DREBA2012-14</v>
          </cell>
          <cell r="G290" t="str">
            <v>AGGR MAN PFO</v>
          </cell>
          <cell r="H290" t="str">
            <v>A</v>
          </cell>
        </row>
        <row r="291">
          <cell r="C291" t="str">
            <v>DREBA2012-14AGGR MAN PFO-14714-A</v>
          </cell>
          <cell r="D291" t="str">
            <v>14714</v>
          </cell>
          <cell r="E291" t="str">
            <v>Operations Support</v>
          </cell>
          <cell r="F291" t="str">
            <v>DREBA2012-14</v>
          </cell>
          <cell r="G291" t="str">
            <v>AGGR MAN PFO</v>
          </cell>
          <cell r="H291" t="str">
            <v>A</v>
          </cell>
        </row>
        <row r="292">
          <cell r="C292" t="str">
            <v>DREBA2012-14AUTO DR-10847-A</v>
          </cell>
          <cell r="D292" t="str">
            <v>10847</v>
          </cell>
          <cell r="E292" t="str">
            <v>Emerging Markets - Demand Response</v>
          </cell>
          <cell r="F292" t="str">
            <v>DREBA2012-14</v>
          </cell>
          <cell r="G292" t="str">
            <v>AUTO DR</v>
          </cell>
          <cell r="H292" t="str">
            <v>A</v>
          </cell>
        </row>
        <row r="293">
          <cell r="C293" t="str">
            <v>DREBA2012-14AUTO DR-13636-A</v>
          </cell>
          <cell r="D293" t="str">
            <v>13636</v>
          </cell>
          <cell r="E293" t="str">
            <v>Portfolio Data &amp; Analysis/SHIN</v>
          </cell>
          <cell r="F293" t="str">
            <v>DREBA2012-14</v>
          </cell>
          <cell r="G293" t="str">
            <v>AUTO DR</v>
          </cell>
          <cell r="H293" t="str">
            <v>A</v>
          </cell>
        </row>
        <row r="294">
          <cell r="C294" t="str">
            <v>DREBA2012-14AUTO DR-13701-A</v>
          </cell>
          <cell r="D294" t="str">
            <v>13701</v>
          </cell>
          <cell r="E294" t="str">
            <v>CES Economic Modeling</v>
          </cell>
          <cell r="F294" t="str">
            <v>DREBA2012-14</v>
          </cell>
          <cell r="G294" t="str">
            <v>AUTO DR</v>
          </cell>
          <cell r="H294" t="str">
            <v>A</v>
          </cell>
        </row>
        <row r="295">
          <cell r="C295" t="str">
            <v>DREBA2012-14AUTO DR-13723-A</v>
          </cell>
          <cell r="D295" t="str">
            <v>13723</v>
          </cell>
          <cell r="E295" t="str">
            <v>Policy Planning</v>
          </cell>
          <cell r="F295" t="str">
            <v>DREBA2012-14</v>
          </cell>
          <cell r="G295" t="str">
            <v>AUTO DR</v>
          </cell>
          <cell r="H295" t="str">
            <v>A</v>
          </cell>
        </row>
        <row r="296">
          <cell r="C296" t="str">
            <v>DREBA2012-14AUTO DR-13983-A</v>
          </cell>
          <cell r="D296" t="str">
            <v>13983</v>
          </cell>
          <cell r="E296" t="str">
            <v>Emerging Information Products &amp; Platform</v>
          </cell>
          <cell r="F296" t="str">
            <v>DREBA2012-14</v>
          </cell>
          <cell r="G296" t="str">
            <v>AUTO DR</v>
          </cell>
          <cell r="H296" t="str">
            <v>A</v>
          </cell>
        </row>
        <row r="297">
          <cell r="C297" t="str">
            <v>DREBA2012-14AUTO DR-13988-A</v>
          </cell>
          <cell r="D297" t="str">
            <v>13988</v>
          </cell>
          <cell r="E297" t="str">
            <v>Product Lifecycle, Lifecycle &amp; Road Map</v>
          </cell>
          <cell r="F297" t="str">
            <v>DREBA2012-14</v>
          </cell>
          <cell r="G297" t="str">
            <v>AUTO DR</v>
          </cell>
          <cell r="H297" t="str">
            <v>A</v>
          </cell>
        </row>
        <row r="298">
          <cell r="C298" t="str">
            <v>DREBA2012-14AUTO DR-14045-A</v>
          </cell>
          <cell r="D298" t="str">
            <v>14045</v>
          </cell>
          <cell r="E298" t="str">
            <v>Policy Implementation &amp; Reporting</v>
          </cell>
          <cell r="F298" t="str">
            <v>DREBA2012-14</v>
          </cell>
          <cell r="G298" t="str">
            <v>AUTO DR</v>
          </cell>
          <cell r="H298" t="str">
            <v>A</v>
          </cell>
        </row>
        <row r="299">
          <cell r="C299" t="str">
            <v>DREBA2012-14BASEINTERRUP-10847-A</v>
          </cell>
          <cell r="D299" t="str">
            <v>10847</v>
          </cell>
          <cell r="E299" t="str">
            <v>Emerging Markets - Demand Response</v>
          </cell>
          <cell r="F299" t="str">
            <v>DREBA2012-14</v>
          </cell>
          <cell r="G299" t="str">
            <v>BASEINTERRUP</v>
          </cell>
          <cell r="H299" t="str">
            <v>A</v>
          </cell>
        </row>
        <row r="300">
          <cell r="C300" t="str">
            <v>DREBA2012-14BASEINTERRUP-13636-A</v>
          </cell>
          <cell r="D300" t="str">
            <v>13636</v>
          </cell>
          <cell r="E300" t="str">
            <v>Portfolio Data &amp; Analysis/SHIN</v>
          </cell>
          <cell r="F300" t="str">
            <v>DREBA2012-14</v>
          </cell>
          <cell r="G300" t="str">
            <v>BASEINTERRUP</v>
          </cell>
          <cell r="H300" t="str">
            <v>A</v>
          </cell>
        </row>
        <row r="301">
          <cell r="C301" t="str">
            <v>DREBA2012-14BASEINTERRUP-13701-A</v>
          </cell>
          <cell r="D301" t="str">
            <v>13701</v>
          </cell>
          <cell r="E301" t="str">
            <v>CES Economic Modeling</v>
          </cell>
          <cell r="F301" t="str">
            <v>DREBA2012-14</v>
          </cell>
          <cell r="G301" t="str">
            <v>BASEINTERRUP</v>
          </cell>
          <cell r="H301" t="str">
            <v>A</v>
          </cell>
        </row>
        <row r="302">
          <cell r="C302" t="str">
            <v>DREBA2012-14BASEINTERRUP-13723-A</v>
          </cell>
          <cell r="D302" t="str">
            <v>13723</v>
          </cell>
          <cell r="E302" t="str">
            <v>Policy Planning</v>
          </cell>
          <cell r="F302" t="str">
            <v>DREBA2012-14</v>
          </cell>
          <cell r="G302" t="str">
            <v>BASEINTERRUP</v>
          </cell>
          <cell r="H302" t="str">
            <v>A</v>
          </cell>
        </row>
        <row r="303">
          <cell r="C303" t="str">
            <v>DREBA2012-14BASEINTERRUP-13983-A</v>
          </cell>
          <cell r="D303" t="str">
            <v>13983</v>
          </cell>
          <cell r="E303" t="str">
            <v>Emerging Information Products &amp; Platform</v>
          </cell>
          <cell r="F303" t="str">
            <v>DREBA2012-14</v>
          </cell>
          <cell r="G303" t="str">
            <v>BASEINTERRUP</v>
          </cell>
          <cell r="H303" t="str">
            <v>A</v>
          </cell>
        </row>
        <row r="304">
          <cell r="C304" t="str">
            <v>DREBA2012-14BASEINTERRUP-13988-A</v>
          </cell>
          <cell r="D304" t="str">
            <v>13988</v>
          </cell>
          <cell r="E304" t="str">
            <v>Product Lifecycle, Lifecycle &amp; Road Map</v>
          </cell>
          <cell r="F304" t="str">
            <v>DREBA2012-14</v>
          </cell>
          <cell r="G304" t="str">
            <v>BASEINTERRUP</v>
          </cell>
          <cell r="H304" t="str">
            <v>A</v>
          </cell>
        </row>
        <row r="305">
          <cell r="C305" t="str">
            <v>DREBA2012-14BASEINTERRUP-14045-A</v>
          </cell>
          <cell r="D305" t="str">
            <v>14045</v>
          </cell>
          <cell r="E305" t="str">
            <v>Policy Implementation &amp; Reporting</v>
          </cell>
          <cell r="F305" t="str">
            <v>DREBA2012-14</v>
          </cell>
          <cell r="G305" t="str">
            <v>BASEINTERRUP</v>
          </cell>
          <cell r="H305" t="str">
            <v>A</v>
          </cell>
        </row>
        <row r="306">
          <cell r="C306" t="str">
            <v>DREBA2012-14C&amp;I INTM RSC-10847-A</v>
          </cell>
          <cell r="D306" t="str">
            <v>10847</v>
          </cell>
          <cell r="E306" t="str">
            <v>Emerging Markets - Demand Response</v>
          </cell>
          <cell r="F306" t="str">
            <v>DREBA2012-14</v>
          </cell>
          <cell r="G306" t="str">
            <v>C&amp;I INTM RSC</v>
          </cell>
          <cell r="H306" t="str">
            <v>A</v>
          </cell>
        </row>
        <row r="307">
          <cell r="C307" t="str">
            <v>DREBA2012-14C&amp;I INTM RSC-13636-A</v>
          </cell>
          <cell r="D307" t="str">
            <v>13636</v>
          </cell>
          <cell r="E307" t="str">
            <v>Portfolio Data &amp; Analysis/SHIN</v>
          </cell>
          <cell r="F307" t="str">
            <v>DREBA2012-14</v>
          </cell>
          <cell r="G307" t="str">
            <v>C&amp;I INTM RSC</v>
          </cell>
          <cell r="H307" t="str">
            <v>A</v>
          </cell>
        </row>
        <row r="308">
          <cell r="C308" t="str">
            <v>DREBA2012-14C&amp;I INTM RSC-13701-A</v>
          </cell>
          <cell r="D308" t="str">
            <v>13701</v>
          </cell>
          <cell r="E308" t="str">
            <v>CES Economic Modeling</v>
          </cell>
          <cell r="F308" t="str">
            <v>DREBA2012-14</v>
          </cell>
          <cell r="G308" t="str">
            <v>C&amp;I INTM RSC</v>
          </cell>
          <cell r="H308" t="str">
            <v>A</v>
          </cell>
        </row>
        <row r="309">
          <cell r="C309" t="str">
            <v>DREBA2012-14C&amp;I INTM RSC-13723-A</v>
          </cell>
          <cell r="D309" t="str">
            <v>13723</v>
          </cell>
          <cell r="E309" t="str">
            <v>Policy Planning</v>
          </cell>
          <cell r="F309" t="str">
            <v>DREBA2012-14</v>
          </cell>
          <cell r="G309" t="str">
            <v>C&amp;I INTM RSC</v>
          </cell>
          <cell r="H309" t="str">
            <v>A</v>
          </cell>
        </row>
        <row r="310">
          <cell r="C310" t="str">
            <v>DREBA2012-14C&amp;I INTM RSC-13983-A</v>
          </cell>
          <cell r="D310" t="str">
            <v>13983</v>
          </cell>
          <cell r="E310" t="str">
            <v>Emerging Information Products &amp; Platform</v>
          </cell>
          <cell r="F310" t="str">
            <v>DREBA2012-14</v>
          </cell>
          <cell r="G310" t="str">
            <v>C&amp;I INTM RSC</v>
          </cell>
          <cell r="H310" t="str">
            <v>A</v>
          </cell>
        </row>
        <row r="311">
          <cell r="C311" t="str">
            <v>DREBA2012-14C&amp;I INTM RSC-13988-A</v>
          </cell>
          <cell r="D311" t="str">
            <v>13988</v>
          </cell>
          <cell r="E311" t="str">
            <v>Product Lifecycle, Lifecycle &amp; Road Map</v>
          </cell>
          <cell r="F311" t="str">
            <v>DREBA2012-14</v>
          </cell>
          <cell r="G311" t="str">
            <v>C&amp;I INTM RSC</v>
          </cell>
          <cell r="H311" t="str">
            <v>A</v>
          </cell>
        </row>
        <row r="312">
          <cell r="C312" t="str">
            <v>DREBA2012-14CAPACIT BIDD-10847-A</v>
          </cell>
          <cell r="D312" t="str">
            <v>10847</v>
          </cell>
          <cell r="E312" t="str">
            <v>Emerging Markets - Demand Response</v>
          </cell>
          <cell r="F312" t="str">
            <v>DREBA2012-14</v>
          </cell>
          <cell r="G312" t="str">
            <v>CAPACIT BIDD</v>
          </cell>
          <cell r="H312" t="str">
            <v>A</v>
          </cell>
        </row>
        <row r="313">
          <cell r="C313" t="str">
            <v>DREBA2012-14CAPACIT BIDD-12835-A</v>
          </cell>
          <cell r="D313" t="str">
            <v>12835</v>
          </cell>
          <cell r="E313" t="str">
            <v>Demand Response Operations</v>
          </cell>
          <cell r="F313" t="str">
            <v>DREBA2012-14</v>
          </cell>
          <cell r="G313" t="str">
            <v>CAPACIT BIDD</v>
          </cell>
          <cell r="H313" t="str">
            <v>A</v>
          </cell>
        </row>
        <row r="314">
          <cell r="C314" t="str">
            <v>DREBA2012-14CAPACIT BIDD-13636-A</v>
          </cell>
          <cell r="D314" t="str">
            <v>13636</v>
          </cell>
          <cell r="E314" t="str">
            <v>Portfolio Data &amp; Analysis/SHIN</v>
          </cell>
          <cell r="F314" t="str">
            <v>DREBA2012-14</v>
          </cell>
          <cell r="G314" t="str">
            <v>CAPACIT BIDD</v>
          </cell>
          <cell r="H314" t="str">
            <v>A</v>
          </cell>
        </row>
        <row r="315">
          <cell r="C315" t="str">
            <v>DREBA2012-14CAPACIT BIDD-13723-A</v>
          </cell>
          <cell r="D315" t="str">
            <v>13723</v>
          </cell>
          <cell r="E315" t="str">
            <v>Policy Planning</v>
          </cell>
          <cell r="F315" t="str">
            <v>DREBA2012-14</v>
          </cell>
          <cell r="G315" t="str">
            <v>CAPACIT BIDD</v>
          </cell>
          <cell r="H315" t="str">
            <v>A</v>
          </cell>
        </row>
        <row r="316">
          <cell r="C316" t="str">
            <v>DREBA2012-14CAPACIT BIDD-13973-A</v>
          </cell>
          <cell r="D316" t="str">
            <v>13973</v>
          </cell>
          <cell r="E316" t="str">
            <v>Business System Administration</v>
          </cell>
          <cell r="F316" t="str">
            <v>DREBA2012-14</v>
          </cell>
          <cell r="G316" t="str">
            <v>CAPACIT BIDD</v>
          </cell>
          <cell r="H316" t="str">
            <v>A</v>
          </cell>
        </row>
        <row r="317">
          <cell r="C317" t="str">
            <v>DREBA2012-14CAPACIT BIDD-14045-A</v>
          </cell>
          <cell r="D317" t="str">
            <v>14045</v>
          </cell>
          <cell r="E317" t="str">
            <v>Policy Implementation &amp; Reporting</v>
          </cell>
          <cell r="F317" t="str">
            <v>DREBA2012-14</v>
          </cell>
          <cell r="G317" t="str">
            <v>CAPACIT BIDD</v>
          </cell>
          <cell r="H317" t="str">
            <v>A</v>
          </cell>
        </row>
        <row r="318">
          <cell r="C318" t="str">
            <v>DREBA2012-14CAPACIT BIDD-14714-A</v>
          </cell>
          <cell r="D318" t="str">
            <v>14714</v>
          </cell>
          <cell r="E318" t="str">
            <v>Operations Support</v>
          </cell>
          <cell r="F318" t="str">
            <v>DREBA2012-14</v>
          </cell>
          <cell r="G318" t="str">
            <v>CAPACIT BIDD</v>
          </cell>
          <cell r="H318" t="str">
            <v>A</v>
          </cell>
        </row>
        <row r="319">
          <cell r="C319" t="str">
            <v>DREBA2012-14DEMAND BIDD-10847-A</v>
          </cell>
          <cell r="D319" t="str">
            <v>10847</v>
          </cell>
          <cell r="E319" t="str">
            <v>Emerging Markets - Demand Response</v>
          </cell>
          <cell r="F319" t="str">
            <v>DREBA2012-14</v>
          </cell>
          <cell r="G319" t="str">
            <v>DEMAND BIDD</v>
          </cell>
          <cell r="H319" t="str">
            <v>A</v>
          </cell>
        </row>
        <row r="320">
          <cell r="C320" t="str">
            <v>DREBA2012-14DEMAND BIDD-13636-A</v>
          </cell>
          <cell r="D320" t="str">
            <v>13636</v>
          </cell>
          <cell r="E320" t="str">
            <v>Portfolio Data &amp; Analysis/SHIN</v>
          </cell>
          <cell r="F320" t="str">
            <v>DREBA2012-14</v>
          </cell>
          <cell r="G320" t="str">
            <v>DEMAND BIDD</v>
          </cell>
          <cell r="H320" t="str">
            <v>A</v>
          </cell>
        </row>
        <row r="321">
          <cell r="C321" t="str">
            <v>DREBA2012-14DEMAND BIDD-13701-A</v>
          </cell>
          <cell r="D321" t="str">
            <v>13701</v>
          </cell>
          <cell r="E321" t="str">
            <v>CES Economic Modeling</v>
          </cell>
          <cell r="F321" t="str">
            <v>DREBA2012-14</v>
          </cell>
          <cell r="G321" t="str">
            <v>DEMAND BIDD</v>
          </cell>
          <cell r="H321" t="str">
            <v>A</v>
          </cell>
        </row>
        <row r="322">
          <cell r="C322" t="str">
            <v>DREBA2012-14DEMAND BIDD-13723-A</v>
          </cell>
          <cell r="D322" t="str">
            <v>13723</v>
          </cell>
          <cell r="E322" t="str">
            <v>Policy Planning</v>
          </cell>
          <cell r="F322" t="str">
            <v>DREBA2012-14</v>
          </cell>
          <cell r="G322" t="str">
            <v>DEMAND BIDD</v>
          </cell>
          <cell r="H322" t="str">
            <v>A</v>
          </cell>
        </row>
        <row r="323">
          <cell r="C323" t="str">
            <v>DREBA2012-14DEMAND BIDD-13983-A</v>
          </cell>
          <cell r="D323" t="str">
            <v>13983</v>
          </cell>
          <cell r="E323" t="str">
            <v>Emerging Information Products &amp; Platform</v>
          </cell>
          <cell r="F323" t="str">
            <v>DREBA2012-14</v>
          </cell>
          <cell r="G323" t="str">
            <v>DEMAND BIDD</v>
          </cell>
          <cell r="H323" t="str">
            <v>A</v>
          </cell>
        </row>
        <row r="324">
          <cell r="C324" t="str">
            <v>DREBA2012-14DEMAND BIDD-13988-A</v>
          </cell>
          <cell r="D324" t="str">
            <v>13988</v>
          </cell>
          <cell r="E324" t="str">
            <v>Product Lifecycle, Lifecycle &amp; Road Map</v>
          </cell>
          <cell r="F324" t="str">
            <v>DREBA2012-14</v>
          </cell>
          <cell r="G324" t="str">
            <v>DEMAND BIDD</v>
          </cell>
          <cell r="H324" t="str">
            <v>A</v>
          </cell>
        </row>
        <row r="325">
          <cell r="C325" t="str">
            <v>DREBA2012-14DEMAND BIDD-14045-A</v>
          </cell>
          <cell r="D325" t="str">
            <v>14045</v>
          </cell>
          <cell r="E325" t="str">
            <v>Policy Implementation &amp; Reporting</v>
          </cell>
          <cell r="F325" t="str">
            <v>DREBA2012-14</v>
          </cell>
          <cell r="G325" t="str">
            <v>DEMAND BIDD</v>
          </cell>
          <cell r="H325" t="str">
            <v>A</v>
          </cell>
        </row>
        <row r="326">
          <cell r="C326" t="str">
            <v>DREBA2012-14DR CORE E&amp;T-11003-A</v>
          </cell>
          <cell r="D326" t="str">
            <v>11003</v>
          </cell>
          <cell r="E326" t="str">
            <v>Sales &amp; Service North Coast</v>
          </cell>
          <cell r="F326" t="str">
            <v>DREBA2012-14</v>
          </cell>
          <cell r="G326" t="str">
            <v>DR CORE E&amp;T</v>
          </cell>
          <cell r="H326" t="str">
            <v>A</v>
          </cell>
        </row>
        <row r="327">
          <cell r="C327" t="str">
            <v>DREBA2012-14DR CORE E&amp;T-11018-A</v>
          </cell>
          <cell r="D327" t="str">
            <v>11018</v>
          </cell>
          <cell r="E327" t="str">
            <v>Sales &amp; Service San Jose</v>
          </cell>
          <cell r="F327" t="str">
            <v>DREBA2012-14</v>
          </cell>
          <cell r="G327" t="str">
            <v>DR CORE E&amp;T</v>
          </cell>
          <cell r="H327" t="str">
            <v>A</v>
          </cell>
        </row>
        <row r="328">
          <cell r="C328" t="str">
            <v>DREBA2012-14DR CORE E&amp;T-11030-A</v>
          </cell>
          <cell r="D328" t="str">
            <v>11030</v>
          </cell>
          <cell r="E328" t="str">
            <v>Sales &amp; Service Area 6 North</v>
          </cell>
          <cell r="F328" t="str">
            <v>DREBA2012-14</v>
          </cell>
          <cell r="G328" t="str">
            <v>DR CORE E&amp;T</v>
          </cell>
          <cell r="H328" t="str">
            <v>A</v>
          </cell>
        </row>
        <row r="329">
          <cell r="C329" t="str">
            <v>DREBA2012-14DR CORE E&amp;T-11041-A</v>
          </cell>
          <cell r="D329" t="str">
            <v>11041</v>
          </cell>
          <cell r="E329" t="str">
            <v>Sales &amp; Service Area 6 - Sac/Sierra</v>
          </cell>
          <cell r="F329" t="str">
            <v>DREBA2012-14</v>
          </cell>
          <cell r="G329" t="str">
            <v>DR CORE E&amp;T</v>
          </cell>
          <cell r="H329" t="str">
            <v>A</v>
          </cell>
        </row>
        <row r="330">
          <cell r="C330" t="str">
            <v>DREBA2012-14DR CORE E&amp;T-11081-A</v>
          </cell>
          <cell r="D330" t="str">
            <v>11081</v>
          </cell>
          <cell r="E330" t="str">
            <v>Sales &amp; Service Fresno</v>
          </cell>
          <cell r="F330" t="str">
            <v>DREBA2012-14</v>
          </cell>
          <cell r="G330" t="str">
            <v>DR CORE E&amp;T</v>
          </cell>
          <cell r="H330" t="str">
            <v>A</v>
          </cell>
        </row>
        <row r="331">
          <cell r="C331" t="str">
            <v>DREBA2012-14DR CORE E&amp;T-11086-A</v>
          </cell>
          <cell r="D331" t="str">
            <v>11086</v>
          </cell>
          <cell r="E331" t="str">
            <v>Sales &amp; Service Kern</v>
          </cell>
          <cell r="F331" t="str">
            <v>DREBA2012-14</v>
          </cell>
          <cell r="G331" t="str">
            <v>DR CORE E&amp;T</v>
          </cell>
          <cell r="H331" t="str">
            <v>A</v>
          </cell>
        </row>
        <row r="332">
          <cell r="C332" t="str">
            <v>DREBA2012-14DR CORE E&amp;T-11095-A</v>
          </cell>
          <cell r="D332" t="str">
            <v>11095</v>
          </cell>
          <cell r="E332" t="str">
            <v>Sales &amp; Service Area 5-Stockton/Yosemite</v>
          </cell>
          <cell r="F332" t="str">
            <v>DREBA2012-14</v>
          </cell>
          <cell r="G332" t="str">
            <v>DR CORE E&amp;T</v>
          </cell>
          <cell r="H332" t="str">
            <v>A</v>
          </cell>
        </row>
        <row r="333">
          <cell r="C333" t="str">
            <v>DREBA2012-14DR CORE E&amp;T-11114-A</v>
          </cell>
          <cell r="D333" t="str">
            <v>11114</v>
          </cell>
          <cell r="E333" t="str">
            <v>Sales  Operations</v>
          </cell>
          <cell r="F333" t="str">
            <v>DREBA2012-14</v>
          </cell>
          <cell r="G333" t="str">
            <v>DR CORE E&amp;T</v>
          </cell>
          <cell r="H333" t="str">
            <v>A</v>
          </cell>
        </row>
        <row r="334">
          <cell r="C334" t="str">
            <v>DREBA2012-14DR CORE E&amp;T-11696-A</v>
          </cell>
          <cell r="D334" t="str">
            <v>11696</v>
          </cell>
          <cell r="E334" t="str">
            <v>Sales &amp; Service Area 2</v>
          </cell>
          <cell r="F334" t="str">
            <v>DREBA2012-14</v>
          </cell>
          <cell r="G334" t="str">
            <v>DR CORE E&amp;T</v>
          </cell>
          <cell r="H334" t="str">
            <v>A</v>
          </cell>
        </row>
        <row r="335">
          <cell r="C335" t="str">
            <v>DREBA2012-14DR CORE E&amp;T-11764-A</v>
          </cell>
          <cell r="D335" t="str">
            <v>11764</v>
          </cell>
          <cell r="E335" t="str">
            <v>Sales &amp; Service Area 1 - SF/PN</v>
          </cell>
          <cell r="F335" t="str">
            <v>DREBA2012-14</v>
          </cell>
          <cell r="G335" t="str">
            <v>DR CORE E&amp;T</v>
          </cell>
          <cell r="H335" t="str">
            <v>A</v>
          </cell>
        </row>
        <row r="336">
          <cell r="C336" t="str">
            <v>DREBA2012-14DR CORE E&amp;T-12866-A</v>
          </cell>
          <cell r="D336" t="str">
            <v>12866</v>
          </cell>
          <cell r="E336" t="str">
            <v>Fed/State/Ind SAM</v>
          </cell>
          <cell r="F336" t="str">
            <v>DREBA2012-14</v>
          </cell>
          <cell r="G336" t="str">
            <v>DR CORE E&amp;T</v>
          </cell>
          <cell r="H336" t="str">
            <v>A</v>
          </cell>
        </row>
        <row r="337">
          <cell r="C337" t="str">
            <v>DREBA2012-14DR CORE E&amp;T-13636-A</v>
          </cell>
          <cell r="D337" t="str">
            <v>13636</v>
          </cell>
          <cell r="E337" t="str">
            <v>Portfolio Data &amp; Analysis/SHIN</v>
          </cell>
          <cell r="F337" t="str">
            <v>DREBA2012-14</v>
          </cell>
          <cell r="G337" t="str">
            <v>DR CORE E&amp;T</v>
          </cell>
          <cell r="H337" t="str">
            <v>A</v>
          </cell>
        </row>
        <row r="338">
          <cell r="C338" t="str">
            <v>DREBA2012-14DR CORE E&amp;T-13678-A</v>
          </cell>
          <cell r="D338" t="str">
            <v>13678</v>
          </cell>
          <cell r="E338" t="str">
            <v>Large Business: Govt, Com, AG</v>
          </cell>
          <cell r="F338" t="str">
            <v>DREBA2012-14</v>
          </cell>
          <cell r="G338" t="str">
            <v>DR CORE E&amp;T</v>
          </cell>
          <cell r="H338" t="str">
            <v>A</v>
          </cell>
        </row>
        <row r="339">
          <cell r="C339" t="str">
            <v>DREBA2012-14DR CORE E&amp;T-13723-A</v>
          </cell>
          <cell r="D339" t="str">
            <v>13723</v>
          </cell>
          <cell r="E339" t="str">
            <v>Policy Planning</v>
          </cell>
          <cell r="F339" t="str">
            <v>DREBA2012-14</v>
          </cell>
          <cell r="G339" t="str">
            <v>DR CORE E&amp;T</v>
          </cell>
          <cell r="H339" t="str">
            <v>A</v>
          </cell>
        </row>
        <row r="340">
          <cell r="C340" t="str">
            <v>DREBA2012-14DR CORE E&amp;T-13760-A</v>
          </cell>
          <cell r="D340" t="str">
            <v>13760</v>
          </cell>
          <cell r="E340" t="str">
            <v>Marketing Ops, Small Medium Business</v>
          </cell>
          <cell r="F340" t="str">
            <v>DREBA2012-14</v>
          </cell>
          <cell r="G340" t="str">
            <v>DR CORE E&amp;T</v>
          </cell>
          <cell r="H340" t="str">
            <v>A</v>
          </cell>
        </row>
        <row r="341">
          <cell r="C341" t="str">
            <v>DREBA2012-14DR CORE E&amp;T-13840-A</v>
          </cell>
          <cell r="D341" t="str">
            <v>13840</v>
          </cell>
          <cell r="E341" t="str">
            <v>Solut Mktg - Residential</v>
          </cell>
          <cell r="F341" t="str">
            <v>DREBA2012-14</v>
          </cell>
          <cell r="G341" t="str">
            <v>DR CORE E&amp;T</v>
          </cell>
          <cell r="H341" t="str">
            <v>A</v>
          </cell>
        </row>
        <row r="342">
          <cell r="C342" t="str">
            <v>DREBA2012-14DR CORE E&amp;T-13984-A</v>
          </cell>
          <cell r="D342" t="str">
            <v>13984</v>
          </cell>
          <cell r="E342" t="str">
            <v>Customer Insight &amp; Strategy Director</v>
          </cell>
          <cell r="F342" t="str">
            <v>DREBA2012-14</v>
          </cell>
          <cell r="G342" t="str">
            <v>DR CORE E&amp;T</v>
          </cell>
          <cell r="H342" t="str">
            <v>A</v>
          </cell>
        </row>
        <row r="343">
          <cell r="C343" t="str">
            <v>DREBA2012-14DR CORE E&amp;T-14710-A</v>
          </cell>
          <cell r="D343" t="str">
            <v>14710</v>
          </cell>
          <cell r="E343" t="str">
            <v>Small Medium Bus Energy Solution &amp; Svc</v>
          </cell>
          <cell r="F343" t="str">
            <v>DREBA2012-14</v>
          </cell>
          <cell r="G343" t="str">
            <v>DR CORE E&amp;T</v>
          </cell>
          <cell r="H343" t="str">
            <v>A</v>
          </cell>
        </row>
        <row r="344">
          <cell r="C344" t="str">
            <v>DREBA2012-14DR CORE E&amp;T-14712-A</v>
          </cell>
          <cell r="D344" t="str">
            <v>14712</v>
          </cell>
          <cell r="E344" t="str">
            <v>Post-Sales Support</v>
          </cell>
          <cell r="F344" t="str">
            <v>DREBA2012-14</v>
          </cell>
          <cell r="G344" t="str">
            <v>DR CORE E&amp;T</v>
          </cell>
          <cell r="H344" t="str">
            <v>A</v>
          </cell>
        </row>
        <row r="345">
          <cell r="C345" t="str">
            <v>DREBA2012-14DR CORE MKT-11003-A</v>
          </cell>
          <cell r="D345" t="str">
            <v>11003</v>
          </cell>
          <cell r="E345" t="str">
            <v>Sales &amp; Service North Coast</v>
          </cell>
          <cell r="F345" t="str">
            <v>DREBA2012-14</v>
          </cell>
          <cell r="G345" t="str">
            <v>DR CORE MKT</v>
          </cell>
          <cell r="H345" t="str">
            <v>A</v>
          </cell>
        </row>
        <row r="346">
          <cell r="C346" t="str">
            <v>DREBA2012-14DR CORE MKT-11018-A</v>
          </cell>
          <cell r="D346" t="str">
            <v>11018</v>
          </cell>
          <cell r="E346" t="str">
            <v>Sales &amp; Service San Jose</v>
          </cell>
          <cell r="F346" t="str">
            <v>DREBA2012-14</v>
          </cell>
          <cell r="G346" t="str">
            <v>DR CORE MKT</v>
          </cell>
          <cell r="H346" t="str">
            <v>A</v>
          </cell>
        </row>
        <row r="347">
          <cell r="C347" t="str">
            <v>DREBA2012-14DR CORE MKT-11030-A</v>
          </cell>
          <cell r="D347" t="str">
            <v>11030</v>
          </cell>
          <cell r="E347" t="str">
            <v>Sales &amp; Service Area 6 North</v>
          </cell>
          <cell r="F347" t="str">
            <v>DREBA2012-14</v>
          </cell>
          <cell r="G347" t="str">
            <v>DR CORE MKT</v>
          </cell>
          <cell r="H347" t="str">
            <v>A</v>
          </cell>
        </row>
        <row r="348">
          <cell r="C348" t="str">
            <v>DREBA2012-14DR CORE MKT-11041-A</v>
          </cell>
          <cell r="D348" t="str">
            <v>11041</v>
          </cell>
          <cell r="E348" t="str">
            <v>Sales &amp; Service Area 6 - Sac/Sierra</v>
          </cell>
          <cell r="F348" t="str">
            <v>DREBA2012-14</v>
          </cell>
          <cell r="G348" t="str">
            <v>DR CORE MKT</v>
          </cell>
          <cell r="H348" t="str">
            <v>A</v>
          </cell>
        </row>
        <row r="349">
          <cell r="C349" t="str">
            <v>DREBA2012-14DR CORE MKT-11081-A</v>
          </cell>
          <cell r="D349" t="str">
            <v>11081</v>
          </cell>
          <cell r="E349" t="str">
            <v>Sales &amp; Service Fresno</v>
          </cell>
          <cell r="F349" t="str">
            <v>DREBA2012-14</v>
          </cell>
          <cell r="G349" t="str">
            <v>DR CORE MKT</v>
          </cell>
          <cell r="H349" t="str">
            <v>A</v>
          </cell>
        </row>
        <row r="350">
          <cell r="C350" t="str">
            <v>DREBA2012-14DR CORE MKT-11086-A</v>
          </cell>
          <cell r="D350" t="str">
            <v>11086</v>
          </cell>
          <cell r="E350" t="str">
            <v>Sales &amp; Service Kern</v>
          </cell>
          <cell r="F350" t="str">
            <v>DREBA2012-14</v>
          </cell>
          <cell r="G350" t="str">
            <v>DR CORE MKT</v>
          </cell>
          <cell r="H350" t="str">
            <v>A</v>
          </cell>
        </row>
        <row r="351">
          <cell r="C351" t="str">
            <v>DREBA2012-14DR CORE MKT-11095-A</v>
          </cell>
          <cell r="D351" t="str">
            <v>11095</v>
          </cell>
          <cell r="E351" t="str">
            <v>Sales &amp; Service Area 5-Stockton/Yosemite</v>
          </cell>
          <cell r="F351" t="str">
            <v>DREBA2012-14</v>
          </cell>
          <cell r="G351" t="str">
            <v>DR CORE MKT</v>
          </cell>
          <cell r="H351" t="str">
            <v>A</v>
          </cell>
        </row>
        <row r="352">
          <cell r="C352" t="str">
            <v>DREBA2012-14DR CORE MKT-11114-A</v>
          </cell>
          <cell r="D352" t="str">
            <v>11114</v>
          </cell>
          <cell r="E352" t="str">
            <v>Sales  Operations</v>
          </cell>
          <cell r="F352" t="str">
            <v>DREBA2012-14</v>
          </cell>
          <cell r="G352" t="str">
            <v>DR CORE MKT</v>
          </cell>
          <cell r="H352" t="str">
            <v>A</v>
          </cell>
        </row>
        <row r="353">
          <cell r="C353" t="str">
            <v>DREBA2012-14DR CORE MKT-11696-A</v>
          </cell>
          <cell r="D353" t="str">
            <v>11696</v>
          </cell>
          <cell r="E353" t="str">
            <v>Sales &amp; Service Area 2</v>
          </cell>
          <cell r="F353" t="str">
            <v>DREBA2012-14</v>
          </cell>
          <cell r="G353" t="str">
            <v>DR CORE MKT</v>
          </cell>
          <cell r="H353" t="str">
            <v>A</v>
          </cell>
        </row>
        <row r="354">
          <cell r="C354" t="str">
            <v>DREBA2012-14DR CORE MKT-11764-A</v>
          </cell>
          <cell r="D354" t="str">
            <v>11764</v>
          </cell>
          <cell r="E354" t="str">
            <v>Sales &amp; Service Area 1 - SF/PN</v>
          </cell>
          <cell r="F354" t="str">
            <v>DREBA2012-14</v>
          </cell>
          <cell r="G354" t="str">
            <v>DR CORE MKT</v>
          </cell>
          <cell r="H354" t="str">
            <v>A</v>
          </cell>
        </row>
        <row r="355">
          <cell r="C355" t="str">
            <v>DREBA2012-14DR CORE MKT-12866-A</v>
          </cell>
          <cell r="D355" t="str">
            <v>12866</v>
          </cell>
          <cell r="E355" t="str">
            <v>Fed/State/Ind SAM</v>
          </cell>
          <cell r="F355" t="str">
            <v>DREBA2012-14</v>
          </cell>
          <cell r="G355" t="str">
            <v>DR CORE MKT</v>
          </cell>
          <cell r="H355" t="str">
            <v>A</v>
          </cell>
        </row>
        <row r="356">
          <cell r="C356" t="str">
            <v>DREBA2012-14DR CORE MKT-13636-A</v>
          </cell>
          <cell r="D356" t="str">
            <v>13636</v>
          </cell>
          <cell r="E356" t="str">
            <v>Portfolio Data &amp; Analysis/SHIN</v>
          </cell>
          <cell r="F356" t="str">
            <v>DREBA2012-14</v>
          </cell>
          <cell r="G356" t="str">
            <v>DR CORE MKT</v>
          </cell>
          <cell r="H356" t="str">
            <v>A</v>
          </cell>
        </row>
        <row r="357">
          <cell r="C357" t="str">
            <v>DREBA2012-14DR CORE MKT-13678-A</v>
          </cell>
          <cell r="D357" t="str">
            <v>13678</v>
          </cell>
          <cell r="E357" t="str">
            <v>Large Business: Govt, Com, AG</v>
          </cell>
          <cell r="F357" t="str">
            <v>DREBA2012-14</v>
          </cell>
          <cell r="G357" t="str">
            <v>DR CORE MKT</v>
          </cell>
          <cell r="H357" t="str">
            <v>A</v>
          </cell>
        </row>
        <row r="358">
          <cell r="C358" t="str">
            <v>DREBA2012-14DR CORE MKT-13723-A</v>
          </cell>
          <cell r="D358" t="str">
            <v>13723</v>
          </cell>
          <cell r="E358" t="str">
            <v>Policy Planning</v>
          </cell>
          <cell r="F358" t="str">
            <v>DREBA2012-14</v>
          </cell>
          <cell r="G358" t="str">
            <v>DR CORE MKT</v>
          </cell>
          <cell r="H358" t="str">
            <v>A</v>
          </cell>
        </row>
        <row r="359">
          <cell r="C359" t="str">
            <v>DREBA2012-14DR CORE MKT-13760-A</v>
          </cell>
          <cell r="D359" t="str">
            <v>13760</v>
          </cell>
          <cell r="E359" t="str">
            <v>Marketing Ops, Small Medium Business</v>
          </cell>
          <cell r="F359" t="str">
            <v>DREBA2012-14</v>
          </cell>
          <cell r="G359" t="str">
            <v>DR CORE MKT</v>
          </cell>
          <cell r="H359" t="str">
            <v>A</v>
          </cell>
        </row>
        <row r="360">
          <cell r="C360" t="str">
            <v>DREBA2012-14DR CORE MKT-13840-A</v>
          </cell>
          <cell r="D360" t="str">
            <v>13840</v>
          </cell>
          <cell r="E360" t="str">
            <v>Solut Mktg - Residential</v>
          </cell>
          <cell r="F360" t="str">
            <v>DREBA2012-14</v>
          </cell>
          <cell r="G360" t="str">
            <v>DR CORE MKT</v>
          </cell>
          <cell r="H360" t="str">
            <v>A</v>
          </cell>
        </row>
        <row r="361">
          <cell r="C361" t="str">
            <v>DREBA2012-14DR CORE MKT-13984-A</v>
          </cell>
          <cell r="D361" t="str">
            <v>13984</v>
          </cell>
          <cell r="E361" t="str">
            <v>Customer Insight &amp; Strategy Director</v>
          </cell>
          <cell r="F361" t="str">
            <v>DREBA2012-14</v>
          </cell>
          <cell r="G361" t="str">
            <v>DR CORE MKT</v>
          </cell>
          <cell r="H361" t="str">
            <v>A</v>
          </cell>
        </row>
        <row r="362">
          <cell r="C362" t="str">
            <v>DREBA2012-14DR CORE MKT-14045-A</v>
          </cell>
          <cell r="D362" t="str">
            <v>14045</v>
          </cell>
          <cell r="E362" t="str">
            <v>Policy Implementation &amp; Reporting</v>
          </cell>
          <cell r="F362" t="str">
            <v>DREBA2012-14</v>
          </cell>
          <cell r="G362" t="str">
            <v>DR CORE MKT</v>
          </cell>
          <cell r="H362" t="str">
            <v>A</v>
          </cell>
        </row>
        <row r="363">
          <cell r="C363" t="str">
            <v>DREBA2012-14DR CORE MKT-14710-A</v>
          </cell>
          <cell r="D363" t="str">
            <v>14710</v>
          </cell>
          <cell r="E363" t="str">
            <v>Small Medium Bus Energy Solution &amp; Svc</v>
          </cell>
          <cell r="F363" t="str">
            <v>DREBA2012-14</v>
          </cell>
          <cell r="G363" t="str">
            <v>DR CORE MKT</v>
          </cell>
          <cell r="H363" t="str">
            <v>A</v>
          </cell>
        </row>
        <row r="364">
          <cell r="C364" t="str">
            <v>DREBA2012-14DR CORE MKT-14712-A</v>
          </cell>
          <cell r="D364" t="str">
            <v>14712</v>
          </cell>
          <cell r="E364" t="str">
            <v>Post-Sales Support</v>
          </cell>
          <cell r="F364" t="str">
            <v>DREBA2012-14</v>
          </cell>
          <cell r="G364" t="str">
            <v>DR CORE MKT</v>
          </cell>
          <cell r="H364" t="str">
            <v>A</v>
          </cell>
        </row>
        <row r="365">
          <cell r="C365" t="str">
            <v>DREBA2012-14DR ONLN EROL-12835-A</v>
          </cell>
          <cell r="D365" t="str">
            <v>12835</v>
          </cell>
          <cell r="E365" t="str">
            <v>Demand Response Operations</v>
          </cell>
          <cell r="F365" t="str">
            <v>DREBA2012-14</v>
          </cell>
          <cell r="G365" t="str">
            <v>DR ONLN EROL</v>
          </cell>
          <cell r="H365" t="str">
            <v>A</v>
          </cell>
        </row>
        <row r="366">
          <cell r="C366" t="str">
            <v>DREBA2012-14DR ONLN EROL-13636-A</v>
          </cell>
          <cell r="D366" t="str">
            <v>13636</v>
          </cell>
          <cell r="E366" t="str">
            <v>Portfolio Data &amp; Analysis/SHIN</v>
          </cell>
          <cell r="F366" t="str">
            <v>DREBA2012-14</v>
          </cell>
          <cell r="G366" t="str">
            <v>DR ONLN EROL</v>
          </cell>
          <cell r="H366" t="str">
            <v>A</v>
          </cell>
        </row>
        <row r="367">
          <cell r="C367" t="str">
            <v>DREBA2012-14DR ONLN EROL-13723-A</v>
          </cell>
          <cell r="D367" t="str">
            <v>13723</v>
          </cell>
          <cell r="E367" t="str">
            <v>Policy Planning</v>
          </cell>
          <cell r="F367" t="str">
            <v>DREBA2012-14</v>
          </cell>
          <cell r="G367" t="str">
            <v>DR ONLN EROL</v>
          </cell>
          <cell r="H367" t="str">
            <v>A</v>
          </cell>
        </row>
        <row r="368">
          <cell r="C368" t="str">
            <v>DREBA2012-14DR ONLN EROL-13973-A</v>
          </cell>
          <cell r="D368" t="str">
            <v>13973</v>
          </cell>
          <cell r="E368" t="str">
            <v>Business System Administration</v>
          </cell>
          <cell r="F368" t="str">
            <v>DREBA2012-14</v>
          </cell>
          <cell r="G368" t="str">
            <v>DR ONLN EROL</v>
          </cell>
          <cell r="H368" t="str">
            <v>A</v>
          </cell>
        </row>
        <row r="369">
          <cell r="C369" t="str">
            <v>DREBA2012-14DR ONLN EROL-14714-A</v>
          </cell>
          <cell r="D369" t="str">
            <v>14714</v>
          </cell>
          <cell r="E369" t="str">
            <v>Operations Support</v>
          </cell>
          <cell r="F369" t="str">
            <v>DREBA2012-14</v>
          </cell>
          <cell r="G369" t="str">
            <v>DR ONLN EROL</v>
          </cell>
          <cell r="H369" t="str">
            <v>A</v>
          </cell>
        </row>
        <row r="370">
          <cell r="C370" t="str">
            <v>DREBA2012-14EMRGTEK-10847-A</v>
          </cell>
          <cell r="D370" t="str">
            <v>10847</v>
          </cell>
          <cell r="E370" t="str">
            <v>Emerging Markets - Demand Response</v>
          </cell>
          <cell r="F370" t="str">
            <v>DREBA2012-14</v>
          </cell>
          <cell r="G370" t="str">
            <v>EMRGTEK</v>
          </cell>
          <cell r="H370" t="str">
            <v>A</v>
          </cell>
        </row>
        <row r="371">
          <cell r="C371" t="str">
            <v>DREBA2012-14EMRGTEK-13636-A</v>
          </cell>
          <cell r="D371" t="str">
            <v>13636</v>
          </cell>
          <cell r="E371" t="str">
            <v>Portfolio Data &amp; Analysis/SHIN</v>
          </cell>
          <cell r="F371" t="str">
            <v>DREBA2012-14</v>
          </cell>
          <cell r="G371" t="str">
            <v>EMRGTEK</v>
          </cell>
          <cell r="H371" t="str">
            <v>A</v>
          </cell>
        </row>
        <row r="372">
          <cell r="C372" t="str">
            <v>DREBA2012-14EMRGTEK-13701-A</v>
          </cell>
          <cell r="D372" t="str">
            <v>13701</v>
          </cell>
          <cell r="E372" t="str">
            <v>CES Economic Modeling</v>
          </cell>
          <cell r="F372" t="str">
            <v>DREBA2012-14</v>
          </cell>
          <cell r="G372" t="str">
            <v>EMRGTEK</v>
          </cell>
          <cell r="H372" t="str">
            <v>A</v>
          </cell>
        </row>
        <row r="373">
          <cell r="C373" t="str">
            <v>DREBA2012-14EMRGTEK-13723-A</v>
          </cell>
          <cell r="D373" t="str">
            <v>13723</v>
          </cell>
          <cell r="E373" t="str">
            <v>Policy Planning</v>
          </cell>
          <cell r="F373" t="str">
            <v>DREBA2012-14</v>
          </cell>
          <cell r="G373" t="str">
            <v>EMRGTEK</v>
          </cell>
          <cell r="H373" t="str">
            <v>A</v>
          </cell>
        </row>
        <row r="374">
          <cell r="C374" t="str">
            <v>DREBA2012-14EMRGTEK-13983-A</v>
          </cell>
          <cell r="D374" t="str">
            <v>13983</v>
          </cell>
          <cell r="E374" t="str">
            <v>Emerging Information Products &amp; Platform</v>
          </cell>
          <cell r="F374" t="str">
            <v>DREBA2012-14</v>
          </cell>
          <cell r="G374" t="str">
            <v>EMRGTEK</v>
          </cell>
          <cell r="H374" t="str">
            <v>A</v>
          </cell>
        </row>
        <row r="375">
          <cell r="C375" t="str">
            <v>DREBA2012-14EMRGTEK-13988-A</v>
          </cell>
          <cell r="D375" t="str">
            <v>13988</v>
          </cell>
          <cell r="E375" t="str">
            <v>Product Lifecycle, Lifecycle &amp; Road Map</v>
          </cell>
          <cell r="F375" t="str">
            <v>DREBA2012-14</v>
          </cell>
          <cell r="G375" t="str">
            <v>EMRGTEK</v>
          </cell>
          <cell r="H375" t="str">
            <v>A</v>
          </cell>
        </row>
        <row r="376">
          <cell r="C376" t="str">
            <v>DREBA2012-14EMRGTEK-14034-A</v>
          </cell>
          <cell r="D376" t="str">
            <v>14034</v>
          </cell>
          <cell r="E376" t="str">
            <v>Appliances and Codes &amp; Standards</v>
          </cell>
          <cell r="F376" t="str">
            <v>DREBA2012-14</v>
          </cell>
          <cell r="G376" t="str">
            <v>EMRGTEK</v>
          </cell>
          <cell r="H376" t="str">
            <v>A</v>
          </cell>
        </row>
        <row r="377">
          <cell r="C377" t="str">
            <v>DREBA2012-14EMRGTEK-14045-A</v>
          </cell>
          <cell r="D377" t="str">
            <v>14045</v>
          </cell>
          <cell r="E377" t="str">
            <v>Policy Implementation &amp; Reporting</v>
          </cell>
          <cell r="F377" t="str">
            <v>DREBA2012-14</v>
          </cell>
          <cell r="G377" t="str">
            <v>EMRGTEK</v>
          </cell>
          <cell r="H377" t="str">
            <v>A</v>
          </cell>
        </row>
        <row r="378">
          <cell r="C378" t="str">
            <v>DREBA2012-14INTERACT-12835-A</v>
          </cell>
          <cell r="D378" t="str">
            <v>12835</v>
          </cell>
          <cell r="E378" t="str">
            <v>Demand Response Operations</v>
          </cell>
          <cell r="F378" t="str">
            <v>DREBA2012-14</v>
          </cell>
          <cell r="G378" t="str">
            <v>INTERACT</v>
          </cell>
          <cell r="H378" t="str">
            <v>A</v>
          </cell>
        </row>
        <row r="379">
          <cell r="C379" t="str">
            <v>DREBA2012-14INTERACT-13636-A</v>
          </cell>
          <cell r="D379" t="str">
            <v>13636</v>
          </cell>
          <cell r="E379" t="str">
            <v>Portfolio Data &amp; Analysis/SHIN</v>
          </cell>
          <cell r="F379" t="str">
            <v>DREBA2012-14</v>
          </cell>
          <cell r="G379" t="str">
            <v>INTERACT</v>
          </cell>
          <cell r="H379" t="str">
            <v>A</v>
          </cell>
        </row>
        <row r="380">
          <cell r="C380" t="str">
            <v>DREBA2012-14INTERACT-13723-A</v>
          </cell>
          <cell r="D380" t="str">
            <v>13723</v>
          </cell>
          <cell r="E380" t="str">
            <v>Policy Planning</v>
          </cell>
          <cell r="F380" t="str">
            <v>DREBA2012-14</v>
          </cell>
          <cell r="G380" t="str">
            <v>INTERACT</v>
          </cell>
          <cell r="H380" t="str">
            <v>A</v>
          </cell>
        </row>
        <row r="381">
          <cell r="C381" t="str">
            <v>DREBA2012-14INTERACT-14714-A</v>
          </cell>
          <cell r="D381" t="str">
            <v>14714</v>
          </cell>
          <cell r="E381" t="str">
            <v>Operations Support</v>
          </cell>
          <cell r="F381" t="str">
            <v>DREBA2012-14</v>
          </cell>
          <cell r="G381" t="str">
            <v>INTERACT</v>
          </cell>
          <cell r="H381" t="str">
            <v>A</v>
          </cell>
        </row>
        <row r="382">
          <cell r="C382" t="str">
            <v>DREBA2012-14INTG ENE AUD-10847-A</v>
          </cell>
          <cell r="D382" t="str">
            <v>10847</v>
          </cell>
          <cell r="E382" t="str">
            <v>Emerging Markets - Demand Response</v>
          </cell>
          <cell r="F382" t="str">
            <v>DREBA2012-14</v>
          </cell>
          <cell r="G382" t="str">
            <v>INTG ENE AUD</v>
          </cell>
          <cell r="H382" t="str">
            <v>A</v>
          </cell>
        </row>
        <row r="383">
          <cell r="C383" t="str">
            <v>DREBA2012-14INTG ENE AUD-13636-A</v>
          </cell>
          <cell r="D383" t="str">
            <v>13636</v>
          </cell>
          <cell r="E383" t="str">
            <v>Portfolio Data &amp; Analysis/SHIN</v>
          </cell>
          <cell r="F383" t="str">
            <v>DREBA2012-14</v>
          </cell>
          <cell r="G383" t="str">
            <v>INTG ENE AUD</v>
          </cell>
          <cell r="H383" t="str">
            <v>A</v>
          </cell>
        </row>
        <row r="384">
          <cell r="C384" t="str">
            <v>DREBA2012-14INTG ENE AUD-13701-A</v>
          </cell>
          <cell r="D384" t="str">
            <v>13701</v>
          </cell>
          <cell r="E384" t="str">
            <v>CES Economic Modeling</v>
          </cell>
          <cell r="F384" t="str">
            <v>DREBA2012-14</v>
          </cell>
          <cell r="G384" t="str">
            <v>INTG ENE AUD</v>
          </cell>
          <cell r="H384" t="str">
            <v>A</v>
          </cell>
        </row>
        <row r="385">
          <cell r="C385" t="str">
            <v>DREBA2012-14INTG ENE AUD-13723-A</v>
          </cell>
          <cell r="D385" t="str">
            <v>13723</v>
          </cell>
          <cell r="E385" t="str">
            <v>Policy Planning</v>
          </cell>
          <cell r="F385" t="str">
            <v>DREBA2012-14</v>
          </cell>
          <cell r="G385" t="str">
            <v>INTG ENE AUD</v>
          </cell>
          <cell r="H385" t="str">
            <v>A</v>
          </cell>
        </row>
        <row r="386">
          <cell r="C386" t="str">
            <v>DREBA2012-14INTG ENE AUD-13983-A</v>
          </cell>
          <cell r="D386" t="str">
            <v>13983</v>
          </cell>
          <cell r="E386" t="str">
            <v>Emerging Information Products &amp; Platform</v>
          </cell>
          <cell r="F386" t="str">
            <v>DREBA2012-14</v>
          </cell>
          <cell r="G386" t="str">
            <v>INTG ENE AUD</v>
          </cell>
          <cell r="H386" t="str">
            <v>A</v>
          </cell>
        </row>
        <row r="387">
          <cell r="C387" t="str">
            <v>DREBA2012-14INTG ENE AUD-13988-A</v>
          </cell>
          <cell r="D387" t="str">
            <v>13988</v>
          </cell>
          <cell r="E387" t="str">
            <v>Product Lifecycle, Lifecycle &amp; Road Map</v>
          </cell>
          <cell r="F387" t="str">
            <v>DREBA2012-14</v>
          </cell>
          <cell r="G387" t="str">
            <v>INTG ENE AUD</v>
          </cell>
          <cell r="H387" t="str">
            <v>A</v>
          </cell>
        </row>
        <row r="388">
          <cell r="C388" t="str">
            <v>DREBA2012-14INTG ENE AUD-14045-A</v>
          </cell>
          <cell r="D388" t="str">
            <v>14045</v>
          </cell>
          <cell r="E388" t="str">
            <v>Policy Implementation &amp; Reporting</v>
          </cell>
          <cell r="F388" t="str">
            <v>DREBA2012-14</v>
          </cell>
          <cell r="G388" t="str">
            <v>INTG ENE AUD</v>
          </cell>
          <cell r="H388" t="str">
            <v>A</v>
          </cell>
        </row>
        <row r="389">
          <cell r="C389" t="str">
            <v>DREBA-10-12-CEM-PRJ-COMM-14709-I-IT-CHIN</v>
          </cell>
          <cell r="D389" t="str">
            <v>14709</v>
          </cell>
          <cell r="E389" t="str">
            <v>Information Technology Products</v>
          </cell>
          <cell r="F389" t="str">
            <v>DREBA2012-14</v>
          </cell>
          <cell r="G389" t="str">
            <v>INTG ENE AUD</v>
          </cell>
          <cell r="H389" t="str">
            <v>A</v>
          </cell>
        </row>
        <row r="390">
          <cell r="C390" t="str">
            <v>DREBA2012-14INTG SALES T-13636-A</v>
          </cell>
          <cell r="D390" t="str">
            <v>13636</v>
          </cell>
          <cell r="E390" t="str">
            <v>Portfolio Data &amp; Analysis/SHIN</v>
          </cell>
          <cell r="F390" t="str">
            <v>DREBA2012-14</v>
          </cell>
          <cell r="G390" t="str">
            <v>INTG SALES T</v>
          </cell>
          <cell r="H390" t="str">
            <v>A</v>
          </cell>
        </row>
        <row r="391">
          <cell r="C391" t="str">
            <v>DREBA2012-14INTG SALES T-13723-A</v>
          </cell>
          <cell r="D391" t="str">
            <v>13723</v>
          </cell>
          <cell r="E391" t="str">
            <v>Policy Planning</v>
          </cell>
          <cell r="F391" t="str">
            <v>DREBA2012-14</v>
          </cell>
          <cell r="G391" t="str">
            <v>INTG SALES T</v>
          </cell>
          <cell r="H391" t="str">
            <v>A</v>
          </cell>
        </row>
        <row r="392">
          <cell r="C392" t="str">
            <v>DREBA2012-14INTG SALES T-14034-A</v>
          </cell>
          <cell r="D392" t="str">
            <v>14034</v>
          </cell>
          <cell r="E392" t="str">
            <v>Appliances and Codes &amp; Standards</v>
          </cell>
          <cell r="F392" t="str">
            <v>DREBA2012-14</v>
          </cell>
          <cell r="G392" t="str">
            <v>INTG SALES T</v>
          </cell>
          <cell r="H392" t="str">
            <v>A</v>
          </cell>
        </row>
        <row r="393">
          <cell r="C393" t="str">
            <v>DREBA2012-14INTGRTED E&amp;T-13636-A</v>
          </cell>
          <cell r="D393" t="str">
            <v>13636</v>
          </cell>
          <cell r="E393" t="str">
            <v>Portfolio Data &amp; Analysis/SHIN</v>
          </cell>
          <cell r="F393" t="str">
            <v>DREBA2012-14</v>
          </cell>
          <cell r="G393" t="str">
            <v>INTGRTED E&amp;T</v>
          </cell>
          <cell r="H393" t="str">
            <v>A</v>
          </cell>
        </row>
        <row r="394">
          <cell r="C394" t="str">
            <v>DREBA2012-14INTGRTED E&amp;T-13723-A</v>
          </cell>
          <cell r="D394" t="str">
            <v>13723</v>
          </cell>
          <cell r="E394" t="str">
            <v>Policy Planning</v>
          </cell>
          <cell r="F394" t="str">
            <v>DREBA2012-14</v>
          </cell>
          <cell r="G394" t="str">
            <v>INTGRTED E&amp;T</v>
          </cell>
          <cell r="H394" t="str">
            <v>A</v>
          </cell>
        </row>
        <row r="395">
          <cell r="C395" t="str">
            <v>DREBA2012-14INTGRTED E&amp;T-13984-A</v>
          </cell>
          <cell r="D395" t="str">
            <v>13984</v>
          </cell>
          <cell r="E395" t="str">
            <v>Customer Insight &amp; Strategy Director</v>
          </cell>
          <cell r="F395" t="str">
            <v>DREBA2012-14</v>
          </cell>
          <cell r="G395" t="str">
            <v>INTGRTED E&amp;T</v>
          </cell>
          <cell r="H395" t="str">
            <v>A</v>
          </cell>
        </row>
        <row r="396">
          <cell r="C396" t="str">
            <v>DREBA2012-14INTGRTED E&amp;T-14034-A</v>
          </cell>
          <cell r="D396" t="str">
            <v>14034</v>
          </cell>
          <cell r="E396" t="str">
            <v>Appliances and Codes &amp; Standards</v>
          </cell>
          <cell r="F396" t="str">
            <v>DREBA2012-14</v>
          </cell>
          <cell r="G396" t="str">
            <v>INTGRTED E&amp;T</v>
          </cell>
          <cell r="H396" t="str">
            <v>A</v>
          </cell>
        </row>
        <row r="397">
          <cell r="C397" t="str">
            <v>DREBA2012-14INTGRTED MKT-13636-A</v>
          </cell>
          <cell r="D397" t="str">
            <v>13636</v>
          </cell>
          <cell r="E397" t="str">
            <v>Portfolio Data &amp; Analysis/SHIN</v>
          </cell>
          <cell r="F397" t="str">
            <v>DREBA2012-14</v>
          </cell>
          <cell r="G397" t="str">
            <v>INTGRTED MKT</v>
          </cell>
          <cell r="H397" t="str">
            <v>A</v>
          </cell>
        </row>
        <row r="398">
          <cell r="C398" t="str">
            <v>DREBA2012-14INTGRTED MKT-13723-A</v>
          </cell>
          <cell r="D398" t="str">
            <v>13723</v>
          </cell>
          <cell r="E398" t="str">
            <v>Policy Planning</v>
          </cell>
          <cell r="F398" t="str">
            <v>DREBA2012-14</v>
          </cell>
          <cell r="G398" t="str">
            <v>INTGRTED MKT</v>
          </cell>
          <cell r="H398" t="str">
            <v>A</v>
          </cell>
        </row>
        <row r="399">
          <cell r="C399" t="str">
            <v>DREBA2012-14INTGRTED MKT-13984-A</v>
          </cell>
          <cell r="D399" t="str">
            <v>13984</v>
          </cell>
          <cell r="E399" t="str">
            <v>Customer Insight &amp; Strategy Director</v>
          </cell>
          <cell r="F399" t="str">
            <v>DREBA2012-14</v>
          </cell>
          <cell r="G399" t="str">
            <v>INTGRTED MKT</v>
          </cell>
          <cell r="H399" t="str">
            <v>A</v>
          </cell>
        </row>
        <row r="400">
          <cell r="C400" t="str">
            <v>DREBA2012-14INTGRTED MKT-14034-A</v>
          </cell>
          <cell r="D400" t="str">
            <v>14034</v>
          </cell>
          <cell r="E400" t="str">
            <v>Appliances and Codes &amp; Standards</v>
          </cell>
          <cell r="F400" t="str">
            <v>DREBA2012-14</v>
          </cell>
          <cell r="G400" t="str">
            <v>INTGRTED MKT</v>
          </cell>
          <cell r="H400" t="str">
            <v>A</v>
          </cell>
        </row>
        <row r="401">
          <cell r="C401" t="str">
            <v>DREBA2012-14INTGRTED MKT-14045-A</v>
          </cell>
          <cell r="D401" t="str">
            <v>14045</v>
          </cell>
          <cell r="E401" t="str">
            <v>Policy Implementation &amp; Reporting</v>
          </cell>
          <cell r="F401" t="str">
            <v>DREBA2012-14</v>
          </cell>
          <cell r="G401" t="str">
            <v>INTGRTED MKT</v>
          </cell>
          <cell r="H401" t="str">
            <v>A</v>
          </cell>
        </row>
        <row r="402">
          <cell r="C402" t="str">
            <v>DREBA2012-14OBMC/SLRP-10847-A</v>
          </cell>
          <cell r="D402" t="str">
            <v>10847</v>
          </cell>
          <cell r="E402" t="str">
            <v>Emerging Markets - Demand Response</v>
          </cell>
          <cell r="F402" t="str">
            <v>DREBA2012-14</v>
          </cell>
          <cell r="G402" t="str">
            <v>OBMC/SLRP</v>
          </cell>
          <cell r="H402" t="str">
            <v>A</v>
          </cell>
        </row>
        <row r="403">
          <cell r="C403" t="str">
            <v>DREBA2012-14OBMC/SLRP-13636-A</v>
          </cell>
          <cell r="D403" t="str">
            <v>13636</v>
          </cell>
          <cell r="E403" t="str">
            <v>Portfolio Data &amp; Analysis/SHIN</v>
          </cell>
          <cell r="F403" t="str">
            <v>DREBA2012-14</v>
          </cell>
          <cell r="G403" t="str">
            <v>OBMC/SLRP</v>
          </cell>
          <cell r="H403" t="str">
            <v>A</v>
          </cell>
        </row>
        <row r="404">
          <cell r="C404" t="str">
            <v>DREBA2012-14OBMC/SLRP-13701-A</v>
          </cell>
          <cell r="D404" t="str">
            <v>13701</v>
          </cell>
          <cell r="E404" t="str">
            <v>CES Economic Modeling</v>
          </cell>
          <cell r="F404" t="str">
            <v>DREBA2012-14</v>
          </cell>
          <cell r="G404" t="str">
            <v>OBMC/SLRP</v>
          </cell>
          <cell r="H404" t="str">
            <v>A</v>
          </cell>
        </row>
        <row r="405">
          <cell r="C405" t="str">
            <v>DREBA2012-14OBMC/SLRP-13723-A</v>
          </cell>
          <cell r="D405" t="str">
            <v>13723</v>
          </cell>
          <cell r="E405" t="str">
            <v>Policy Planning</v>
          </cell>
          <cell r="F405" t="str">
            <v>DREBA2012-14</v>
          </cell>
          <cell r="G405" t="str">
            <v>OBMC/SLRP</v>
          </cell>
          <cell r="H405" t="str">
            <v>A</v>
          </cell>
        </row>
        <row r="406">
          <cell r="C406" t="str">
            <v>DREBA2012-14OBMC/SLRP-13983-A</v>
          </cell>
          <cell r="D406" t="str">
            <v>13983</v>
          </cell>
          <cell r="E406" t="str">
            <v>Emerging Information Products &amp; Platform</v>
          </cell>
          <cell r="F406" t="str">
            <v>DREBA2012-14</v>
          </cell>
          <cell r="G406" t="str">
            <v>OBMC/SLRP</v>
          </cell>
          <cell r="H406" t="str">
            <v>A</v>
          </cell>
        </row>
        <row r="407">
          <cell r="C407" t="str">
            <v>DREBA2012-14OBMC/SLRP-13988-A</v>
          </cell>
          <cell r="D407" t="str">
            <v>13988</v>
          </cell>
          <cell r="E407" t="str">
            <v>Product Lifecycle, Lifecycle &amp; Road Map</v>
          </cell>
          <cell r="F407" t="str">
            <v>DREBA2012-14</v>
          </cell>
          <cell r="G407" t="str">
            <v>OBMC/SLRP</v>
          </cell>
          <cell r="H407" t="str">
            <v>A</v>
          </cell>
        </row>
        <row r="408">
          <cell r="C408" t="str">
            <v>DREBA2012-14PEAK CHOICE-10847-A</v>
          </cell>
          <cell r="D408" t="str">
            <v>10847</v>
          </cell>
          <cell r="E408" t="str">
            <v>Emerging Markets - Demand Response</v>
          </cell>
          <cell r="F408" t="str">
            <v>DREBA2012-14</v>
          </cell>
          <cell r="G408" t="str">
            <v>PEAK CHOICE</v>
          </cell>
          <cell r="H408" t="str">
            <v>A</v>
          </cell>
        </row>
        <row r="409">
          <cell r="C409" t="str">
            <v>DREBA2012-14PEAK CHOICE-13636-A</v>
          </cell>
          <cell r="D409" t="str">
            <v>13636</v>
          </cell>
          <cell r="E409" t="str">
            <v>Portfolio Data &amp; Analysis/SHIN</v>
          </cell>
          <cell r="F409" t="str">
            <v>DREBA2012-14</v>
          </cell>
          <cell r="G409" t="str">
            <v>PEAK CHOICE</v>
          </cell>
          <cell r="H409" t="str">
            <v>A</v>
          </cell>
        </row>
        <row r="410">
          <cell r="C410" t="str">
            <v>DREBA2012-14PEAK CHOICE-13701-A</v>
          </cell>
          <cell r="D410" t="str">
            <v>13701</v>
          </cell>
          <cell r="E410" t="str">
            <v>CES Economic Modeling</v>
          </cell>
          <cell r="F410" t="str">
            <v>DREBA2012-14</v>
          </cell>
          <cell r="G410" t="str">
            <v>PEAK CHOICE</v>
          </cell>
          <cell r="H410" t="str">
            <v>A</v>
          </cell>
        </row>
        <row r="411">
          <cell r="C411" t="str">
            <v>DREBA2012-14PEAK CHOICE-13723-A</v>
          </cell>
          <cell r="D411" t="str">
            <v>13723</v>
          </cell>
          <cell r="E411" t="str">
            <v>Policy Planning</v>
          </cell>
          <cell r="F411" t="str">
            <v>DREBA2012-14</v>
          </cell>
          <cell r="G411" t="str">
            <v>PEAK CHOICE</v>
          </cell>
          <cell r="H411" t="str">
            <v>A</v>
          </cell>
        </row>
        <row r="412">
          <cell r="C412" t="str">
            <v>DREBA2012-14PEAK CHOICE-13983-A</v>
          </cell>
          <cell r="D412" t="str">
            <v>13983</v>
          </cell>
          <cell r="E412" t="str">
            <v>Emerging Information Products &amp; Platform</v>
          </cell>
          <cell r="F412" t="str">
            <v>DREBA2012-14</v>
          </cell>
          <cell r="G412" t="str">
            <v>PEAK CHOICE</v>
          </cell>
          <cell r="H412" t="str">
            <v>A</v>
          </cell>
        </row>
        <row r="413">
          <cell r="C413" t="str">
            <v>DREBA2012-14PEAK CHOICE-13988-A</v>
          </cell>
          <cell r="D413" t="str">
            <v>13988</v>
          </cell>
          <cell r="E413" t="str">
            <v>Product Lifecycle, Lifecycle &amp; Road Map</v>
          </cell>
          <cell r="F413" t="str">
            <v>DREBA2012-14</v>
          </cell>
          <cell r="G413" t="str">
            <v>PEAK CHOICE</v>
          </cell>
          <cell r="H413" t="str">
            <v>A</v>
          </cell>
        </row>
        <row r="414">
          <cell r="C414" t="str">
            <v>DREBA2012-14PEAK CHOICE-14045-A</v>
          </cell>
          <cell r="D414" t="str">
            <v>14045</v>
          </cell>
          <cell r="E414" t="str">
            <v>Policy Implementation &amp; Reporting</v>
          </cell>
          <cell r="F414" t="str">
            <v>DREBA2012-14</v>
          </cell>
          <cell r="G414" t="str">
            <v>PEAK CHOICE</v>
          </cell>
          <cell r="H414" t="str">
            <v>A</v>
          </cell>
        </row>
        <row r="415">
          <cell r="C415" t="str">
            <v>DREBA2012-14PEAK_01-13772-A</v>
          </cell>
          <cell r="D415" t="str">
            <v>13772</v>
          </cell>
          <cell r="E415" t="str">
            <v>Education Centers</v>
          </cell>
          <cell r="F415" t="str">
            <v>DREBA2012-14</v>
          </cell>
          <cell r="G415" t="str">
            <v>PEAK_01</v>
          </cell>
          <cell r="H415" t="str">
            <v>A</v>
          </cell>
        </row>
        <row r="416">
          <cell r="C416" t="str">
            <v>DREBA2012-14TECHNOL INCV-10847-A</v>
          </cell>
          <cell r="D416" t="str">
            <v>10847</v>
          </cell>
          <cell r="E416" t="str">
            <v>Emerging Markets - Demand Response</v>
          </cell>
          <cell r="F416" t="str">
            <v>DREBA2012-14</v>
          </cell>
          <cell r="G416" t="str">
            <v>TECHNOL INCV</v>
          </cell>
          <cell r="H416" t="str">
            <v>A</v>
          </cell>
        </row>
        <row r="417">
          <cell r="C417" t="str">
            <v>DREBA2012-14TECHNOL INCV-13636-A</v>
          </cell>
          <cell r="D417" t="str">
            <v>13636</v>
          </cell>
          <cell r="E417" t="str">
            <v>Portfolio Data &amp; Analysis/SHIN</v>
          </cell>
          <cell r="F417" t="str">
            <v>DREBA2012-14</v>
          </cell>
          <cell r="G417" t="str">
            <v>TECHNOL INCV</v>
          </cell>
          <cell r="H417" t="str">
            <v>A</v>
          </cell>
        </row>
        <row r="418">
          <cell r="C418" t="str">
            <v>DREBA2012-14TECHNOL INCV-13701-A</v>
          </cell>
          <cell r="D418" t="str">
            <v>13701</v>
          </cell>
          <cell r="E418" t="str">
            <v>CES Economic Modeling</v>
          </cell>
          <cell r="F418" t="str">
            <v>DREBA2012-14</v>
          </cell>
          <cell r="G418" t="str">
            <v>TECHNOL INCV</v>
          </cell>
          <cell r="H418" t="str">
            <v>A</v>
          </cell>
        </row>
        <row r="419">
          <cell r="C419" t="str">
            <v>DREBA2012-14TECHNOL INCV-13723-A</v>
          </cell>
          <cell r="D419" t="str">
            <v>13723</v>
          </cell>
          <cell r="E419" t="str">
            <v>Policy Planning</v>
          </cell>
          <cell r="F419" t="str">
            <v>DREBA2012-14</v>
          </cell>
          <cell r="G419" t="str">
            <v>TECHNOL INCV</v>
          </cell>
          <cell r="H419" t="str">
            <v>A</v>
          </cell>
        </row>
        <row r="420">
          <cell r="C420" t="str">
            <v>DREBA2012-14TECHNOL INCV-13983-A</v>
          </cell>
          <cell r="D420" t="str">
            <v>13983</v>
          </cell>
          <cell r="E420" t="str">
            <v>Emerging Information Products &amp; Platform</v>
          </cell>
          <cell r="F420" t="str">
            <v>DREBA2012-14</v>
          </cell>
          <cell r="G420" t="str">
            <v>TECHNOL INCV</v>
          </cell>
          <cell r="H420" t="str">
            <v>A</v>
          </cell>
        </row>
        <row r="421">
          <cell r="C421" t="str">
            <v>DREBA2012-14TECHNOL INCV-13988-A</v>
          </cell>
          <cell r="D421" t="str">
            <v>13988</v>
          </cell>
          <cell r="E421" t="str">
            <v>Product Lifecycle, Lifecycle &amp; Road Map</v>
          </cell>
          <cell r="F421" t="str">
            <v>DREBA2012-14</v>
          </cell>
          <cell r="G421" t="str">
            <v>TECHNOL INCV</v>
          </cell>
          <cell r="H421" t="str">
            <v>A</v>
          </cell>
        </row>
        <row r="422">
          <cell r="C422" t="str">
            <v>DREBA2012-14AGGR MAN PFO-10847-A-CHIN</v>
          </cell>
          <cell r="D422" t="str">
            <v>10847</v>
          </cell>
          <cell r="E422" t="str">
            <v>Emerging Markets - Demand Response</v>
          </cell>
          <cell r="F422" t="str">
            <v>DREBA2012-14</v>
          </cell>
          <cell r="G422" t="str">
            <v>AGGR MAN PFO</v>
          </cell>
          <cell r="H422" t="str">
            <v>A</v>
          </cell>
        </row>
        <row r="423">
          <cell r="C423" t="str">
            <v>DREBA2012-14AGGR MAN PFO-12835-A-CHIN</v>
          </cell>
          <cell r="D423" t="str">
            <v>12835</v>
          </cell>
          <cell r="E423" t="str">
            <v>Demand Response Operations</v>
          </cell>
          <cell r="F423" t="str">
            <v>DREBA2012-14</v>
          </cell>
          <cell r="G423" t="str">
            <v>AGGR MAN PFO</v>
          </cell>
          <cell r="H423" t="str">
            <v>A</v>
          </cell>
        </row>
        <row r="424">
          <cell r="C424" t="str">
            <v>DREBA2012-14AGGR MAN PFO-13636-A-CHIN</v>
          </cell>
          <cell r="D424" t="str">
            <v>13636</v>
          </cell>
          <cell r="E424" t="str">
            <v>Portfolio Data &amp; Analysis/SHIN</v>
          </cell>
          <cell r="F424" t="str">
            <v>DREBA2012-14</v>
          </cell>
          <cell r="G424" t="str">
            <v>AGGR MAN PFO</v>
          </cell>
          <cell r="H424" t="str">
            <v>A</v>
          </cell>
        </row>
        <row r="425">
          <cell r="C425" t="str">
            <v>DREBA2012-14AGGR MAN PFO-13973-A-CHIN</v>
          </cell>
          <cell r="D425" t="str">
            <v>13973</v>
          </cell>
          <cell r="E425" t="str">
            <v>Business System Administration</v>
          </cell>
          <cell r="F425" t="str">
            <v>DREBA2012-14</v>
          </cell>
          <cell r="G425" t="str">
            <v>AGGR MAN PFO</v>
          </cell>
          <cell r="H425" t="str">
            <v>A</v>
          </cell>
        </row>
        <row r="426">
          <cell r="C426" t="str">
            <v>DREBA2012-14AUTO DR-10847-A-CHIN</v>
          </cell>
          <cell r="D426" t="str">
            <v>10847</v>
          </cell>
          <cell r="E426" t="str">
            <v>Emerging Markets - Demand Response</v>
          </cell>
          <cell r="F426" t="str">
            <v>DREBA2012-14</v>
          </cell>
          <cell r="G426" t="str">
            <v>AUTO DR</v>
          </cell>
          <cell r="H426" t="str">
            <v>A</v>
          </cell>
        </row>
        <row r="427">
          <cell r="C427" t="str">
            <v>DREBA2012-14AUTO DR-13636-A-CHIN</v>
          </cell>
          <cell r="D427" t="str">
            <v>13636</v>
          </cell>
          <cell r="E427" t="str">
            <v>Portfolio Data &amp; Analysis/SHIN</v>
          </cell>
          <cell r="F427" t="str">
            <v>DREBA2012-14</v>
          </cell>
          <cell r="G427" t="str">
            <v>AUTO DR</v>
          </cell>
          <cell r="H427" t="str">
            <v>A</v>
          </cell>
        </row>
        <row r="428">
          <cell r="C428" t="str">
            <v>DREBA2012-14BASEINTERRUP-10847-A-CHIN</v>
          </cell>
          <cell r="D428" t="str">
            <v>10847</v>
          </cell>
          <cell r="E428" t="str">
            <v>Emerging Markets - Demand Response</v>
          </cell>
          <cell r="F428" t="str">
            <v>DREBA2012-14</v>
          </cell>
          <cell r="G428" t="str">
            <v>BASEINTERRUP</v>
          </cell>
          <cell r="H428" t="str">
            <v>A</v>
          </cell>
        </row>
        <row r="429">
          <cell r="C429" t="str">
            <v>DREBA2012-14BASEINTERRUP-13636-A-CHIN</v>
          </cell>
          <cell r="D429" t="str">
            <v>13636</v>
          </cell>
          <cell r="E429" t="str">
            <v>Portfolio Data &amp; Analysis/SHIN</v>
          </cell>
          <cell r="F429" t="str">
            <v>DREBA2012-14</v>
          </cell>
          <cell r="G429" t="str">
            <v>BASEINTERRUP</v>
          </cell>
          <cell r="H429" t="str">
            <v>A</v>
          </cell>
        </row>
        <row r="430">
          <cell r="C430" t="str">
            <v>DREBA2012-14C&amp;I INTM RSC-10847-A-CHIN</v>
          </cell>
          <cell r="D430" t="str">
            <v>10847</v>
          </cell>
          <cell r="E430" t="str">
            <v>Emerging Markets - Demand Response</v>
          </cell>
          <cell r="F430" t="str">
            <v>DREBA2012-14</v>
          </cell>
          <cell r="G430" t="str">
            <v>C&amp;I INTM RSC</v>
          </cell>
          <cell r="H430" t="str">
            <v>A</v>
          </cell>
        </row>
        <row r="431">
          <cell r="C431" t="str">
            <v>DREBA2012-14C&amp;I INTM RSC-13636-A-CHIN</v>
          </cell>
          <cell r="D431" t="str">
            <v>13636</v>
          </cell>
          <cell r="E431" t="str">
            <v>Portfolio Data &amp; Analysis/SHIN</v>
          </cell>
          <cell r="F431" t="str">
            <v>DREBA2012-14</v>
          </cell>
          <cell r="G431" t="str">
            <v>C&amp;I INTM RSC</v>
          </cell>
          <cell r="H431" t="str">
            <v>A</v>
          </cell>
        </row>
        <row r="432">
          <cell r="C432" t="str">
            <v>DREBA2012-14CAPACIT BIDD-10847-A-CHIN</v>
          </cell>
          <cell r="D432" t="str">
            <v>10847</v>
          </cell>
          <cell r="E432" t="str">
            <v>Emerging Markets - Demand Response</v>
          </cell>
          <cell r="F432" t="str">
            <v>DREBA2012-14</v>
          </cell>
          <cell r="G432" t="str">
            <v>CAPACIT BIDD</v>
          </cell>
          <cell r="H432" t="str">
            <v>A</v>
          </cell>
        </row>
        <row r="433">
          <cell r="C433" t="str">
            <v>DREBA2012-14CAPACIT BIDD-12835-A-CHIN</v>
          </cell>
          <cell r="D433" t="str">
            <v>12835</v>
          </cell>
          <cell r="E433" t="str">
            <v>Demand Response Operations</v>
          </cell>
          <cell r="F433" t="str">
            <v>DREBA2012-14</v>
          </cell>
          <cell r="G433" t="str">
            <v>CAPACIT BIDD</v>
          </cell>
          <cell r="H433" t="str">
            <v>A</v>
          </cell>
        </row>
        <row r="434">
          <cell r="C434" t="str">
            <v>DREBA2012-14CAPACIT BIDD-13636-A-CHIN</v>
          </cell>
          <cell r="D434" t="str">
            <v>13636</v>
          </cell>
          <cell r="E434" t="str">
            <v>Portfolio Data &amp; Analysis/SHIN</v>
          </cell>
          <cell r="F434" t="str">
            <v>DREBA2012-14</v>
          </cell>
          <cell r="G434" t="str">
            <v>CAPACIT BIDD</v>
          </cell>
          <cell r="H434" t="str">
            <v>A</v>
          </cell>
        </row>
        <row r="435">
          <cell r="C435" t="str">
            <v>DREBA2012-14CAPACIT BIDD-13973-A-CHIN</v>
          </cell>
          <cell r="D435" t="str">
            <v>13973</v>
          </cell>
          <cell r="E435" t="str">
            <v>Business System Administration</v>
          </cell>
          <cell r="F435" t="str">
            <v>DREBA2012-14</v>
          </cell>
          <cell r="G435" t="str">
            <v>CAPACIT BIDD</v>
          </cell>
          <cell r="H435" t="str">
            <v>A</v>
          </cell>
        </row>
        <row r="436">
          <cell r="C436" t="str">
            <v>DREBA2012-14DEMAND BIDD-10847-A-CHIN</v>
          </cell>
          <cell r="D436" t="str">
            <v>10847</v>
          </cell>
          <cell r="E436" t="str">
            <v>Emerging Markets - Demand Response</v>
          </cell>
          <cell r="F436" t="str">
            <v>DREBA2012-14</v>
          </cell>
          <cell r="G436" t="str">
            <v>DEMAND BIDD</v>
          </cell>
          <cell r="H436" t="str">
            <v>A</v>
          </cell>
        </row>
        <row r="437">
          <cell r="C437" t="str">
            <v>DREBA2012-14DEMAND BIDD-13636-A-CHIN</v>
          </cell>
          <cell r="D437" t="str">
            <v>13636</v>
          </cell>
          <cell r="E437" t="str">
            <v>Portfolio Data &amp; Analysis/SHIN</v>
          </cell>
          <cell r="F437" t="str">
            <v>DREBA2012-14</v>
          </cell>
          <cell r="G437" t="str">
            <v>DEMAND BIDD</v>
          </cell>
          <cell r="H437" t="str">
            <v>A</v>
          </cell>
        </row>
        <row r="438">
          <cell r="C438" t="str">
            <v>DREBA2012-14DR CORE E&amp;T-13636-A-CHIN</v>
          </cell>
          <cell r="D438" t="str">
            <v>13636</v>
          </cell>
          <cell r="E438" t="str">
            <v>Portfolio Data &amp; Analysis/SHIN</v>
          </cell>
          <cell r="F438" t="str">
            <v>DREBA2012-14</v>
          </cell>
          <cell r="G438" t="str">
            <v>DR CORE E&amp;T</v>
          </cell>
          <cell r="H438" t="str">
            <v>A</v>
          </cell>
        </row>
        <row r="439">
          <cell r="C439" t="str">
            <v>DREBA2012-14DR CORE E&amp;T-14712-A-CHIN</v>
          </cell>
          <cell r="D439" t="str">
            <v>14712</v>
          </cell>
          <cell r="E439" t="str">
            <v>Post-Sales Support</v>
          </cell>
          <cell r="F439" t="str">
            <v>DREBA2012-14</v>
          </cell>
          <cell r="G439" t="str">
            <v>DR CORE E&amp;T</v>
          </cell>
          <cell r="H439" t="str">
            <v>A</v>
          </cell>
        </row>
        <row r="440">
          <cell r="C440" t="str">
            <v>DREBA2012-14DR CORE MKT-13636-A-CHIN</v>
          </cell>
          <cell r="D440" t="str">
            <v>13636</v>
          </cell>
          <cell r="E440" t="str">
            <v>Portfolio Data &amp; Analysis/SHIN</v>
          </cell>
          <cell r="F440" t="str">
            <v>DREBA2012-14</v>
          </cell>
          <cell r="G440" t="str">
            <v>DR CORE MKT</v>
          </cell>
          <cell r="H440" t="str">
            <v>A</v>
          </cell>
        </row>
        <row r="441">
          <cell r="C441" t="str">
            <v>DREBA2012-14DR CORE MKT-14712-A-CHIN</v>
          </cell>
          <cell r="D441" t="str">
            <v>14712</v>
          </cell>
          <cell r="E441" t="str">
            <v>Post-Sales Support</v>
          </cell>
          <cell r="F441" t="str">
            <v>DREBA2012-14</v>
          </cell>
          <cell r="G441" t="str">
            <v>DR CORE MKT</v>
          </cell>
          <cell r="H441" t="str">
            <v>A</v>
          </cell>
        </row>
        <row r="442">
          <cell r="C442" t="str">
            <v>DREBA2012-14DR ONLN EROL-12835-A-CHIN</v>
          </cell>
          <cell r="D442" t="str">
            <v>12835</v>
          </cell>
          <cell r="E442" t="str">
            <v>Demand Response Operations</v>
          </cell>
          <cell r="F442" t="str">
            <v>DREBA2012-14</v>
          </cell>
          <cell r="G442" t="str">
            <v>DR ONLN EROL</v>
          </cell>
          <cell r="H442" t="str">
            <v>A</v>
          </cell>
        </row>
        <row r="443">
          <cell r="C443" t="str">
            <v>DREBA2012-14DR ONLN EROL-13636-A-CHIN</v>
          </cell>
          <cell r="D443" t="str">
            <v>13636</v>
          </cell>
          <cell r="E443" t="str">
            <v>Portfolio Data &amp; Analysis/SHIN</v>
          </cell>
          <cell r="F443" t="str">
            <v>DREBA2012-14</v>
          </cell>
          <cell r="G443" t="str">
            <v>DR ONLN EROL</v>
          </cell>
          <cell r="H443" t="str">
            <v>A</v>
          </cell>
        </row>
        <row r="444">
          <cell r="C444" t="str">
            <v>DREBA2012-14DR ONLN EROL-13973-A-CHIN</v>
          </cell>
          <cell r="D444" t="str">
            <v>13973</v>
          </cell>
          <cell r="E444" t="str">
            <v>Business System Administration</v>
          </cell>
          <cell r="F444" t="str">
            <v>DREBA2012-14</v>
          </cell>
          <cell r="G444" t="str">
            <v>DR ONLN EROL</v>
          </cell>
          <cell r="H444" t="str">
            <v>A</v>
          </cell>
        </row>
        <row r="445">
          <cell r="C445" t="str">
            <v>DREBA2012-14EMRGTEK-10847-A-CHIN</v>
          </cell>
          <cell r="D445" t="str">
            <v>10847</v>
          </cell>
          <cell r="E445" t="str">
            <v>Emerging Markets - Demand Response</v>
          </cell>
          <cell r="F445" t="str">
            <v>DREBA2012-14</v>
          </cell>
          <cell r="G445" t="str">
            <v>EMRGTEK</v>
          </cell>
          <cell r="H445" t="str">
            <v>A</v>
          </cell>
        </row>
        <row r="446">
          <cell r="C446" t="str">
            <v>DREBA2012-14EMRGTEK-13636-A-CHIN</v>
          </cell>
          <cell r="D446" t="str">
            <v>13636</v>
          </cell>
          <cell r="E446" t="str">
            <v>Portfolio Data &amp; Analysis/SHIN</v>
          </cell>
          <cell r="F446" t="str">
            <v>DREBA2012-14</v>
          </cell>
          <cell r="G446" t="str">
            <v>EMRGTEK</v>
          </cell>
          <cell r="H446" t="str">
            <v>A</v>
          </cell>
        </row>
        <row r="447">
          <cell r="C447" t="str">
            <v>DREBA2012-14INTERACT-12835-A-CHIN</v>
          </cell>
          <cell r="D447" t="str">
            <v>12835</v>
          </cell>
          <cell r="E447" t="str">
            <v>Demand Response Operations</v>
          </cell>
          <cell r="F447" t="str">
            <v>DREBA2012-14</v>
          </cell>
          <cell r="G447" t="str">
            <v>INTERACT</v>
          </cell>
          <cell r="H447" t="str">
            <v>A</v>
          </cell>
        </row>
        <row r="448">
          <cell r="C448" t="str">
            <v>DREBA2012-14INTERACT-13636-A-CHIN</v>
          </cell>
          <cell r="D448" t="str">
            <v>13636</v>
          </cell>
          <cell r="E448" t="str">
            <v>Portfolio Data &amp; Analysis/SHIN</v>
          </cell>
          <cell r="F448" t="str">
            <v>DREBA2012-14</v>
          </cell>
          <cell r="G448" t="str">
            <v>INTERACT</v>
          </cell>
          <cell r="H448" t="str">
            <v>A</v>
          </cell>
        </row>
        <row r="449">
          <cell r="C449" t="str">
            <v>DREBA2012-14INTG ENE AUD-10847-A-CHIN</v>
          </cell>
          <cell r="D449" t="str">
            <v>10847</v>
          </cell>
          <cell r="E449" t="str">
            <v>Emerging Markets - Demand Response</v>
          </cell>
          <cell r="F449" t="str">
            <v>DREBA2012-14</v>
          </cell>
          <cell r="G449" t="str">
            <v>INTG ENE AUD</v>
          </cell>
          <cell r="H449" t="str">
            <v>A</v>
          </cell>
        </row>
        <row r="450">
          <cell r="C450" t="str">
            <v>DREBA2012-14INTG ENE AUD-13636-A-CHIN</v>
          </cell>
          <cell r="D450" t="str">
            <v>13636</v>
          </cell>
          <cell r="E450" t="str">
            <v>Portfolio Data &amp; Analysis/SHIN</v>
          </cell>
          <cell r="F450" t="str">
            <v>DREBA2012-14</v>
          </cell>
          <cell r="G450" t="str">
            <v>INTG ENE AUD</v>
          </cell>
          <cell r="H450" t="str">
            <v>A</v>
          </cell>
        </row>
        <row r="451">
          <cell r="C451" t="str">
            <v>DREBA2012-14INTG SALES T-13636-A-CHIN</v>
          </cell>
          <cell r="D451" t="str">
            <v>13636</v>
          </cell>
          <cell r="E451" t="str">
            <v>Portfolio Data &amp; Analysis/SHIN</v>
          </cell>
          <cell r="F451" t="str">
            <v>DREBA2012-14</v>
          </cell>
          <cell r="G451" t="str">
            <v>INTG SALES T</v>
          </cell>
          <cell r="H451" t="str">
            <v>A</v>
          </cell>
        </row>
        <row r="452">
          <cell r="C452" t="str">
            <v>DREBA2012-14INTGRTED E&amp;T-13636-A-CHIN</v>
          </cell>
          <cell r="D452" t="str">
            <v>13636</v>
          </cell>
          <cell r="E452" t="str">
            <v>Portfolio Data &amp; Analysis/SHIN</v>
          </cell>
          <cell r="F452" t="str">
            <v>DREBA2012-14</v>
          </cell>
          <cell r="G452" t="str">
            <v>INTGRTED E&amp;T</v>
          </cell>
          <cell r="H452" t="str">
            <v>A</v>
          </cell>
        </row>
        <row r="453">
          <cell r="C453" t="str">
            <v>DREBA2012-14INTGRTED MKT-13636-A-CHIN</v>
          </cell>
          <cell r="D453" t="str">
            <v>13636</v>
          </cell>
          <cell r="E453" t="str">
            <v>Portfolio Data &amp; Analysis/SHIN</v>
          </cell>
          <cell r="F453" t="str">
            <v>DREBA2012-14</v>
          </cell>
          <cell r="G453" t="str">
            <v>INTGRTED MKT</v>
          </cell>
          <cell r="H453" t="str">
            <v>A</v>
          </cell>
        </row>
        <row r="454">
          <cell r="C454" t="str">
            <v>DREBA2012-14OBMC/SLRP-10847-A-CHIN</v>
          </cell>
          <cell r="D454" t="str">
            <v>10847</v>
          </cell>
          <cell r="E454" t="str">
            <v>Emerging Markets - Demand Response</v>
          </cell>
          <cell r="F454" t="str">
            <v>DREBA2012-14</v>
          </cell>
          <cell r="G454" t="str">
            <v>OBMC/SLRP</v>
          </cell>
          <cell r="H454" t="str">
            <v>A</v>
          </cell>
        </row>
        <row r="455">
          <cell r="C455" t="str">
            <v>DREBA2012-14OBMC/SLRP-13636-A-CHIN</v>
          </cell>
          <cell r="D455" t="str">
            <v>13636</v>
          </cell>
          <cell r="E455" t="str">
            <v>Portfolio Data &amp; Analysis/SHIN</v>
          </cell>
          <cell r="F455" t="str">
            <v>DREBA2012-14</v>
          </cell>
          <cell r="G455" t="str">
            <v>OBMC/SLRP</v>
          </cell>
          <cell r="H455" t="str">
            <v>A</v>
          </cell>
        </row>
        <row r="456">
          <cell r="C456" t="str">
            <v>DREBA2012-14PEAK CHOICE-10847-A-CHIN</v>
          </cell>
          <cell r="D456" t="str">
            <v>10847</v>
          </cell>
          <cell r="E456" t="str">
            <v>Emerging Markets - Demand Response</v>
          </cell>
          <cell r="F456" t="str">
            <v>DREBA2012-14</v>
          </cell>
          <cell r="G456" t="str">
            <v>PEAK CHOICE</v>
          </cell>
          <cell r="H456" t="str">
            <v>A</v>
          </cell>
        </row>
        <row r="457">
          <cell r="C457" t="str">
            <v>DREBA2012-14PEAK CHOICE-13636-A-CHIN</v>
          </cell>
          <cell r="D457" t="str">
            <v>13636</v>
          </cell>
          <cell r="E457" t="str">
            <v>Portfolio Data &amp; Analysis/SHIN</v>
          </cell>
          <cell r="F457" t="str">
            <v>DREBA2012-14</v>
          </cell>
          <cell r="G457" t="str">
            <v>PEAK CHOICE</v>
          </cell>
          <cell r="H457" t="str">
            <v>A</v>
          </cell>
        </row>
        <row r="458">
          <cell r="C458" t="str">
            <v>DREBA2012-14TECHNOL INCV-10847-A-CHIN</v>
          </cell>
          <cell r="D458" t="str">
            <v>10847</v>
          </cell>
          <cell r="E458" t="str">
            <v>Emerging Markets - Demand Response</v>
          </cell>
          <cell r="F458" t="str">
            <v>DREBA2012-14</v>
          </cell>
          <cell r="G458" t="str">
            <v>TECHNOL INCV</v>
          </cell>
          <cell r="H458" t="str">
            <v>A</v>
          </cell>
        </row>
        <row r="459">
          <cell r="C459" t="str">
            <v>DREBA2012-14TECHNOL INCV-13636-A-CHIN</v>
          </cell>
          <cell r="D459" t="str">
            <v>13636</v>
          </cell>
          <cell r="E459" t="str">
            <v>Portfolio Data &amp; Analysis/SHIN</v>
          </cell>
          <cell r="F459" t="str">
            <v>DREBA2012-14</v>
          </cell>
          <cell r="G459" t="str">
            <v>TECHNOL INCV</v>
          </cell>
          <cell r="H459" t="str">
            <v>A</v>
          </cell>
        </row>
        <row r="460">
          <cell r="C460" t="str">
            <v>DREBA2012-14TA-INTEGRTD AUDIT-14712-A</v>
          </cell>
          <cell r="D460" t="str">
            <v>14712</v>
          </cell>
          <cell r="E460" t="str">
            <v>Post-Sales Support</v>
          </cell>
          <cell r="F460" t="str">
            <v>DREBA2012-14</v>
          </cell>
          <cell r="G460" t="str">
            <v>INTG ENE AUD</v>
          </cell>
          <cell r="H460" t="str">
            <v>A</v>
          </cell>
        </row>
        <row r="461">
          <cell r="C461" t="str">
            <v>DREBA2012-14INTGRTED MKT-13840-A</v>
          </cell>
          <cell r="D461" t="str">
            <v>13840</v>
          </cell>
          <cell r="E461" t="str">
            <v>Solut Mktg - Residential</v>
          </cell>
          <cell r="F461" t="str">
            <v>DREBA2012-14</v>
          </cell>
          <cell r="G461" t="str">
            <v>INTGRTED MKT</v>
          </cell>
          <cell r="H461" t="str">
            <v>A</v>
          </cell>
        </row>
        <row r="462">
          <cell r="C462" t="str">
            <v>DREBA2012-14AGGR MAN PFO-11070-A</v>
          </cell>
          <cell r="D462" t="str">
            <v>11070</v>
          </cell>
          <cell r="E462" t="str">
            <v>Quality &amp; Excellence</v>
          </cell>
          <cell r="F462" t="str">
            <v>DREBA2012-14</v>
          </cell>
          <cell r="G462" t="str">
            <v>AGGR MAN PFO</v>
          </cell>
          <cell r="H462" t="str">
            <v>A</v>
          </cell>
        </row>
        <row r="463">
          <cell r="C463" t="str">
            <v>DREBA2012-14DR CORE E&amp;T-11070-A</v>
          </cell>
          <cell r="D463" t="str">
            <v>11070</v>
          </cell>
          <cell r="E463" t="str">
            <v>Quality &amp; Excellence</v>
          </cell>
          <cell r="F463" t="str">
            <v>DREBA2012-14</v>
          </cell>
          <cell r="G463" t="str">
            <v>DR CORE E&amp;T</v>
          </cell>
          <cell r="H463" t="str">
            <v>A</v>
          </cell>
        </row>
        <row r="464">
          <cell r="C464" t="str">
            <v>DREBA2012-14DR CORE MKT-11070-A</v>
          </cell>
          <cell r="D464" t="str">
            <v>11070</v>
          </cell>
          <cell r="E464" t="str">
            <v>Quality &amp; Excellence</v>
          </cell>
          <cell r="F464" t="str">
            <v>DREBA2012-14</v>
          </cell>
          <cell r="G464" t="str">
            <v>DR CORE MKT</v>
          </cell>
          <cell r="H464" t="str">
            <v>A</v>
          </cell>
        </row>
        <row r="465">
          <cell r="C465" t="str">
            <v>DREBA2012-14AUTO DR-11070-A</v>
          </cell>
          <cell r="D465" t="str">
            <v>11070</v>
          </cell>
          <cell r="E465" t="str">
            <v>Quality &amp; Excellence</v>
          </cell>
          <cell r="F465" t="str">
            <v>DREBA2012-14</v>
          </cell>
          <cell r="G465" t="str">
            <v>AUTO DR</v>
          </cell>
          <cell r="H465" t="str">
            <v>A</v>
          </cell>
        </row>
        <row r="466">
          <cell r="C466" t="str">
            <v>DREBA2012-14EMRGTEK-11070-A</v>
          </cell>
          <cell r="D466" t="str">
            <v>11070</v>
          </cell>
          <cell r="E466" t="str">
            <v>Quality &amp; Excellence</v>
          </cell>
          <cell r="F466" t="str">
            <v>DREBA2012-14</v>
          </cell>
          <cell r="G466" t="str">
            <v>EMRGTEK</v>
          </cell>
          <cell r="H466" t="str">
            <v>A</v>
          </cell>
        </row>
        <row r="467">
          <cell r="C467" t="str">
            <v>DREBA2012-14INTG ENE AUD-11070-A</v>
          </cell>
          <cell r="D467" t="str">
            <v>11070</v>
          </cell>
          <cell r="E467" t="str">
            <v>Quality &amp; Excellence</v>
          </cell>
          <cell r="F467" t="str">
            <v>DREBA2012-14</v>
          </cell>
          <cell r="G467" t="str">
            <v>INTG ENE AUD</v>
          </cell>
          <cell r="H467" t="str">
            <v>A</v>
          </cell>
        </row>
        <row r="468">
          <cell r="C468" t="str">
            <v>DREBA2012-14PERM LOAD_01-11070-A</v>
          </cell>
          <cell r="D468" t="str">
            <v>11070</v>
          </cell>
          <cell r="E468" t="str">
            <v>Quality &amp; Excellence</v>
          </cell>
          <cell r="F468" t="str">
            <v>DREBA2012-14</v>
          </cell>
          <cell r="G468" t="str">
            <v>PERM LOAD_01</v>
          </cell>
          <cell r="H468" t="str">
            <v>A</v>
          </cell>
        </row>
        <row r="469">
          <cell r="C469" t="str">
            <v>DREBA2012-14TECHNOL INCV-11070-A</v>
          </cell>
          <cell r="D469" t="str">
            <v>11070</v>
          </cell>
          <cell r="E469" t="str">
            <v>Quality &amp; Excellence</v>
          </cell>
          <cell r="F469" t="str">
            <v>DREBA2012-14</v>
          </cell>
          <cell r="G469" t="str">
            <v>TECHNOL INCV</v>
          </cell>
          <cell r="H469" t="str">
            <v>A</v>
          </cell>
        </row>
        <row r="470">
          <cell r="C470" t="str">
            <v>DREBA2012-14BASEINTERRUP-11070-A</v>
          </cell>
          <cell r="D470" t="str">
            <v>11070</v>
          </cell>
          <cell r="E470" t="str">
            <v>Quality &amp; Excellence</v>
          </cell>
          <cell r="F470" t="str">
            <v>DREBA2012-14</v>
          </cell>
          <cell r="G470" t="str">
            <v>BASEINTERRUP</v>
          </cell>
          <cell r="H470" t="str">
            <v>A</v>
          </cell>
        </row>
        <row r="471">
          <cell r="C471" t="str">
            <v>DREBA2012-14OBMC/SLRP-11070-A</v>
          </cell>
          <cell r="D471" t="str">
            <v>11070</v>
          </cell>
          <cell r="E471" t="str">
            <v>Quality &amp; Excellence</v>
          </cell>
          <cell r="F471" t="str">
            <v>DREBA2012-14</v>
          </cell>
          <cell r="G471" t="str">
            <v>OBMC/SLRP</v>
          </cell>
          <cell r="H471" t="str">
            <v>A</v>
          </cell>
        </row>
        <row r="472">
          <cell r="C472" t="str">
            <v>DREBA2012-14INTG SALES T-11070-A</v>
          </cell>
          <cell r="D472" t="str">
            <v>11070</v>
          </cell>
          <cell r="E472" t="str">
            <v>Quality &amp; Excellence</v>
          </cell>
          <cell r="F472" t="str">
            <v>DREBA2012-14</v>
          </cell>
          <cell r="G472" t="str">
            <v>INTG SALES T</v>
          </cell>
          <cell r="H472" t="str">
            <v>A</v>
          </cell>
        </row>
        <row r="473">
          <cell r="C473" t="str">
            <v>DREBA2012-14INTGRTED E&amp;T-11070-A</v>
          </cell>
          <cell r="D473" t="str">
            <v>11070</v>
          </cell>
          <cell r="E473" t="str">
            <v>Quality &amp; Excellence</v>
          </cell>
          <cell r="F473" t="str">
            <v>DREBA2012-14</v>
          </cell>
          <cell r="G473" t="str">
            <v>INTGRTED E&amp;T</v>
          </cell>
          <cell r="H473" t="str">
            <v>A</v>
          </cell>
        </row>
        <row r="474">
          <cell r="C474" t="str">
            <v>DREBA2012-14INTGRTED MKT-11070-A</v>
          </cell>
          <cell r="D474" t="str">
            <v>11070</v>
          </cell>
          <cell r="E474" t="str">
            <v>Quality &amp; Excellence</v>
          </cell>
          <cell r="F474" t="str">
            <v>DREBA2012-14</v>
          </cell>
          <cell r="G474" t="str">
            <v>INTGRTED MKT</v>
          </cell>
          <cell r="H474" t="str">
            <v>A</v>
          </cell>
        </row>
        <row r="475">
          <cell r="C475" t="str">
            <v>DREBA2012-14PEAK_01-11070-A</v>
          </cell>
          <cell r="D475" t="str">
            <v>11070</v>
          </cell>
          <cell r="E475" t="str">
            <v>Quality &amp; Excellence</v>
          </cell>
          <cell r="F475" t="str">
            <v>DREBA2012-14</v>
          </cell>
          <cell r="G475" t="str">
            <v>PEAK_01</v>
          </cell>
          <cell r="H475" t="str">
            <v>A</v>
          </cell>
        </row>
        <row r="476">
          <cell r="C476" t="str">
            <v>DREBA2012-14C&amp;I INTM RSC-11070-A</v>
          </cell>
          <cell r="D476" t="str">
            <v>11070</v>
          </cell>
          <cell r="E476" t="str">
            <v>Quality &amp; Excellence</v>
          </cell>
          <cell r="F476" t="str">
            <v>DREBA2012-14</v>
          </cell>
          <cell r="G476" t="str">
            <v>C&amp;I INTM RSC</v>
          </cell>
          <cell r="H476" t="str">
            <v>A</v>
          </cell>
        </row>
        <row r="477">
          <cell r="C477" t="str">
            <v>DREBA2012-14COMM&amp;IND ANC-11070-A</v>
          </cell>
          <cell r="D477" t="str">
            <v>11070</v>
          </cell>
          <cell r="E477" t="str">
            <v>Quality &amp; Excellence</v>
          </cell>
          <cell r="F477" t="str">
            <v>DREBA2012-14</v>
          </cell>
          <cell r="G477" t="str">
            <v>COMM&amp;IND ANC</v>
          </cell>
          <cell r="H477" t="str">
            <v>A</v>
          </cell>
        </row>
        <row r="478">
          <cell r="C478" t="str">
            <v>DREBA2012-14SMRT A/C ANC-11070-A</v>
          </cell>
          <cell r="D478" t="str">
            <v>11070</v>
          </cell>
          <cell r="E478" t="str">
            <v>Quality &amp; Excellence</v>
          </cell>
          <cell r="F478" t="str">
            <v>DREBA2012-14</v>
          </cell>
          <cell r="G478" t="str">
            <v>SMRT A/C ANC</v>
          </cell>
          <cell r="H478" t="str">
            <v>A</v>
          </cell>
        </row>
        <row r="479">
          <cell r="C479" t="str">
            <v>DREBA2012-14CAPACIT BIDD-11070-A</v>
          </cell>
          <cell r="D479" t="str">
            <v>11070</v>
          </cell>
          <cell r="E479" t="str">
            <v>Quality &amp; Excellence</v>
          </cell>
          <cell r="F479" t="str">
            <v>DREBA2012-14</v>
          </cell>
          <cell r="G479" t="str">
            <v>CAPACIT BIDD</v>
          </cell>
          <cell r="H479" t="str">
            <v>A</v>
          </cell>
        </row>
        <row r="480">
          <cell r="C480" t="str">
            <v>DREBA2012-14DEMAND BIDD-11070-A</v>
          </cell>
          <cell r="D480" t="str">
            <v>11070</v>
          </cell>
          <cell r="E480" t="str">
            <v>Quality &amp; Excellence</v>
          </cell>
          <cell r="F480" t="str">
            <v>DREBA2012-14</v>
          </cell>
          <cell r="G480" t="str">
            <v>DEMAND BIDD</v>
          </cell>
          <cell r="H480" t="str">
            <v>A</v>
          </cell>
        </row>
        <row r="481">
          <cell r="C481" t="str">
            <v>DREBA2012-14PEAK CHOICE-11070-A</v>
          </cell>
          <cell r="D481" t="str">
            <v>11070</v>
          </cell>
          <cell r="E481" t="str">
            <v>Quality &amp; Excellence</v>
          </cell>
          <cell r="F481" t="str">
            <v>DREBA2012-14</v>
          </cell>
          <cell r="G481" t="str">
            <v>PEAK CHOICE</v>
          </cell>
          <cell r="H481" t="str">
            <v>A</v>
          </cell>
        </row>
        <row r="482">
          <cell r="C482" t="str">
            <v>DREBA2012-14DR ONLN EROL-11070-A</v>
          </cell>
          <cell r="D482" t="str">
            <v>11070</v>
          </cell>
          <cell r="E482" t="str">
            <v>Quality &amp; Excellence</v>
          </cell>
          <cell r="F482" t="str">
            <v>DREBA2012-14</v>
          </cell>
          <cell r="G482" t="str">
            <v>DR ONLN EROL</v>
          </cell>
          <cell r="H482" t="str">
            <v>A</v>
          </cell>
        </row>
        <row r="483">
          <cell r="C483" t="str">
            <v>DREBA2012-14INTERACT-11070-A</v>
          </cell>
          <cell r="D483" t="str">
            <v>11070</v>
          </cell>
          <cell r="E483" t="str">
            <v>Quality &amp; Excellence</v>
          </cell>
          <cell r="F483" t="str">
            <v>DREBA2012-14</v>
          </cell>
          <cell r="G483" t="str">
            <v>INTERACT</v>
          </cell>
          <cell r="H483" t="str">
            <v>A</v>
          </cell>
        </row>
        <row r="484">
          <cell r="C484" t="str">
            <v>DREBA2012-14AGGR MAN PFO-11070-A-CHIN</v>
          </cell>
          <cell r="D484" t="str">
            <v>11070</v>
          </cell>
          <cell r="E484" t="str">
            <v>Quality &amp; Excellence</v>
          </cell>
          <cell r="F484" t="str">
            <v>DREBA2012-14</v>
          </cell>
          <cell r="G484" t="str">
            <v>AGGR MAN PFO</v>
          </cell>
          <cell r="H484" t="str">
            <v>A</v>
          </cell>
        </row>
        <row r="485">
          <cell r="C485" t="str">
            <v>DREBA2012-14DR CORE E&amp;T-11070-A-CHIN</v>
          </cell>
          <cell r="D485" t="str">
            <v>11070</v>
          </cell>
          <cell r="E485" t="str">
            <v>Quality &amp; Excellence</v>
          </cell>
          <cell r="F485" t="str">
            <v>DREBA2012-14</v>
          </cell>
          <cell r="G485" t="str">
            <v>DR CORE E&amp;T</v>
          </cell>
          <cell r="H485" t="str">
            <v>A</v>
          </cell>
        </row>
        <row r="486">
          <cell r="C486" t="str">
            <v>DREBA2012-14DR CORE MKT-11070-A-CHIN</v>
          </cell>
          <cell r="D486" t="str">
            <v>11070</v>
          </cell>
          <cell r="E486" t="str">
            <v>Quality &amp; Excellence</v>
          </cell>
          <cell r="F486" t="str">
            <v>DREBA2012-14</v>
          </cell>
          <cell r="G486" t="str">
            <v>DR CORE MKT</v>
          </cell>
          <cell r="H486" t="str">
            <v>A</v>
          </cell>
        </row>
        <row r="487">
          <cell r="C487" t="str">
            <v>DREBA2012-14AUTO DR-11070-A-CHIN</v>
          </cell>
          <cell r="D487" t="str">
            <v>11070</v>
          </cell>
          <cell r="E487" t="str">
            <v>Quality &amp; Excellence</v>
          </cell>
          <cell r="F487" t="str">
            <v>DREBA2012-14</v>
          </cell>
          <cell r="G487" t="str">
            <v>AUTO DR</v>
          </cell>
          <cell r="H487" t="str">
            <v>A</v>
          </cell>
        </row>
        <row r="488">
          <cell r="C488" t="str">
            <v>DREBA2012-14EMRGTEK-11070-CHIN</v>
          </cell>
          <cell r="D488" t="str">
            <v>11070</v>
          </cell>
          <cell r="E488" t="str">
            <v>Quality &amp; Excellence</v>
          </cell>
          <cell r="F488" t="str">
            <v>DREBA2012-14</v>
          </cell>
          <cell r="G488" t="str">
            <v>EMRGTEK</v>
          </cell>
          <cell r="H488" t="str">
            <v>A</v>
          </cell>
        </row>
        <row r="489">
          <cell r="C489" t="str">
            <v>DREBA2012-14INTG ENE AUD-11070-A-CHIN</v>
          </cell>
          <cell r="D489" t="str">
            <v>11070</v>
          </cell>
          <cell r="E489" t="str">
            <v>Quality &amp; Excellence</v>
          </cell>
          <cell r="F489" t="str">
            <v>DREBA2012-14</v>
          </cell>
          <cell r="G489" t="str">
            <v>INTG ENE AUD</v>
          </cell>
          <cell r="H489" t="str">
            <v>A</v>
          </cell>
        </row>
        <row r="490">
          <cell r="C490" t="str">
            <v>DREBA2012-14PERM LOAD_01-11070-A-CHIN</v>
          </cell>
          <cell r="D490" t="str">
            <v>11070</v>
          </cell>
          <cell r="E490" t="str">
            <v>Quality &amp; Excellence</v>
          </cell>
          <cell r="F490" t="str">
            <v>DREBA2012-14</v>
          </cell>
          <cell r="G490" t="str">
            <v>PERM LOAD_01</v>
          </cell>
          <cell r="H490" t="str">
            <v>A</v>
          </cell>
        </row>
        <row r="491">
          <cell r="C491" t="str">
            <v>DREBA2012-14TECHNOL INCV-11070-A-CHIN</v>
          </cell>
          <cell r="D491" t="str">
            <v>11070</v>
          </cell>
          <cell r="E491" t="str">
            <v>Quality &amp; Excellence</v>
          </cell>
          <cell r="F491" t="str">
            <v>DREBA2012-14</v>
          </cell>
          <cell r="G491" t="str">
            <v>TECHNOL INCV</v>
          </cell>
          <cell r="H491" t="str">
            <v>A</v>
          </cell>
        </row>
        <row r="492">
          <cell r="C492" t="str">
            <v>DREBA2012-14BASEINTERRUP-11070-A-CHIN</v>
          </cell>
          <cell r="D492" t="str">
            <v>11070</v>
          </cell>
          <cell r="E492" t="str">
            <v>Quality &amp; Excellence</v>
          </cell>
          <cell r="F492" t="str">
            <v>DREBA2012-14</v>
          </cell>
          <cell r="G492" t="str">
            <v>BASEINTERRUP</v>
          </cell>
          <cell r="H492" t="str">
            <v>A</v>
          </cell>
        </row>
        <row r="493">
          <cell r="C493" t="str">
            <v>DREBA2012-14OBMC/SLRP-11070-A-CHIN</v>
          </cell>
          <cell r="D493" t="str">
            <v>11070</v>
          </cell>
          <cell r="E493" t="str">
            <v>Quality &amp; Excellence</v>
          </cell>
          <cell r="F493" t="str">
            <v>DREBA2012-14</v>
          </cell>
          <cell r="G493" t="str">
            <v>OBMC/SLRP</v>
          </cell>
          <cell r="H493" t="str">
            <v>A</v>
          </cell>
        </row>
        <row r="494">
          <cell r="C494" t="str">
            <v>DREBA2012-14INTG SALES T-11070-A-CHIN</v>
          </cell>
          <cell r="D494" t="str">
            <v>11070</v>
          </cell>
          <cell r="E494" t="str">
            <v>Quality &amp; Excellence</v>
          </cell>
          <cell r="F494" t="str">
            <v>DREBA2012-14</v>
          </cell>
          <cell r="G494" t="str">
            <v>INTG SALES T</v>
          </cell>
          <cell r="H494" t="str">
            <v>A</v>
          </cell>
        </row>
        <row r="495">
          <cell r="C495" t="str">
            <v>DREBA2012-14INTGRTED E&amp;T-11070-A-CHIN</v>
          </cell>
          <cell r="D495" t="str">
            <v>11070</v>
          </cell>
          <cell r="E495" t="str">
            <v>Quality &amp; Excellence</v>
          </cell>
          <cell r="F495" t="str">
            <v>DREBA2012-14</v>
          </cell>
          <cell r="G495" t="str">
            <v>INTGRTED E&amp;T</v>
          </cell>
          <cell r="H495" t="str">
            <v>A</v>
          </cell>
        </row>
        <row r="496">
          <cell r="C496" t="str">
            <v>DREBA2012-14INTGRTED MKT-11070-A-CHIN</v>
          </cell>
          <cell r="D496" t="str">
            <v>11070</v>
          </cell>
          <cell r="E496" t="str">
            <v>Quality &amp; Excellence</v>
          </cell>
          <cell r="F496" t="str">
            <v>DREBA2012-14</v>
          </cell>
          <cell r="G496" t="str">
            <v>INTGRTED MKT</v>
          </cell>
          <cell r="H496" t="str">
            <v>A</v>
          </cell>
        </row>
        <row r="497">
          <cell r="C497" t="str">
            <v>DREBA2012-14PEAK_01-11070-A-CHIN</v>
          </cell>
          <cell r="D497" t="str">
            <v>11070</v>
          </cell>
          <cell r="E497" t="str">
            <v>Quality &amp; Excellence</v>
          </cell>
          <cell r="F497" t="str">
            <v>DREBA2012-14</v>
          </cell>
          <cell r="G497" t="str">
            <v>PEAK_01</v>
          </cell>
          <cell r="H497" t="str">
            <v>A</v>
          </cell>
        </row>
        <row r="498">
          <cell r="C498" t="str">
            <v>DREBA2012-14C&amp;I INTM RSC-11070-A-CHIN</v>
          </cell>
          <cell r="D498" t="str">
            <v>11070</v>
          </cell>
          <cell r="E498" t="str">
            <v>Quality &amp; Excellence</v>
          </cell>
          <cell r="F498" t="str">
            <v>DREBA2012-14</v>
          </cell>
          <cell r="G498" t="str">
            <v>C&amp;I INTM RSC</v>
          </cell>
          <cell r="H498" t="str">
            <v>A</v>
          </cell>
        </row>
        <row r="499">
          <cell r="C499" t="str">
            <v>DREBA2012-14COMM&amp;IND ANC-11070-A-CHIN</v>
          </cell>
          <cell r="D499" t="str">
            <v>11070</v>
          </cell>
          <cell r="E499" t="str">
            <v>Quality &amp; Excellence</v>
          </cell>
          <cell r="F499" t="str">
            <v>DREBA2012-14</v>
          </cell>
          <cell r="G499" t="str">
            <v>COMM&amp;IND ANC</v>
          </cell>
          <cell r="H499" t="str">
            <v>A</v>
          </cell>
        </row>
        <row r="500">
          <cell r="C500" t="str">
            <v>DREBA2012-14SMRT A/C ANC-11070-A-CHIN</v>
          </cell>
          <cell r="D500" t="str">
            <v>11070</v>
          </cell>
          <cell r="E500" t="str">
            <v>Quality &amp; Excellence</v>
          </cell>
          <cell r="F500" t="str">
            <v>DREBA2012-14</v>
          </cell>
          <cell r="G500" t="str">
            <v>SMRT A/C ANC</v>
          </cell>
          <cell r="H500" t="str">
            <v>A</v>
          </cell>
        </row>
        <row r="501">
          <cell r="C501" t="str">
            <v>DREBA2012-14CAPACIT BIDD-11070-A-CHIN</v>
          </cell>
          <cell r="D501" t="str">
            <v>11070</v>
          </cell>
          <cell r="E501" t="str">
            <v>Quality &amp; Excellence</v>
          </cell>
          <cell r="F501" t="str">
            <v>DREBA2012-14</v>
          </cell>
          <cell r="G501" t="str">
            <v>CAPACIT BIDD</v>
          </cell>
          <cell r="H501" t="str">
            <v>A</v>
          </cell>
        </row>
        <row r="502">
          <cell r="C502" t="str">
            <v>DREBA2012-14DEMAND BIDD-11070-A-CHIN</v>
          </cell>
          <cell r="D502" t="str">
            <v>11070</v>
          </cell>
          <cell r="E502" t="str">
            <v>Quality &amp; Excellence</v>
          </cell>
          <cell r="F502" t="str">
            <v>DREBA2012-14</v>
          </cell>
          <cell r="G502" t="str">
            <v>DEMAND BIDD</v>
          </cell>
          <cell r="H502" t="str">
            <v>A</v>
          </cell>
        </row>
        <row r="503">
          <cell r="C503" t="str">
            <v>DREBA2012-14PEAK CHOICE-11070-A-CHIN</v>
          </cell>
          <cell r="D503" t="str">
            <v>11070</v>
          </cell>
          <cell r="E503" t="str">
            <v>Quality &amp; Excellence</v>
          </cell>
          <cell r="F503" t="str">
            <v>DREBA2012-14</v>
          </cell>
          <cell r="G503" t="str">
            <v>PEAK CHOICE</v>
          </cell>
          <cell r="H503" t="str">
            <v>A</v>
          </cell>
        </row>
        <row r="504">
          <cell r="C504" t="str">
            <v>DREBA2012-14DR ONLN EROL-11070-A-CHIN</v>
          </cell>
          <cell r="D504" t="str">
            <v>11070</v>
          </cell>
          <cell r="E504" t="str">
            <v>Quality &amp; Excellence</v>
          </cell>
          <cell r="F504" t="str">
            <v>DREBA2012-14</v>
          </cell>
          <cell r="G504" t="str">
            <v>DR ONLN EROL</v>
          </cell>
          <cell r="H504" t="str">
            <v>A</v>
          </cell>
        </row>
        <row r="505">
          <cell r="C505" t="str">
            <v>DREBA2012-14INTERACT-11070-A-CHIN</v>
          </cell>
          <cell r="D505" t="str">
            <v>11070</v>
          </cell>
          <cell r="E505" t="str">
            <v>Quality &amp; Excellence</v>
          </cell>
          <cell r="F505" t="str">
            <v>DREBA2012-14</v>
          </cell>
          <cell r="G505" t="str">
            <v>INTERACT</v>
          </cell>
          <cell r="H505" t="str">
            <v>A</v>
          </cell>
        </row>
        <row r="506">
          <cell r="C506" t="str">
            <v>DREBA2012-14DRE-12835-A-ISTS-PRJT-CHIN</v>
          </cell>
          <cell r="D506" t="str">
            <v>12835</v>
          </cell>
          <cell r="E506" t="str">
            <v>Demand Response Operations</v>
          </cell>
          <cell r="F506" t="str">
            <v>DREBA2012-14</v>
          </cell>
          <cell r="G506" t="str">
            <v>DR ONLN EROL</v>
          </cell>
          <cell r="H506" t="str">
            <v>A</v>
          </cell>
        </row>
        <row r="507">
          <cell r="C507" t="str">
            <v>DREBA2012-14DRE-12835-A-ISTS-O&amp;M-CHIN</v>
          </cell>
          <cell r="D507" t="str">
            <v>12835</v>
          </cell>
          <cell r="E507" t="str">
            <v>Demand Response Operations</v>
          </cell>
          <cell r="F507" t="str">
            <v>DREBA2012-14</v>
          </cell>
          <cell r="G507" t="str">
            <v>DR ONLN EROL</v>
          </cell>
          <cell r="H507" t="str">
            <v>A</v>
          </cell>
        </row>
        <row r="508">
          <cell r="C508" t="str">
            <v>BSA-MDSS-O&amp;M-DR-13973-CHIN</v>
          </cell>
          <cell r="D508" t="str">
            <v>13973</v>
          </cell>
          <cell r="E508" t="str">
            <v>Business System Administration</v>
          </cell>
          <cell r="F508" t="str">
            <v>DREBA2012-14</v>
          </cell>
          <cell r="G508" t="str">
            <v>DR ONLN EROL</v>
          </cell>
          <cell r="H508" t="str">
            <v>A</v>
          </cell>
        </row>
        <row r="509">
          <cell r="C509" t="str">
            <v>INCENTIVE PAYMENTS-A/C CYCLING-10847</v>
          </cell>
          <cell r="D509" t="str">
            <v>10847</v>
          </cell>
          <cell r="E509" t="str">
            <v>Emerging Markets - Demand Response</v>
          </cell>
          <cell r="F509" t="str">
            <v>ACEBA2012-14</v>
          </cell>
          <cell r="G509" t="str">
            <v>ACEBA2012-14</v>
          </cell>
          <cell r="H509" t="str">
            <v>C</v>
          </cell>
        </row>
        <row r="510">
          <cell r="C510" t="str">
            <v>INTERACT-VENDORS PAYMENT-2012-14-12835-A</v>
          </cell>
          <cell r="D510" t="str">
            <v>12835</v>
          </cell>
          <cell r="E510" t="str">
            <v>Demand Response Operations</v>
          </cell>
          <cell r="F510" t="str">
            <v>DREBA2012-14</v>
          </cell>
          <cell r="G510" t="str">
            <v>INTERACT</v>
          </cell>
          <cell r="H510" t="str">
            <v>A</v>
          </cell>
        </row>
        <row r="511">
          <cell r="C511" t="str">
            <v>NOTIFY-VENDORS PAYMENT-2012-14-12835-A</v>
          </cell>
          <cell r="D511" t="str">
            <v>12835</v>
          </cell>
          <cell r="E511" t="str">
            <v>Demand Response Operations</v>
          </cell>
          <cell r="F511" t="str">
            <v>DREBA2012-14</v>
          </cell>
          <cell r="G511" t="str">
            <v>INTERACT</v>
          </cell>
          <cell r="H511" t="str">
            <v>A</v>
          </cell>
        </row>
        <row r="512">
          <cell r="C512" t="str">
            <v>IDSM-DR SERVICE&amp;SALES INCENTIVE-2012-14</v>
          </cell>
          <cell r="D512" t="str">
            <v>11114</v>
          </cell>
          <cell r="E512" t="str">
            <v>Sales  Operations</v>
          </cell>
          <cell r="F512" t="str">
            <v>DREBA2012-14</v>
          </cell>
          <cell r="G512" t="str">
            <v>DR CORE MKT</v>
          </cell>
          <cell r="H512" t="str">
            <v>A</v>
          </cell>
        </row>
        <row r="513">
          <cell r="C513" t="str">
            <v>TI-INCENTIVE PAYMENTS-2012-14-10847</v>
          </cell>
          <cell r="D513" t="str">
            <v>10847</v>
          </cell>
          <cell r="E513" t="str">
            <v>Emerging Markets - Demand Response</v>
          </cell>
          <cell r="F513" t="str">
            <v>DREBA2012-14</v>
          </cell>
          <cell r="G513" t="str">
            <v>TECHNOL INCV</v>
          </cell>
          <cell r="H513" t="str">
            <v>C</v>
          </cell>
        </row>
        <row r="514">
          <cell r="C514" t="str">
            <v>CBP-INCENTIVE PAYMENTS-2012-14-10847</v>
          </cell>
          <cell r="D514" t="str">
            <v>10847</v>
          </cell>
          <cell r="E514" t="str">
            <v>Emerging Markets - Demand Response</v>
          </cell>
          <cell r="F514" t="str">
            <v>DREBA2012-14</v>
          </cell>
          <cell r="G514" t="str">
            <v>CAPACIT BIDD</v>
          </cell>
          <cell r="H514" t="str">
            <v>C</v>
          </cell>
        </row>
        <row r="515">
          <cell r="C515" t="str">
            <v>DBP-INCENTIVE PAYMENTS-2012-14-10847</v>
          </cell>
          <cell r="D515" t="str">
            <v>10847</v>
          </cell>
          <cell r="E515" t="str">
            <v>Emerging Markets - Demand Response</v>
          </cell>
          <cell r="F515" t="str">
            <v>DREBA2009-11</v>
          </cell>
          <cell r="G515" t="str">
            <v>DEMAND BIDD</v>
          </cell>
          <cell r="H515" t="str">
            <v>C</v>
          </cell>
        </row>
        <row r="516">
          <cell r="C516" t="str">
            <v>PEAKCHOICE-INCENT PAYMENTS-2012-14-10847</v>
          </cell>
          <cell r="D516" t="str">
            <v>10847</v>
          </cell>
          <cell r="E516" t="str">
            <v>Emerging Markets - Demand Response</v>
          </cell>
          <cell r="F516" t="str">
            <v>DREBA2009-11</v>
          </cell>
          <cell r="G516" t="str">
            <v>PEAK CHOICE</v>
          </cell>
          <cell r="H516" t="str">
            <v>C</v>
          </cell>
        </row>
        <row r="517">
          <cell r="C517" t="str">
            <v>AUTO DR-INCENTIVE PAYMENTS-2012-14-10847</v>
          </cell>
          <cell r="D517" t="str">
            <v>10847</v>
          </cell>
          <cell r="E517" t="str">
            <v>Emerging Markets - Demand Response</v>
          </cell>
          <cell r="F517" t="str">
            <v>DREBA2009-11</v>
          </cell>
          <cell r="G517" t="str">
            <v>AUTO DR</v>
          </cell>
          <cell r="H517" t="str">
            <v>C</v>
          </cell>
        </row>
        <row r="518">
          <cell r="C518" t="str">
            <v>TI-NEW CNST CUST INCTV PAYMT 12-14-10847</v>
          </cell>
          <cell r="D518" t="str">
            <v>10847</v>
          </cell>
          <cell r="E518" t="str">
            <v>Emerging Markets - Demand Response</v>
          </cell>
          <cell r="F518" t="str">
            <v>DREBA2009-11</v>
          </cell>
          <cell r="G518" t="str">
            <v>TECHNOL INCV</v>
          </cell>
          <cell r="H518" t="str">
            <v>C</v>
          </cell>
        </row>
        <row r="519">
          <cell r="C519" t="str">
            <v>INCENTIVE PAYMENTS-PERM LOAD SHIFT-10847</v>
          </cell>
          <cell r="D519" t="str">
            <v>10847</v>
          </cell>
          <cell r="E519" t="str">
            <v>Emerging Markets - Demand Response</v>
          </cell>
          <cell r="F519" t="str">
            <v>DREBA2006-08</v>
          </cell>
          <cell r="G519" t="str">
            <v>PERM LOAD SH</v>
          </cell>
          <cell r="H519" t="str">
            <v>C</v>
          </cell>
        </row>
        <row r="520">
          <cell r="C520" t="str">
            <v>DREBA2012-14DR CORE MKT-14894-A</v>
          </cell>
          <cell r="D520" t="str">
            <v>14894</v>
          </cell>
          <cell r="E520" t="str">
            <v>Customer Impact-Deployment Support</v>
          </cell>
          <cell r="F520" t="str">
            <v>DREBA2012-14</v>
          </cell>
          <cell r="G520" t="str">
            <v>DR CORE MKT</v>
          </cell>
          <cell r="H520" t="str">
            <v>A</v>
          </cell>
        </row>
        <row r="521">
          <cell r="C521" t="str">
            <v>DREBA2012-14DR CORE MKT-14893-A</v>
          </cell>
          <cell r="D521" t="str">
            <v>14893</v>
          </cell>
          <cell r="E521" t="str">
            <v>Customer Impact-Gas Outreach</v>
          </cell>
          <cell r="F521" t="str">
            <v>DREBA2012-14</v>
          </cell>
          <cell r="G521" t="str">
            <v>DR CORE MKT</v>
          </cell>
          <cell r="H521" t="str">
            <v>A</v>
          </cell>
        </row>
        <row r="522">
          <cell r="C522" t="str">
            <v>DREBA-10-12-CEM-PRJ-COMM-14709-I-CES</v>
          </cell>
          <cell r="D522" t="str">
            <v>14709</v>
          </cell>
          <cell r="E522" t="str">
            <v>Information Technology Products</v>
          </cell>
          <cell r="F522" t="str">
            <v>DREBA2012-14</v>
          </cell>
          <cell r="G522" t="str">
            <v>INTG ENE AUD</v>
          </cell>
          <cell r="H522" t="str">
            <v>A</v>
          </cell>
        </row>
        <row r="523">
          <cell r="C523" t="str">
            <v>DREBA-10-12-INTEGRTD AUD-14709-I-CES</v>
          </cell>
          <cell r="D523" t="str">
            <v>14709</v>
          </cell>
          <cell r="E523" t="str">
            <v>Information Technology Products</v>
          </cell>
          <cell r="F523" t="str">
            <v>DREBA2012-14</v>
          </cell>
          <cell r="G523" t="str">
            <v>INTG ENE AUD</v>
          </cell>
          <cell r="H523" t="str">
            <v>A</v>
          </cell>
        </row>
        <row r="524">
          <cell r="C524" t="str">
            <v>DREBA2012-14DR ENHANCEMENTS-12385-A-CHIN</v>
          </cell>
          <cell r="D524" t="str">
            <v>12835</v>
          </cell>
          <cell r="E524" t="str">
            <v>Demand Response Operations</v>
          </cell>
          <cell r="F524" t="str">
            <v>DREBA2012-14</v>
          </cell>
          <cell r="G524" t="str">
            <v>DR ONLN EROL</v>
          </cell>
          <cell r="H524" t="str">
            <v>A</v>
          </cell>
        </row>
        <row r="525">
          <cell r="C525" t="str">
            <v>INCENTIVE PAYMENTS- TRCKD IN ERRA - AMP</v>
          </cell>
          <cell r="D525" t="str">
            <v>12835</v>
          </cell>
          <cell r="E525" t="str">
            <v>Demand Response Operations</v>
          </cell>
          <cell r="F525" t="str">
            <v>DREBA2006-08</v>
          </cell>
          <cell r="G525" t="str">
            <v>OTHER_01</v>
          </cell>
          <cell r="H525" t="str">
            <v>C</v>
          </cell>
        </row>
        <row r="529">
          <cell r="C529" t="str">
            <v>Order</v>
          </cell>
          <cell r="D529" t="str">
            <v>Order Description</v>
          </cell>
          <cell r="E529" t="str">
            <v>RespCC</v>
          </cell>
          <cell r="F529" t="str">
            <v>RespCC Name</v>
          </cell>
          <cell r="G529" t="str">
            <v>Funding Cycle Name</v>
          </cell>
          <cell r="H529" t="str">
            <v>Program level 3</v>
          </cell>
        </row>
        <row r="530">
          <cell r="C530">
            <v>5224957</v>
          </cell>
          <cell r="D530" t="str">
            <v>DEMAND RESPONSE-ACEBA</v>
          </cell>
          <cell r="E530">
            <v>13983</v>
          </cell>
          <cell r="F530" t="str">
            <v>Emerging Information Products &amp; Platform</v>
          </cell>
          <cell r="G530" t="str">
            <v>ACEBA2007-11</v>
          </cell>
          <cell r="H530" t="str">
            <v>ACEBA2007-11</v>
          </cell>
        </row>
        <row r="531">
          <cell r="C531">
            <v>5235794</v>
          </cell>
          <cell r="D531" t="str">
            <v>BUDGET-2012-CES-BAL-13678-ACEBA2012-14</v>
          </cell>
          <cell r="E531">
            <v>13678</v>
          </cell>
          <cell r="F531" t="str">
            <v>Large Business: Govt, Com, AG</v>
          </cell>
          <cell r="G531" t="str">
            <v>ACEBA2007-11</v>
          </cell>
          <cell r="H531" t="str">
            <v>ACEBA2007-11</v>
          </cell>
        </row>
        <row r="532">
          <cell r="C532">
            <v>5235795</v>
          </cell>
          <cell r="D532" t="str">
            <v>BUDGET-2012-CES-BAL-13723-ACEBA2012-14</v>
          </cell>
          <cell r="E532">
            <v>13723</v>
          </cell>
          <cell r="F532" t="str">
            <v>Policy Planning</v>
          </cell>
          <cell r="G532" t="str">
            <v>ACEBA2007-11</v>
          </cell>
          <cell r="H532" t="str">
            <v>ACEBA2007-11</v>
          </cell>
        </row>
        <row r="533">
          <cell r="C533">
            <v>5235796</v>
          </cell>
          <cell r="D533" t="str">
            <v>BUDGET-2012-CES-BAL-13636-ACEBA2012-14</v>
          </cell>
          <cell r="E533">
            <v>13636</v>
          </cell>
          <cell r="F533" t="str">
            <v>Portfolio Data &amp; Analysis/SHIN</v>
          </cell>
          <cell r="G533" t="str">
            <v>ACEBA2007-11</v>
          </cell>
          <cell r="H533" t="str">
            <v>ACEBA2007-11</v>
          </cell>
        </row>
        <row r="534">
          <cell r="C534">
            <v>5235797</v>
          </cell>
          <cell r="D534" t="str">
            <v>BUDGET-2012-CES-BAL-12832-ACEBA2012-14</v>
          </cell>
          <cell r="E534">
            <v>12832</v>
          </cell>
          <cell r="F534" t="str">
            <v>Enrollment &amp; Incentive Mgmt (IPC)</v>
          </cell>
          <cell r="G534" t="str">
            <v>ACEBA2007-11</v>
          </cell>
          <cell r="H534" t="str">
            <v>ACEBA2007-11</v>
          </cell>
        </row>
        <row r="535">
          <cell r="C535">
            <v>5235798</v>
          </cell>
          <cell r="D535" t="str">
            <v>BUDGET-2012-CES-BAL-14714-ACEBA2012-14</v>
          </cell>
          <cell r="E535">
            <v>14714</v>
          </cell>
          <cell r="F535" t="str">
            <v>Operations Support</v>
          </cell>
          <cell r="G535" t="str">
            <v>ACEBA2007-11</v>
          </cell>
          <cell r="H535" t="str">
            <v>ACEBA2007-11</v>
          </cell>
        </row>
        <row r="536">
          <cell r="C536">
            <v>5235799</v>
          </cell>
          <cell r="D536" t="str">
            <v>BUDGET-2012-CES-BAL-10847-ACEBA2012-14</v>
          </cell>
          <cell r="E536">
            <v>10847</v>
          </cell>
          <cell r="F536" t="str">
            <v>Emerging Markets - Demand Response</v>
          </cell>
          <cell r="G536" t="str">
            <v>ACEBA2007-11</v>
          </cell>
          <cell r="H536" t="str">
            <v>ACEBA2007-11</v>
          </cell>
        </row>
        <row r="537">
          <cell r="C537">
            <v>5235800</v>
          </cell>
          <cell r="D537" t="str">
            <v>BUDGET-2012-CES-BAL-13983-ACEBA2012-14</v>
          </cell>
          <cell r="E537">
            <v>13983</v>
          </cell>
          <cell r="F537" t="str">
            <v>Emerging Information Products &amp; Platform</v>
          </cell>
          <cell r="G537" t="str">
            <v>ACEBA2007-11</v>
          </cell>
          <cell r="H537" t="str">
            <v>ACEBA2007-11</v>
          </cell>
        </row>
        <row r="538">
          <cell r="C538">
            <v>5235801</v>
          </cell>
          <cell r="D538" t="str">
            <v>BUDGET-2012-CES-BAL-11115-ACEBA2012-14</v>
          </cell>
          <cell r="E538">
            <v>11115</v>
          </cell>
          <cell r="F538" t="str">
            <v>Inspection Verification Admin</v>
          </cell>
          <cell r="G538" t="str">
            <v>ACEBA2007-11</v>
          </cell>
          <cell r="H538" t="str">
            <v>ACEBA2007-11</v>
          </cell>
        </row>
        <row r="539">
          <cell r="C539">
            <v>5236377</v>
          </cell>
          <cell r="D539" t="str">
            <v>BUDGET-2012-CES-BAL-12835-ACEBA2012-14</v>
          </cell>
          <cell r="E539">
            <v>12835</v>
          </cell>
          <cell r="F539" t="str">
            <v>Demand Response Operations</v>
          </cell>
          <cell r="G539" t="str">
            <v>ACEBA2007-11</v>
          </cell>
          <cell r="H539" t="str">
            <v>ACEBA2007-11</v>
          </cell>
        </row>
        <row r="540">
          <cell r="C540">
            <v>8084758</v>
          </cell>
          <cell r="D540" t="str">
            <v>EQUIPMENT INSTALLATION-A/C CYCLING-ACEBA</v>
          </cell>
          <cell r="E540">
            <v>10847</v>
          </cell>
          <cell r="F540" t="str">
            <v>Emerging Markets - Demand Response</v>
          </cell>
          <cell r="G540" t="str">
            <v>ACEBA2007-11</v>
          </cell>
          <cell r="H540" t="str">
            <v>ACEBA2007-11</v>
          </cell>
        </row>
        <row r="541">
          <cell r="C541">
            <v>8084760</v>
          </cell>
          <cell r="D541" t="str">
            <v>EQUIPMENT MAINTENANCE-A/C CYCLING-ACEBA</v>
          </cell>
          <cell r="E541">
            <v>10847</v>
          </cell>
          <cell r="F541" t="str">
            <v>Emerging Markets - Demand Response</v>
          </cell>
          <cell r="G541" t="str">
            <v>ACEBA2007-11</v>
          </cell>
          <cell r="H541" t="str">
            <v>ACEBA2007-11</v>
          </cell>
        </row>
        <row r="542">
          <cell r="C542">
            <v>8084761</v>
          </cell>
          <cell r="D542" t="str">
            <v>AUDIT-A/C CYCLING - ACEBA</v>
          </cell>
          <cell r="E542">
            <v>10847</v>
          </cell>
          <cell r="F542" t="str">
            <v>Emerging Markets - Demand Response</v>
          </cell>
          <cell r="G542" t="str">
            <v>ACEBA2007-11</v>
          </cell>
          <cell r="H542" t="str">
            <v>ACEBA2007-11</v>
          </cell>
        </row>
        <row r="543">
          <cell r="C543">
            <v>8084762</v>
          </cell>
          <cell r="D543" t="str">
            <v>CUSTMR SRVC CALL CNTRS-A/C CYCLING-ACEBA</v>
          </cell>
          <cell r="E543">
            <v>10847</v>
          </cell>
          <cell r="F543" t="str">
            <v>Emerging Markets - Demand Response</v>
          </cell>
          <cell r="G543" t="str">
            <v>ACEBA2007-11</v>
          </cell>
          <cell r="H543" t="str">
            <v>ACEBA2007-11</v>
          </cell>
        </row>
        <row r="544">
          <cell r="C544">
            <v>8084763</v>
          </cell>
          <cell r="D544" t="str">
            <v>IT SUPPORT &amp; DEVLPMNT-A/C CYCLING-ACEBA</v>
          </cell>
          <cell r="E544">
            <v>10847</v>
          </cell>
          <cell r="F544" t="str">
            <v>Emerging Markets - Demand Response</v>
          </cell>
          <cell r="G544" t="str">
            <v>ACEBA2007-11</v>
          </cell>
          <cell r="H544" t="str">
            <v>ACEBA2007-11</v>
          </cell>
        </row>
        <row r="545">
          <cell r="C545">
            <v>8084764</v>
          </cell>
          <cell r="D545" t="str">
            <v>PROGRAM MGMT-A/C CYCLING - ACEBA</v>
          </cell>
          <cell r="E545">
            <v>10847</v>
          </cell>
          <cell r="F545" t="str">
            <v>Emerging Markets - Demand Response</v>
          </cell>
          <cell r="G545" t="str">
            <v>ACEBA2007-11</v>
          </cell>
          <cell r="H545" t="str">
            <v>ACEBA2007-11</v>
          </cell>
        </row>
        <row r="546">
          <cell r="C546">
            <v>8084765</v>
          </cell>
          <cell r="D546" t="str">
            <v>PROG MKTG-A/C CYCLING-MATS&amp;RESRCH-ACEBA</v>
          </cell>
          <cell r="E546">
            <v>10847</v>
          </cell>
          <cell r="F546" t="str">
            <v>Emerging Markets - Demand Response</v>
          </cell>
          <cell r="G546" t="str">
            <v>ACEBA2007-11</v>
          </cell>
          <cell r="H546" t="str">
            <v>ACEBA2007-11</v>
          </cell>
        </row>
        <row r="547">
          <cell r="C547">
            <v>8084766</v>
          </cell>
          <cell r="D547" t="str">
            <v>INCENTIVE PAYMENTS-A/C CYCLING - ACEBA</v>
          </cell>
          <cell r="E547">
            <v>10847</v>
          </cell>
          <cell r="F547" t="str">
            <v>Emerging Markets - Demand Response</v>
          </cell>
          <cell r="G547" t="str">
            <v>ACEBA2007-11</v>
          </cell>
          <cell r="H547" t="str">
            <v>ACEBA2007-11</v>
          </cell>
        </row>
        <row r="548">
          <cell r="C548">
            <v>8088444</v>
          </cell>
          <cell r="D548" t="str">
            <v>M&amp;E-SMART AC 2008 EX POST LD IMP</v>
          </cell>
          <cell r="E548">
            <v>13982</v>
          </cell>
          <cell r="F548" t="str">
            <v>DR Policy-Planning &amp; Analysis</v>
          </cell>
          <cell r="G548" t="str">
            <v>ACEBA2007-11</v>
          </cell>
          <cell r="H548" t="str">
            <v>ACEBA2007-11</v>
          </cell>
        </row>
        <row r="549">
          <cell r="C549">
            <v>8092463</v>
          </cell>
          <cell r="D549" t="str">
            <v>M&amp;E-SMART AC 2009-2020 EX ANTE LD IMP</v>
          </cell>
          <cell r="E549">
            <v>13982</v>
          </cell>
          <cell r="F549" t="str">
            <v>DR Policy-Planning &amp; Analysis</v>
          </cell>
          <cell r="G549" t="str">
            <v>ACEBA2007-11</v>
          </cell>
          <cell r="H549" t="str">
            <v>ACEBA2007-11</v>
          </cell>
        </row>
        <row r="550">
          <cell r="C550">
            <v>8092737</v>
          </cell>
          <cell r="D550" t="str">
            <v>PROG MKTG-A/C CYCLING-OTHER LABOR-ACEBA</v>
          </cell>
          <cell r="E550">
            <v>10847</v>
          </cell>
          <cell r="F550" t="str">
            <v>Emerging Markets - Demand Response</v>
          </cell>
          <cell r="G550" t="str">
            <v>ACEBA2007-11</v>
          </cell>
          <cell r="H550" t="str">
            <v>ACEBA2007-11</v>
          </cell>
        </row>
        <row r="551">
          <cell r="C551">
            <v>8094376</v>
          </cell>
          <cell r="D551" t="str">
            <v>MATLS &amp; REF FEES-AFFILIATES-ACEBA</v>
          </cell>
          <cell r="E551">
            <v>10847</v>
          </cell>
          <cell r="F551" t="str">
            <v>Emerging Markets - Demand Response</v>
          </cell>
          <cell r="G551" t="str">
            <v>ACEBA2007-11</v>
          </cell>
          <cell r="H551" t="str">
            <v>ACEBA2007-11</v>
          </cell>
        </row>
        <row r="552">
          <cell r="C552">
            <v>8094377</v>
          </cell>
          <cell r="D552" t="str">
            <v>MATLS &amp; REF FEES-SERVICE &amp; SALES-ACEBA</v>
          </cell>
          <cell r="E552">
            <v>10847</v>
          </cell>
          <cell r="F552" t="str">
            <v>Emerging Markets - Demand Response</v>
          </cell>
          <cell r="G552" t="str">
            <v>ACEBA2007-11</v>
          </cell>
          <cell r="H552" t="str">
            <v>ACEBA2007-11</v>
          </cell>
        </row>
        <row r="553">
          <cell r="C553">
            <v>8094422</v>
          </cell>
          <cell r="D553" t="str">
            <v>M&amp;E-SMRTAC 2009 EX PST/2010-21 EX ANT LD</v>
          </cell>
          <cell r="E553">
            <v>13768</v>
          </cell>
          <cell r="F553" t="str">
            <v>EM&amp;V</v>
          </cell>
          <cell r="G553" t="str">
            <v>ACEBA2007-11</v>
          </cell>
          <cell r="H553" t="str">
            <v>ACEBA2007-11</v>
          </cell>
        </row>
        <row r="554">
          <cell r="C554">
            <v>8094423</v>
          </cell>
          <cell r="D554" t="str">
            <v>M&amp;E-SMRTAC 2010 EX PST/2011-22 EX ANT LD</v>
          </cell>
          <cell r="E554">
            <v>13768</v>
          </cell>
          <cell r="F554" t="str">
            <v>EM&amp;V</v>
          </cell>
          <cell r="G554" t="str">
            <v>ACEBA2007-11</v>
          </cell>
          <cell r="H554" t="str">
            <v>ACEBA2007-11</v>
          </cell>
        </row>
        <row r="555">
          <cell r="C555">
            <v>8094424</v>
          </cell>
          <cell r="D555" t="str">
            <v>M&amp;E-SMRTAC 2011 EX PST/2012-23 EX ANT LD</v>
          </cell>
          <cell r="E555">
            <v>13768</v>
          </cell>
          <cell r="F555" t="str">
            <v>EM&amp;V</v>
          </cell>
          <cell r="G555" t="str">
            <v>ACEBA2007-11</v>
          </cell>
          <cell r="H555" t="str">
            <v>ACEBA2007-11</v>
          </cell>
        </row>
        <row r="556">
          <cell r="C556">
            <v>8104993</v>
          </cell>
          <cell r="D556" t="str">
            <v>ACEBA2007-11 DR OPS SUPPORT-A</v>
          </cell>
          <cell r="E556">
            <v>13840</v>
          </cell>
          <cell r="F556" t="str">
            <v>Solut Mktg - Residential</v>
          </cell>
          <cell r="G556" t="str">
            <v>ACEBA2007-11</v>
          </cell>
          <cell r="H556" t="str">
            <v>ACEBA2007-11</v>
          </cell>
        </row>
        <row r="557">
          <cell r="C557">
            <v>8115677</v>
          </cell>
          <cell r="D557" t="str">
            <v>ACEBA2012-14A-11115-A</v>
          </cell>
          <cell r="E557">
            <v>11115</v>
          </cell>
          <cell r="F557" t="str">
            <v>Inspection Verification Admin</v>
          </cell>
          <cell r="G557" t="str">
            <v>ACEBA2012-14</v>
          </cell>
          <cell r="H557" t="str">
            <v>ACEBA2012-14</v>
          </cell>
        </row>
        <row r="558">
          <cell r="C558">
            <v>8115678</v>
          </cell>
          <cell r="D558" t="str">
            <v>ACEBA2012-14-12832-A</v>
          </cell>
          <cell r="E558">
            <v>12832</v>
          </cell>
          <cell r="F558" t="str">
            <v>Enrollment &amp; Incentive Mgmt (IPC)</v>
          </cell>
          <cell r="G558" t="str">
            <v>ACEBA2012-14</v>
          </cell>
          <cell r="H558" t="str">
            <v>ACEBA2012-14</v>
          </cell>
        </row>
        <row r="559">
          <cell r="C559">
            <v>8115679</v>
          </cell>
          <cell r="D559" t="str">
            <v>ACEBA2012-14-13636-A</v>
          </cell>
          <cell r="E559">
            <v>13636</v>
          </cell>
          <cell r="F559" t="str">
            <v>Portfolio Data &amp; Analysis/SHIN</v>
          </cell>
          <cell r="G559" t="str">
            <v>ACEBA2012-14</v>
          </cell>
          <cell r="H559" t="str">
            <v>ACEBA2012-14</v>
          </cell>
        </row>
        <row r="560">
          <cell r="C560">
            <v>8115680</v>
          </cell>
          <cell r="D560" t="str">
            <v>ACEBA2012-14-13678-A</v>
          </cell>
          <cell r="E560">
            <v>13678</v>
          </cell>
          <cell r="F560" t="str">
            <v>Large Business: Govt, Com, AG</v>
          </cell>
          <cell r="G560" t="str">
            <v>ACEBA2012-14</v>
          </cell>
          <cell r="H560" t="str">
            <v>ACEBA2012-14</v>
          </cell>
        </row>
        <row r="561">
          <cell r="C561">
            <v>8115681</v>
          </cell>
          <cell r="D561" t="str">
            <v>ACEBA2012-14-13723-A</v>
          </cell>
          <cell r="E561">
            <v>13723</v>
          </cell>
          <cell r="F561" t="str">
            <v>Policy Planning</v>
          </cell>
          <cell r="G561" t="str">
            <v>ACEBA2012-14</v>
          </cell>
          <cell r="H561" t="str">
            <v>ACEBA2012-14</v>
          </cell>
        </row>
        <row r="562">
          <cell r="C562">
            <v>8115683</v>
          </cell>
          <cell r="D562" t="str">
            <v>ACEBA2012-14-14714-A</v>
          </cell>
          <cell r="E562">
            <v>14714</v>
          </cell>
          <cell r="F562" t="str">
            <v>Operations Support</v>
          </cell>
          <cell r="G562" t="str">
            <v>ACEBA2012-14</v>
          </cell>
          <cell r="H562" t="str">
            <v>ACEBA2012-14</v>
          </cell>
        </row>
        <row r="563">
          <cell r="C563">
            <v>8116348</v>
          </cell>
          <cell r="D563" t="str">
            <v>ACEBA2012-14ACEBA2007-11-10847-A-CHIN</v>
          </cell>
          <cell r="E563">
            <v>10847</v>
          </cell>
          <cell r="F563" t="str">
            <v>Emerging Markets - Demand Response</v>
          </cell>
          <cell r="G563" t="str">
            <v>ACEBA2012-14</v>
          </cell>
          <cell r="H563" t="str">
            <v>ACEBA2007-11</v>
          </cell>
        </row>
        <row r="564">
          <cell r="C564">
            <v>8117721</v>
          </cell>
          <cell r="D564" t="str">
            <v>ACEBA2012-14-13636-A-CHIN</v>
          </cell>
          <cell r="E564">
            <v>13636</v>
          </cell>
          <cell r="F564" t="str">
            <v>Portfolio Data &amp; Analysis/SHIN</v>
          </cell>
          <cell r="G564" t="str">
            <v>ACEBA2012-14</v>
          </cell>
          <cell r="H564" t="str">
            <v>ACEBA2012-14</v>
          </cell>
        </row>
        <row r="565">
          <cell r="C565">
            <v>8117959</v>
          </cell>
          <cell r="D565" t="str">
            <v>SMARTAC MARKETING-ACEBA-13840</v>
          </cell>
          <cell r="E565">
            <v>13840</v>
          </cell>
          <cell r="F565" t="str">
            <v>Solut Mktg - Residential</v>
          </cell>
          <cell r="G565" t="str">
            <v>ACEBA2012-14</v>
          </cell>
          <cell r="H565" t="str">
            <v>ACEBA2012-14</v>
          </cell>
        </row>
        <row r="566">
          <cell r="C566">
            <v>8118688</v>
          </cell>
          <cell r="D566" t="str">
            <v>ACEBA2012-14 DR OPS SUPPORT-12835-A</v>
          </cell>
          <cell r="E566">
            <v>12835</v>
          </cell>
          <cell r="F566" t="str">
            <v>Demand Response Operations</v>
          </cell>
          <cell r="G566" t="str">
            <v>ACEBA2012-14</v>
          </cell>
          <cell r="H566" t="str">
            <v>ACEBA2012-14</v>
          </cell>
        </row>
        <row r="567">
          <cell r="C567">
            <v>8118860</v>
          </cell>
          <cell r="D567" t="str">
            <v>ACEBA2012-14PRGM MGM-A/C CYCLING-11070-A</v>
          </cell>
          <cell r="E567">
            <v>11070</v>
          </cell>
          <cell r="F567" t="str">
            <v>Quality &amp; Excellence</v>
          </cell>
          <cell r="G567" t="str">
            <v>ACEBA2012-14</v>
          </cell>
          <cell r="H567" t="str">
            <v>ACEBA2012-14</v>
          </cell>
        </row>
        <row r="568">
          <cell r="C568">
            <v>8118861</v>
          </cell>
          <cell r="D568" t="str">
            <v>ACEBA2012-14PRGMKG-A/CCYCOTHLAB-11070-A</v>
          </cell>
          <cell r="E568">
            <v>11070</v>
          </cell>
          <cell r="F568" t="str">
            <v>Quality &amp; Excellence</v>
          </cell>
          <cell r="G568" t="str">
            <v>ACEBA2012-14</v>
          </cell>
          <cell r="H568" t="str">
            <v>ACEBA2012-14</v>
          </cell>
        </row>
        <row r="569">
          <cell r="C569">
            <v>8118862</v>
          </cell>
          <cell r="D569" t="str">
            <v>ACEBA2012-14-AUDIT-A/C CYCLING-11070-A</v>
          </cell>
          <cell r="E569">
            <v>11070</v>
          </cell>
          <cell r="F569" t="str">
            <v>Quality &amp; Excellence</v>
          </cell>
          <cell r="G569" t="str">
            <v>ACEBA2012-14</v>
          </cell>
          <cell r="H569" t="str">
            <v>ACEBA2012-14</v>
          </cell>
        </row>
        <row r="570">
          <cell r="C570">
            <v>8118863</v>
          </cell>
          <cell r="D570" t="str">
            <v>ACEBA2012-14 DR OPS SUPPORT-11070-A</v>
          </cell>
          <cell r="E570">
            <v>11070</v>
          </cell>
          <cell r="F570" t="str">
            <v>Quality &amp; Excellence</v>
          </cell>
          <cell r="G570" t="str">
            <v>ACEBA2012-14</v>
          </cell>
          <cell r="H570" t="str">
            <v>ACEBA2012-14</v>
          </cell>
        </row>
        <row r="571">
          <cell r="C571">
            <v>8119000</v>
          </cell>
          <cell r="D571" t="str">
            <v>ACEBA2012-14PROG MGMT-A/CCYCLING-14045-A</v>
          </cell>
          <cell r="E571">
            <v>14045</v>
          </cell>
          <cell r="F571" t="str">
            <v>Policy Implementation &amp; Reporting</v>
          </cell>
          <cell r="G571" t="str">
            <v>ACEBA2012-14</v>
          </cell>
          <cell r="H571" t="str">
            <v>ACEBA2012-14</v>
          </cell>
        </row>
        <row r="572">
          <cell r="C572">
            <v>8119156</v>
          </cell>
          <cell r="D572" t="str">
            <v>EQUIPMNT INSTALL-A/C CYCLING-ACEBA-10847</v>
          </cell>
          <cell r="E572">
            <v>10847</v>
          </cell>
          <cell r="F572" t="str">
            <v>Emerging Markets - Demand Response</v>
          </cell>
          <cell r="G572" t="str">
            <v>ACEBA2012-14</v>
          </cell>
          <cell r="H572" t="str">
            <v>ACEBA2012-14</v>
          </cell>
        </row>
        <row r="573">
          <cell r="C573">
            <v>8119157</v>
          </cell>
          <cell r="D573" t="str">
            <v>EQUIPMNT MNTNANCE-A/C CYCLE-ACEBA-10847</v>
          </cell>
          <cell r="E573">
            <v>10847</v>
          </cell>
          <cell r="F573" t="str">
            <v>Emerging Markets - Demand Response</v>
          </cell>
          <cell r="G573" t="str">
            <v>ACEBA2012-14</v>
          </cell>
          <cell r="H573" t="str">
            <v>ACEBA2012-14</v>
          </cell>
        </row>
        <row r="574">
          <cell r="C574">
            <v>8119158</v>
          </cell>
          <cell r="D574" t="str">
            <v>AUDIT-A/C CYCLING - ACEBA-10847</v>
          </cell>
          <cell r="E574">
            <v>10847</v>
          </cell>
          <cell r="F574" t="str">
            <v>Emerging Markets - Demand Response</v>
          </cell>
          <cell r="G574" t="str">
            <v>ACEBA2012-14</v>
          </cell>
          <cell r="H574" t="str">
            <v>ACEBA2012-14</v>
          </cell>
        </row>
        <row r="575">
          <cell r="C575">
            <v>8119159</v>
          </cell>
          <cell r="D575" t="str">
            <v>CUSTMRSRVCCALLCNTR-A/C CYCLE-ACEBA-10847</v>
          </cell>
          <cell r="E575">
            <v>10847</v>
          </cell>
          <cell r="F575" t="str">
            <v>Emerging Markets - Demand Response</v>
          </cell>
          <cell r="G575" t="str">
            <v>ACEBA2012-14</v>
          </cell>
          <cell r="H575" t="str">
            <v>ACEBA2012-14</v>
          </cell>
        </row>
        <row r="576">
          <cell r="C576">
            <v>8119160</v>
          </cell>
          <cell r="D576" t="str">
            <v>IT SUPRT&amp;DEVLPMNT-A/C CYCLE-ACEBA-10847</v>
          </cell>
          <cell r="E576">
            <v>10847</v>
          </cell>
          <cell r="F576" t="str">
            <v>Emerging Markets - Demand Response</v>
          </cell>
          <cell r="G576" t="str">
            <v>ACEBA2012-14</v>
          </cell>
          <cell r="H576" t="str">
            <v>ACEBA2012-14</v>
          </cell>
        </row>
        <row r="577">
          <cell r="C577">
            <v>8119161</v>
          </cell>
          <cell r="D577" t="str">
            <v>ACEBA12-14-PROG MKTG-CYCL-MATL-10847-A</v>
          </cell>
          <cell r="E577">
            <v>10847</v>
          </cell>
          <cell r="F577" t="str">
            <v>Emerging Markets - Demand Response</v>
          </cell>
          <cell r="G577" t="str">
            <v>ACEBA2012-14</v>
          </cell>
          <cell r="H577" t="str">
            <v>ACEBA2012-14</v>
          </cell>
        </row>
        <row r="578">
          <cell r="C578">
            <v>8119162</v>
          </cell>
          <cell r="D578" t="str">
            <v>PROGMKTG-A/C CYCLE-OTHRLABOR-ACEBA-10847</v>
          </cell>
          <cell r="E578">
            <v>10847</v>
          </cell>
          <cell r="F578" t="str">
            <v>Emerging Markets - Demand Response</v>
          </cell>
          <cell r="G578" t="str">
            <v>ACEBA2012-14</v>
          </cell>
          <cell r="H578" t="str">
            <v>ACEBA2012-14</v>
          </cell>
        </row>
        <row r="579">
          <cell r="C579">
            <v>8119163</v>
          </cell>
          <cell r="D579" t="str">
            <v>MATLS &amp; REF FEES-AFFILIATES-ACEBA-10847</v>
          </cell>
          <cell r="E579">
            <v>10847</v>
          </cell>
          <cell r="F579" t="str">
            <v>Emerging Markets - Demand Response</v>
          </cell>
          <cell r="G579" t="str">
            <v>ACEBA2012-14</v>
          </cell>
          <cell r="H579" t="str">
            <v>ACEBA2012-14</v>
          </cell>
        </row>
        <row r="580">
          <cell r="C580">
            <v>8119164</v>
          </cell>
          <cell r="D580" t="str">
            <v>MATLS &amp; REF FEES-S&amp;S-ACEBA-10847</v>
          </cell>
          <cell r="E580">
            <v>10847</v>
          </cell>
          <cell r="F580" t="str">
            <v>Emerging Markets - Demand Response</v>
          </cell>
          <cell r="G580" t="str">
            <v>ACEBA2012-14</v>
          </cell>
          <cell r="H580" t="str">
            <v>ACEBA2012-14</v>
          </cell>
        </row>
        <row r="581">
          <cell r="C581">
            <v>8119165</v>
          </cell>
          <cell r="D581" t="str">
            <v>ACEBA2012-14 DR OPS SUPPORT-10847-A</v>
          </cell>
          <cell r="E581">
            <v>10847</v>
          </cell>
          <cell r="F581" t="str">
            <v>Emerging Markets - Demand Response</v>
          </cell>
          <cell r="G581" t="str">
            <v>ACEBA2012-14</v>
          </cell>
          <cell r="H581" t="str">
            <v>ACEBA2012-14</v>
          </cell>
        </row>
        <row r="582">
          <cell r="C582">
            <v>8119492</v>
          </cell>
          <cell r="D582" t="str">
            <v>SMARTAC MARKETING-ACEBA-13984</v>
          </cell>
          <cell r="E582">
            <v>13984</v>
          </cell>
          <cell r="F582" t="str">
            <v>Customer Insight &amp; Strategy Director</v>
          </cell>
          <cell r="G582" t="str">
            <v>ACEBA2012-14</v>
          </cell>
          <cell r="H582" t="str">
            <v>ACEBA2012-14</v>
          </cell>
        </row>
        <row r="583">
          <cell r="C583">
            <v>8119656</v>
          </cell>
          <cell r="D583" t="str">
            <v>ACEBA2012-14 ACEBA2007-11-14710-A</v>
          </cell>
          <cell r="E583">
            <v>14710</v>
          </cell>
          <cell r="F583" t="str">
            <v>Small Medium Bus Energy Solution &amp; Svc</v>
          </cell>
          <cell r="G583" t="str">
            <v>ACEBA2012-14</v>
          </cell>
          <cell r="H583" t="str">
            <v>ACEBA2012-14</v>
          </cell>
        </row>
        <row r="584">
          <cell r="C584">
            <v>8119735</v>
          </cell>
          <cell r="D584" t="str">
            <v>ACEBA12-14-PROG MKTG-CYCL-MATL-10847-M</v>
          </cell>
          <cell r="E584">
            <v>10847</v>
          </cell>
          <cell r="F584" t="str">
            <v>Emerging Markets - Demand Response</v>
          </cell>
          <cell r="G584" t="str">
            <v>ACEBA2012-14</v>
          </cell>
          <cell r="H584" t="str">
            <v>ACEBA2012-14</v>
          </cell>
        </row>
        <row r="585">
          <cell r="C585" t="str">
            <v>c</v>
          </cell>
          <cell r="D585" t="str">
            <v>ACEBA2012-PROGMGMT-10847-A</v>
          </cell>
          <cell r="E585">
            <v>10847</v>
          </cell>
          <cell r="F585" t="str">
            <v>Emerging Markets - Demand Response</v>
          </cell>
          <cell r="G585" t="str">
            <v>ACEBA2012-14</v>
          </cell>
          <cell r="H585" t="str">
            <v>ACEBA2012-14</v>
          </cell>
        </row>
        <row r="586">
          <cell r="C586">
            <v>8083758</v>
          </cell>
          <cell r="D586" t="str">
            <v>INCENTIVE PAYMENTS-BIP</v>
          </cell>
          <cell r="E586">
            <v>12835</v>
          </cell>
          <cell r="F586" t="str">
            <v>Demand Response Operations</v>
          </cell>
          <cell r="G586" t="str">
            <v>DREBA2006-08</v>
          </cell>
          <cell r="H586" t="str">
            <v>OTHER_01</v>
          </cell>
        </row>
        <row r="587">
          <cell r="C587">
            <v>2026105</v>
          </cell>
          <cell r="D587" t="str">
            <v>STANDARD COST VARIANCE - CSR RT - MWC ID</v>
          </cell>
          <cell r="E587">
            <v>12835</v>
          </cell>
          <cell r="F587" t="str">
            <v>Demand Response Operations</v>
          </cell>
          <cell r="G587" t="str">
            <v>DREBA2009-11</v>
          </cell>
          <cell r="H587" t="str">
            <v>OTHER_01</v>
          </cell>
        </row>
        <row r="588">
          <cell r="C588">
            <v>5012369</v>
          </cell>
          <cell r="D588" t="str">
            <v>DEMAND RESPONSE WG2</v>
          </cell>
          <cell r="E588">
            <v>12835</v>
          </cell>
          <cell r="F588" t="str">
            <v>Demand Response Operations</v>
          </cell>
          <cell r="G588" t="str">
            <v>DREBA2006-08</v>
          </cell>
          <cell r="H588" t="str">
            <v>OTHER_01</v>
          </cell>
        </row>
        <row r="589">
          <cell r="C589">
            <v>5012370</v>
          </cell>
          <cell r="D589" t="str">
            <v>PLS INCENTIVES</v>
          </cell>
          <cell r="E589">
            <v>13776</v>
          </cell>
          <cell r="F589" t="str">
            <v>CES Products Senior Director</v>
          </cell>
          <cell r="G589" t="str">
            <v>DREBA2006-08</v>
          </cell>
          <cell r="H589" t="str">
            <v>PERM LOAD SH</v>
          </cell>
        </row>
        <row r="590">
          <cell r="C590">
            <v>5226697</v>
          </cell>
          <cell r="D590" t="str">
            <v>DEMAND RESPONSE-DBP PROGRAM</v>
          </cell>
          <cell r="E590">
            <v>12835</v>
          </cell>
          <cell r="F590" t="str">
            <v>Demand Response Operations</v>
          </cell>
          <cell r="G590" t="str">
            <v>DREBA2009-11</v>
          </cell>
          <cell r="H590" t="str">
            <v>DEMAND BIDD</v>
          </cell>
        </row>
        <row r="591">
          <cell r="C591">
            <v>5226699</v>
          </cell>
          <cell r="D591" t="str">
            <v>DEMAND RESPONSE-CBP PROGRAM</v>
          </cell>
          <cell r="E591">
            <v>12835</v>
          </cell>
          <cell r="F591" t="str">
            <v>Demand Response Operations</v>
          </cell>
          <cell r="G591" t="str">
            <v>DREBA2009-11</v>
          </cell>
          <cell r="H591" t="str">
            <v>CAPACIT BIDD</v>
          </cell>
        </row>
        <row r="592">
          <cell r="C592">
            <v>5226701</v>
          </cell>
          <cell r="D592" t="str">
            <v>DEMAND RESPONSE-BIP PROGRAM</v>
          </cell>
          <cell r="E592">
            <v>12835</v>
          </cell>
          <cell r="F592" t="str">
            <v>Demand Response Operations</v>
          </cell>
          <cell r="G592" t="str">
            <v>DREBA2009-11</v>
          </cell>
          <cell r="H592" t="str">
            <v>BASEINTERRUP</v>
          </cell>
        </row>
        <row r="593">
          <cell r="C593">
            <v>5226702</v>
          </cell>
          <cell r="D593" t="str">
            <v>DEMAND RESPONSE-AMP PROGRAM</v>
          </cell>
          <cell r="E593">
            <v>12835</v>
          </cell>
          <cell r="F593" t="str">
            <v>Demand Response Operations</v>
          </cell>
          <cell r="G593" t="str">
            <v>DREBA2009-11</v>
          </cell>
          <cell r="H593" t="str">
            <v>AGGR MAN PFO</v>
          </cell>
        </row>
        <row r="594">
          <cell r="C594">
            <v>5226703</v>
          </cell>
          <cell r="D594" t="str">
            <v>DEMAND RESPONSE-AUTO DR PROGRAM</v>
          </cell>
          <cell r="E594">
            <v>13983</v>
          </cell>
          <cell r="F594" t="str">
            <v>Emerging Information Products &amp; Platform</v>
          </cell>
          <cell r="G594" t="str">
            <v>DREBA2009-11</v>
          </cell>
          <cell r="H594" t="str">
            <v>AUTO DR</v>
          </cell>
        </row>
        <row r="595">
          <cell r="C595">
            <v>5226705</v>
          </cell>
          <cell r="D595" t="str">
            <v>DEMAND RESPONSE-PLS PROGRAM</v>
          </cell>
          <cell r="E595">
            <v>13983</v>
          </cell>
          <cell r="F595" t="str">
            <v>Emerging Information Products &amp; Platform</v>
          </cell>
          <cell r="G595" t="str">
            <v>DREBA2009-11</v>
          </cell>
          <cell r="H595" t="str">
            <v>PERM LOAD_01</v>
          </cell>
        </row>
        <row r="596">
          <cell r="C596">
            <v>5226707</v>
          </cell>
          <cell r="D596" t="str">
            <v>DEMAND RESPONSE-PEAKCHOICE PROGRAM</v>
          </cell>
          <cell r="E596">
            <v>12835</v>
          </cell>
          <cell r="F596" t="str">
            <v>Demand Response Operations</v>
          </cell>
          <cell r="G596" t="str">
            <v>DREBA2009-11</v>
          </cell>
          <cell r="H596" t="str">
            <v>PEAK CHOICE</v>
          </cell>
        </row>
        <row r="597">
          <cell r="C597">
            <v>5226710</v>
          </cell>
          <cell r="D597" t="str">
            <v>DEMAND RESPONSE-EMERG TECH PROGRAM</v>
          </cell>
          <cell r="E597">
            <v>13983</v>
          </cell>
          <cell r="F597" t="str">
            <v>Emerging Information Products &amp; Platform</v>
          </cell>
          <cell r="G597" t="str">
            <v>DREBA2009-11</v>
          </cell>
          <cell r="H597" t="str">
            <v>EMRGTEK</v>
          </cell>
        </row>
        <row r="598">
          <cell r="C598">
            <v>5226711</v>
          </cell>
          <cell r="D598" t="str">
            <v>DEMAND RESPONSE-PEAK PROGRAM</v>
          </cell>
          <cell r="E598">
            <v>13983</v>
          </cell>
          <cell r="F598" t="str">
            <v>Emerging Information Products &amp; Platform</v>
          </cell>
          <cell r="G598" t="str">
            <v>DREBA2009-11</v>
          </cell>
          <cell r="H598" t="str">
            <v>PEAK_01</v>
          </cell>
        </row>
        <row r="599">
          <cell r="C599">
            <v>5226712</v>
          </cell>
          <cell r="D599" t="str">
            <v>DEMAND RESPONSE-DRE PROGRAM</v>
          </cell>
          <cell r="E599">
            <v>12835</v>
          </cell>
          <cell r="F599" t="str">
            <v>Demand Response Operations</v>
          </cell>
          <cell r="G599" t="str">
            <v>DREBA2009-11</v>
          </cell>
          <cell r="H599" t="str">
            <v>DR ONLN EROL</v>
          </cell>
        </row>
        <row r="600">
          <cell r="C600">
            <v>5226713</v>
          </cell>
          <cell r="D600" t="str">
            <v>DEMAND RESPONSE-INTERACT PROGRAM</v>
          </cell>
          <cell r="E600">
            <v>12835</v>
          </cell>
          <cell r="F600" t="str">
            <v>Demand Response Operations</v>
          </cell>
          <cell r="G600" t="str">
            <v>DREBA2009-11</v>
          </cell>
          <cell r="H600" t="str">
            <v>INTERACT</v>
          </cell>
        </row>
        <row r="601">
          <cell r="C601">
            <v>5226715</v>
          </cell>
          <cell r="D601" t="str">
            <v>DEMAND RESPONSE-M&amp;E</v>
          </cell>
          <cell r="E601">
            <v>13768</v>
          </cell>
          <cell r="F601" t="str">
            <v>EM&amp;V</v>
          </cell>
          <cell r="G601" t="str">
            <v>DREBA2009-11</v>
          </cell>
          <cell r="H601" t="str">
            <v>EM&amp;V_01</v>
          </cell>
        </row>
        <row r="602">
          <cell r="C602">
            <v>5226724</v>
          </cell>
          <cell r="D602" t="str">
            <v>STATEWIDE DR AWARENESS CAMPAIGN</v>
          </cell>
          <cell r="E602">
            <v>13983</v>
          </cell>
          <cell r="F602" t="str">
            <v>Emerging Information Products &amp; Platform</v>
          </cell>
          <cell r="G602" t="str">
            <v>DREBA2009-11</v>
          </cell>
          <cell r="H602" t="str">
            <v>STW DR AWR C</v>
          </cell>
        </row>
        <row r="603">
          <cell r="C603">
            <v>5226793</v>
          </cell>
          <cell r="D603" t="str">
            <v>DEMAND RESPONSE-OBMC/SLRP PROGRAM</v>
          </cell>
          <cell r="E603">
            <v>12835</v>
          </cell>
          <cell r="F603" t="str">
            <v>Demand Response Operations</v>
          </cell>
          <cell r="G603" t="str">
            <v>DREBA2009-11</v>
          </cell>
          <cell r="H603" t="str">
            <v>OBMC/SLRP</v>
          </cell>
        </row>
        <row r="604">
          <cell r="C604">
            <v>5228772</v>
          </cell>
          <cell r="D604" t="str">
            <v>DEMAND RESPONSE-INTERGRTD SALES TRAINING</v>
          </cell>
          <cell r="E604">
            <v>13983</v>
          </cell>
          <cell r="F604" t="str">
            <v>Emerging Information Products &amp; Platform</v>
          </cell>
          <cell r="G604" t="str">
            <v>DREBA2009-11</v>
          </cell>
          <cell r="H604" t="str">
            <v>INTG SALES T</v>
          </cell>
        </row>
        <row r="605">
          <cell r="C605">
            <v>8057602</v>
          </cell>
          <cell r="D605" t="str">
            <v>PROGRAM MARKETING-SPP</v>
          </cell>
          <cell r="E605">
            <v>13983</v>
          </cell>
          <cell r="F605" t="str">
            <v>Emerging Information Products &amp; Platform</v>
          </cell>
          <cell r="G605" t="str">
            <v>DREBA2006-08</v>
          </cell>
          <cell r="H605" t="str">
            <v>OTHER_01</v>
          </cell>
        </row>
        <row r="606">
          <cell r="C606">
            <v>8059270</v>
          </cell>
          <cell r="D606" t="str">
            <v>M&amp;E-PGMSTUDYANALYSIS(WG2)</v>
          </cell>
          <cell r="E606">
            <v>13982</v>
          </cell>
          <cell r="F606" t="str">
            <v>DR Policy-Planning &amp; Analysis</v>
          </cell>
          <cell r="G606" t="str">
            <v>DREBA2006-08</v>
          </cell>
          <cell r="H606" t="str">
            <v>EM&amp;V</v>
          </cell>
        </row>
        <row r="607">
          <cell r="C607">
            <v>8059277</v>
          </cell>
          <cell r="D607" t="str">
            <v>M&amp;E-TA/TI</v>
          </cell>
          <cell r="E607">
            <v>13982</v>
          </cell>
          <cell r="F607" t="str">
            <v>DR Policy-Planning &amp; Analysis</v>
          </cell>
          <cell r="G607" t="str">
            <v>DREBA2006-08</v>
          </cell>
          <cell r="H607" t="str">
            <v>EM&amp;V</v>
          </cell>
        </row>
        <row r="608">
          <cell r="C608">
            <v>8066081</v>
          </cell>
          <cell r="D608" t="str">
            <v>M&amp;E-FYPN</v>
          </cell>
          <cell r="E608">
            <v>13982</v>
          </cell>
          <cell r="F608" t="str">
            <v>DR Policy-Planning &amp; Analysis</v>
          </cell>
          <cell r="G608" t="str">
            <v>DREBA2006-08</v>
          </cell>
          <cell r="H608" t="str">
            <v>EM&amp;V</v>
          </cell>
        </row>
        <row r="609">
          <cell r="C609">
            <v>8077558</v>
          </cell>
          <cell r="D609" t="str">
            <v>PROGRAM MARKETING-A/C CYCLING</v>
          </cell>
          <cell r="E609">
            <v>10847</v>
          </cell>
          <cell r="F609" t="str">
            <v>Emerging Markets - Demand Response</v>
          </cell>
          <cell r="G609" t="str">
            <v>DREBA2006-08</v>
          </cell>
          <cell r="H609" t="str">
            <v>OTHER_01</v>
          </cell>
        </row>
        <row r="610">
          <cell r="C610">
            <v>8080482</v>
          </cell>
          <cell r="D610" t="str">
            <v>INCENTIVE PAYMENTS-A/C CYCLING</v>
          </cell>
          <cell r="E610">
            <v>10847</v>
          </cell>
          <cell r="F610" t="str">
            <v>Emerging Markets - Demand Response</v>
          </cell>
          <cell r="G610" t="str">
            <v>DREBA2006-08</v>
          </cell>
          <cell r="H610" t="str">
            <v>OTHER_01</v>
          </cell>
        </row>
        <row r="611">
          <cell r="C611">
            <v>8084223</v>
          </cell>
          <cell r="D611" t="str">
            <v>INCENTIVE PAYMENTS-PERM LOAD SHIFT</v>
          </cell>
          <cell r="E611">
            <v>10847</v>
          </cell>
          <cell r="F611" t="str">
            <v>Emerging Markets - Demand Response</v>
          </cell>
          <cell r="G611" t="str">
            <v>DREBA2006-08</v>
          </cell>
          <cell r="H611" t="str">
            <v>PERM LOAD SH</v>
          </cell>
        </row>
        <row r="612">
          <cell r="C612">
            <v>8084255</v>
          </cell>
          <cell r="D612" t="str">
            <v>M&amp;E- EX ANTE LOAD IMPACT PROTCLS DEVELOP</v>
          </cell>
          <cell r="E612">
            <v>13982</v>
          </cell>
          <cell r="F612" t="str">
            <v>DR Policy-Planning &amp; Analysis</v>
          </cell>
          <cell r="G612" t="str">
            <v>DREBA2006-08</v>
          </cell>
          <cell r="H612" t="str">
            <v>EM&amp;V</v>
          </cell>
        </row>
        <row r="613">
          <cell r="C613">
            <v>8084277</v>
          </cell>
          <cell r="D613" t="str">
            <v>PROGRAM DESIGN-M&amp;E</v>
          </cell>
          <cell r="E613">
            <v>13982</v>
          </cell>
          <cell r="F613" t="str">
            <v>DR Policy-Planning &amp; Analysis</v>
          </cell>
          <cell r="G613" t="str">
            <v>DREBA2006-08</v>
          </cell>
          <cell r="H613" t="str">
            <v>EM&amp;V</v>
          </cell>
        </row>
        <row r="614">
          <cell r="C614">
            <v>8084287</v>
          </cell>
          <cell r="D614" t="str">
            <v>PROGRAM MANAGEMENT-PERM LOAD SHIFT</v>
          </cell>
          <cell r="E614">
            <v>10847</v>
          </cell>
          <cell r="F614" t="str">
            <v>Emerging Markets - Demand Response</v>
          </cell>
          <cell r="G614" t="str">
            <v>DREBA2006-08</v>
          </cell>
          <cell r="H614" t="str">
            <v>PERM LOAD SH</v>
          </cell>
        </row>
        <row r="615">
          <cell r="C615">
            <v>8084296</v>
          </cell>
          <cell r="D615" t="str">
            <v>PROGRAM MGMT-M&amp;E</v>
          </cell>
          <cell r="E615">
            <v>13982</v>
          </cell>
          <cell r="F615" t="str">
            <v>DR Policy-Planning &amp; Analysis</v>
          </cell>
          <cell r="G615" t="str">
            <v>DREBA2006-08</v>
          </cell>
          <cell r="H615" t="str">
            <v>EM&amp;V</v>
          </cell>
        </row>
        <row r="616">
          <cell r="C616">
            <v>8088296</v>
          </cell>
          <cell r="D616" t="str">
            <v>DR POTENTIAL STUDY-M&amp;E</v>
          </cell>
          <cell r="E616">
            <v>13982</v>
          </cell>
          <cell r="F616" t="str">
            <v>DR Policy-Planning &amp; Analysis</v>
          </cell>
          <cell r="G616" t="str">
            <v>DREBA2006-08</v>
          </cell>
          <cell r="H616" t="str">
            <v>EM&amp;V</v>
          </cell>
        </row>
        <row r="617">
          <cell r="C617">
            <v>8090136</v>
          </cell>
          <cell r="D617" t="str">
            <v>M&amp;E-STWD AMP/CBP 2008 EX POST LD IMPACT</v>
          </cell>
          <cell r="E617">
            <v>13982</v>
          </cell>
          <cell r="F617" t="str">
            <v>DR Policy-Planning &amp; Analysis</v>
          </cell>
          <cell r="G617" t="str">
            <v>DREBA2006-08</v>
          </cell>
          <cell r="H617" t="str">
            <v>EM&amp;V</v>
          </cell>
        </row>
        <row r="618">
          <cell r="C618">
            <v>8090137</v>
          </cell>
          <cell r="D618" t="str">
            <v>M&amp;E-STWD AMP/CBP 2009-20 EX ANTE LD IMP</v>
          </cell>
          <cell r="E618">
            <v>13982</v>
          </cell>
          <cell r="F618" t="str">
            <v>DR Policy-Planning &amp; Analysis</v>
          </cell>
          <cell r="G618" t="str">
            <v>DREBA2006-08</v>
          </cell>
          <cell r="H618" t="str">
            <v>EM&amp;V</v>
          </cell>
        </row>
        <row r="619">
          <cell r="C619">
            <v>8090400</v>
          </cell>
          <cell r="D619" t="str">
            <v>BEC-PROGRAM MGMT-2009-11</v>
          </cell>
          <cell r="E619">
            <v>10847</v>
          </cell>
          <cell r="F619" t="str">
            <v>Emerging Markets - Demand Response</v>
          </cell>
          <cell r="G619" t="str">
            <v>DREBA2009-11</v>
          </cell>
          <cell r="H619" t="str">
            <v>BUS ENE COAL</v>
          </cell>
        </row>
        <row r="620">
          <cell r="C620">
            <v>8090405</v>
          </cell>
          <cell r="D620" t="str">
            <v>PEAK-PROGRAM MANAGEMENT-2009-11</v>
          </cell>
          <cell r="E620">
            <v>10847</v>
          </cell>
          <cell r="F620" t="str">
            <v>Emerging Markets - Demand Response</v>
          </cell>
          <cell r="G620" t="str">
            <v>DREBA2009-11</v>
          </cell>
          <cell r="H620" t="str">
            <v>PEAK_01</v>
          </cell>
        </row>
        <row r="621">
          <cell r="C621">
            <v>8090406</v>
          </cell>
          <cell r="D621" t="str">
            <v>PEAK-PROGRAM MARKETING-2009-11</v>
          </cell>
          <cell r="E621">
            <v>10847</v>
          </cell>
          <cell r="F621" t="str">
            <v>Emerging Markets - Demand Response</v>
          </cell>
          <cell r="G621" t="str">
            <v>DREBA2009-11</v>
          </cell>
          <cell r="H621" t="str">
            <v>PEAK_01</v>
          </cell>
        </row>
        <row r="622">
          <cell r="C622">
            <v>8090407</v>
          </cell>
          <cell r="D622" t="str">
            <v>AUTO DR-PROGRAM DESIGN-2009-11</v>
          </cell>
          <cell r="E622">
            <v>10847</v>
          </cell>
          <cell r="F622" t="str">
            <v>Emerging Markets - Demand Response</v>
          </cell>
          <cell r="G622" t="str">
            <v>DREBA2009-11</v>
          </cell>
          <cell r="H622" t="str">
            <v>AUTO DR</v>
          </cell>
        </row>
        <row r="623">
          <cell r="C623">
            <v>8090408</v>
          </cell>
          <cell r="D623" t="str">
            <v>EMERG TECH-PROGRAM DESIGN-2009-11</v>
          </cell>
          <cell r="E623">
            <v>10847</v>
          </cell>
          <cell r="F623" t="str">
            <v>Emerging Markets - Demand Response</v>
          </cell>
          <cell r="G623" t="str">
            <v>DREBA2009-11</v>
          </cell>
          <cell r="H623" t="str">
            <v>EMRGTEK</v>
          </cell>
        </row>
        <row r="624">
          <cell r="C624">
            <v>8090411</v>
          </cell>
          <cell r="D624" t="str">
            <v>CBP-PROGRAM MANAGEMENT-2009-11</v>
          </cell>
          <cell r="E624">
            <v>12835</v>
          </cell>
          <cell r="F624" t="str">
            <v>Demand Response Operations</v>
          </cell>
          <cell r="G624" t="str">
            <v>DREBA2009-11</v>
          </cell>
          <cell r="H624" t="str">
            <v>CAPACIT BIDD</v>
          </cell>
        </row>
        <row r="625">
          <cell r="C625">
            <v>8090412</v>
          </cell>
          <cell r="D625" t="str">
            <v>DBP-PROGRAM MARKETING-2009-11</v>
          </cell>
          <cell r="E625">
            <v>12835</v>
          </cell>
          <cell r="F625" t="str">
            <v>Demand Response Operations</v>
          </cell>
          <cell r="G625" t="str">
            <v>DREBA2009-11</v>
          </cell>
          <cell r="H625" t="str">
            <v>DEMAND BIDD</v>
          </cell>
        </row>
        <row r="626">
          <cell r="C626">
            <v>8090413</v>
          </cell>
          <cell r="D626" t="str">
            <v>CPP-PROGRAM MARKETING-2009-11</v>
          </cell>
          <cell r="E626">
            <v>12835</v>
          </cell>
          <cell r="F626" t="str">
            <v>Demand Response Operations</v>
          </cell>
          <cell r="G626" t="str">
            <v>DREBA2009-11</v>
          </cell>
          <cell r="H626" t="str">
            <v>CR PEAK PRIC</v>
          </cell>
        </row>
        <row r="627">
          <cell r="C627">
            <v>8090415</v>
          </cell>
          <cell r="D627" t="str">
            <v>BIP-PROGRAM MARKETING-2009-11</v>
          </cell>
          <cell r="E627">
            <v>12835</v>
          </cell>
          <cell r="F627" t="str">
            <v>Demand Response Operations</v>
          </cell>
          <cell r="G627" t="str">
            <v>DREBA2009-11</v>
          </cell>
          <cell r="H627" t="str">
            <v>BASEINTERRUP</v>
          </cell>
        </row>
        <row r="628">
          <cell r="C628">
            <v>8090416</v>
          </cell>
          <cell r="D628" t="str">
            <v>INTERACT-VENDORS PAYMENT-2009-11</v>
          </cell>
          <cell r="E628">
            <v>12835</v>
          </cell>
          <cell r="F628" t="str">
            <v>Demand Response Operations</v>
          </cell>
          <cell r="G628" t="str">
            <v>DREBA2009-11</v>
          </cell>
          <cell r="H628" t="str">
            <v>INTERACT</v>
          </cell>
        </row>
        <row r="629">
          <cell r="C629">
            <v>8092460</v>
          </cell>
          <cell r="D629" t="str">
            <v>M&amp;E-RES TOU 2009-2020 EX ANTE LOAD IMP</v>
          </cell>
          <cell r="E629">
            <v>13982</v>
          </cell>
          <cell r="F629" t="str">
            <v>DR Policy-Planning &amp; Analysis</v>
          </cell>
          <cell r="G629" t="str">
            <v>DREBA2006-08</v>
          </cell>
          <cell r="H629" t="str">
            <v>EM&amp;V</v>
          </cell>
        </row>
        <row r="630">
          <cell r="C630">
            <v>8092461</v>
          </cell>
          <cell r="D630" t="str">
            <v>M&amp;E-NON RES TOU 2008 EX POST LOAD IMPACT</v>
          </cell>
          <cell r="E630">
            <v>13982</v>
          </cell>
          <cell r="F630" t="str">
            <v>DR Policy-Planning &amp; Analysis</v>
          </cell>
          <cell r="G630" t="str">
            <v>DREBA2006-08</v>
          </cell>
          <cell r="H630" t="str">
            <v>EM&amp;V</v>
          </cell>
        </row>
        <row r="631">
          <cell r="C631">
            <v>8092462</v>
          </cell>
          <cell r="D631" t="str">
            <v>M&amp;E-NON RES TOU 2009-2020 EX ANTE LD IMP</v>
          </cell>
          <cell r="E631">
            <v>13982</v>
          </cell>
          <cell r="F631" t="str">
            <v>DR Policy-Planning &amp; Analysis</v>
          </cell>
          <cell r="G631" t="str">
            <v>DREBA2006-08</v>
          </cell>
          <cell r="H631" t="str">
            <v>EM&amp;V</v>
          </cell>
        </row>
        <row r="632">
          <cell r="C632">
            <v>8092617</v>
          </cell>
          <cell r="D632" t="str">
            <v>AMP-1-PROGRAM MANAGEMENT-2009-11</v>
          </cell>
          <cell r="E632">
            <v>12835</v>
          </cell>
          <cell r="F632" t="str">
            <v>Demand Response Operations</v>
          </cell>
          <cell r="G632" t="str">
            <v>DREBA2009-11</v>
          </cell>
          <cell r="H632" t="str">
            <v>AGGR MAN PFO</v>
          </cell>
        </row>
        <row r="633">
          <cell r="C633">
            <v>8092619</v>
          </cell>
          <cell r="D633" t="str">
            <v>AMP-DATA RETRIEVAL AND SVCS-2009-11</v>
          </cell>
          <cell r="E633">
            <v>12835</v>
          </cell>
          <cell r="F633" t="str">
            <v>Demand Response Operations</v>
          </cell>
          <cell r="G633" t="str">
            <v>DREBA2009-11</v>
          </cell>
          <cell r="H633" t="str">
            <v>AGGR MAN PFO</v>
          </cell>
        </row>
        <row r="634">
          <cell r="C634">
            <v>8092620</v>
          </cell>
          <cell r="D634" t="str">
            <v>AMP-MDSS-ISTS APPL DEV-2009-11</v>
          </cell>
          <cell r="E634">
            <v>12835</v>
          </cell>
          <cell r="F634" t="str">
            <v>Demand Response Operations</v>
          </cell>
          <cell r="G634" t="str">
            <v>DREBA2009-11</v>
          </cell>
          <cell r="H634" t="str">
            <v>AGGR MAN PFO</v>
          </cell>
        </row>
        <row r="635">
          <cell r="C635">
            <v>8092621</v>
          </cell>
          <cell r="D635" t="str">
            <v>AMP-MDSS-ISTS O&amp;M-2009-11</v>
          </cell>
          <cell r="E635">
            <v>12835</v>
          </cell>
          <cell r="F635" t="str">
            <v>Demand Response Operations</v>
          </cell>
          <cell r="G635" t="str">
            <v>DREBA2009-11</v>
          </cell>
          <cell r="H635" t="str">
            <v>AGGR MAN PFO</v>
          </cell>
        </row>
        <row r="636">
          <cell r="C636">
            <v>8092623</v>
          </cell>
          <cell r="D636" t="str">
            <v>AUTO DR-INCENTIVE PAYMENTS-2009-11</v>
          </cell>
          <cell r="E636">
            <v>10847</v>
          </cell>
          <cell r="F636" t="str">
            <v>Emerging Markets - Demand Response</v>
          </cell>
          <cell r="G636" t="str">
            <v>DREBA2009-11</v>
          </cell>
          <cell r="H636" t="str">
            <v>AUTO DR</v>
          </cell>
        </row>
        <row r="637">
          <cell r="C637">
            <v>8092624</v>
          </cell>
          <cell r="D637" t="str">
            <v>AUTO DR-INITIATIVES IMPLMT-2009-11</v>
          </cell>
          <cell r="E637">
            <v>10847</v>
          </cell>
          <cell r="F637" t="str">
            <v>Emerging Markets - Demand Response</v>
          </cell>
          <cell r="G637" t="str">
            <v>DREBA2009-11</v>
          </cell>
          <cell r="H637" t="str">
            <v>AUTO DR</v>
          </cell>
        </row>
        <row r="638">
          <cell r="C638">
            <v>8092625</v>
          </cell>
          <cell r="D638" t="str">
            <v>AUTO DR-MDSS-ISTS O&amp;M-2009-11</v>
          </cell>
          <cell r="E638">
            <v>10847</v>
          </cell>
          <cell r="F638" t="str">
            <v>Emerging Markets - Demand Response</v>
          </cell>
          <cell r="G638" t="str">
            <v>DREBA2009-11</v>
          </cell>
          <cell r="H638" t="str">
            <v>AUTO DR</v>
          </cell>
        </row>
        <row r="639">
          <cell r="C639">
            <v>8092626</v>
          </cell>
          <cell r="D639" t="str">
            <v>AUTO DR-PROGRAM MANAGEMENT-2009-11</v>
          </cell>
          <cell r="E639">
            <v>10847</v>
          </cell>
          <cell r="F639" t="str">
            <v>Emerging Markets - Demand Response</v>
          </cell>
          <cell r="G639" t="str">
            <v>DREBA2009-11</v>
          </cell>
          <cell r="H639" t="str">
            <v>AUTO DR</v>
          </cell>
        </row>
        <row r="640">
          <cell r="C640">
            <v>8092630</v>
          </cell>
          <cell r="D640" t="str">
            <v>BIP-BILLING SUPPORT-2009-11</v>
          </cell>
          <cell r="E640">
            <v>12835</v>
          </cell>
          <cell r="F640" t="str">
            <v>Demand Response Operations</v>
          </cell>
          <cell r="G640" t="str">
            <v>DREBA2009-11</v>
          </cell>
          <cell r="H640" t="str">
            <v>BASEINTERRUP</v>
          </cell>
        </row>
        <row r="641">
          <cell r="C641">
            <v>8092631</v>
          </cell>
          <cell r="D641" t="str">
            <v>BIP-DATARETRIEVAL AND SVCS-2009-11</v>
          </cell>
          <cell r="E641">
            <v>12835</v>
          </cell>
          <cell r="F641" t="str">
            <v>Demand Response Operations</v>
          </cell>
          <cell r="G641" t="str">
            <v>DREBA2009-11</v>
          </cell>
          <cell r="H641" t="str">
            <v>BASEINTERRUP</v>
          </cell>
        </row>
        <row r="642">
          <cell r="C642">
            <v>8092634</v>
          </cell>
          <cell r="D642" t="str">
            <v>BIP-PROGRAM MANAGEMENT-2009-11</v>
          </cell>
          <cell r="E642">
            <v>12835</v>
          </cell>
          <cell r="F642" t="str">
            <v>Demand Response Operations</v>
          </cell>
          <cell r="G642" t="str">
            <v>DREBA2009-11</v>
          </cell>
          <cell r="H642" t="str">
            <v>BASEINTERRUP</v>
          </cell>
        </row>
        <row r="643">
          <cell r="C643">
            <v>8092656</v>
          </cell>
          <cell r="D643" t="str">
            <v>CBP-DATARETRIEVAL AND SVCS-2009-11</v>
          </cell>
          <cell r="E643">
            <v>12835</v>
          </cell>
          <cell r="F643" t="str">
            <v>Demand Response Operations</v>
          </cell>
          <cell r="G643" t="str">
            <v>DREBA2009-11</v>
          </cell>
          <cell r="H643" t="str">
            <v>CAPACIT BIDD</v>
          </cell>
        </row>
        <row r="644">
          <cell r="C644">
            <v>8092657</v>
          </cell>
          <cell r="D644" t="str">
            <v>CBP-EQUIPMENT INSTALLATION-2009-11</v>
          </cell>
          <cell r="E644">
            <v>12835</v>
          </cell>
          <cell r="F644" t="str">
            <v>Demand Response Operations</v>
          </cell>
          <cell r="G644" t="str">
            <v>DREBA2009-11</v>
          </cell>
          <cell r="H644" t="str">
            <v>CAPACIT BIDD</v>
          </cell>
        </row>
        <row r="645">
          <cell r="C645">
            <v>8092658</v>
          </cell>
          <cell r="D645" t="str">
            <v>CBP-INCENTIVE PAYMENTS-2009-11</v>
          </cell>
          <cell r="E645">
            <v>12835</v>
          </cell>
          <cell r="F645" t="str">
            <v>Demand Response Operations</v>
          </cell>
          <cell r="G645" t="str">
            <v>DREBA2009-11</v>
          </cell>
          <cell r="H645" t="str">
            <v>CAPACIT BIDD</v>
          </cell>
        </row>
        <row r="646">
          <cell r="C646">
            <v>8092660</v>
          </cell>
          <cell r="D646" t="str">
            <v>CBP-MDSS-ISTS O&amp;M-2009-11</v>
          </cell>
          <cell r="E646">
            <v>12835</v>
          </cell>
          <cell r="F646" t="str">
            <v>Demand Response Operations</v>
          </cell>
          <cell r="G646" t="str">
            <v>DREBA2009-11</v>
          </cell>
          <cell r="H646" t="str">
            <v>CAPACIT BIDD</v>
          </cell>
        </row>
        <row r="647">
          <cell r="C647">
            <v>8092661</v>
          </cell>
          <cell r="D647" t="str">
            <v>CONTRACT CLEAR-PROGRAM MGMT-2009-11</v>
          </cell>
          <cell r="E647">
            <v>12835</v>
          </cell>
          <cell r="F647" t="str">
            <v>Demand Response Operations</v>
          </cell>
          <cell r="G647" t="str">
            <v>DREBA2009-11</v>
          </cell>
          <cell r="H647" t="str">
            <v>DR ONLN EROL</v>
          </cell>
        </row>
        <row r="648">
          <cell r="C648">
            <v>8092662</v>
          </cell>
          <cell r="D648" t="str">
            <v>CPP-BILLING SUPPORT-2009-11</v>
          </cell>
          <cell r="E648">
            <v>12835</v>
          </cell>
          <cell r="F648" t="str">
            <v>Demand Response Operations</v>
          </cell>
          <cell r="G648" t="str">
            <v>DREBA2009-11</v>
          </cell>
          <cell r="H648" t="str">
            <v>CR PEAK PRIC</v>
          </cell>
        </row>
        <row r="649">
          <cell r="C649">
            <v>8092664</v>
          </cell>
          <cell r="D649" t="str">
            <v>CPP-DATARETRIEVAL AND SVCS-2009-11</v>
          </cell>
          <cell r="E649">
            <v>12835</v>
          </cell>
          <cell r="F649" t="str">
            <v>Demand Response Operations</v>
          </cell>
          <cell r="G649" t="str">
            <v>DREBA2009-11</v>
          </cell>
          <cell r="H649" t="str">
            <v>CR PEAK PRIC</v>
          </cell>
        </row>
        <row r="650">
          <cell r="C650">
            <v>8092668</v>
          </cell>
          <cell r="D650" t="str">
            <v>CPP-PROGRAM MANAGEMENT-2009-11</v>
          </cell>
          <cell r="E650">
            <v>12835</v>
          </cell>
          <cell r="F650" t="str">
            <v>Demand Response Operations</v>
          </cell>
          <cell r="G650" t="str">
            <v>DREBA2009-11</v>
          </cell>
          <cell r="H650" t="str">
            <v>CR PEAK PRIC</v>
          </cell>
        </row>
        <row r="651">
          <cell r="C651">
            <v>8092669</v>
          </cell>
          <cell r="D651" t="str">
            <v>DBP-BILLING SUPPORT-2009-11</v>
          </cell>
          <cell r="E651">
            <v>12835</v>
          </cell>
          <cell r="F651" t="str">
            <v>Demand Response Operations</v>
          </cell>
          <cell r="G651" t="str">
            <v>DREBA2009-11</v>
          </cell>
          <cell r="H651" t="str">
            <v>DEMAND BIDD</v>
          </cell>
        </row>
        <row r="652">
          <cell r="C652">
            <v>8092671</v>
          </cell>
          <cell r="D652" t="str">
            <v>DBP-DATARETRIEVAL AND SVCS-2009-11</v>
          </cell>
          <cell r="E652">
            <v>12835</v>
          </cell>
          <cell r="F652" t="str">
            <v>Demand Response Operations</v>
          </cell>
          <cell r="G652" t="str">
            <v>DREBA2009-11</v>
          </cell>
          <cell r="H652" t="str">
            <v>DEMAND BIDD</v>
          </cell>
        </row>
        <row r="653">
          <cell r="C653">
            <v>8092672</v>
          </cell>
          <cell r="D653" t="str">
            <v>DBP-EQUIPMENT INSTALLATION-2009-11</v>
          </cell>
          <cell r="E653">
            <v>12835</v>
          </cell>
          <cell r="F653" t="str">
            <v>Demand Response Operations</v>
          </cell>
          <cell r="G653" t="str">
            <v>DREBA2009-11</v>
          </cell>
          <cell r="H653" t="str">
            <v>DEMAND BIDD</v>
          </cell>
        </row>
        <row r="654">
          <cell r="C654">
            <v>8092673</v>
          </cell>
          <cell r="D654" t="str">
            <v>DBP-INCENTIVE PAYMENTS-2009-11</v>
          </cell>
          <cell r="E654">
            <v>12835</v>
          </cell>
          <cell r="F654" t="str">
            <v>Demand Response Operations</v>
          </cell>
          <cell r="G654" t="str">
            <v>DREBA2009-11</v>
          </cell>
          <cell r="H654" t="str">
            <v>DEMAND BIDD</v>
          </cell>
        </row>
        <row r="655">
          <cell r="C655">
            <v>8092675</v>
          </cell>
          <cell r="D655" t="str">
            <v>DBP-PROGRAM MANAGEMENT-2009-11</v>
          </cell>
          <cell r="E655">
            <v>12835</v>
          </cell>
          <cell r="F655" t="str">
            <v>Demand Response Operations</v>
          </cell>
          <cell r="G655" t="str">
            <v>DREBA2009-11</v>
          </cell>
          <cell r="H655" t="str">
            <v>DEMAND BIDD</v>
          </cell>
        </row>
        <row r="656">
          <cell r="C656">
            <v>8092677</v>
          </cell>
          <cell r="D656" t="str">
            <v>DBP-MDSS-ISTS O&amp;M-2009-11</v>
          </cell>
          <cell r="E656">
            <v>12835</v>
          </cell>
          <cell r="F656" t="str">
            <v>Demand Response Operations</v>
          </cell>
          <cell r="G656" t="str">
            <v>DREBA2009-11</v>
          </cell>
          <cell r="H656" t="str">
            <v>DEMAND BIDD</v>
          </cell>
        </row>
        <row r="657">
          <cell r="C657">
            <v>8092680</v>
          </cell>
          <cell r="D657" t="str">
            <v>DRE-ENHANCEMENT PROJECT-2009-11</v>
          </cell>
          <cell r="E657">
            <v>12835</v>
          </cell>
          <cell r="F657" t="str">
            <v>Demand Response Operations</v>
          </cell>
          <cell r="G657" t="str">
            <v>DREBA2009-11</v>
          </cell>
          <cell r="H657" t="str">
            <v>DR ONLN EROL</v>
          </cell>
        </row>
        <row r="658">
          <cell r="C658">
            <v>8092681</v>
          </cell>
          <cell r="D658" t="str">
            <v>DRE-IT OPERS &amp; MAINT-2009-11</v>
          </cell>
          <cell r="E658">
            <v>12835</v>
          </cell>
          <cell r="F658" t="str">
            <v>Demand Response Operations</v>
          </cell>
          <cell r="G658" t="str">
            <v>DREBA2009-11</v>
          </cell>
          <cell r="H658" t="str">
            <v>DR ONLN EROL</v>
          </cell>
        </row>
        <row r="659">
          <cell r="C659">
            <v>8092684</v>
          </cell>
          <cell r="D659" t="str">
            <v>DRE-MDSS-ISTS O&amp;M-2009-11</v>
          </cell>
          <cell r="E659">
            <v>12835</v>
          </cell>
          <cell r="F659" t="str">
            <v>Demand Response Operations</v>
          </cell>
          <cell r="G659" t="str">
            <v>DREBA2009-11</v>
          </cell>
          <cell r="H659" t="str">
            <v>DR ONLN EROL</v>
          </cell>
        </row>
        <row r="660">
          <cell r="C660">
            <v>8092777</v>
          </cell>
          <cell r="D660" t="str">
            <v>EMERG TECH-PROGRAM MGMT-2009-11</v>
          </cell>
          <cell r="E660">
            <v>10847</v>
          </cell>
          <cell r="F660" t="str">
            <v>Emerging Markets - Demand Response</v>
          </cell>
          <cell r="G660" t="str">
            <v>DREBA2009-11</v>
          </cell>
          <cell r="H660" t="str">
            <v>EMRGTEK</v>
          </cell>
        </row>
        <row r="661">
          <cell r="C661">
            <v>8092778</v>
          </cell>
          <cell r="D661" t="str">
            <v>CORE DR TRAINING-MDSS ISTS AD-2009-11</v>
          </cell>
          <cell r="E661">
            <v>10847</v>
          </cell>
          <cell r="F661" t="str">
            <v>Emerging Markets - Demand Response</v>
          </cell>
          <cell r="G661" t="str">
            <v>DREBA2009-11</v>
          </cell>
          <cell r="H661" t="str">
            <v>DR CORE E&amp;T</v>
          </cell>
        </row>
        <row r="662">
          <cell r="C662">
            <v>8092780</v>
          </cell>
          <cell r="D662" t="str">
            <v>CORE DR TRAINING-PROG MARKETING-2009-11</v>
          </cell>
          <cell r="E662">
            <v>10847</v>
          </cell>
          <cell r="F662" t="str">
            <v>Emerging Markets - Demand Response</v>
          </cell>
          <cell r="G662" t="str">
            <v>DREBA2009-11</v>
          </cell>
          <cell r="H662" t="str">
            <v>DR CORE E&amp;T</v>
          </cell>
        </row>
        <row r="663">
          <cell r="C663">
            <v>8092781</v>
          </cell>
          <cell r="D663" t="str">
            <v>CORE DR TRAINING-PROGRAM MGMT-2009-11</v>
          </cell>
          <cell r="E663">
            <v>10847</v>
          </cell>
          <cell r="F663" t="str">
            <v>Emerging Markets - Demand Response</v>
          </cell>
          <cell r="G663" t="str">
            <v>DREBA2009-11</v>
          </cell>
          <cell r="H663" t="str">
            <v>DR CORE E&amp;T</v>
          </cell>
        </row>
        <row r="664">
          <cell r="C664">
            <v>8092782</v>
          </cell>
          <cell r="D664" t="str">
            <v>IDSM-CUSTRECRUITMENT&amp;EDU-2009-11</v>
          </cell>
          <cell r="E664">
            <v>13678</v>
          </cell>
          <cell r="F664" t="str">
            <v>Large Business: Govt, Com, AG</v>
          </cell>
          <cell r="G664" t="str">
            <v>DREBA2009-11</v>
          </cell>
          <cell r="H664" t="str">
            <v>DR CORE MKT</v>
          </cell>
        </row>
        <row r="665">
          <cell r="C665">
            <v>8092783</v>
          </cell>
          <cell r="D665" t="str">
            <v>IDSM-NON MDSS IT SERVICES-2009-11</v>
          </cell>
          <cell r="E665">
            <v>10847</v>
          </cell>
          <cell r="F665" t="str">
            <v>Emerging Markets - Demand Response</v>
          </cell>
          <cell r="G665" t="str">
            <v>DREBA2009-11</v>
          </cell>
          <cell r="H665" t="str">
            <v>DR CORE MKT</v>
          </cell>
        </row>
        <row r="666">
          <cell r="C666">
            <v>8092784</v>
          </cell>
          <cell r="D666" t="str">
            <v>IDSM-MDSS-ISTS APPL DEV-2009-11</v>
          </cell>
          <cell r="E666">
            <v>10847</v>
          </cell>
          <cell r="F666" t="str">
            <v>Emerging Markets - Demand Response</v>
          </cell>
          <cell r="G666" t="str">
            <v>DREBA2009-11</v>
          </cell>
          <cell r="H666" t="str">
            <v>DR CORE MKT</v>
          </cell>
        </row>
        <row r="667">
          <cell r="C667">
            <v>8092786</v>
          </cell>
          <cell r="D667" t="str">
            <v>IDSM-PROGRAM DESIGN-2009-11</v>
          </cell>
          <cell r="E667">
            <v>10847</v>
          </cell>
          <cell r="F667" t="str">
            <v>Emerging Markets - Demand Response</v>
          </cell>
          <cell r="G667" t="str">
            <v>DREBA2009-11</v>
          </cell>
          <cell r="H667" t="str">
            <v>DR CORE MKT</v>
          </cell>
        </row>
        <row r="668">
          <cell r="C668">
            <v>8092787</v>
          </cell>
          <cell r="D668" t="str">
            <v>IDSM-PROGRAM MANAGEMENT-2009-11</v>
          </cell>
          <cell r="E668">
            <v>10847</v>
          </cell>
          <cell r="F668" t="str">
            <v>Emerging Markets - Demand Response</v>
          </cell>
          <cell r="G668" t="str">
            <v>DREBA2009-11</v>
          </cell>
          <cell r="H668" t="str">
            <v>DR CORE MKT</v>
          </cell>
        </row>
        <row r="669">
          <cell r="C669">
            <v>8092788</v>
          </cell>
          <cell r="D669" t="str">
            <v>IDSM-PROGRAM MARKETING-2009-11</v>
          </cell>
          <cell r="E669">
            <v>13678</v>
          </cell>
          <cell r="F669" t="str">
            <v>Large Business: Govt, Com, AG</v>
          </cell>
          <cell r="G669" t="str">
            <v>DREBA2009-11</v>
          </cell>
          <cell r="H669" t="str">
            <v>DR CORE MKT</v>
          </cell>
        </row>
        <row r="670">
          <cell r="C670">
            <v>8092791</v>
          </cell>
          <cell r="D670" t="str">
            <v>INTERACT-IT ENHANCEMENT-2009-11</v>
          </cell>
          <cell r="E670">
            <v>12835</v>
          </cell>
          <cell r="F670" t="str">
            <v>Demand Response Operations</v>
          </cell>
          <cell r="G670" t="str">
            <v>DREBA2009-11</v>
          </cell>
          <cell r="H670" t="str">
            <v>INTERACT</v>
          </cell>
        </row>
        <row r="671">
          <cell r="C671">
            <v>8092792</v>
          </cell>
          <cell r="D671" t="str">
            <v>INTERACT-PROGRAM MANAGEMENT-2009-11</v>
          </cell>
          <cell r="E671">
            <v>12835</v>
          </cell>
          <cell r="F671" t="str">
            <v>Demand Response Operations</v>
          </cell>
          <cell r="G671" t="str">
            <v>DREBA2009-11</v>
          </cell>
          <cell r="H671" t="str">
            <v>INTERACT</v>
          </cell>
        </row>
        <row r="672">
          <cell r="C672">
            <v>8092795</v>
          </cell>
          <cell r="D672" t="str">
            <v>MTRS&gt;200KW INTG-DATARETRIEVAL-2009-11</v>
          </cell>
          <cell r="E672">
            <v>12835</v>
          </cell>
          <cell r="F672" t="str">
            <v>Demand Response Operations</v>
          </cell>
          <cell r="G672" t="str">
            <v>DREBA2009-11</v>
          </cell>
          <cell r="H672" t="str">
            <v>INTERACT</v>
          </cell>
        </row>
        <row r="673">
          <cell r="C673">
            <v>8092796</v>
          </cell>
          <cell r="D673" t="str">
            <v>MTRS&gt;200KW INTG-PGM MGMT-2009-11</v>
          </cell>
          <cell r="E673">
            <v>12835</v>
          </cell>
          <cell r="F673" t="str">
            <v>Demand Response Operations</v>
          </cell>
          <cell r="G673" t="str">
            <v>DREBA2009-11</v>
          </cell>
          <cell r="H673" t="str">
            <v>INTERACT</v>
          </cell>
        </row>
        <row r="674">
          <cell r="C674">
            <v>8092797</v>
          </cell>
          <cell r="D674" t="str">
            <v>PEAKCHOICE-BILLING SUPPORT-2009-11</v>
          </cell>
          <cell r="E674">
            <v>12835</v>
          </cell>
          <cell r="F674" t="str">
            <v>Demand Response Operations</v>
          </cell>
          <cell r="G674" t="str">
            <v>DREBA2009-11</v>
          </cell>
          <cell r="H674" t="str">
            <v>PEAK CHOICE</v>
          </cell>
        </row>
        <row r="675">
          <cell r="C675">
            <v>8092798</v>
          </cell>
          <cell r="D675" t="str">
            <v>PEAKCHOICE-INCENTIVE PAYMENTS-2009-11</v>
          </cell>
          <cell r="E675">
            <v>12835</v>
          </cell>
          <cell r="F675" t="str">
            <v>Demand Response Operations</v>
          </cell>
          <cell r="G675" t="str">
            <v>DREBA2009-11</v>
          </cell>
          <cell r="H675" t="str">
            <v>PEAK CHOICE</v>
          </cell>
        </row>
        <row r="676">
          <cell r="C676">
            <v>8092802</v>
          </cell>
          <cell r="D676" t="str">
            <v>PEAKCHOICE-PROGRAM DESIGN-2009-11</v>
          </cell>
          <cell r="E676">
            <v>12835</v>
          </cell>
          <cell r="F676" t="str">
            <v>Demand Response Operations</v>
          </cell>
          <cell r="G676" t="str">
            <v>DREBA2009-11</v>
          </cell>
          <cell r="H676" t="str">
            <v>PEAK CHOICE</v>
          </cell>
        </row>
        <row r="677">
          <cell r="C677">
            <v>8092803</v>
          </cell>
          <cell r="D677" t="str">
            <v>PEAKCHOICE-PROGRAM MARKETING-2009-11</v>
          </cell>
          <cell r="E677">
            <v>13678</v>
          </cell>
          <cell r="F677" t="str">
            <v>Large Business: Govt, Com, AG</v>
          </cell>
          <cell r="G677" t="str">
            <v>DREBA2009-11</v>
          </cell>
          <cell r="H677" t="str">
            <v>PEAK CHOICE</v>
          </cell>
        </row>
        <row r="678">
          <cell r="C678">
            <v>8092804</v>
          </cell>
          <cell r="D678" t="str">
            <v>PEAKCHOICE-PROGRAM MGMT-2009-11</v>
          </cell>
          <cell r="E678">
            <v>12835</v>
          </cell>
          <cell r="F678" t="str">
            <v>Demand Response Operations</v>
          </cell>
          <cell r="G678" t="str">
            <v>DREBA2009-11</v>
          </cell>
          <cell r="H678" t="str">
            <v>PEAK CHOICE</v>
          </cell>
        </row>
        <row r="679">
          <cell r="C679">
            <v>8092808</v>
          </cell>
          <cell r="D679" t="str">
            <v>PERM LOAD SHIFT-PROGRAM MGMT-2009-11</v>
          </cell>
          <cell r="E679">
            <v>10847</v>
          </cell>
          <cell r="F679" t="str">
            <v>Emerging Markets - Demand Response</v>
          </cell>
          <cell r="G679" t="str">
            <v>DREBA2009-11</v>
          </cell>
          <cell r="H679" t="str">
            <v>PERM LOAD_01</v>
          </cell>
        </row>
        <row r="680">
          <cell r="C680">
            <v>8092813</v>
          </cell>
          <cell r="D680" t="str">
            <v>SFCP-MDSS-ISTS O&amp;M-2009-11</v>
          </cell>
          <cell r="E680">
            <v>12835</v>
          </cell>
          <cell r="F680" t="str">
            <v>Demand Response Operations</v>
          </cell>
          <cell r="G680" t="str">
            <v>DREBA2009-11</v>
          </cell>
          <cell r="H680" t="str">
            <v>SFPWR SL AGG</v>
          </cell>
        </row>
        <row r="681">
          <cell r="C681">
            <v>8092814</v>
          </cell>
          <cell r="D681" t="str">
            <v>SFCP-PROGRAM MANAGEMENT-2009-11</v>
          </cell>
          <cell r="E681">
            <v>12835</v>
          </cell>
          <cell r="F681" t="str">
            <v>Demand Response Operations</v>
          </cell>
          <cell r="G681" t="str">
            <v>DREBA2009-11</v>
          </cell>
          <cell r="H681" t="str">
            <v>SFPWR SL AGG</v>
          </cell>
        </row>
        <row r="682">
          <cell r="C682">
            <v>8092816</v>
          </cell>
          <cell r="D682" t="str">
            <v>TA-ADMIN AUDIT ACTIVITIES-2009-11</v>
          </cell>
          <cell r="E682">
            <v>10847</v>
          </cell>
          <cell r="F682" t="str">
            <v>Emerging Markets - Demand Response</v>
          </cell>
          <cell r="G682" t="str">
            <v>DREBA2009-11</v>
          </cell>
          <cell r="H682" t="str">
            <v>INTG ENE AUD</v>
          </cell>
        </row>
        <row r="683">
          <cell r="C683">
            <v>8092817</v>
          </cell>
          <cell r="D683" t="str">
            <v>TA-INTEGRTD AUDIT ACTIVITIES-2009-11</v>
          </cell>
          <cell r="E683">
            <v>10847</v>
          </cell>
          <cell r="F683" t="str">
            <v>Emerging Markets - Demand Response</v>
          </cell>
          <cell r="G683" t="str">
            <v>DREBA2009-11</v>
          </cell>
          <cell r="H683" t="str">
            <v>INTG ENE AUD</v>
          </cell>
        </row>
        <row r="684">
          <cell r="C684">
            <v>8092818</v>
          </cell>
          <cell r="D684" t="str">
            <v>TI-CUST INCENT PAY PROC-IPC-2009-11</v>
          </cell>
          <cell r="E684">
            <v>10847</v>
          </cell>
          <cell r="F684" t="str">
            <v>Emerging Markets - Demand Response</v>
          </cell>
          <cell r="G684" t="str">
            <v>DREBA2009-11</v>
          </cell>
          <cell r="H684" t="str">
            <v>TECHNOL INCV</v>
          </cell>
        </row>
        <row r="685">
          <cell r="C685">
            <v>8092819</v>
          </cell>
          <cell r="D685" t="str">
            <v>TI-DATA RETRIEVAL AND SVCS-2009-11</v>
          </cell>
          <cell r="E685">
            <v>10847</v>
          </cell>
          <cell r="F685" t="str">
            <v>Emerging Markets - Demand Response</v>
          </cell>
          <cell r="G685" t="str">
            <v>DREBA2009-11</v>
          </cell>
          <cell r="H685" t="str">
            <v>TECHNOL INCV</v>
          </cell>
        </row>
        <row r="686">
          <cell r="C686">
            <v>8092820</v>
          </cell>
          <cell r="D686" t="str">
            <v>TI-INCENTIVE PAYMENTS-2009-11</v>
          </cell>
          <cell r="E686">
            <v>10847</v>
          </cell>
          <cell r="F686" t="str">
            <v>Emerging Markets - Demand Response</v>
          </cell>
          <cell r="G686" t="str">
            <v>DREBA2009-11</v>
          </cell>
          <cell r="H686" t="str">
            <v>TECHNOL INCV</v>
          </cell>
        </row>
        <row r="687">
          <cell r="C687">
            <v>8092821</v>
          </cell>
          <cell r="D687" t="str">
            <v>TI-MDSS-ISTS APPL DEV-2009-11</v>
          </cell>
          <cell r="E687">
            <v>10847</v>
          </cell>
          <cell r="F687" t="str">
            <v>Emerging Markets - Demand Response</v>
          </cell>
          <cell r="G687" t="str">
            <v>DREBA2009-11</v>
          </cell>
          <cell r="H687" t="str">
            <v>TECHNOL INCV</v>
          </cell>
        </row>
        <row r="688">
          <cell r="C688">
            <v>8092822</v>
          </cell>
          <cell r="D688" t="str">
            <v>TI-MDSS-ISTS O&amp;M-2009-11</v>
          </cell>
          <cell r="E688">
            <v>10847</v>
          </cell>
          <cell r="F688" t="str">
            <v>Emerging Markets - Demand Response</v>
          </cell>
          <cell r="G688" t="str">
            <v>DREBA2009-11</v>
          </cell>
          <cell r="H688" t="str">
            <v>TECHNOL INCV</v>
          </cell>
        </row>
        <row r="689">
          <cell r="C689">
            <v>8092823</v>
          </cell>
          <cell r="D689" t="str">
            <v>TI-PROGRAM MANAGEMENT-2009-11</v>
          </cell>
          <cell r="E689">
            <v>10847</v>
          </cell>
          <cell r="F689" t="str">
            <v>Emerging Markets - Demand Response</v>
          </cell>
          <cell r="G689" t="str">
            <v>DREBA2009-11</v>
          </cell>
          <cell r="H689" t="str">
            <v>TECHNOL INCV</v>
          </cell>
        </row>
        <row r="690">
          <cell r="C690">
            <v>8092824</v>
          </cell>
          <cell r="D690" t="str">
            <v>TI-PROGRAM MARKETING-2009-11</v>
          </cell>
          <cell r="E690">
            <v>10847</v>
          </cell>
          <cell r="F690" t="str">
            <v>Emerging Markets - Demand Response</v>
          </cell>
          <cell r="G690" t="str">
            <v>DREBA2009-11</v>
          </cell>
          <cell r="H690" t="str">
            <v>TECHNOL INCV</v>
          </cell>
        </row>
        <row r="691">
          <cell r="C691">
            <v>8092825</v>
          </cell>
          <cell r="D691" t="str">
            <v>CORE DR EDUCATION-MDSS ISTS AD-2009-11</v>
          </cell>
          <cell r="E691">
            <v>10847</v>
          </cell>
          <cell r="F691" t="str">
            <v>Emerging Markets - Demand Response</v>
          </cell>
          <cell r="G691" t="str">
            <v>DREBA2009-11</v>
          </cell>
          <cell r="H691" t="str">
            <v>DR CORE E&amp;T</v>
          </cell>
        </row>
        <row r="692">
          <cell r="C692">
            <v>8092828</v>
          </cell>
          <cell r="D692" t="str">
            <v>CORE DR EDUCATION-PROGRAM MGMT-2009-11</v>
          </cell>
          <cell r="E692">
            <v>10847</v>
          </cell>
          <cell r="F692" t="str">
            <v>Emerging Markets - Demand Response</v>
          </cell>
          <cell r="G692" t="str">
            <v>DREBA2009-11</v>
          </cell>
          <cell r="H692" t="str">
            <v>DR CORE E&amp;T</v>
          </cell>
        </row>
        <row r="693">
          <cell r="C693">
            <v>8092832</v>
          </cell>
          <cell r="D693" t="str">
            <v>SDRAC-PROGRAM IMPLEMNTER COSTS-2009-11</v>
          </cell>
          <cell r="E693">
            <v>10847</v>
          </cell>
          <cell r="F693" t="str">
            <v>Emerging Markets - Demand Response</v>
          </cell>
          <cell r="G693" t="str">
            <v>DREBA2009-11</v>
          </cell>
          <cell r="H693" t="str">
            <v>STW DR AWR C</v>
          </cell>
        </row>
        <row r="694">
          <cell r="C694">
            <v>8092834</v>
          </cell>
          <cell r="D694" t="str">
            <v>SDRAC-PROGRAM MANAGEMENT-2009-11</v>
          </cell>
          <cell r="E694">
            <v>10847</v>
          </cell>
          <cell r="F694" t="str">
            <v>Emerging Markets - Demand Response</v>
          </cell>
          <cell r="G694" t="str">
            <v>DREBA2009-11</v>
          </cell>
          <cell r="H694" t="str">
            <v>STW DR AWR C</v>
          </cell>
        </row>
        <row r="695">
          <cell r="C695">
            <v>8092835</v>
          </cell>
          <cell r="D695" t="str">
            <v>OBMC/SLRP-PROGRAM MANAGEMENT-2009-11</v>
          </cell>
          <cell r="E695">
            <v>12835</v>
          </cell>
          <cell r="F695" t="str">
            <v>Demand Response Operations</v>
          </cell>
          <cell r="G695" t="str">
            <v>DREBA2009-11</v>
          </cell>
          <cell r="H695" t="str">
            <v>OBMC/SLRP</v>
          </cell>
        </row>
        <row r="696">
          <cell r="C696">
            <v>8092839</v>
          </cell>
          <cell r="D696" t="str">
            <v>OBMC/SLRP-EQUIPMENT MAINT-2009-11</v>
          </cell>
          <cell r="E696">
            <v>12835</v>
          </cell>
          <cell r="F696" t="str">
            <v>Demand Response Operations</v>
          </cell>
          <cell r="G696" t="str">
            <v>DREBA2009-11</v>
          </cell>
          <cell r="H696" t="str">
            <v>OBMC/SLRP</v>
          </cell>
        </row>
        <row r="697">
          <cell r="C697">
            <v>8092840</v>
          </cell>
          <cell r="D697" t="str">
            <v>OBMC/SLRP-DATA RETR &amp; SVCS-2009-11</v>
          </cell>
          <cell r="E697">
            <v>12835</v>
          </cell>
          <cell r="F697" t="str">
            <v>Demand Response Operations</v>
          </cell>
          <cell r="G697" t="str">
            <v>DREBA2009-11</v>
          </cell>
          <cell r="H697" t="str">
            <v>OBMC/SLRP</v>
          </cell>
        </row>
        <row r="698">
          <cell r="C698">
            <v>8092841</v>
          </cell>
          <cell r="D698" t="str">
            <v>OBMC/SLRP-BILLING SUPPORT-2009-11</v>
          </cell>
          <cell r="E698">
            <v>12835</v>
          </cell>
          <cell r="F698" t="str">
            <v>Demand Response Operations</v>
          </cell>
          <cell r="G698" t="str">
            <v>DREBA2009-11</v>
          </cell>
          <cell r="H698" t="str">
            <v>OBMC/SLRP</v>
          </cell>
        </row>
        <row r="699">
          <cell r="C699">
            <v>8092842</v>
          </cell>
          <cell r="D699" t="str">
            <v>SMARTAC AS PILOT-PROGRAM MGMT-2009-11</v>
          </cell>
          <cell r="E699">
            <v>10847</v>
          </cell>
          <cell r="F699" t="str">
            <v>Emerging Markets - Demand Response</v>
          </cell>
          <cell r="G699" t="str">
            <v>DREBA2009-11</v>
          </cell>
          <cell r="H699" t="str">
            <v>SMRT A/C ANC</v>
          </cell>
        </row>
        <row r="700">
          <cell r="C700">
            <v>8092849</v>
          </cell>
          <cell r="D700" t="str">
            <v>CIAS PILOT-PROGRAM MANAGEMENT-2009-11</v>
          </cell>
          <cell r="E700">
            <v>10847</v>
          </cell>
          <cell r="F700" t="str">
            <v>Emerging Markets - Demand Response</v>
          </cell>
          <cell r="G700" t="str">
            <v>DREBA2009-11</v>
          </cell>
          <cell r="H700" t="str">
            <v>COMM&amp;IND ANC</v>
          </cell>
        </row>
        <row r="701">
          <cell r="C701">
            <v>8092850</v>
          </cell>
          <cell r="D701" t="str">
            <v>CIAS PILOT-PROGRAM MARKETING-2009-11</v>
          </cell>
          <cell r="E701">
            <v>10847</v>
          </cell>
          <cell r="F701" t="str">
            <v>Emerging Markets - Demand Response</v>
          </cell>
          <cell r="G701" t="str">
            <v>DREBA2009-11</v>
          </cell>
          <cell r="H701" t="str">
            <v>COMM&amp;IND ANC</v>
          </cell>
        </row>
        <row r="702">
          <cell r="C702">
            <v>8092852</v>
          </cell>
          <cell r="D702" t="str">
            <v>CIAS PILOT-INCENTIVE PAYMENTS-2009-11</v>
          </cell>
          <cell r="E702">
            <v>10847</v>
          </cell>
          <cell r="F702" t="str">
            <v>Emerging Markets - Demand Response</v>
          </cell>
          <cell r="G702" t="str">
            <v>DREBA2009-11</v>
          </cell>
          <cell r="H702" t="str">
            <v>COMM&amp;IND ANC</v>
          </cell>
        </row>
        <row r="703">
          <cell r="C703">
            <v>8092854</v>
          </cell>
          <cell r="D703" t="str">
            <v>CIAS PILOT-DATA RETR &amp; SVCS-2009-11</v>
          </cell>
          <cell r="E703">
            <v>10847</v>
          </cell>
          <cell r="F703" t="str">
            <v>Emerging Markets - Demand Response</v>
          </cell>
          <cell r="G703" t="str">
            <v>DREBA2009-11</v>
          </cell>
          <cell r="H703" t="str">
            <v>COMM&amp;IND ANC</v>
          </cell>
        </row>
        <row r="704">
          <cell r="C704">
            <v>8093016</v>
          </cell>
          <cell r="D704" t="str">
            <v>IDSM-M&amp;O DR WEBSITE DEVEL-2009-11</v>
          </cell>
          <cell r="E704">
            <v>10847</v>
          </cell>
          <cell r="F704" t="str">
            <v>Emerging Markets - Demand Response</v>
          </cell>
          <cell r="G704" t="str">
            <v>DREBA2009-11</v>
          </cell>
          <cell r="H704" t="str">
            <v>DR CORE MKT</v>
          </cell>
        </row>
        <row r="705">
          <cell r="C705">
            <v>8093017</v>
          </cell>
          <cell r="D705" t="str">
            <v>IDSM-M&amp;O DR 3P REFERRAL-2009-11</v>
          </cell>
          <cell r="E705">
            <v>10847</v>
          </cell>
          <cell r="F705" t="str">
            <v>Emerging Markets - Demand Response</v>
          </cell>
          <cell r="G705" t="str">
            <v>DREBA2009-11</v>
          </cell>
          <cell r="H705" t="str">
            <v>DR CORE MKT</v>
          </cell>
        </row>
        <row r="706">
          <cell r="C706">
            <v>8093197</v>
          </cell>
          <cell r="D706" t="str">
            <v>PEAKCHOICE-DATA RETRIEVAL &amp; SVCS-2009-11</v>
          </cell>
          <cell r="E706">
            <v>12835</v>
          </cell>
          <cell r="F706" t="str">
            <v>Demand Response Operations</v>
          </cell>
          <cell r="G706" t="str">
            <v>DREBA2009-11</v>
          </cell>
          <cell r="H706" t="str">
            <v>PEAK CHOICE</v>
          </cell>
        </row>
        <row r="707">
          <cell r="C707">
            <v>8093496</v>
          </cell>
          <cell r="D707" t="str">
            <v>CORE DR TRAINING-VENDORS-2009-11</v>
          </cell>
          <cell r="E707">
            <v>10847</v>
          </cell>
          <cell r="F707" t="str">
            <v>Emerging Markets - Demand Response</v>
          </cell>
          <cell r="G707" t="str">
            <v>DREBA2009-11</v>
          </cell>
          <cell r="H707" t="str">
            <v>DR CORE E&amp;T</v>
          </cell>
        </row>
        <row r="708">
          <cell r="C708">
            <v>8093497</v>
          </cell>
          <cell r="D708" t="str">
            <v>CORE DR EDUCATION-VENDORS-2009-11</v>
          </cell>
          <cell r="E708">
            <v>10847</v>
          </cell>
          <cell r="F708" t="str">
            <v>Emerging Markets - Demand Response</v>
          </cell>
          <cell r="G708" t="str">
            <v>DREBA2009-11</v>
          </cell>
          <cell r="H708" t="str">
            <v>DR CORE E&amp;T</v>
          </cell>
        </row>
        <row r="709">
          <cell r="C709">
            <v>8093545</v>
          </cell>
          <cell r="D709" t="str">
            <v>IDSM-INTEGRTD M&amp;O-PROG MGMT-2009-11</v>
          </cell>
          <cell r="E709">
            <v>10847</v>
          </cell>
          <cell r="F709" t="str">
            <v>Emerging Markets - Demand Response</v>
          </cell>
          <cell r="G709" t="str">
            <v>DREBA2009-11</v>
          </cell>
          <cell r="H709" t="str">
            <v>INTGRTED MKT</v>
          </cell>
        </row>
        <row r="710">
          <cell r="C710">
            <v>8093546</v>
          </cell>
          <cell r="D710" t="str">
            <v>IDSM-INTEGRTD ET-PROG MGMT-2009-11</v>
          </cell>
          <cell r="E710">
            <v>13772</v>
          </cell>
          <cell r="F710" t="str">
            <v>Education Centers</v>
          </cell>
          <cell r="G710" t="str">
            <v>DREBA2009-11</v>
          </cell>
          <cell r="H710" t="str">
            <v>INTGRTED E&amp;T</v>
          </cell>
        </row>
        <row r="711">
          <cell r="C711">
            <v>8093556</v>
          </cell>
          <cell r="D711" t="str">
            <v>PEAKCHOICE-PROG MKTG-OTHER LABOR-2009-11</v>
          </cell>
          <cell r="E711">
            <v>12835</v>
          </cell>
          <cell r="F711" t="str">
            <v>Demand Response Operations</v>
          </cell>
          <cell r="G711" t="str">
            <v>DREBA2009-11</v>
          </cell>
          <cell r="H711" t="str">
            <v>PEAK CHOICE</v>
          </cell>
        </row>
        <row r="712">
          <cell r="C712">
            <v>8093981</v>
          </cell>
          <cell r="D712" t="str">
            <v>IDSM-DR SERVICE&amp;SALES INCENTIVE-2009-11</v>
          </cell>
          <cell r="E712">
            <v>10847</v>
          </cell>
          <cell r="F712" t="str">
            <v>Emerging Markets - Demand Response</v>
          </cell>
          <cell r="G712" t="str">
            <v>DREBA2009-11</v>
          </cell>
          <cell r="H712" t="str">
            <v>DR CORE MKT</v>
          </cell>
        </row>
        <row r="713">
          <cell r="C713">
            <v>8093982</v>
          </cell>
          <cell r="D713" t="str">
            <v>IDSM-SF POWER CONTRACTS-2009-11</v>
          </cell>
          <cell r="E713">
            <v>10847</v>
          </cell>
          <cell r="F713" t="str">
            <v>Emerging Markets - Demand Response</v>
          </cell>
          <cell r="G713" t="str">
            <v>DREBA2009-11</v>
          </cell>
          <cell r="H713" t="str">
            <v>DR CORE MKT</v>
          </cell>
        </row>
        <row r="714">
          <cell r="C714">
            <v>8093996</v>
          </cell>
          <cell r="D714" t="str">
            <v>IDSM-INTEGRTD E&amp;T-PROG MARKETING-2009-11</v>
          </cell>
          <cell r="E714">
            <v>10847</v>
          </cell>
          <cell r="F714" t="str">
            <v>Emerging Markets - Demand Response</v>
          </cell>
          <cell r="G714" t="str">
            <v>DREBA2009-11</v>
          </cell>
          <cell r="H714" t="str">
            <v>INTGRTED E&amp;T</v>
          </cell>
        </row>
        <row r="715">
          <cell r="C715">
            <v>8094030</v>
          </cell>
          <cell r="D715" t="str">
            <v>IDSM-INTEGRTD M&amp;O-PROG MKTG-2009-11</v>
          </cell>
          <cell r="E715">
            <v>10847</v>
          </cell>
          <cell r="F715" t="str">
            <v>Emerging Markets - Demand Response</v>
          </cell>
          <cell r="G715" t="str">
            <v>DREBA2009-11</v>
          </cell>
          <cell r="H715" t="str">
            <v>INTGRTED MKT</v>
          </cell>
        </row>
        <row r="716">
          <cell r="C716">
            <v>8094031</v>
          </cell>
          <cell r="D716" t="str">
            <v>IDSM-INTEGRTD M&amp;O-SUPP SVCS-2009-11</v>
          </cell>
          <cell r="E716">
            <v>10847</v>
          </cell>
          <cell r="F716" t="str">
            <v>Emerging Markets - Demand Response</v>
          </cell>
          <cell r="G716" t="str">
            <v>DREBA2009-11</v>
          </cell>
          <cell r="H716" t="str">
            <v>INTGRTED MKT</v>
          </cell>
        </row>
        <row r="717">
          <cell r="C717">
            <v>8094221</v>
          </cell>
          <cell r="D717" t="str">
            <v>PEAKCHOICE-DR AS SPECIALISTS-2009-11</v>
          </cell>
          <cell r="E717">
            <v>12835</v>
          </cell>
          <cell r="F717" t="str">
            <v>Demand Response Operations</v>
          </cell>
          <cell r="G717" t="str">
            <v>DREBA2009-11</v>
          </cell>
          <cell r="H717" t="str">
            <v>PEAK CHOICE</v>
          </cell>
        </row>
        <row r="718">
          <cell r="C718">
            <v>8094222</v>
          </cell>
          <cell r="D718" t="str">
            <v>DBP-DR AS SPECIALISTS-2009-11</v>
          </cell>
          <cell r="E718">
            <v>12835</v>
          </cell>
          <cell r="F718" t="str">
            <v>Demand Response Operations</v>
          </cell>
          <cell r="G718" t="str">
            <v>DREBA2009-11</v>
          </cell>
          <cell r="H718" t="str">
            <v>DEMAND BIDD</v>
          </cell>
        </row>
        <row r="719">
          <cell r="C719">
            <v>8094223</v>
          </cell>
          <cell r="D719" t="str">
            <v>CPP-DR AS SPECIALIST-2009-11</v>
          </cell>
          <cell r="E719">
            <v>12835</v>
          </cell>
          <cell r="F719" t="str">
            <v>Demand Response Operations</v>
          </cell>
          <cell r="G719" t="str">
            <v>DREBA2009-11</v>
          </cell>
          <cell r="H719" t="str">
            <v>CR PEAK PRIC</v>
          </cell>
        </row>
        <row r="720">
          <cell r="C720">
            <v>8094224</v>
          </cell>
          <cell r="D720" t="str">
            <v>BIP-DR AS SPECIALIST-2009-11</v>
          </cell>
          <cell r="E720">
            <v>12835</v>
          </cell>
          <cell r="F720" t="str">
            <v>Demand Response Operations</v>
          </cell>
          <cell r="G720" t="str">
            <v>DREBA2009-11</v>
          </cell>
          <cell r="H720" t="str">
            <v>BASEINTERRUP</v>
          </cell>
        </row>
        <row r="721">
          <cell r="C721">
            <v>8094425</v>
          </cell>
          <cell r="D721" t="str">
            <v>M&amp;E-CPP/BIP 2009 PROCESS EVALUATION-A</v>
          </cell>
          <cell r="E721">
            <v>13982</v>
          </cell>
          <cell r="F721" t="str">
            <v>DR Policy-Planning &amp; Analysis</v>
          </cell>
          <cell r="G721" t="str">
            <v>DREBA2009-11</v>
          </cell>
          <cell r="H721" t="str">
            <v>EM&amp;V_01</v>
          </cell>
        </row>
        <row r="722">
          <cell r="C722">
            <v>8095196</v>
          </cell>
          <cell r="D722" t="str">
            <v>DR ENROLLMENT ENHANCEMENTS - 2009-11</v>
          </cell>
          <cell r="E722">
            <v>12835</v>
          </cell>
          <cell r="F722" t="str">
            <v>Demand Response Operations</v>
          </cell>
          <cell r="G722" t="str">
            <v>DREBA2009-11</v>
          </cell>
          <cell r="H722" t="str">
            <v>DR ONLN EROL</v>
          </cell>
        </row>
        <row r="723">
          <cell r="C723">
            <v>8095197</v>
          </cell>
          <cell r="D723" t="str">
            <v>DRE-IT PROJ DEVELOPMENT - PH 3-2009-11</v>
          </cell>
          <cell r="E723">
            <v>12835</v>
          </cell>
          <cell r="F723" t="str">
            <v>Demand Response Operations</v>
          </cell>
          <cell r="G723" t="str">
            <v>DREBA2009-11</v>
          </cell>
          <cell r="H723" t="str">
            <v>DR ONLN EROL</v>
          </cell>
        </row>
        <row r="724">
          <cell r="C724">
            <v>8096270</v>
          </cell>
          <cell r="D724" t="str">
            <v>M&amp;E-DR 2010-20 RES ENROLLMENT FORECAST-A</v>
          </cell>
          <cell r="E724">
            <v>13982</v>
          </cell>
          <cell r="F724" t="str">
            <v>DR Policy-Planning &amp; Analysis</v>
          </cell>
          <cell r="G724" t="str">
            <v>DREBA2009-11</v>
          </cell>
          <cell r="H724" t="str">
            <v>EM&amp;V_01</v>
          </cell>
        </row>
        <row r="725">
          <cell r="C725">
            <v>8096500</v>
          </cell>
          <cell r="D725" t="str">
            <v>TECH INCENT-SVC &amp; SALES SUP-2009-11</v>
          </cell>
          <cell r="E725">
            <v>10847</v>
          </cell>
          <cell r="F725" t="str">
            <v>Emerging Markets - Demand Response</v>
          </cell>
          <cell r="G725" t="str">
            <v>DREBA2009-11</v>
          </cell>
          <cell r="H725" t="str">
            <v>TECHNOL INCV</v>
          </cell>
        </row>
        <row r="726">
          <cell r="C726">
            <v>8096501</v>
          </cell>
          <cell r="D726" t="str">
            <v>INTEGRTD AUDITS-SVC &amp; SALES SUP-2009-11</v>
          </cell>
          <cell r="E726">
            <v>10847</v>
          </cell>
          <cell r="F726" t="str">
            <v>Emerging Markets - Demand Response</v>
          </cell>
          <cell r="G726" t="str">
            <v>DREBA2009-11</v>
          </cell>
          <cell r="H726" t="str">
            <v>INTG ENE AUD</v>
          </cell>
        </row>
        <row r="727">
          <cell r="C727">
            <v>8096502</v>
          </cell>
          <cell r="D727" t="str">
            <v>AUTO DR-SVC &amp; SALES SUPPORT-2009-11</v>
          </cell>
          <cell r="E727">
            <v>10847</v>
          </cell>
          <cell r="F727" t="str">
            <v>Emerging Markets - Demand Response</v>
          </cell>
          <cell r="G727" t="str">
            <v>DREBA2009-11</v>
          </cell>
          <cell r="H727" t="str">
            <v>AUTO DR</v>
          </cell>
        </row>
        <row r="728">
          <cell r="C728">
            <v>8096504</v>
          </cell>
          <cell r="D728" t="str">
            <v>DRE-SVC &amp; SALES SUPPORT-2009-11</v>
          </cell>
          <cell r="E728">
            <v>12835</v>
          </cell>
          <cell r="F728" t="str">
            <v>Demand Response Operations</v>
          </cell>
          <cell r="G728" t="str">
            <v>DREBA2009-11</v>
          </cell>
          <cell r="H728" t="str">
            <v>DR ONLN EROL</v>
          </cell>
        </row>
        <row r="729">
          <cell r="C729">
            <v>8096582</v>
          </cell>
          <cell r="D729" t="str">
            <v>CIIR PILOT-PROGRAM MANAGEMENT</v>
          </cell>
          <cell r="E729">
            <v>10847</v>
          </cell>
          <cell r="F729" t="str">
            <v>Emerging Markets - Demand Response</v>
          </cell>
          <cell r="G729" t="str">
            <v>DREBA2009-11</v>
          </cell>
          <cell r="H729" t="str">
            <v>C&amp;I INTM RSC</v>
          </cell>
        </row>
        <row r="730">
          <cell r="C730">
            <v>8096583</v>
          </cell>
          <cell r="D730" t="str">
            <v>CIIR PILOT-PROGRAM MARKETING</v>
          </cell>
          <cell r="E730">
            <v>10847</v>
          </cell>
          <cell r="F730" t="str">
            <v>Emerging Markets - Demand Response</v>
          </cell>
          <cell r="G730" t="str">
            <v>DREBA2009-11</v>
          </cell>
          <cell r="H730" t="str">
            <v>C&amp;I INTM RSC</v>
          </cell>
        </row>
        <row r="731">
          <cell r="C731">
            <v>8096585</v>
          </cell>
          <cell r="D731" t="str">
            <v>CIIR PILOT-INCENTIVE PAYMENTS</v>
          </cell>
          <cell r="E731">
            <v>13983</v>
          </cell>
          <cell r="F731" t="str">
            <v>Emerging Information Products &amp; Platform</v>
          </cell>
          <cell r="G731" t="str">
            <v>DREBA2009-11</v>
          </cell>
          <cell r="H731" t="str">
            <v>C&amp;I INTM RSC</v>
          </cell>
        </row>
        <row r="732">
          <cell r="C732">
            <v>8096586</v>
          </cell>
          <cell r="D732" t="str">
            <v>CIIR PILOT-EQUIPMENT MAINT</v>
          </cell>
          <cell r="E732">
            <v>13983</v>
          </cell>
          <cell r="F732" t="str">
            <v>Emerging Information Products &amp; Platform</v>
          </cell>
          <cell r="G732" t="str">
            <v>DREBA2009-11</v>
          </cell>
          <cell r="H732" t="str">
            <v>C&amp;I INTM RSC</v>
          </cell>
        </row>
        <row r="733">
          <cell r="C733">
            <v>8096587</v>
          </cell>
          <cell r="D733" t="str">
            <v>CIIR PILOT-DATA RETR &amp; SVCS</v>
          </cell>
          <cell r="E733">
            <v>13983</v>
          </cell>
          <cell r="F733" t="str">
            <v>Emerging Information Products &amp; Platform</v>
          </cell>
          <cell r="G733" t="str">
            <v>DREBA2009-11</v>
          </cell>
          <cell r="H733" t="str">
            <v>C&amp;I INTM RSC</v>
          </cell>
        </row>
        <row r="734">
          <cell r="C734">
            <v>8096588</v>
          </cell>
          <cell r="D734" t="str">
            <v>CIIR PILOT-BILLING SUPPORT</v>
          </cell>
          <cell r="E734">
            <v>13983</v>
          </cell>
          <cell r="F734" t="str">
            <v>Emerging Information Products &amp; Platform</v>
          </cell>
          <cell r="G734" t="str">
            <v>DREBA2009-11</v>
          </cell>
          <cell r="H734" t="str">
            <v>C&amp;I INTM RSC</v>
          </cell>
        </row>
        <row r="735">
          <cell r="C735">
            <v>8098320</v>
          </cell>
          <cell r="D735" t="str">
            <v>M&amp;E-RES TOU 2009 EX-P 2010-20 EX-A LD IM</v>
          </cell>
          <cell r="E735">
            <v>13768</v>
          </cell>
          <cell r="F735" t="str">
            <v>EM&amp;V</v>
          </cell>
          <cell r="G735" t="str">
            <v>DREBA2009-11</v>
          </cell>
          <cell r="H735" t="str">
            <v>EM&amp;V_01</v>
          </cell>
        </row>
        <row r="736">
          <cell r="C736">
            <v>8098321</v>
          </cell>
          <cell r="D736" t="str">
            <v>M&amp;E-AMP/CBP STWD 09 EX-P 2010-20 EX-A LI</v>
          </cell>
          <cell r="E736">
            <v>13768</v>
          </cell>
          <cell r="F736" t="str">
            <v>EM&amp;V</v>
          </cell>
          <cell r="G736" t="str">
            <v>DREBA2009-11</v>
          </cell>
          <cell r="H736" t="str">
            <v>EM&amp;V_01</v>
          </cell>
        </row>
        <row r="737">
          <cell r="C737">
            <v>8098322</v>
          </cell>
          <cell r="D737" t="str">
            <v>M&amp;E-BIP STWD 2009 EX-P/2010-20 EX-A LD I</v>
          </cell>
          <cell r="E737">
            <v>13768</v>
          </cell>
          <cell r="F737" t="str">
            <v>EM&amp;V</v>
          </cell>
          <cell r="G737" t="str">
            <v>DREBA2009-11</v>
          </cell>
          <cell r="H737" t="str">
            <v>EM&amp;V_01</v>
          </cell>
        </row>
        <row r="738">
          <cell r="C738">
            <v>8098323</v>
          </cell>
          <cell r="D738" t="str">
            <v>M&amp;E-CPP/PDP STWD 09 EX-P/2010-20 EX-A LI</v>
          </cell>
          <cell r="E738">
            <v>13768</v>
          </cell>
          <cell r="F738" t="str">
            <v>EM&amp;V</v>
          </cell>
          <cell r="G738" t="str">
            <v>DREBA2009-11</v>
          </cell>
          <cell r="H738" t="str">
            <v>EM&amp;V_01</v>
          </cell>
        </row>
        <row r="739">
          <cell r="C739">
            <v>8098324</v>
          </cell>
          <cell r="D739" t="str">
            <v>M&amp;E-DBP STWD 2009 EX-P/2010-20 EX-A LD I</v>
          </cell>
          <cell r="E739">
            <v>13768</v>
          </cell>
          <cell r="F739" t="str">
            <v>EM&amp;V</v>
          </cell>
          <cell r="G739" t="str">
            <v>DREBA2009-11</v>
          </cell>
          <cell r="H739" t="str">
            <v>EM&amp;V_01</v>
          </cell>
        </row>
        <row r="740">
          <cell r="C740">
            <v>8098325</v>
          </cell>
          <cell r="D740" t="str">
            <v>M&amp;E-PKCHOICE 2009 EX-P/2010-20 EX-A LD I</v>
          </cell>
          <cell r="E740">
            <v>13768</v>
          </cell>
          <cell r="F740" t="str">
            <v>EM&amp;V</v>
          </cell>
          <cell r="G740" t="str">
            <v>DREBA2009-11</v>
          </cell>
          <cell r="H740" t="str">
            <v>EM&amp;V_01</v>
          </cell>
        </row>
        <row r="741">
          <cell r="C741">
            <v>8098326</v>
          </cell>
          <cell r="D741" t="str">
            <v>M&amp;E-NON-RES TOU 09 EX-P/2010-20 EX-A LI</v>
          </cell>
          <cell r="E741">
            <v>13768</v>
          </cell>
          <cell r="F741" t="str">
            <v>EM&amp;V</v>
          </cell>
          <cell r="G741" t="str">
            <v>DREBA2009-11</v>
          </cell>
          <cell r="H741" t="str">
            <v>EM&amp;V_01</v>
          </cell>
        </row>
        <row r="742">
          <cell r="C742">
            <v>8098327</v>
          </cell>
          <cell r="D742" t="str">
            <v>M&amp;E-NON-RES ENROLLMENT FORECAST 2010-20</v>
          </cell>
          <cell r="E742">
            <v>13768</v>
          </cell>
          <cell r="F742" t="str">
            <v>EM&amp;V</v>
          </cell>
          <cell r="G742" t="str">
            <v>DREBA2009-11</v>
          </cell>
          <cell r="H742" t="str">
            <v>EM&amp;V_01</v>
          </cell>
        </row>
        <row r="743">
          <cell r="C743">
            <v>8098328</v>
          </cell>
          <cell r="D743" t="str">
            <v>M&amp;E-DR PORTFOLIO REPORT</v>
          </cell>
          <cell r="E743">
            <v>13768</v>
          </cell>
          <cell r="F743" t="str">
            <v>EM&amp;V</v>
          </cell>
          <cell r="G743" t="str">
            <v>DREBA2009-11</v>
          </cell>
          <cell r="H743" t="str">
            <v>EM&amp;V_01</v>
          </cell>
        </row>
        <row r="744">
          <cell r="C744">
            <v>8098330</v>
          </cell>
          <cell r="D744" t="str">
            <v>M&amp;E-PLS 2009 EX-P/2010-20 EX-A LD IMP</v>
          </cell>
          <cell r="E744">
            <v>13768</v>
          </cell>
          <cell r="F744" t="str">
            <v>EM&amp;V</v>
          </cell>
          <cell r="G744" t="str">
            <v>DREBA2009-11</v>
          </cell>
          <cell r="H744" t="str">
            <v>EM&amp;V_01</v>
          </cell>
        </row>
        <row r="745">
          <cell r="C745">
            <v>8098658</v>
          </cell>
          <cell r="D745" t="str">
            <v>PHEV/EV PILOT-PROGRAM MANAGEMENT</v>
          </cell>
          <cell r="E745">
            <v>11168</v>
          </cell>
          <cell r="F745" t="str">
            <v>Core Products - Clean Air Transportation</v>
          </cell>
          <cell r="G745" t="str">
            <v>DREBA2009-11</v>
          </cell>
          <cell r="H745" t="str">
            <v>PHEV/EV PILO</v>
          </cell>
        </row>
        <row r="746">
          <cell r="C746">
            <v>8098659</v>
          </cell>
          <cell r="D746" t="str">
            <v>PHEV/EV PILOT-EQUIPMENT</v>
          </cell>
          <cell r="E746">
            <v>11168</v>
          </cell>
          <cell r="F746" t="str">
            <v>Core Products - Clean Air Transportation</v>
          </cell>
          <cell r="G746" t="str">
            <v>DREBA2009-11</v>
          </cell>
          <cell r="H746" t="str">
            <v>PHEV/EV PILO</v>
          </cell>
        </row>
        <row r="747">
          <cell r="C747">
            <v>8098660</v>
          </cell>
          <cell r="D747" t="str">
            <v>PHEV/EV PILOT-FIELD SUPPORT</v>
          </cell>
          <cell r="E747">
            <v>11168</v>
          </cell>
          <cell r="F747" t="str">
            <v>Core Products - Clean Air Transportation</v>
          </cell>
          <cell r="G747" t="str">
            <v>DREBA2009-11</v>
          </cell>
          <cell r="H747" t="str">
            <v>PHEV/EV PILO</v>
          </cell>
        </row>
        <row r="748">
          <cell r="C748">
            <v>8099745</v>
          </cell>
          <cell r="D748" t="str">
            <v>TI-NEW CNST CUST INC PAY PROC-IPC 09-11</v>
          </cell>
          <cell r="E748">
            <v>10847</v>
          </cell>
          <cell r="F748" t="str">
            <v>Emerging Markets - Demand Response</v>
          </cell>
          <cell r="G748" t="str">
            <v>DREBA2009-11</v>
          </cell>
          <cell r="H748" t="str">
            <v>TECHNOL INCV</v>
          </cell>
        </row>
        <row r="749">
          <cell r="C749">
            <v>8099746</v>
          </cell>
          <cell r="D749" t="str">
            <v>TI-NEW CNST CUST INCENTIVE PAYMTS 09-11</v>
          </cell>
          <cell r="E749">
            <v>10847</v>
          </cell>
          <cell r="F749" t="str">
            <v>Emerging Markets - Demand Response</v>
          </cell>
          <cell r="G749" t="str">
            <v>DREBA2009-11</v>
          </cell>
          <cell r="H749" t="str">
            <v>TECHNOL INCV</v>
          </cell>
        </row>
        <row r="750">
          <cell r="C750">
            <v>8099747</v>
          </cell>
          <cell r="D750" t="str">
            <v>TI-NEW CNST MDSS ISTS APPL DEV 09-11</v>
          </cell>
          <cell r="E750">
            <v>10847</v>
          </cell>
          <cell r="F750" t="str">
            <v>Emerging Markets - Demand Response</v>
          </cell>
          <cell r="G750" t="str">
            <v>DREBA2009-11</v>
          </cell>
          <cell r="H750" t="str">
            <v>TECHNOL INCV</v>
          </cell>
        </row>
        <row r="751">
          <cell r="C751">
            <v>8099748</v>
          </cell>
          <cell r="D751" t="str">
            <v>TI-NEW CNST MDSS ISTS O&amp;M 09-11</v>
          </cell>
          <cell r="E751">
            <v>10847</v>
          </cell>
          <cell r="F751" t="str">
            <v>Emerging Markets - Demand Response</v>
          </cell>
          <cell r="G751" t="str">
            <v>DREBA2009-11</v>
          </cell>
          <cell r="H751" t="str">
            <v>TECHNOL INCV</v>
          </cell>
        </row>
        <row r="752">
          <cell r="C752">
            <v>8099749</v>
          </cell>
          <cell r="D752" t="str">
            <v>TI-NEW CNST PROGRAM MGMT 09-11</v>
          </cell>
          <cell r="E752">
            <v>10847</v>
          </cell>
          <cell r="F752" t="str">
            <v>Emerging Markets - Demand Response</v>
          </cell>
          <cell r="G752" t="str">
            <v>DREBA2009-11</v>
          </cell>
          <cell r="H752" t="str">
            <v>TECHNOL INCV</v>
          </cell>
        </row>
        <row r="753">
          <cell r="C753">
            <v>8099750</v>
          </cell>
          <cell r="D753" t="str">
            <v>TI-NEW CNST PROGRAM MKTG 09-11</v>
          </cell>
          <cell r="E753">
            <v>10847</v>
          </cell>
          <cell r="F753" t="str">
            <v>Emerging Markets - Demand Response</v>
          </cell>
          <cell r="G753" t="str">
            <v>DREBA2009-11</v>
          </cell>
          <cell r="H753" t="str">
            <v>TECHNOL INCV</v>
          </cell>
        </row>
        <row r="754">
          <cell r="C754">
            <v>8099751</v>
          </cell>
          <cell r="D754" t="str">
            <v>TI-NEW CNST ADMIN DESIGN ACTV 09-11</v>
          </cell>
          <cell r="E754">
            <v>10847</v>
          </cell>
          <cell r="F754" t="str">
            <v>Emerging Markets - Demand Response</v>
          </cell>
          <cell r="G754" t="str">
            <v>DREBA2009-11</v>
          </cell>
          <cell r="H754" t="str">
            <v>TECHNOL INCV</v>
          </cell>
        </row>
        <row r="755">
          <cell r="C755">
            <v>8099816</v>
          </cell>
          <cell r="D755" t="str">
            <v>IDSM M&amp;O-SERVICE &amp; SALES OUTREACH-09-11</v>
          </cell>
          <cell r="E755">
            <v>10847</v>
          </cell>
          <cell r="F755" t="str">
            <v>Emerging Markets - Demand Response</v>
          </cell>
          <cell r="G755" t="str">
            <v>DREBA2009-11</v>
          </cell>
          <cell r="H755" t="str">
            <v>DR CORE MKT</v>
          </cell>
        </row>
        <row r="756">
          <cell r="C756">
            <v>8099978</v>
          </cell>
          <cell r="D756" t="str">
            <v>M&amp;E - TI 2009+</v>
          </cell>
          <cell r="E756">
            <v>13768</v>
          </cell>
          <cell r="F756" t="str">
            <v>EM&amp;V</v>
          </cell>
          <cell r="G756" t="str">
            <v>DREBA2009-11</v>
          </cell>
          <cell r="H756" t="str">
            <v>EM&amp;V_01</v>
          </cell>
        </row>
        <row r="757">
          <cell r="C757">
            <v>8099979</v>
          </cell>
          <cell r="D757" t="str">
            <v>M&amp;E - AUTO DR 2009+</v>
          </cell>
          <cell r="E757">
            <v>13768</v>
          </cell>
          <cell r="F757" t="str">
            <v>EM&amp;V</v>
          </cell>
          <cell r="G757" t="str">
            <v>DREBA2009-11</v>
          </cell>
          <cell r="H757" t="str">
            <v>EM&amp;V_01</v>
          </cell>
        </row>
        <row r="758">
          <cell r="C758">
            <v>8099980</v>
          </cell>
          <cell r="D758" t="str">
            <v>M&amp;E-OTHER STATEEVAL &amp; DEV RES 2009+</v>
          </cell>
          <cell r="E758">
            <v>13768</v>
          </cell>
          <cell r="F758" t="str">
            <v>EM&amp;V</v>
          </cell>
          <cell r="G758" t="str">
            <v>DREBA2009-11</v>
          </cell>
          <cell r="H758" t="str">
            <v>EM&amp;V_01</v>
          </cell>
        </row>
        <row r="759">
          <cell r="C759">
            <v>8099981</v>
          </cell>
          <cell r="D759" t="str">
            <v>M&amp;E-DR LI PROTOCOLS DEV &amp; FORC 2009+</v>
          </cell>
          <cell r="E759">
            <v>13768</v>
          </cell>
          <cell r="F759" t="str">
            <v>EM&amp;V</v>
          </cell>
          <cell r="G759" t="str">
            <v>DREBA2009-11</v>
          </cell>
          <cell r="H759" t="str">
            <v>EM&amp;V_01</v>
          </cell>
        </row>
        <row r="760">
          <cell r="C760">
            <v>8100026</v>
          </cell>
          <cell r="D760" t="str">
            <v>AMP - DR AS SPECIALISTS - 2010-11</v>
          </cell>
          <cell r="E760">
            <v>12835</v>
          </cell>
          <cell r="F760" t="str">
            <v>Demand Response Operations</v>
          </cell>
          <cell r="G760" t="str">
            <v>DREBA2009-11</v>
          </cell>
          <cell r="H760" t="str">
            <v>AGGR MAN PFO</v>
          </cell>
        </row>
        <row r="761">
          <cell r="C761">
            <v>8100075</v>
          </cell>
          <cell r="D761" t="str">
            <v>IDSM SUPPORT-PROG MGMT-2009-11</v>
          </cell>
          <cell r="E761">
            <v>10847</v>
          </cell>
          <cell r="F761" t="str">
            <v>Emerging Markets - Demand Response</v>
          </cell>
          <cell r="G761" t="str">
            <v>DREBA2009-11</v>
          </cell>
          <cell r="H761" t="str">
            <v>IDSM SUPP CL</v>
          </cell>
        </row>
        <row r="762">
          <cell r="C762">
            <v>8100076</v>
          </cell>
          <cell r="D762" t="str">
            <v>IDSM SUPPORT-PROG SVCS-2009-11</v>
          </cell>
          <cell r="E762">
            <v>10847</v>
          </cell>
          <cell r="F762" t="str">
            <v>Emerging Markets - Demand Response</v>
          </cell>
          <cell r="G762" t="str">
            <v>DREBA2009-11</v>
          </cell>
          <cell r="H762" t="str">
            <v>IDSM SUPP CL</v>
          </cell>
        </row>
        <row r="763">
          <cell r="C763">
            <v>8100077</v>
          </cell>
          <cell r="D763" t="str">
            <v>IDSM-INTGD SALES TRNG-PROG MGMT-2009-11</v>
          </cell>
          <cell r="E763">
            <v>10847</v>
          </cell>
          <cell r="F763" t="str">
            <v>Emerging Markets - Demand Response</v>
          </cell>
          <cell r="G763" t="str">
            <v>DREBA2009-11</v>
          </cell>
          <cell r="H763" t="str">
            <v>INTG SALES T</v>
          </cell>
        </row>
        <row r="764">
          <cell r="C764">
            <v>8100776</v>
          </cell>
          <cell r="D764" t="str">
            <v>CBP-IT APPL DEV-2009-11</v>
          </cell>
          <cell r="E764">
            <v>12835</v>
          </cell>
          <cell r="F764" t="str">
            <v>Demand Response Operations</v>
          </cell>
          <cell r="G764" t="str">
            <v>DREBA2009-11</v>
          </cell>
          <cell r="H764" t="str">
            <v>CAPACIT BIDD</v>
          </cell>
        </row>
        <row r="765">
          <cell r="C765">
            <v>8102499</v>
          </cell>
          <cell r="D765" t="str">
            <v>AMP-PDP DUAL PARTICIPTN STUDY-2009-11-A</v>
          </cell>
          <cell r="E765">
            <v>12835</v>
          </cell>
          <cell r="F765" t="str">
            <v>Demand Response Operations</v>
          </cell>
          <cell r="G765" t="str">
            <v>DREBA2009-11</v>
          </cell>
          <cell r="H765" t="str">
            <v>AGGR MAN PFO</v>
          </cell>
        </row>
        <row r="766">
          <cell r="C766">
            <v>8102624</v>
          </cell>
          <cell r="D766" t="str">
            <v>PHEV/EV PILOT - IT SUPPORT 2009-11-A</v>
          </cell>
          <cell r="E766">
            <v>11168</v>
          </cell>
          <cell r="F766" t="str">
            <v>Core Products - Clean Air Transportation</v>
          </cell>
          <cell r="G766" t="str">
            <v>DREBA2009-11</v>
          </cell>
          <cell r="H766" t="str">
            <v>PHEV/EV PILO</v>
          </cell>
        </row>
        <row r="767">
          <cell r="C767">
            <v>8103689</v>
          </cell>
          <cell r="D767" t="str">
            <v>M&amp;E-AMP/CBP STWD 10 EX-P 2011-21 EX-A LI</v>
          </cell>
          <cell r="E767">
            <v>13768</v>
          </cell>
          <cell r="F767" t="str">
            <v>EM&amp;V</v>
          </cell>
          <cell r="G767" t="str">
            <v>DREBA2009-11</v>
          </cell>
          <cell r="H767" t="str">
            <v>EM&amp;V_01</v>
          </cell>
        </row>
        <row r="768">
          <cell r="C768">
            <v>8103690</v>
          </cell>
          <cell r="D768" t="str">
            <v>M&amp;E-BIP STWD 2010 EX-P/2011-21 EX-A LD I</v>
          </cell>
          <cell r="E768">
            <v>13768</v>
          </cell>
          <cell r="F768" t="str">
            <v>EM&amp;V</v>
          </cell>
          <cell r="G768" t="str">
            <v>DREBA2009-11</v>
          </cell>
          <cell r="H768" t="str">
            <v>EM&amp;V_01</v>
          </cell>
        </row>
        <row r="769">
          <cell r="C769">
            <v>8103691</v>
          </cell>
          <cell r="D769" t="str">
            <v>M&amp;E-CPP/PDP STWD 10 EX-P/2011-21 EX-A LI</v>
          </cell>
          <cell r="E769">
            <v>13768</v>
          </cell>
          <cell r="F769" t="str">
            <v>EM&amp;V</v>
          </cell>
          <cell r="G769" t="str">
            <v>DREBA2009-11</v>
          </cell>
          <cell r="H769" t="str">
            <v>EM&amp;V_01</v>
          </cell>
        </row>
        <row r="770">
          <cell r="C770">
            <v>8103692</v>
          </cell>
          <cell r="D770" t="str">
            <v>M&amp;E-DBP STWD 2010 EX-P/2011-21 EX-A LD I</v>
          </cell>
          <cell r="E770">
            <v>13768</v>
          </cell>
          <cell r="F770" t="str">
            <v>EM&amp;V</v>
          </cell>
          <cell r="G770" t="str">
            <v>DREBA2009-11</v>
          </cell>
          <cell r="H770" t="str">
            <v>EM&amp;V_01</v>
          </cell>
        </row>
        <row r="771">
          <cell r="C771">
            <v>8103693</v>
          </cell>
          <cell r="D771" t="str">
            <v>M&amp;E-PKCHOICE 2010 EX-P/2011-21 EX-A LD I</v>
          </cell>
          <cell r="E771">
            <v>13768</v>
          </cell>
          <cell r="F771" t="str">
            <v>EM&amp;V</v>
          </cell>
          <cell r="G771" t="str">
            <v>DREBA2009-11</v>
          </cell>
          <cell r="H771" t="str">
            <v>EM&amp;V_01</v>
          </cell>
        </row>
        <row r="772">
          <cell r="C772">
            <v>8103694</v>
          </cell>
          <cell r="D772" t="str">
            <v>M&amp;E- HIGH VARIABLE LOAD CUSTOMER STUDY</v>
          </cell>
          <cell r="E772">
            <v>13768</v>
          </cell>
          <cell r="F772" t="str">
            <v>EM&amp;V</v>
          </cell>
          <cell r="G772" t="str">
            <v>DREBA2009-11</v>
          </cell>
          <cell r="H772" t="str">
            <v>EM&amp;V_01</v>
          </cell>
        </row>
        <row r="773">
          <cell r="C773">
            <v>8103695</v>
          </cell>
          <cell r="D773" t="str">
            <v>M&amp;E-NON-RES TOU 10 EX-P/2011-21 EX-A LI</v>
          </cell>
          <cell r="E773">
            <v>13768</v>
          </cell>
          <cell r="F773" t="str">
            <v>EM&amp;V</v>
          </cell>
          <cell r="G773" t="str">
            <v>DREBA2009-11</v>
          </cell>
          <cell r="H773" t="str">
            <v>EM&amp;V_01</v>
          </cell>
        </row>
        <row r="774">
          <cell r="C774">
            <v>8103696</v>
          </cell>
          <cell r="D774" t="str">
            <v>M&amp;E-NON-RES ENROLLMENT FORECAST 2011-21</v>
          </cell>
          <cell r="E774">
            <v>13768</v>
          </cell>
          <cell r="F774" t="str">
            <v>EM&amp;V</v>
          </cell>
          <cell r="G774" t="str">
            <v>DREBA2009-11</v>
          </cell>
          <cell r="H774" t="str">
            <v>EM&amp;V_01</v>
          </cell>
        </row>
        <row r="775">
          <cell r="C775">
            <v>8103697</v>
          </cell>
          <cell r="D775" t="str">
            <v>M&amp;E-PLS 2010 EX-P/2011-21 EX-A LD IMP</v>
          </cell>
          <cell r="E775">
            <v>13768</v>
          </cell>
          <cell r="F775" t="str">
            <v>EM&amp;V</v>
          </cell>
          <cell r="G775" t="str">
            <v>DREBA2009-11</v>
          </cell>
          <cell r="H775" t="str">
            <v>EM&amp;V_01</v>
          </cell>
        </row>
        <row r="776">
          <cell r="C776">
            <v>8105122</v>
          </cell>
          <cell r="D776" t="str">
            <v>IDSM DR AUDITS 10%</v>
          </cell>
          <cell r="E776">
            <v>14709</v>
          </cell>
          <cell r="F776" t="str">
            <v>Information Technology Products</v>
          </cell>
          <cell r="G776" t="str">
            <v>DREBA2009-11</v>
          </cell>
          <cell r="H776" t="str">
            <v>INTG ENE AUD</v>
          </cell>
        </row>
        <row r="777">
          <cell r="C777">
            <v>8106708</v>
          </cell>
          <cell r="D777" t="str">
            <v>AMP-VENDOR PAYMENTS-2009-11-A</v>
          </cell>
          <cell r="E777">
            <v>12835</v>
          </cell>
          <cell r="F777" t="str">
            <v>Demand Response Operations</v>
          </cell>
          <cell r="G777" t="str">
            <v>DREBA2009-11</v>
          </cell>
          <cell r="H777" t="str">
            <v>AGGR MAN PFO</v>
          </cell>
        </row>
        <row r="778">
          <cell r="C778">
            <v>8106925</v>
          </cell>
          <cell r="D778" t="str">
            <v>DREBA2009-11 INCT CUST INFO SYNCH/CONFIG</v>
          </cell>
          <cell r="E778">
            <v>12835</v>
          </cell>
          <cell r="F778" t="str">
            <v>Demand Response Operations</v>
          </cell>
          <cell r="G778" t="str">
            <v>DREBA2009-11</v>
          </cell>
          <cell r="H778" t="str">
            <v>INTERACT</v>
          </cell>
        </row>
        <row r="779">
          <cell r="C779">
            <v>8107381</v>
          </cell>
          <cell r="D779" t="str">
            <v>PTP STAFF-PDP TEAM (LG C&amp;I)</v>
          </cell>
          <cell r="E779">
            <v>10487</v>
          </cell>
          <cell r="F779" t="str">
            <v>Energy Trading Director-BLOCKED 2/10/04</v>
          </cell>
          <cell r="G779" t="str">
            <v>DREBA2009-11</v>
          </cell>
          <cell r="H779" t="str">
            <v>DR CORE MKT</v>
          </cell>
        </row>
        <row r="780">
          <cell r="C780">
            <v>8107382</v>
          </cell>
          <cell r="D780" t="str">
            <v>A&amp;E (SOLUTIONS MARKETING)</v>
          </cell>
          <cell r="E780">
            <v>14804</v>
          </cell>
          <cell r="F780" t="str">
            <v>PDP Solutions Marketing</v>
          </cell>
          <cell r="G780" t="str">
            <v>DREBA2009-11</v>
          </cell>
          <cell r="H780" t="str">
            <v>DR CORE MKT</v>
          </cell>
        </row>
        <row r="781">
          <cell r="C781">
            <v>8107479</v>
          </cell>
          <cell r="D781" t="str">
            <v>DREBA2009-11 FORECASTING DRMI-10847</v>
          </cell>
          <cell r="E781">
            <v>10847</v>
          </cell>
          <cell r="F781" t="str">
            <v>Emerging Markets - Demand Response</v>
          </cell>
          <cell r="G781" t="str">
            <v>DREBA2009-11</v>
          </cell>
          <cell r="H781" t="str">
            <v>PEAK CHOICE</v>
          </cell>
        </row>
        <row r="782">
          <cell r="C782">
            <v>8107480</v>
          </cell>
          <cell r="D782" t="str">
            <v>DREBA2009-11 DR AVAILABITLIY DRMI-10847</v>
          </cell>
          <cell r="E782">
            <v>10847</v>
          </cell>
          <cell r="F782" t="str">
            <v>Emerging Markets - Demand Response</v>
          </cell>
          <cell r="G782" t="str">
            <v>DREBA2009-11</v>
          </cell>
          <cell r="H782" t="str">
            <v>PEAK CHOICE</v>
          </cell>
        </row>
        <row r="783">
          <cell r="C783">
            <v>8107481</v>
          </cell>
          <cell r="D783" t="str">
            <v>DREBA2009-11 BID RQST CREAT DRMI-10847</v>
          </cell>
          <cell r="E783">
            <v>10847</v>
          </cell>
          <cell r="F783" t="str">
            <v>Emerging Markets - Demand Response</v>
          </cell>
          <cell r="G783" t="str">
            <v>DREBA2009-11</v>
          </cell>
          <cell r="H783" t="str">
            <v>PEAK CHOICE</v>
          </cell>
        </row>
        <row r="784">
          <cell r="C784">
            <v>8107482</v>
          </cell>
          <cell r="D784" t="str">
            <v>DREBA2009-11 CUSTMG&amp;RSCSDRMI-10847</v>
          </cell>
          <cell r="E784">
            <v>10847</v>
          </cell>
          <cell r="F784" t="str">
            <v>Emerging Markets - Demand Response</v>
          </cell>
          <cell r="G784" t="str">
            <v>DREBA2009-11</v>
          </cell>
          <cell r="H784" t="str">
            <v>PEAK CHOICE</v>
          </cell>
        </row>
        <row r="785">
          <cell r="C785">
            <v>8107483</v>
          </cell>
          <cell r="D785" t="str">
            <v>DREBA2009-11 CUSTDIS&amp;CRM DRMI-10847</v>
          </cell>
          <cell r="E785">
            <v>10847</v>
          </cell>
          <cell r="F785" t="str">
            <v>Emerging Markets - Demand Response</v>
          </cell>
          <cell r="G785" t="str">
            <v>DREBA2009-11</v>
          </cell>
          <cell r="H785" t="str">
            <v>PEAK CHOICE</v>
          </cell>
        </row>
        <row r="786">
          <cell r="C786">
            <v>8107484</v>
          </cell>
          <cell r="D786" t="str">
            <v>DREBA2009-11 POLICY DRMI-10847</v>
          </cell>
          <cell r="E786">
            <v>10847</v>
          </cell>
          <cell r="F786" t="str">
            <v>Emerging Markets - Demand Response</v>
          </cell>
          <cell r="G786" t="str">
            <v>DREBA2009-11</v>
          </cell>
          <cell r="H786" t="str">
            <v>PEAK CHOICE</v>
          </cell>
        </row>
        <row r="787">
          <cell r="C787">
            <v>8107485</v>
          </cell>
          <cell r="D787" t="str">
            <v>DREBA2009-11 METERDATAMN DRMI-10847</v>
          </cell>
          <cell r="E787">
            <v>10847</v>
          </cell>
          <cell r="F787" t="str">
            <v>Emerging Markets - Demand Response</v>
          </cell>
          <cell r="G787" t="str">
            <v>DREBA2009-11</v>
          </cell>
          <cell r="H787" t="str">
            <v>PEAK CHOICE</v>
          </cell>
        </row>
        <row r="788">
          <cell r="C788">
            <v>8107486</v>
          </cell>
          <cell r="D788" t="str">
            <v>DREBA2009-11 ISOSTLMENTS DRMI-10847</v>
          </cell>
          <cell r="E788">
            <v>10847</v>
          </cell>
          <cell r="F788" t="str">
            <v>Emerging Markets - Demand Response</v>
          </cell>
          <cell r="G788" t="str">
            <v>DREBA2009-11</v>
          </cell>
          <cell r="H788" t="str">
            <v>PEAK CHOICE</v>
          </cell>
        </row>
        <row r="789">
          <cell r="C789">
            <v>8107487</v>
          </cell>
          <cell r="D789" t="str">
            <v>DREBA2009-11 PROGRAMMGM DRMI-10847</v>
          </cell>
          <cell r="E789">
            <v>10847</v>
          </cell>
          <cell r="F789" t="str">
            <v>Emerging Markets - Demand Response</v>
          </cell>
          <cell r="G789" t="str">
            <v>DREBA2009-11</v>
          </cell>
          <cell r="H789" t="str">
            <v>PEAK CHOICE</v>
          </cell>
        </row>
        <row r="790">
          <cell r="C790">
            <v>8107488</v>
          </cell>
          <cell r="D790" t="str">
            <v>DREBA2009-11 TECH ARCH DRMI-10847</v>
          </cell>
          <cell r="E790">
            <v>10847</v>
          </cell>
          <cell r="F790" t="str">
            <v>Emerging Markets - Demand Response</v>
          </cell>
          <cell r="G790" t="str">
            <v>DREBA2009-11</v>
          </cell>
          <cell r="H790" t="str">
            <v>PEAK CHOICE</v>
          </cell>
        </row>
        <row r="791">
          <cell r="C791">
            <v>8107617</v>
          </cell>
          <cell r="D791" t="str">
            <v>DREBA2009-11 OPENADE PLATFORM-10847</v>
          </cell>
          <cell r="E791">
            <v>10847</v>
          </cell>
          <cell r="F791" t="str">
            <v>Emerging Markets - Demand Response</v>
          </cell>
          <cell r="G791" t="str">
            <v>DREBA2009-11</v>
          </cell>
          <cell r="H791" t="str">
            <v>PEAK CHOICE</v>
          </cell>
        </row>
        <row r="792">
          <cell r="C792">
            <v>8107618</v>
          </cell>
          <cell r="D792" t="str">
            <v>DREBA2009-11 OPENADE DRMI-10847</v>
          </cell>
          <cell r="E792">
            <v>10847</v>
          </cell>
          <cell r="F792" t="str">
            <v>Emerging Markets - Demand Response</v>
          </cell>
          <cell r="G792" t="str">
            <v>DREBA2009-11</v>
          </cell>
          <cell r="H792" t="str">
            <v>PEAK CHOICE</v>
          </cell>
        </row>
        <row r="793">
          <cell r="C793">
            <v>8108079</v>
          </cell>
          <cell r="D793" t="str">
            <v>PTP STAFF-PDP TEAM (LG AG)</v>
          </cell>
          <cell r="E793">
            <v>10487</v>
          </cell>
          <cell r="F793" t="str">
            <v>Energy Trading Director-BLOCKED 2/10/04</v>
          </cell>
          <cell r="G793" t="str">
            <v>DREBA2009-11</v>
          </cell>
          <cell r="H793" t="str">
            <v>DR CORE MKT</v>
          </cell>
        </row>
        <row r="794">
          <cell r="C794">
            <v>8108080</v>
          </cell>
          <cell r="D794" t="str">
            <v>PTP STAFF-PDP TEAM (SM AG)</v>
          </cell>
          <cell r="E794">
            <v>10487</v>
          </cell>
          <cell r="F794" t="str">
            <v>Energy Trading Director-BLOCKED 2/10/04</v>
          </cell>
          <cell r="G794" t="str">
            <v>DREBA2009-11</v>
          </cell>
          <cell r="H794" t="str">
            <v>DR CORE MKT</v>
          </cell>
        </row>
        <row r="795">
          <cell r="C795">
            <v>8108081</v>
          </cell>
          <cell r="D795" t="str">
            <v>PTP STAFF-PDP FIELD (LG C&amp;I)</v>
          </cell>
          <cell r="E795">
            <v>10487</v>
          </cell>
          <cell r="F795" t="str">
            <v>Energy Trading Director-BLOCKED 2/10/04</v>
          </cell>
          <cell r="G795" t="str">
            <v>DREBA2009-11</v>
          </cell>
          <cell r="H795" t="str">
            <v>DR CORE MKT</v>
          </cell>
        </row>
        <row r="796">
          <cell r="C796">
            <v>8108082</v>
          </cell>
          <cell r="D796" t="str">
            <v>PTP STAFF-PDP FIELD (LG AG)</v>
          </cell>
          <cell r="E796">
            <v>10487</v>
          </cell>
          <cell r="F796" t="str">
            <v>Energy Trading Director-BLOCKED 2/10/04</v>
          </cell>
          <cell r="G796" t="str">
            <v>DREBA2009-11</v>
          </cell>
          <cell r="H796" t="str">
            <v>DR CORE MKT</v>
          </cell>
        </row>
        <row r="797">
          <cell r="C797">
            <v>8108083</v>
          </cell>
          <cell r="D797" t="str">
            <v>PTP STAFF-PDP FIELD (SM AG)</v>
          </cell>
          <cell r="E797">
            <v>10487</v>
          </cell>
          <cell r="F797" t="str">
            <v>Energy Trading Director-BLOCKED 2/10/04</v>
          </cell>
          <cell r="G797" t="str">
            <v>DREBA2009-11</v>
          </cell>
          <cell r="H797" t="str">
            <v>DR CORE MKT</v>
          </cell>
        </row>
        <row r="798">
          <cell r="C798">
            <v>8108458</v>
          </cell>
          <cell r="D798" t="str">
            <v>M&amp;E-AMP/CBP 2011 EX-P &amp; 2012-22 EX-A LI</v>
          </cell>
          <cell r="E798">
            <v>13768</v>
          </cell>
          <cell r="F798" t="str">
            <v>EM&amp;V</v>
          </cell>
          <cell r="G798" t="str">
            <v>DREBA2009-11</v>
          </cell>
          <cell r="H798" t="str">
            <v>EM&amp;V_01</v>
          </cell>
        </row>
        <row r="799">
          <cell r="C799">
            <v>8108459</v>
          </cell>
          <cell r="D799" t="str">
            <v>M&amp;E-BIP 2011 EX-P &amp; 2012-22 EX-A LI</v>
          </cell>
          <cell r="E799">
            <v>13768</v>
          </cell>
          <cell r="F799" t="str">
            <v>EM&amp;V</v>
          </cell>
          <cell r="G799" t="str">
            <v>DREBA2009-11</v>
          </cell>
          <cell r="H799" t="str">
            <v>EM&amp;V_01</v>
          </cell>
        </row>
        <row r="800">
          <cell r="C800">
            <v>8108460</v>
          </cell>
          <cell r="D800" t="str">
            <v>M&amp;E-CPP/PDP 2011 EX-P &amp; 2012-22 EX-A LI</v>
          </cell>
          <cell r="E800">
            <v>13768</v>
          </cell>
          <cell r="F800" t="str">
            <v>EM&amp;V</v>
          </cell>
          <cell r="G800" t="str">
            <v>DREBA2009-11</v>
          </cell>
          <cell r="H800" t="str">
            <v>EM&amp;V_01</v>
          </cell>
        </row>
        <row r="801">
          <cell r="C801">
            <v>8108461</v>
          </cell>
          <cell r="D801" t="str">
            <v>M&amp;E-DBP 2011 EX-P &amp; 2012-22 EX-A LI</v>
          </cell>
          <cell r="E801">
            <v>13768</v>
          </cell>
          <cell r="F801" t="str">
            <v>EM&amp;V</v>
          </cell>
          <cell r="G801" t="str">
            <v>DREBA2009-11</v>
          </cell>
          <cell r="H801" t="str">
            <v>EM&amp;V_01</v>
          </cell>
        </row>
        <row r="802">
          <cell r="C802">
            <v>8108462</v>
          </cell>
          <cell r="D802" t="str">
            <v>M&amp;E-CPP RESPONSIVENESS STUDY</v>
          </cell>
          <cell r="E802">
            <v>13768</v>
          </cell>
          <cell r="F802" t="str">
            <v>EM&amp;V</v>
          </cell>
          <cell r="G802" t="str">
            <v>DREBA2009-11</v>
          </cell>
          <cell r="H802" t="str">
            <v>EM&amp;V_01</v>
          </cell>
        </row>
        <row r="803">
          <cell r="C803">
            <v>8108463</v>
          </cell>
          <cell r="D803" t="str">
            <v>M&amp;E-ME&amp;O BASELINE STUDY</v>
          </cell>
          <cell r="E803">
            <v>13768</v>
          </cell>
          <cell r="F803" t="str">
            <v>EM&amp;V</v>
          </cell>
          <cell r="G803" t="str">
            <v>DREBA2009-11</v>
          </cell>
          <cell r="H803" t="str">
            <v>EM&amp;V_01</v>
          </cell>
        </row>
        <row r="804">
          <cell r="C804">
            <v>8108464</v>
          </cell>
          <cell r="D804" t="str">
            <v>M&amp;E-DR POTENTIAL FOR RENEWABLE INTERGRTN</v>
          </cell>
          <cell r="E804">
            <v>13768</v>
          </cell>
          <cell r="F804" t="str">
            <v>EM&amp;V</v>
          </cell>
          <cell r="G804" t="str">
            <v>DREBA2009-11</v>
          </cell>
          <cell r="H804" t="str">
            <v>EM&amp;V_01</v>
          </cell>
        </row>
        <row r="805">
          <cell r="C805">
            <v>8108465</v>
          </cell>
          <cell r="D805" t="str">
            <v>M&amp;E-PEAKCHOICE 2011 LI &amp; PROC EVALS</v>
          </cell>
          <cell r="E805">
            <v>13768</v>
          </cell>
          <cell r="F805" t="str">
            <v>EM&amp;V</v>
          </cell>
          <cell r="G805" t="str">
            <v>DREBA2009-11</v>
          </cell>
          <cell r="H805" t="str">
            <v>EM&amp;V_01</v>
          </cell>
        </row>
        <row r="806">
          <cell r="C806">
            <v>8108466</v>
          </cell>
          <cell r="D806" t="str">
            <v>M&amp;E-PLS 2011 EX-P &amp; 2012-22 EX-A LI</v>
          </cell>
          <cell r="E806">
            <v>13768</v>
          </cell>
          <cell r="F806" t="str">
            <v>EM&amp;V</v>
          </cell>
          <cell r="G806" t="str">
            <v>DREBA2009-11</v>
          </cell>
          <cell r="H806" t="str">
            <v>EM&amp;V_01</v>
          </cell>
        </row>
        <row r="807">
          <cell r="C807">
            <v>8108467</v>
          </cell>
          <cell r="D807" t="str">
            <v>M&amp;E-NRS TOU 2011 EX-P &amp; 2012-22 EX-A LI</v>
          </cell>
          <cell r="E807">
            <v>13768</v>
          </cell>
          <cell r="F807" t="str">
            <v>EM&amp;V</v>
          </cell>
          <cell r="G807" t="str">
            <v>DREBA2009-11</v>
          </cell>
          <cell r="H807" t="str">
            <v>EM&amp;V_01</v>
          </cell>
        </row>
        <row r="808">
          <cell r="C808">
            <v>8108468</v>
          </cell>
          <cell r="D808" t="str">
            <v>M&amp;E-NRS DR ENROLLMENT FORECAST 2012-22</v>
          </cell>
          <cell r="E808">
            <v>13768</v>
          </cell>
          <cell r="F808" t="str">
            <v>EM&amp;V</v>
          </cell>
          <cell r="G808" t="str">
            <v>DREBA2009-11</v>
          </cell>
          <cell r="H808" t="str">
            <v>EM&amp;V_01</v>
          </cell>
        </row>
        <row r="809">
          <cell r="C809">
            <v>8108469</v>
          </cell>
          <cell r="D809" t="str">
            <v>M&amp;E-PROGRAM MGMT</v>
          </cell>
          <cell r="E809">
            <v>13768</v>
          </cell>
          <cell r="F809" t="str">
            <v>EM&amp;V</v>
          </cell>
          <cell r="G809" t="str">
            <v>DREBA2009-11</v>
          </cell>
          <cell r="H809" t="str">
            <v>EM&amp;V_01</v>
          </cell>
        </row>
        <row r="810">
          <cell r="C810">
            <v>8115684</v>
          </cell>
          <cell r="D810" t="str">
            <v>DREBA2012-14AGGR MAN PFO-10847-A</v>
          </cell>
          <cell r="E810">
            <v>10847</v>
          </cell>
          <cell r="F810" t="str">
            <v>Emerging Markets - Demand Response</v>
          </cell>
          <cell r="G810" t="str">
            <v>DREBA2012-14</v>
          </cell>
          <cell r="H810" t="str">
            <v>AGGR MAN PFO</v>
          </cell>
        </row>
        <row r="811">
          <cell r="C811">
            <v>8115685</v>
          </cell>
          <cell r="D811" t="str">
            <v>DREBA2012-14AGGR MAN PFO-12835-A</v>
          </cell>
          <cell r="E811">
            <v>12835</v>
          </cell>
          <cell r="F811" t="str">
            <v>Demand Response Operations</v>
          </cell>
          <cell r="G811" t="str">
            <v>DREBA2012-14</v>
          </cell>
          <cell r="H811" t="str">
            <v>AGGR MAN PFO</v>
          </cell>
        </row>
        <row r="812">
          <cell r="C812">
            <v>8115686</v>
          </cell>
          <cell r="D812" t="str">
            <v>DREBA2012-14AGGR MAN PFO-13636-A</v>
          </cell>
          <cell r="E812">
            <v>13636</v>
          </cell>
          <cell r="F812" t="str">
            <v>Portfolio Data &amp; Analysis/SHIN</v>
          </cell>
          <cell r="G812" t="str">
            <v>DREBA2012-14</v>
          </cell>
          <cell r="H812" t="str">
            <v>AGGR MAN PFO</v>
          </cell>
        </row>
        <row r="813">
          <cell r="C813">
            <v>8115687</v>
          </cell>
          <cell r="D813" t="str">
            <v>DREBA2012-14AGGR MAN PFO-13723-A</v>
          </cell>
          <cell r="E813">
            <v>13723</v>
          </cell>
          <cell r="F813" t="str">
            <v>Policy Planning</v>
          </cell>
          <cell r="G813" t="str">
            <v>DREBA2012-14</v>
          </cell>
          <cell r="H813" t="str">
            <v>AGGR MAN PFO</v>
          </cell>
        </row>
        <row r="814">
          <cell r="C814">
            <v>8115688</v>
          </cell>
          <cell r="D814" t="str">
            <v>DREBA2012-14AGGR MAN PFO-13973-A</v>
          </cell>
          <cell r="E814">
            <v>13973</v>
          </cell>
          <cell r="F814" t="str">
            <v>Business System Administration</v>
          </cell>
          <cell r="G814" t="str">
            <v>DREBA2012-14</v>
          </cell>
          <cell r="H814" t="str">
            <v>AGGR MAN PFO</v>
          </cell>
        </row>
        <row r="815">
          <cell r="C815">
            <v>8115689</v>
          </cell>
          <cell r="D815" t="str">
            <v>DREBA2012-14AGGR MAN PFO-14045-A</v>
          </cell>
          <cell r="E815">
            <v>14045</v>
          </cell>
          <cell r="F815" t="str">
            <v>Policy Implementation &amp; Reporting</v>
          </cell>
          <cell r="G815" t="str">
            <v>DREBA2012-14</v>
          </cell>
          <cell r="H815" t="str">
            <v>AGGR MAN PFO</v>
          </cell>
        </row>
        <row r="816">
          <cell r="C816">
            <v>8115690</v>
          </cell>
          <cell r="D816" t="str">
            <v>DREBA2012-14AGGR MAN PFO-14714-A</v>
          </cell>
          <cell r="E816">
            <v>14714</v>
          </cell>
          <cell r="F816" t="str">
            <v>Operations Support</v>
          </cell>
          <cell r="G816" t="str">
            <v>DREBA2012-14</v>
          </cell>
          <cell r="H816" t="str">
            <v>AGGR MAN PFO</v>
          </cell>
        </row>
        <row r="817">
          <cell r="C817">
            <v>8115691</v>
          </cell>
          <cell r="D817" t="str">
            <v>DREBA2012-14AUTO DR-10847-A</v>
          </cell>
          <cell r="E817">
            <v>10847</v>
          </cell>
          <cell r="F817" t="str">
            <v>Emerging Markets - Demand Response</v>
          </cell>
          <cell r="G817" t="str">
            <v>DREBA2012-14</v>
          </cell>
          <cell r="H817" t="str">
            <v>AUTO DR</v>
          </cell>
        </row>
        <row r="818">
          <cell r="C818">
            <v>8115692</v>
          </cell>
          <cell r="D818" t="str">
            <v>DREBA2012-14AUTO DR-13636-A</v>
          </cell>
          <cell r="E818">
            <v>13636</v>
          </cell>
          <cell r="F818" t="str">
            <v>Portfolio Data &amp; Analysis/SHIN</v>
          </cell>
          <cell r="G818" t="str">
            <v>DREBA2012-14</v>
          </cell>
          <cell r="H818" t="str">
            <v>AUTO DR</v>
          </cell>
        </row>
        <row r="819">
          <cell r="C819">
            <v>8115693</v>
          </cell>
          <cell r="D819" t="str">
            <v>DREBA2012-14AUTO DR-13701-A</v>
          </cell>
          <cell r="E819">
            <v>13701</v>
          </cell>
          <cell r="F819" t="str">
            <v>CES Economic Modeling</v>
          </cell>
          <cell r="G819" t="str">
            <v>DREBA2012-14</v>
          </cell>
          <cell r="H819" t="str">
            <v>AUTO DR</v>
          </cell>
        </row>
        <row r="820">
          <cell r="C820">
            <v>8115694</v>
          </cell>
          <cell r="D820" t="str">
            <v>DREBA2012-14AUTO DR-13723-A</v>
          </cell>
          <cell r="E820">
            <v>13723</v>
          </cell>
          <cell r="F820" t="str">
            <v>Policy Planning</v>
          </cell>
          <cell r="G820" t="str">
            <v>DREBA2012-14</v>
          </cell>
          <cell r="H820" t="str">
            <v>AUTO DR</v>
          </cell>
        </row>
        <row r="821">
          <cell r="C821">
            <v>8115695</v>
          </cell>
          <cell r="D821" t="str">
            <v>DREBA2012-14AUTO DR-13983-A</v>
          </cell>
          <cell r="E821">
            <v>13983</v>
          </cell>
          <cell r="F821" t="str">
            <v>Emerging Information Products &amp; Platform</v>
          </cell>
          <cell r="G821" t="str">
            <v>DREBA2012-14</v>
          </cell>
          <cell r="H821" t="str">
            <v>AUTO DR</v>
          </cell>
        </row>
        <row r="822">
          <cell r="C822">
            <v>8115696</v>
          </cell>
          <cell r="D822" t="str">
            <v>DREBA2012-14AUTO DR-13988-A</v>
          </cell>
          <cell r="E822">
            <v>13988</v>
          </cell>
          <cell r="F822" t="str">
            <v>Product Lifecycle, Lifecycle &amp; Road Map</v>
          </cell>
          <cell r="G822" t="str">
            <v>DREBA2012-14</v>
          </cell>
          <cell r="H822" t="str">
            <v>AUTO DR</v>
          </cell>
        </row>
        <row r="823">
          <cell r="C823">
            <v>8115697</v>
          </cell>
          <cell r="D823" t="str">
            <v>DREBA2012-14AUTO DR-14045-A</v>
          </cell>
          <cell r="E823">
            <v>14045</v>
          </cell>
          <cell r="F823" t="str">
            <v>Policy Implementation &amp; Reporting</v>
          </cell>
          <cell r="G823" t="str">
            <v>DREBA2012-14</v>
          </cell>
          <cell r="H823" t="str">
            <v>AUTO DR</v>
          </cell>
        </row>
        <row r="824">
          <cell r="C824">
            <v>8115698</v>
          </cell>
          <cell r="D824" t="str">
            <v>DREBA2012-14BASEINTERRUP-10847-A</v>
          </cell>
          <cell r="E824">
            <v>10847</v>
          </cell>
          <cell r="F824" t="str">
            <v>Emerging Markets - Demand Response</v>
          </cell>
          <cell r="G824" t="str">
            <v>DREBA2012-14</v>
          </cell>
          <cell r="H824" t="str">
            <v>BASEINTERRUP</v>
          </cell>
        </row>
        <row r="825">
          <cell r="C825">
            <v>8115699</v>
          </cell>
          <cell r="D825" t="str">
            <v>DREBA2012-14BASEINTERRUP-13636-A</v>
          </cell>
          <cell r="E825">
            <v>13636</v>
          </cell>
          <cell r="F825" t="str">
            <v>Portfolio Data &amp; Analysis/SHIN</v>
          </cell>
          <cell r="G825" t="str">
            <v>DREBA2012-14</v>
          </cell>
          <cell r="H825" t="str">
            <v>BASEINTERRUP</v>
          </cell>
        </row>
        <row r="826">
          <cell r="C826">
            <v>8115700</v>
          </cell>
          <cell r="D826" t="str">
            <v>DREBA2012-14BASEINTERRUP-13701-A</v>
          </cell>
          <cell r="E826">
            <v>13701</v>
          </cell>
          <cell r="F826" t="str">
            <v>CES Economic Modeling</v>
          </cell>
          <cell r="G826" t="str">
            <v>DREBA2012-14</v>
          </cell>
          <cell r="H826" t="str">
            <v>BASEINTERRUP</v>
          </cell>
        </row>
        <row r="827">
          <cell r="C827">
            <v>8115701</v>
          </cell>
          <cell r="D827" t="str">
            <v>DREBA2012-14BASEINTERRUP-13723-A</v>
          </cell>
          <cell r="E827">
            <v>13723</v>
          </cell>
          <cell r="F827" t="str">
            <v>Policy Planning</v>
          </cell>
          <cell r="G827" t="str">
            <v>DREBA2012-14</v>
          </cell>
          <cell r="H827" t="str">
            <v>BASEINTERRUP</v>
          </cell>
        </row>
        <row r="828">
          <cell r="C828">
            <v>8115702</v>
          </cell>
          <cell r="D828" t="str">
            <v>DREBA2012-14BASEINTERRUP-13983-A</v>
          </cell>
          <cell r="E828">
            <v>13983</v>
          </cell>
          <cell r="F828" t="str">
            <v>Emerging Information Products &amp; Platform</v>
          </cell>
          <cell r="G828" t="str">
            <v>DREBA2012-14</v>
          </cell>
          <cell r="H828" t="str">
            <v>BASEINTERRUP</v>
          </cell>
        </row>
        <row r="829">
          <cell r="C829">
            <v>8115703</v>
          </cell>
          <cell r="D829" t="str">
            <v>DREBA2012-14BASEINTERRUP-13988-A</v>
          </cell>
          <cell r="E829">
            <v>13988</v>
          </cell>
          <cell r="F829" t="str">
            <v>Product Lifecycle, Lifecycle &amp; Road Map</v>
          </cell>
          <cell r="G829" t="str">
            <v>DREBA2012-14</v>
          </cell>
          <cell r="H829" t="str">
            <v>BASEINTERRUP</v>
          </cell>
        </row>
        <row r="830">
          <cell r="C830">
            <v>8115704</v>
          </cell>
          <cell r="D830" t="str">
            <v>DREBA2012-14BASEINTERRUP-14045-A</v>
          </cell>
          <cell r="E830">
            <v>14045</v>
          </cell>
          <cell r="F830" t="str">
            <v>Policy Implementation &amp; Reporting</v>
          </cell>
          <cell r="G830" t="str">
            <v>DREBA2012-14</v>
          </cell>
          <cell r="H830" t="str">
            <v>BASEINTERRUP</v>
          </cell>
        </row>
        <row r="831">
          <cell r="C831">
            <v>8115705</v>
          </cell>
          <cell r="D831" t="str">
            <v>DREBA2012-14C&amp;I INTM RSC-10847-A</v>
          </cell>
          <cell r="E831">
            <v>10847</v>
          </cell>
          <cell r="F831" t="str">
            <v>Emerging Markets - Demand Response</v>
          </cell>
          <cell r="G831" t="str">
            <v>DREBA2012-14</v>
          </cell>
          <cell r="H831" t="str">
            <v>C&amp;I INTM RSC</v>
          </cell>
        </row>
        <row r="832">
          <cell r="C832">
            <v>8115706</v>
          </cell>
          <cell r="D832" t="str">
            <v>DREBA2012-14C&amp;I INTM RSC-13636-A</v>
          </cell>
          <cell r="E832">
            <v>13636</v>
          </cell>
          <cell r="F832" t="str">
            <v>Portfolio Data &amp; Analysis/SHIN</v>
          </cell>
          <cell r="G832" t="str">
            <v>DREBA2012-14</v>
          </cell>
          <cell r="H832" t="str">
            <v>C&amp;I INTM RSC</v>
          </cell>
        </row>
        <row r="833">
          <cell r="C833">
            <v>8115707</v>
          </cell>
          <cell r="D833" t="str">
            <v>DREBA2012-14C&amp;I INTM RSC-13701-A</v>
          </cell>
          <cell r="E833">
            <v>13701</v>
          </cell>
          <cell r="F833" t="str">
            <v>CES Economic Modeling</v>
          </cell>
          <cell r="G833" t="str">
            <v>DREBA2012-14</v>
          </cell>
          <cell r="H833" t="str">
            <v>C&amp;I INTM RSC</v>
          </cell>
        </row>
        <row r="834">
          <cell r="C834">
            <v>8115708</v>
          </cell>
          <cell r="D834" t="str">
            <v>DREBA2012-14C&amp;I INTM RSC-13723-A</v>
          </cell>
          <cell r="E834">
            <v>13723</v>
          </cell>
          <cell r="F834" t="str">
            <v>Policy Planning</v>
          </cell>
          <cell r="G834" t="str">
            <v>DREBA2012-14</v>
          </cell>
          <cell r="H834" t="str">
            <v>C&amp;I INTM RSC</v>
          </cell>
        </row>
        <row r="835">
          <cell r="C835">
            <v>8115709</v>
          </cell>
          <cell r="D835" t="str">
            <v>DREBA2012-14C&amp;I INTM RSC-13983-A</v>
          </cell>
          <cell r="E835">
            <v>13983</v>
          </cell>
          <cell r="F835" t="str">
            <v>Emerging Information Products &amp; Platform</v>
          </cell>
          <cell r="G835" t="str">
            <v>DREBA2012-14</v>
          </cell>
          <cell r="H835" t="str">
            <v>C&amp;I INTM RSC</v>
          </cell>
        </row>
        <row r="836">
          <cell r="C836">
            <v>8115710</v>
          </cell>
          <cell r="D836" t="str">
            <v>DREBA2012-14C&amp;I INTM RSC-13988-A</v>
          </cell>
          <cell r="E836">
            <v>13988</v>
          </cell>
          <cell r="F836" t="str">
            <v>Product Lifecycle, Lifecycle &amp; Road Map</v>
          </cell>
          <cell r="G836" t="str">
            <v>DREBA2012-14</v>
          </cell>
          <cell r="H836" t="str">
            <v>C&amp;I INTM RSC</v>
          </cell>
        </row>
        <row r="837">
          <cell r="C837">
            <v>8115711</v>
          </cell>
          <cell r="D837" t="str">
            <v>DREBA2012-14CAPACIT BIDD-10847-A</v>
          </cell>
          <cell r="E837">
            <v>10847</v>
          </cell>
          <cell r="F837" t="str">
            <v>Emerging Markets - Demand Response</v>
          </cell>
          <cell r="G837" t="str">
            <v>DREBA2012-14</v>
          </cell>
          <cell r="H837" t="str">
            <v>CAPACIT BIDD</v>
          </cell>
        </row>
        <row r="838">
          <cell r="C838">
            <v>8115712</v>
          </cell>
          <cell r="D838" t="str">
            <v>DREBA2012-14CAPACIT BIDD-12835-A</v>
          </cell>
          <cell r="E838">
            <v>12835</v>
          </cell>
          <cell r="F838" t="str">
            <v>Demand Response Operations</v>
          </cell>
          <cell r="G838" t="str">
            <v>DREBA2012-14</v>
          </cell>
          <cell r="H838" t="str">
            <v>CAPACIT BIDD</v>
          </cell>
        </row>
        <row r="839">
          <cell r="C839">
            <v>8115713</v>
          </cell>
          <cell r="D839" t="str">
            <v>DREBA2012-14CAPACIT BIDD-13636-A</v>
          </cell>
          <cell r="E839">
            <v>13636</v>
          </cell>
          <cell r="F839" t="str">
            <v>Portfolio Data &amp; Analysis/SHIN</v>
          </cell>
          <cell r="G839" t="str">
            <v>DREBA2012-14</v>
          </cell>
          <cell r="H839" t="str">
            <v>CAPACIT BIDD</v>
          </cell>
        </row>
        <row r="840">
          <cell r="C840">
            <v>8115714</v>
          </cell>
          <cell r="D840" t="str">
            <v>DREBA2012-14CAPACIT BIDD-13723-A</v>
          </cell>
          <cell r="E840">
            <v>13723</v>
          </cell>
          <cell r="F840" t="str">
            <v>Policy Planning</v>
          </cell>
          <cell r="G840" t="str">
            <v>DREBA2012-14</v>
          </cell>
          <cell r="H840" t="str">
            <v>CAPACIT BIDD</v>
          </cell>
        </row>
        <row r="841">
          <cell r="C841">
            <v>8115715</v>
          </cell>
          <cell r="D841" t="str">
            <v>DREBA2012-14CAPACIT BIDD-13973-A</v>
          </cell>
          <cell r="E841">
            <v>13973</v>
          </cell>
          <cell r="F841" t="str">
            <v>Business System Administration</v>
          </cell>
          <cell r="G841" t="str">
            <v>DREBA2012-14</v>
          </cell>
          <cell r="H841" t="str">
            <v>CAPACIT BIDD</v>
          </cell>
        </row>
        <row r="842">
          <cell r="C842">
            <v>8115716</v>
          </cell>
          <cell r="D842" t="str">
            <v>DREBA2012-14CAPACIT BIDD-14045-A</v>
          </cell>
          <cell r="E842">
            <v>14045</v>
          </cell>
          <cell r="F842" t="str">
            <v>Policy Implementation &amp; Reporting</v>
          </cell>
          <cell r="G842" t="str">
            <v>DREBA2012-14</v>
          </cell>
          <cell r="H842" t="str">
            <v>CAPACIT BIDD</v>
          </cell>
        </row>
        <row r="843">
          <cell r="C843">
            <v>8115717</v>
          </cell>
          <cell r="D843" t="str">
            <v>DREBA2012-14CAPACIT BIDD-14714-A</v>
          </cell>
          <cell r="E843">
            <v>14714</v>
          </cell>
          <cell r="F843" t="str">
            <v>Operations Support</v>
          </cell>
          <cell r="G843" t="str">
            <v>DREBA2012-14</v>
          </cell>
          <cell r="H843" t="str">
            <v>CAPACIT BIDD</v>
          </cell>
        </row>
        <row r="844">
          <cell r="C844">
            <v>8115718</v>
          </cell>
          <cell r="D844" t="str">
            <v>DREBA2012-14DEMAND BIDD-10847-A</v>
          </cell>
          <cell r="E844">
            <v>10847</v>
          </cell>
          <cell r="F844" t="str">
            <v>Emerging Markets - Demand Response</v>
          </cell>
          <cell r="G844" t="str">
            <v>DREBA2012-14</v>
          </cell>
          <cell r="H844" t="str">
            <v>DEMAND BIDD</v>
          </cell>
        </row>
        <row r="845">
          <cell r="C845">
            <v>8115719</v>
          </cell>
          <cell r="D845" t="str">
            <v>DREBA2012-14DEMAND BIDD-13636-A</v>
          </cell>
          <cell r="E845">
            <v>13636</v>
          </cell>
          <cell r="F845" t="str">
            <v>Portfolio Data &amp; Analysis/SHIN</v>
          </cell>
          <cell r="G845" t="str">
            <v>DREBA2012-14</v>
          </cell>
          <cell r="H845" t="str">
            <v>DEMAND BIDD</v>
          </cell>
        </row>
        <row r="846">
          <cell r="C846">
            <v>8115720</v>
          </cell>
          <cell r="D846" t="str">
            <v>DREBA2012-14DEMAND BIDD-13701-A</v>
          </cell>
          <cell r="E846">
            <v>13701</v>
          </cell>
          <cell r="F846" t="str">
            <v>CES Economic Modeling</v>
          </cell>
          <cell r="G846" t="str">
            <v>DREBA2012-14</v>
          </cell>
          <cell r="H846" t="str">
            <v>DEMAND BIDD</v>
          </cell>
        </row>
        <row r="847">
          <cell r="C847">
            <v>8115721</v>
          </cell>
          <cell r="D847" t="str">
            <v>DREBA2012-14DEMAND BIDD-13723-A</v>
          </cell>
          <cell r="E847">
            <v>13723</v>
          </cell>
          <cell r="F847" t="str">
            <v>Policy Planning</v>
          </cell>
          <cell r="G847" t="str">
            <v>DREBA2012-14</v>
          </cell>
          <cell r="H847" t="str">
            <v>DEMAND BIDD</v>
          </cell>
        </row>
        <row r="848">
          <cell r="C848">
            <v>8115722</v>
          </cell>
          <cell r="D848" t="str">
            <v>DREBA2012-14DEMAND BIDD-13983-A</v>
          </cell>
          <cell r="E848">
            <v>13983</v>
          </cell>
          <cell r="F848" t="str">
            <v>Emerging Information Products &amp; Platform</v>
          </cell>
          <cell r="G848" t="str">
            <v>DREBA2012-14</v>
          </cell>
          <cell r="H848" t="str">
            <v>DEMAND BIDD</v>
          </cell>
        </row>
        <row r="849">
          <cell r="C849">
            <v>8115723</v>
          </cell>
          <cell r="D849" t="str">
            <v>DREBA2012-14DEMAND BIDD-13988-A</v>
          </cell>
          <cell r="E849">
            <v>13988</v>
          </cell>
          <cell r="F849" t="str">
            <v>Product Lifecycle, Lifecycle &amp; Road Map</v>
          </cell>
          <cell r="G849" t="str">
            <v>DREBA2012-14</v>
          </cell>
          <cell r="H849" t="str">
            <v>DEMAND BIDD</v>
          </cell>
        </row>
        <row r="850">
          <cell r="C850">
            <v>8115724</v>
          </cell>
          <cell r="D850" t="str">
            <v>DREBA2012-14DEMAND BIDD-14045-A</v>
          </cell>
          <cell r="E850">
            <v>14045</v>
          </cell>
          <cell r="F850" t="str">
            <v>Policy Implementation &amp; Reporting</v>
          </cell>
          <cell r="G850" t="str">
            <v>DREBA2012-14</v>
          </cell>
          <cell r="H850" t="str">
            <v>DEMAND BIDD</v>
          </cell>
        </row>
        <row r="851">
          <cell r="C851">
            <v>8115725</v>
          </cell>
          <cell r="D851" t="str">
            <v>DREBA2012-14DR CORE E&amp;T-11003-A</v>
          </cell>
          <cell r="E851">
            <v>11003</v>
          </cell>
          <cell r="F851" t="str">
            <v>Sales &amp; Service North Coast</v>
          </cell>
          <cell r="G851" t="str">
            <v>DREBA2012-14</v>
          </cell>
          <cell r="H851" t="str">
            <v>DR CORE E&amp;T</v>
          </cell>
        </row>
        <row r="852">
          <cell r="C852">
            <v>8115726</v>
          </cell>
          <cell r="D852" t="str">
            <v>DREBA2012-14DR CORE E&amp;T-11018-A</v>
          </cell>
          <cell r="E852">
            <v>11018</v>
          </cell>
          <cell r="F852" t="str">
            <v>Sales &amp; Service San Jose</v>
          </cell>
          <cell r="G852" t="str">
            <v>DREBA2012-14</v>
          </cell>
          <cell r="H852" t="str">
            <v>DR CORE E&amp;T</v>
          </cell>
        </row>
        <row r="853">
          <cell r="C853">
            <v>8115727</v>
          </cell>
          <cell r="D853" t="str">
            <v>DREBA2012-14DR CORE E&amp;T-11030-A</v>
          </cell>
          <cell r="E853">
            <v>11030</v>
          </cell>
          <cell r="F853" t="str">
            <v>Sales &amp; Service Area 6 North</v>
          </cell>
          <cell r="G853" t="str">
            <v>DREBA2012-14</v>
          </cell>
          <cell r="H853" t="str">
            <v>DR CORE E&amp;T</v>
          </cell>
        </row>
        <row r="854">
          <cell r="C854">
            <v>8115728</v>
          </cell>
          <cell r="D854" t="str">
            <v>DREBA2012-14DR CORE E&amp;T-11041-A</v>
          </cell>
          <cell r="E854">
            <v>11041</v>
          </cell>
          <cell r="F854" t="str">
            <v>Sales &amp; Service Area 6 - Sac/Sierra</v>
          </cell>
          <cell r="G854" t="str">
            <v>DREBA2012-14</v>
          </cell>
          <cell r="H854" t="str">
            <v>DR CORE E&amp;T</v>
          </cell>
        </row>
        <row r="855">
          <cell r="C855">
            <v>8115729</v>
          </cell>
          <cell r="D855" t="str">
            <v>DREBA2012-14DR CORE E&amp;T-11081-A</v>
          </cell>
          <cell r="E855">
            <v>11081</v>
          </cell>
          <cell r="F855" t="str">
            <v>Sales &amp; Service Fresno</v>
          </cell>
          <cell r="G855" t="str">
            <v>DREBA2012-14</v>
          </cell>
          <cell r="H855" t="str">
            <v>DR CORE E&amp;T</v>
          </cell>
        </row>
        <row r="856">
          <cell r="C856">
            <v>8115730</v>
          </cell>
          <cell r="D856" t="str">
            <v>DREBA2012-14DR CORE E&amp;T-11086-A</v>
          </cell>
          <cell r="E856">
            <v>11086</v>
          </cell>
          <cell r="F856" t="str">
            <v>Sales &amp; Service Kern</v>
          </cell>
          <cell r="G856" t="str">
            <v>DREBA2012-14</v>
          </cell>
          <cell r="H856" t="str">
            <v>DR CORE E&amp;T</v>
          </cell>
        </row>
        <row r="857">
          <cell r="C857">
            <v>8115731</v>
          </cell>
          <cell r="D857" t="str">
            <v>DREBA2012-14DR CORE E&amp;T-11095-A</v>
          </cell>
          <cell r="E857">
            <v>11095</v>
          </cell>
          <cell r="F857" t="str">
            <v>Sales &amp; Service Area 5-Stockton/Yosemite</v>
          </cell>
          <cell r="G857" t="str">
            <v>DREBA2012-14</v>
          </cell>
          <cell r="H857" t="str">
            <v>DR CORE E&amp;T</v>
          </cell>
        </row>
        <row r="858">
          <cell r="C858">
            <v>8115732</v>
          </cell>
          <cell r="D858" t="str">
            <v>DREBA2012-14DR CORE E&amp;T-11114-A</v>
          </cell>
          <cell r="E858">
            <v>11114</v>
          </cell>
          <cell r="F858" t="str">
            <v>Sales  Operations</v>
          </cell>
          <cell r="G858" t="str">
            <v>DREBA2012-14</v>
          </cell>
          <cell r="H858" t="str">
            <v>DR CORE E&amp;T</v>
          </cell>
        </row>
        <row r="859">
          <cell r="C859">
            <v>8115733</v>
          </cell>
          <cell r="D859" t="str">
            <v>DREBA2012-14DR CORE E&amp;T-11696-A</v>
          </cell>
          <cell r="E859">
            <v>11696</v>
          </cell>
          <cell r="F859" t="str">
            <v>Sales &amp; Service Area 2</v>
          </cell>
          <cell r="G859" t="str">
            <v>DREBA2012-14</v>
          </cell>
          <cell r="H859" t="str">
            <v>DR CORE E&amp;T</v>
          </cell>
        </row>
        <row r="860">
          <cell r="C860">
            <v>8115734</v>
          </cell>
          <cell r="D860" t="str">
            <v>DREBA2012-14DR CORE E&amp;T-11764-A</v>
          </cell>
          <cell r="E860">
            <v>11764</v>
          </cell>
          <cell r="F860" t="str">
            <v>Sales &amp; Service Area 1 - SF/PN</v>
          </cell>
          <cell r="G860" t="str">
            <v>DREBA2012-14</v>
          </cell>
          <cell r="H860" t="str">
            <v>DR CORE E&amp;T</v>
          </cell>
        </row>
        <row r="861">
          <cell r="C861">
            <v>8115735</v>
          </cell>
          <cell r="D861" t="str">
            <v>DREBA2012-14DR CORE E&amp;T-12866-A</v>
          </cell>
          <cell r="E861">
            <v>12866</v>
          </cell>
          <cell r="F861" t="str">
            <v>Fed/State/Ind SAM</v>
          </cell>
          <cell r="G861" t="str">
            <v>DREBA2012-14</v>
          </cell>
          <cell r="H861" t="str">
            <v>DR CORE E&amp;T</v>
          </cell>
        </row>
        <row r="862">
          <cell r="C862">
            <v>8115736</v>
          </cell>
          <cell r="D862" t="str">
            <v>DREBA2012-14DR CORE E&amp;T-13636-A</v>
          </cell>
          <cell r="E862">
            <v>13636</v>
          </cell>
          <cell r="F862" t="str">
            <v>Portfolio Data &amp; Analysis/SHIN</v>
          </cell>
          <cell r="G862" t="str">
            <v>DREBA2012-14</v>
          </cell>
          <cell r="H862" t="str">
            <v>DR CORE E&amp;T</v>
          </cell>
        </row>
        <row r="863">
          <cell r="C863">
            <v>8115737</v>
          </cell>
          <cell r="D863" t="str">
            <v>DREBA2012-14DR CORE E&amp;T-13678-A</v>
          </cell>
          <cell r="E863">
            <v>13678</v>
          </cell>
          <cell r="F863" t="str">
            <v>Large Business: Govt, Com, AG</v>
          </cell>
          <cell r="G863" t="str">
            <v>DREBA2012-14</v>
          </cell>
          <cell r="H863" t="str">
            <v>DR CORE E&amp;T</v>
          </cell>
        </row>
        <row r="864">
          <cell r="C864">
            <v>8115738</v>
          </cell>
          <cell r="D864" t="str">
            <v>DREBA2012-14DR CORE E&amp;T-13723-A</v>
          </cell>
          <cell r="E864">
            <v>13723</v>
          </cell>
          <cell r="F864" t="str">
            <v>Policy Planning</v>
          </cell>
          <cell r="G864" t="str">
            <v>DREBA2012-14</v>
          </cell>
          <cell r="H864" t="str">
            <v>DR CORE E&amp;T</v>
          </cell>
        </row>
        <row r="865">
          <cell r="C865">
            <v>8115739</v>
          </cell>
          <cell r="D865" t="str">
            <v>DREBA2012-14DR CORE E&amp;T-13760-A</v>
          </cell>
          <cell r="E865">
            <v>13760</v>
          </cell>
          <cell r="F865" t="str">
            <v>Marketing Ops, Small Medium Business</v>
          </cell>
          <cell r="G865" t="str">
            <v>DREBA2012-14</v>
          </cell>
          <cell r="H865" t="str">
            <v>DR CORE E&amp;T</v>
          </cell>
        </row>
        <row r="866">
          <cell r="C866">
            <v>8115740</v>
          </cell>
          <cell r="D866" t="str">
            <v>DREBA2012-14DR CORE E&amp;T-13840-A</v>
          </cell>
          <cell r="E866">
            <v>13840</v>
          </cell>
          <cell r="F866" t="str">
            <v>Solut Mktg - Residential</v>
          </cell>
          <cell r="G866" t="str">
            <v>DREBA2012-14</v>
          </cell>
          <cell r="H866" t="str">
            <v>DR CORE E&amp;T</v>
          </cell>
        </row>
        <row r="867">
          <cell r="C867">
            <v>8115741</v>
          </cell>
          <cell r="D867" t="str">
            <v>DREBA2012-14DR CORE E&amp;T-13984-A</v>
          </cell>
          <cell r="E867">
            <v>13984</v>
          </cell>
          <cell r="F867" t="str">
            <v>Customer Insight &amp; Strategy Director</v>
          </cell>
          <cell r="G867" t="str">
            <v>DREBA2012-14</v>
          </cell>
          <cell r="H867" t="str">
            <v>DR CORE E&amp;T</v>
          </cell>
        </row>
        <row r="868">
          <cell r="C868">
            <v>8115742</v>
          </cell>
          <cell r="D868" t="str">
            <v>DREBA2012-14DR CORE E&amp;T-14710-A</v>
          </cell>
          <cell r="E868">
            <v>14710</v>
          </cell>
          <cell r="F868" t="str">
            <v>Small Medium Bus Energy Solution &amp; Svc</v>
          </cell>
          <cell r="G868" t="str">
            <v>DREBA2012-14</v>
          </cell>
          <cell r="H868" t="str">
            <v>DR CORE E&amp;T</v>
          </cell>
        </row>
        <row r="869">
          <cell r="C869">
            <v>8115743</v>
          </cell>
          <cell r="D869" t="str">
            <v>DREBA2012-14DR CORE E&amp;T-14712-A</v>
          </cell>
          <cell r="E869">
            <v>14712</v>
          </cell>
          <cell r="F869" t="str">
            <v>Post-Sales Support</v>
          </cell>
          <cell r="G869" t="str">
            <v>DREBA2012-14</v>
          </cell>
          <cell r="H869" t="str">
            <v>DR CORE E&amp;T</v>
          </cell>
        </row>
        <row r="870">
          <cell r="C870">
            <v>8115744</v>
          </cell>
          <cell r="D870" t="str">
            <v>DREBA2012-14DR CORE MKT-11003-A</v>
          </cell>
          <cell r="E870">
            <v>11003</v>
          </cell>
          <cell r="F870" t="str">
            <v>Sales &amp; Service North Coast</v>
          </cell>
          <cell r="G870" t="str">
            <v>DREBA2012-14</v>
          </cell>
          <cell r="H870" t="str">
            <v>DR CORE MKT</v>
          </cell>
        </row>
        <row r="871">
          <cell r="C871">
            <v>8115745</v>
          </cell>
          <cell r="D871" t="str">
            <v>DREBA2012-14DR CORE MKT-11018-A</v>
          </cell>
          <cell r="E871">
            <v>11018</v>
          </cell>
          <cell r="F871" t="str">
            <v>Sales &amp; Service San Jose</v>
          </cell>
          <cell r="G871" t="str">
            <v>DREBA2012-14</v>
          </cell>
          <cell r="H871" t="str">
            <v>DR CORE MKT</v>
          </cell>
        </row>
        <row r="872">
          <cell r="C872">
            <v>8115746</v>
          </cell>
          <cell r="D872" t="str">
            <v>DREBA2012-14DR CORE MKT-11030-A</v>
          </cell>
          <cell r="E872">
            <v>11030</v>
          </cell>
          <cell r="F872" t="str">
            <v>Sales &amp; Service Area 6 North</v>
          </cell>
          <cell r="G872" t="str">
            <v>DREBA2012-14</v>
          </cell>
          <cell r="H872" t="str">
            <v>DR CORE MKT</v>
          </cell>
        </row>
        <row r="873">
          <cell r="C873">
            <v>8115747</v>
          </cell>
          <cell r="D873" t="str">
            <v>DREBA2012-14DR CORE MKT-11041-A</v>
          </cell>
          <cell r="E873">
            <v>11041</v>
          </cell>
          <cell r="F873" t="str">
            <v>Sales &amp; Service Area 6 - Sac/Sierra</v>
          </cell>
          <cell r="G873" t="str">
            <v>DREBA2012-14</v>
          </cell>
          <cell r="H873" t="str">
            <v>DR CORE MKT</v>
          </cell>
        </row>
        <row r="874">
          <cell r="C874">
            <v>8115748</v>
          </cell>
          <cell r="D874" t="str">
            <v>DREBA2012-14DR CORE MKT-11081-A</v>
          </cell>
          <cell r="E874">
            <v>11081</v>
          </cell>
          <cell r="F874" t="str">
            <v>Sales &amp; Service Fresno</v>
          </cell>
          <cell r="G874" t="str">
            <v>DREBA2012-14</v>
          </cell>
          <cell r="H874" t="str">
            <v>DR CORE MKT</v>
          </cell>
        </row>
        <row r="875">
          <cell r="C875">
            <v>8115749</v>
          </cell>
          <cell r="D875" t="str">
            <v>DREBA2012-14DR CORE MKT-11086-A</v>
          </cell>
          <cell r="E875">
            <v>11086</v>
          </cell>
          <cell r="F875" t="str">
            <v>Sales &amp; Service Kern</v>
          </cell>
          <cell r="G875" t="str">
            <v>DREBA2012-14</v>
          </cell>
          <cell r="H875" t="str">
            <v>DR CORE MKT</v>
          </cell>
        </row>
        <row r="876">
          <cell r="C876">
            <v>8115750</v>
          </cell>
          <cell r="D876" t="str">
            <v>DREBA2012-14DR CORE MKT-11095-A</v>
          </cell>
          <cell r="E876">
            <v>11095</v>
          </cell>
          <cell r="F876" t="str">
            <v>Sales &amp; Service Area 5-Stockton/Yosemite</v>
          </cell>
          <cell r="G876" t="str">
            <v>DREBA2012-14</v>
          </cell>
          <cell r="H876" t="str">
            <v>DR CORE MKT</v>
          </cell>
        </row>
        <row r="877">
          <cell r="C877">
            <v>8115751</v>
          </cell>
          <cell r="D877" t="str">
            <v>DREBA2012-14DR CORE MKT-11114-A</v>
          </cell>
          <cell r="E877">
            <v>11114</v>
          </cell>
          <cell r="F877" t="str">
            <v>Sales  Operations</v>
          </cell>
          <cell r="G877" t="str">
            <v>DREBA2012-14</v>
          </cell>
          <cell r="H877" t="str">
            <v>DR CORE MKT</v>
          </cell>
        </row>
        <row r="878">
          <cell r="C878">
            <v>8115752</v>
          </cell>
          <cell r="D878" t="str">
            <v>DREBA2012-14DR CORE MKT-11696-A</v>
          </cell>
          <cell r="E878">
            <v>11696</v>
          </cell>
          <cell r="F878" t="str">
            <v>Sales &amp; Service Area 2</v>
          </cell>
          <cell r="G878" t="str">
            <v>DREBA2012-14</v>
          </cell>
          <cell r="H878" t="str">
            <v>DR CORE MKT</v>
          </cell>
        </row>
        <row r="879">
          <cell r="C879">
            <v>8115753</v>
          </cell>
          <cell r="D879" t="str">
            <v>DREBA2012-14DR CORE MKT-11764-A</v>
          </cell>
          <cell r="E879">
            <v>11764</v>
          </cell>
          <cell r="F879" t="str">
            <v>Sales &amp; Service Area 1 - SF/PN</v>
          </cell>
          <cell r="G879" t="str">
            <v>DREBA2012-14</v>
          </cell>
          <cell r="H879" t="str">
            <v>DR CORE MKT</v>
          </cell>
        </row>
        <row r="880">
          <cell r="C880">
            <v>8115754</v>
          </cell>
          <cell r="D880" t="str">
            <v>DREBA2012-14DR CORE MKT-12866-A</v>
          </cell>
          <cell r="E880">
            <v>12866</v>
          </cell>
          <cell r="F880" t="str">
            <v>Fed/State/Ind SAM</v>
          </cell>
          <cell r="G880" t="str">
            <v>DREBA2012-14</v>
          </cell>
          <cell r="H880" t="str">
            <v>DR CORE MKT</v>
          </cell>
        </row>
        <row r="881">
          <cell r="C881">
            <v>8115755</v>
          </cell>
          <cell r="D881" t="str">
            <v>DREBA2012-14DR CORE MKT-13636-A</v>
          </cell>
          <cell r="E881">
            <v>13636</v>
          </cell>
          <cell r="F881" t="str">
            <v>Portfolio Data &amp; Analysis/SHIN</v>
          </cell>
          <cell r="G881" t="str">
            <v>DREBA2012-14</v>
          </cell>
          <cell r="H881" t="str">
            <v>DR CORE MKT</v>
          </cell>
        </row>
        <row r="882">
          <cell r="C882">
            <v>8115756</v>
          </cell>
          <cell r="D882" t="str">
            <v>DREBA2012-14DR CORE MKT-13678-A</v>
          </cell>
          <cell r="E882">
            <v>13678</v>
          </cell>
          <cell r="F882" t="str">
            <v>Large Business: Govt, Com, AG</v>
          </cell>
          <cell r="G882" t="str">
            <v>DREBA2012-14</v>
          </cell>
          <cell r="H882" t="str">
            <v>DR CORE MKT</v>
          </cell>
        </row>
        <row r="883">
          <cell r="C883">
            <v>8115757</v>
          </cell>
          <cell r="D883" t="str">
            <v>DREBA2012-14DR CORE MKT-13723-A</v>
          </cell>
          <cell r="E883">
            <v>13723</v>
          </cell>
          <cell r="F883" t="str">
            <v>Policy Planning</v>
          </cell>
          <cell r="G883" t="str">
            <v>DREBA2012-14</v>
          </cell>
          <cell r="H883" t="str">
            <v>DR CORE MKT</v>
          </cell>
        </row>
        <row r="884">
          <cell r="C884">
            <v>8115758</v>
          </cell>
          <cell r="D884" t="str">
            <v>DREBA2012-14DR CORE MKT-13760-A</v>
          </cell>
          <cell r="E884">
            <v>13760</v>
          </cell>
          <cell r="F884" t="str">
            <v>Marketing Ops, Small Medium Business</v>
          </cell>
          <cell r="G884" t="str">
            <v>DREBA2012-14</v>
          </cell>
          <cell r="H884" t="str">
            <v>DR CORE MKT</v>
          </cell>
        </row>
        <row r="885">
          <cell r="C885">
            <v>8115759</v>
          </cell>
          <cell r="D885" t="str">
            <v>DREBA2012-14DR CORE MKT-13840-A</v>
          </cell>
          <cell r="E885">
            <v>13840</v>
          </cell>
          <cell r="F885" t="str">
            <v>Solut Mktg - Residential</v>
          </cell>
          <cell r="G885" t="str">
            <v>DREBA2012-14</v>
          </cell>
          <cell r="H885" t="str">
            <v>DR CORE MKT</v>
          </cell>
        </row>
        <row r="886">
          <cell r="C886">
            <v>8115760</v>
          </cell>
          <cell r="D886" t="str">
            <v>DREBA2012-14DR CORE MKT-13984-A</v>
          </cell>
          <cell r="E886">
            <v>13984</v>
          </cell>
          <cell r="F886" t="str">
            <v>Customer Insight &amp; Strategy Director</v>
          </cell>
          <cell r="G886" t="str">
            <v>DREBA2012-14</v>
          </cell>
          <cell r="H886" t="str">
            <v>DR CORE MKT</v>
          </cell>
        </row>
        <row r="887">
          <cell r="C887">
            <v>8115761</v>
          </cell>
          <cell r="D887" t="str">
            <v>DREBA2012-14DR CORE MKT-14045-A</v>
          </cell>
          <cell r="E887">
            <v>14045</v>
          </cell>
          <cell r="F887" t="str">
            <v>Policy Implementation &amp; Reporting</v>
          </cell>
          <cell r="G887" t="str">
            <v>DREBA2012-14</v>
          </cell>
          <cell r="H887" t="str">
            <v>DR CORE MKT</v>
          </cell>
        </row>
        <row r="888">
          <cell r="C888">
            <v>8115762</v>
          </cell>
          <cell r="D888" t="str">
            <v>DREBA2012-14DR CORE MKT-14710-A</v>
          </cell>
          <cell r="E888">
            <v>14710</v>
          </cell>
          <cell r="F888" t="str">
            <v>Small Medium Bus Energy Solution &amp; Svc</v>
          </cell>
          <cell r="G888" t="str">
            <v>DREBA2012-14</v>
          </cell>
          <cell r="H888" t="str">
            <v>DR CORE MKT</v>
          </cell>
        </row>
        <row r="889">
          <cell r="C889">
            <v>8115763</v>
          </cell>
          <cell r="D889" t="str">
            <v>DREBA2012-14DR CORE MKT-14712-A</v>
          </cell>
          <cell r="E889">
            <v>14712</v>
          </cell>
          <cell r="F889" t="str">
            <v>Post-Sales Support</v>
          </cell>
          <cell r="G889" t="str">
            <v>DREBA2012-14</v>
          </cell>
          <cell r="H889" t="str">
            <v>DR CORE MKT</v>
          </cell>
        </row>
        <row r="890">
          <cell r="C890">
            <v>8115764</v>
          </cell>
          <cell r="D890" t="str">
            <v>DREBA2012-14DR ONLN EROL-12835-A</v>
          </cell>
          <cell r="E890">
            <v>12835</v>
          </cell>
          <cell r="F890" t="str">
            <v>Demand Response Operations</v>
          </cell>
          <cell r="G890" t="str">
            <v>DREBA2012-14</v>
          </cell>
          <cell r="H890" t="str">
            <v>DR ONLN EROL</v>
          </cell>
        </row>
        <row r="891">
          <cell r="C891">
            <v>8115765</v>
          </cell>
          <cell r="D891" t="str">
            <v>DREBA2012-14DR ONLN EROL-13636-A</v>
          </cell>
          <cell r="E891">
            <v>13636</v>
          </cell>
          <cell r="F891" t="str">
            <v>Portfolio Data &amp; Analysis/SHIN</v>
          </cell>
          <cell r="G891" t="str">
            <v>DREBA2012-14</v>
          </cell>
          <cell r="H891" t="str">
            <v>DR ONLN EROL</v>
          </cell>
        </row>
        <row r="892">
          <cell r="C892">
            <v>8115766</v>
          </cell>
          <cell r="D892" t="str">
            <v>DREBA2012-14DR ONLN EROL-13723-A</v>
          </cell>
          <cell r="E892">
            <v>13723</v>
          </cell>
          <cell r="F892" t="str">
            <v>Policy Planning</v>
          </cell>
          <cell r="G892" t="str">
            <v>DREBA2012-14</v>
          </cell>
          <cell r="H892" t="str">
            <v>DR ONLN EROL</v>
          </cell>
        </row>
        <row r="893">
          <cell r="C893">
            <v>8115767</v>
          </cell>
          <cell r="D893" t="str">
            <v>DREBA2012-14DR ONLN EROL-13973-A</v>
          </cell>
          <cell r="E893">
            <v>13973</v>
          </cell>
          <cell r="F893" t="str">
            <v>Business System Administration</v>
          </cell>
          <cell r="G893" t="str">
            <v>DREBA2012-14</v>
          </cell>
          <cell r="H893" t="str">
            <v>DR ONLN EROL</v>
          </cell>
        </row>
        <row r="894">
          <cell r="C894">
            <v>8115768</v>
          </cell>
          <cell r="D894" t="str">
            <v>DREBA2012-14DR ONLN EROL-14714-A</v>
          </cell>
          <cell r="E894">
            <v>14714</v>
          </cell>
          <cell r="F894" t="str">
            <v>Operations Support</v>
          </cell>
          <cell r="G894" t="str">
            <v>DREBA2012-14</v>
          </cell>
          <cell r="H894" t="str">
            <v>DR ONLN EROL</v>
          </cell>
        </row>
        <row r="895">
          <cell r="C895">
            <v>8115769</v>
          </cell>
          <cell r="D895" t="str">
            <v>DREBA2012-14EMRGTEK-10847-A</v>
          </cell>
          <cell r="E895">
            <v>10847</v>
          </cell>
          <cell r="F895" t="str">
            <v>Emerging Markets - Demand Response</v>
          </cell>
          <cell r="G895" t="str">
            <v>DREBA2012-14</v>
          </cell>
          <cell r="H895" t="str">
            <v>EMRGTEK</v>
          </cell>
        </row>
        <row r="896">
          <cell r="C896">
            <v>8115770</v>
          </cell>
          <cell r="D896" t="str">
            <v>DREBA2012-14EMRGTEK-13636-A</v>
          </cell>
          <cell r="E896">
            <v>13636</v>
          </cell>
          <cell r="F896" t="str">
            <v>Portfolio Data &amp; Analysis/SHIN</v>
          </cell>
          <cell r="G896" t="str">
            <v>DREBA2012-14</v>
          </cell>
          <cell r="H896" t="str">
            <v>EMRGTEK</v>
          </cell>
        </row>
        <row r="897">
          <cell r="C897">
            <v>8115771</v>
          </cell>
          <cell r="D897" t="str">
            <v>DREBA2012-14EMRGTEK-13701-A</v>
          </cell>
          <cell r="E897">
            <v>13701</v>
          </cell>
          <cell r="F897" t="str">
            <v>CES Economic Modeling</v>
          </cell>
          <cell r="G897" t="str">
            <v>DREBA2012-14</v>
          </cell>
          <cell r="H897" t="str">
            <v>EMRGTEK</v>
          </cell>
        </row>
        <row r="898">
          <cell r="C898">
            <v>8115772</v>
          </cell>
          <cell r="D898" t="str">
            <v>DREBA2012-14EMRGTEK-13723-A</v>
          </cell>
          <cell r="E898">
            <v>13723</v>
          </cell>
          <cell r="F898" t="str">
            <v>Policy Planning</v>
          </cell>
          <cell r="G898" t="str">
            <v>DREBA2012-14</v>
          </cell>
          <cell r="H898" t="str">
            <v>EMRGTEK</v>
          </cell>
        </row>
        <row r="899">
          <cell r="C899">
            <v>8115773</v>
          </cell>
          <cell r="D899" t="str">
            <v>DREBA2012-14EMRGTEK-13983-A</v>
          </cell>
          <cell r="E899">
            <v>13983</v>
          </cell>
          <cell r="F899" t="str">
            <v>Emerging Information Products &amp; Platform</v>
          </cell>
          <cell r="G899" t="str">
            <v>DREBA2012-14</v>
          </cell>
          <cell r="H899" t="str">
            <v>EMRGTEK</v>
          </cell>
        </row>
        <row r="900">
          <cell r="C900">
            <v>8115774</v>
          </cell>
          <cell r="D900" t="str">
            <v>DREBA2012-14EMRGTEK-13988-A</v>
          </cell>
          <cell r="E900">
            <v>13988</v>
          </cell>
          <cell r="F900" t="str">
            <v>Product Lifecycle, Lifecycle &amp; Road Map</v>
          </cell>
          <cell r="G900" t="str">
            <v>DREBA2012-14</v>
          </cell>
          <cell r="H900" t="str">
            <v>EMRGTEK</v>
          </cell>
        </row>
        <row r="901">
          <cell r="C901">
            <v>8115775</v>
          </cell>
          <cell r="D901" t="str">
            <v>DREBA2012-14EMRGTEK-14034-A</v>
          </cell>
          <cell r="E901">
            <v>14034</v>
          </cell>
          <cell r="F901" t="str">
            <v>Appliances and Codes &amp; Standards</v>
          </cell>
          <cell r="G901" t="str">
            <v>DREBA2012-14</v>
          </cell>
          <cell r="H901" t="str">
            <v>EMRGTEK</v>
          </cell>
        </row>
        <row r="902">
          <cell r="C902">
            <v>8115776</v>
          </cell>
          <cell r="D902" t="str">
            <v>DREBA2012-14EMRGTEK-14045-A</v>
          </cell>
          <cell r="E902">
            <v>14045</v>
          </cell>
          <cell r="F902" t="str">
            <v>Policy Implementation &amp; Reporting</v>
          </cell>
          <cell r="G902" t="str">
            <v>DREBA2012-14</v>
          </cell>
          <cell r="H902" t="str">
            <v>EMRGTEK</v>
          </cell>
        </row>
        <row r="903">
          <cell r="C903">
            <v>8115777</v>
          </cell>
          <cell r="D903" t="str">
            <v>DREBA2012-14INTERACT-12835-A</v>
          </cell>
          <cell r="E903">
            <v>12835</v>
          </cell>
          <cell r="F903" t="str">
            <v>Demand Response Operations</v>
          </cell>
          <cell r="G903" t="str">
            <v>DREBA2012-14</v>
          </cell>
          <cell r="H903" t="str">
            <v>INTERACT</v>
          </cell>
        </row>
        <row r="904">
          <cell r="C904">
            <v>8115778</v>
          </cell>
          <cell r="D904" t="str">
            <v>DREBA2012-14INTERACT-13636-A</v>
          </cell>
          <cell r="E904">
            <v>13636</v>
          </cell>
          <cell r="F904" t="str">
            <v>Portfolio Data &amp; Analysis/SHIN</v>
          </cell>
          <cell r="G904" t="str">
            <v>DREBA2012-14</v>
          </cell>
          <cell r="H904" t="str">
            <v>INTERACT</v>
          </cell>
        </row>
        <row r="905">
          <cell r="C905">
            <v>8115779</v>
          </cell>
          <cell r="D905" t="str">
            <v>DREBA2012-14INTERACT-13723-A</v>
          </cell>
          <cell r="E905">
            <v>13723</v>
          </cell>
          <cell r="F905" t="str">
            <v>Policy Planning</v>
          </cell>
          <cell r="G905" t="str">
            <v>DREBA2012-14</v>
          </cell>
          <cell r="H905" t="str">
            <v>INTERACT</v>
          </cell>
        </row>
        <row r="906">
          <cell r="C906">
            <v>8115780</v>
          </cell>
          <cell r="D906" t="str">
            <v>DREBA2012-14INTERACT-14714-A</v>
          </cell>
          <cell r="E906">
            <v>14714</v>
          </cell>
          <cell r="F906" t="str">
            <v>Operations Support</v>
          </cell>
          <cell r="G906" t="str">
            <v>DREBA2012-14</v>
          </cell>
          <cell r="H906" t="str">
            <v>INTERACT</v>
          </cell>
        </row>
        <row r="907">
          <cell r="C907">
            <v>8115781</v>
          </cell>
          <cell r="D907" t="str">
            <v>DREBA2012-14INTG ENE AUD-10847-A</v>
          </cell>
          <cell r="E907">
            <v>10847</v>
          </cell>
          <cell r="F907" t="str">
            <v>Emerging Markets - Demand Response</v>
          </cell>
          <cell r="G907" t="str">
            <v>DREBA2012-14</v>
          </cell>
          <cell r="H907" t="str">
            <v>INTG ENE AUD</v>
          </cell>
        </row>
        <row r="908">
          <cell r="C908">
            <v>8115782</v>
          </cell>
          <cell r="D908" t="str">
            <v>DREBA2012-14INTG ENE AUD-13636-A</v>
          </cell>
          <cell r="E908">
            <v>13636</v>
          </cell>
          <cell r="F908" t="str">
            <v>Portfolio Data &amp; Analysis/SHIN</v>
          </cell>
          <cell r="G908" t="str">
            <v>DREBA2012-14</v>
          </cell>
          <cell r="H908" t="str">
            <v>INTG ENE AUD</v>
          </cell>
        </row>
        <row r="909">
          <cell r="C909">
            <v>8115783</v>
          </cell>
          <cell r="D909" t="str">
            <v>DREBA2012-14INTG ENE AUD-13701-A</v>
          </cell>
          <cell r="E909">
            <v>13701</v>
          </cell>
          <cell r="F909" t="str">
            <v>CES Economic Modeling</v>
          </cell>
          <cell r="G909" t="str">
            <v>DREBA2012-14</v>
          </cell>
          <cell r="H909" t="str">
            <v>INTG ENE AUD</v>
          </cell>
        </row>
        <row r="910">
          <cell r="C910">
            <v>8115784</v>
          </cell>
          <cell r="D910" t="str">
            <v>DREBA2012-14INTG ENE AUD-13723-A</v>
          </cell>
          <cell r="E910">
            <v>13723</v>
          </cell>
          <cell r="F910" t="str">
            <v>Policy Planning</v>
          </cell>
          <cell r="G910" t="str">
            <v>DREBA2012-14</v>
          </cell>
          <cell r="H910" t="str">
            <v>INTG ENE AUD</v>
          </cell>
        </row>
        <row r="911">
          <cell r="C911">
            <v>8115785</v>
          </cell>
          <cell r="D911" t="str">
            <v>DREBA2012-14INTG ENE AUD-13983-A</v>
          </cell>
          <cell r="E911">
            <v>13983</v>
          </cell>
          <cell r="F911" t="str">
            <v>Emerging Information Products &amp; Platform</v>
          </cell>
          <cell r="G911" t="str">
            <v>DREBA2012-14</v>
          </cell>
          <cell r="H911" t="str">
            <v>INTG ENE AUD</v>
          </cell>
        </row>
        <row r="912">
          <cell r="C912">
            <v>8115786</v>
          </cell>
          <cell r="D912" t="str">
            <v>DREBA2012-14INTG ENE AUD-13988-A</v>
          </cell>
          <cell r="E912">
            <v>13988</v>
          </cell>
          <cell r="F912" t="str">
            <v>Product Lifecycle, Lifecycle &amp; Road Map</v>
          </cell>
          <cell r="G912" t="str">
            <v>DREBA2012-14</v>
          </cell>
          <cell r="H912" t="str">
            <v>INTG ENE AUD</v>
          </cell>
        </row>
        <row r="913">
          <cell r="C913">
            <v>8115787</v>
          </cell>
          <cell r="D913" t="str">
            <v>DREBA2012-14INTG ENE AUD-14045-A</v>
          </cell>
          <cell r="E913">
            <v>14045</v>
          </cell>
          <cell r="F913" t="str">
            <v>Policy Implementation &amp; Reporting</v>
          </cell>
          <cell r="G913" t="str">
            <v>DREBA2012-14</v>
          </cell>
          <cell r="H913" t="str">
            <v>INTG ENE AUD</v>
          </cell>
        </row>
        <row r="914">
          <cell r="C914">
            <v>8115788</v>
          </cell>
          <cell r="D914" t="str">
            <v>DREBA-10-12-CEM-PRJ-COMM-14709-I-IT-CHIN</v>
          </cell>
          <cell r="E914">
            <v>14709</v>
          </cell>
          <cell r="F914" t="str">
            <v>Information Technology Products</v>
          </cell>
          <cell r="G914" t="str">
            <v>DREBA2012-14</v>
          </cell>
          <cell r="H914" t="str">
            <v>INTG ENE AUD</v>
          </cell>
        </row>
        <row r="915">
          <cell r="C915">
            <v>8115789</v>
          </cell>
          <cell r="D915" t="str">
            <v>DREBA2012-14INTG SALES T-13636-A</v>
          </cell>
          <cell r="E915">
            <v>13636</v>
          </cell>
          <cell r="F915" t="str">
            <v>Portfolio Data &amp; Analysis/SHIN</v>
          </cell>
          <cell r="G915" t="str">
            <v>DREBA2012-14</v>
          </cell>
          <cell r="H915" t="str">
            <v>INTG SALES T</v>
          </cell>
        </row>
        <row r="916">
          <cell r="C916">
            <v>8115790</v>
          </cell>
          <cell r="D916" t="str">
            <v>DREBA2012-14INTG SALES T-13723-A</v>
          </cell>
          <cell r="E916">
            <v>13723</v>
          </cell>
          <cell r="F916" t="str">
            <v>Policy Planning</v>
          </cell>
          <cell r="G916" t="str">
            <v>DREBA2012-14</v>
          </cell>
          <cell r="H916" t="str">
            <v>INTG SALES T</v>
          </cell>
        </row>
        <row r="917">
          <cell r="C917">
            <v>8115791</v>
          </cell>
          <cell r="D917" t="str">
            <v>DREBA2012-14INTG SALES T-14034-A</v>
          </cell>
          <cell r="E917">
            <v>14034</v>
          </cell>
          <cell r="F917" t="str">
            <v>Appliances and Codes &amp; Standards</v>
          </cell>
          <cell r="G917" t="str">
            <v>DREBA2012-14</v>
          </cell>
          <cell r="H917" t="str">
            <v>INTG SALES T</v>
          </cell>
        </row>
        <row r="918">
          <cell r="C918">
            <v>8115792</v>
          </cell>
          <cell r="D918" t="str">
            <v>DREBA2012-14INTGRTED E&amp;T-13636-A</v>
          </cell>
          <cell r="E918">
            <v>13636</v>
          </cell>
          <cell r="F918" t="str">
            <v>Portfolio Data &amp; Analysis/SHIN</v>
          </cell>
          <cell r="G918" t="str">
            <v>DREBA2012-14</v>
          </cell>
          <cell r="H918" t="str">
            <v>INTGRTED E&amp;T</v>
          </cell>
        </row>
        <row r="919">
          <cell r="C919">
            <v>8115793</v>
          </cell>
          <cell r="D919" t="str">
            <v>DREBA2012-14INTGRTED E&amp;T-13723-A</v>
          </cell>
          <cell r="E919">
            <v>13723</v>
          </cell>
          <cell r="F919" t="str">
            <v>Policy Planning</v>
          </cell>
          <cell r="G919" t="str">
            <v>DREBA2012-14</v>
          </cell>
          <cell r="H919" t="str">
            <v>INTGRTED E&amp;T</v>
          </cell>
        </row>
        <row r="920">
          <cell r="C920">
            <v>8115794</v>
          </cell>
          <cell r="D920" t="str">
            <v>DREBA2012-14INTGRTED E&amp;T-13984-A</v>
          </cell>
          <cell r="E920">
            <v>13984</v>
          </cell>
          <cell r="F920" t="str">
            <v>Customer Insight &amp; Strategy Director</v>
          </cell>
          <cell r="G920" t="str">
            <v>DREBA2012-14</v>
          </cell>
          <cell r="H920" t="str">
            <v>INTGRTED E&amp;T</v>
          </cell>
        </row>
        <row r="921">
          <cell r="C921">
            <v>8115795</v>
          </cell>
          <cell r="D921" t="str">
            <v>DREBA2012-14INTGRTED E&amp;T-14034-A</v>
          </cell>
          <cell r="E921">
            <v>14034</v>
          </cell>
          <cell r="F921" t="str">
            <v>Appliances and Codes &amp; Standards</v>
          </cell>
          <cell r="G921" t="str">
            <v>DREBA2012-14</v>
          </cell>
          <cell r="H921" t="str">
            <v>INTGRTED E&amp;T</v>
          </cell>
        </row>
        <row r="922">
          <cell r="C922">
            <v>8115796</v>
          </cell>
          <cell r="D922" t="str">
            <v>DREBA2012-14INTGRTED MKT-13636-A</v>
          </cell>
          <cell r="E922">
            <v>13636</v>
          </cell>
          <cell r="F922" t="str">
            <v>Portfolio Data &amp; Analysis/SHIN</v>
          </cell>
          <cell r="G922" t="str">
            <v>DREBA2012-14</v>
          </cell>
          <cell r="H922" t="str">
            <v>INTGRTED MKT</v>
          </cell>
        </row>
        <row r="923">
          <cell r="C923">
            <v>8115797</v>
          </cell>
          <cell r="D923" t="str">
            <v>DREBA2012-14INTGRTED MKT-13723-A</v>
          </cell>
          <cell r="E923">
            <v>13723</v>
          </cell>
          <cell r="F923" t="str">
            <v>Policy Planning</v>
          </cell>
          <cell r="G923" t="str">
            <v>DREBA2012-14</v>
          </cell>
          <cell r="H923" t="str">
            <v>INTGRTED MKT</v>
          </cell>
        </row>
        <row r="924">
          <cell r="C924">
            <v>8115798</v>
          </cell>
          <cell r="D924" t="str">
            <v>DREBA2012-14INTGRTED MKT-13984-A</v>
          </cell>
          <cell r="E924">
            <v>13984</v>
          </cell>
          <cell r="F924" t="str">
            <v>Customer Insight &amp; Strategy Director</v>
          </cell>
          <cell r="G924" t="str">
            <v>DREBA2012-14</v>
          </cell>
          <cell r="H924" t="str">
            <v>INTGRTED MKT</v>
          </cell>
        </row>
        <row r="925">
          <cell r="C925">
            <v>8115799</v>
          </cell>
          <cell r="D925" t="str">
            <v>DREBA2012-14INTGRTED MKT-14034-A</v>
          </cell>
          <cell r="E925">
            <v>14034</v>
          </cell>
          <cell r="F925" t="str">
            <v>Appliances and Codes &amp; Standards</v>
          </cell>
          <cell r="G925" t="str">
            <v>DREBA2012-14</v>
          </cell>
          <cell r="H925" t="str">
            <v>INTGRTED MKT</v>
          </cell>
        </row>
        <row r="926">
          <cell r="C926">
            <v>8115800</v>
          </cell>
          <cell r="D926" t="str">
            <v>DREBA2012-14INTGRTED MKT-14045-A</v>
          </cell>
          <cell r="E926">
            <v>14045</v>
          </cell>
          <cell r="F926" t="str">
            <v>Policy Implementation &amp; Reporting</v>
          </cell>
          <cell r="G926" t="str">
            <v>DREBA2012-14</v>
          </cell>
          <cell r="H926" t="str">
            <v>INTGRTED MKT</v>
          </cell>
        </row>
        <row r="927">
          <cell r="C927">
            <v>8115801</v>
          </cell>
          <cell r="D927" t="str">
            <v>DREBA2012-14OBMC/SLRP-10847-A</v>
          </cell>
          <cell r="E927">
            <v>10847</v>
          </cell>
          <cell r="F927" t="str">
            <v>Emerging Markets - Demand Response</v>
          </cell>
          <cell r="G927" t="str">
            <v>DREBA2012-14</v>
          </cell>
          <cell r="H927" t="str">
            <v>OBMC/SLRP</v>
          </cell>
        </row>
        <row r="928">
          <cell r="C928">
            <v>8115802</v>
          </cell>
          <cell r="D928" t="str">
            <v>DREBA2012-14OBMC/SLRP-13636-A</v>
          </cell>
          <cell r="E928">
            <v>13636</v>
          </cell>
          <cell r="F928" t="str">
            <v>Portfolio Data &amp; Analysis/SHIN</v>
          </cell>
          <cell r="G928" t="str">
            <v>DREBA2012-14</v>
          </cell>
          <cell r="H928" t="str">
            <v>OBMC/SLRP</v>
          </cell>
        </row>
        <row r="929">
          <cell r="C929">
            <v>8115803</v>
          </cell>
          <cell r="D929" t="str">
            <v>DREBA2012-14OBMC/SLRP-13701-A</v>
          </cell>
          <cell r="E929">
            <v>13701</v>
          </cell>
          <cell r="F929" t="str">
            <v>CES Economic Modeling</v>
          </cell>
          <cell r="G929" t="str">
            <v>DREBA2012-14</v>
          </cell>
          <cell r="H929" t="str">
            <v>OBMC/SLRP</v>
          </cell>
        </row>
        <row r="930">
          <cell r="C930">
            <v>8115804</v>
          </cell>
          <cell r="D930" t="str">
            <v>DREBA2012-14OBMC/SLRP-13723-A</v>
          </cell>
          <cell r="E930">
            <v>13723</v>
          </cell>
          <cell r="F930" t="str">
            <v>Policy Planning</v>
          </cell>
          <cell r="G930" t="str">
            <v>DREBA2012-14</v>
          </cell>
          <cell r="H930" t="str">
            <v>OBMC/SLRP</v>
          </cell>
        </row>
        <row r="931">
          <cell r="C931">
            <v>8115805</v>
          </cell>
          <cell r="D931" t="str">
            <v>DREBA2012-14OBMC/SLRP-13983-A</v>
          </cell>
          <cell r="E931">
            <v>13983</v>
          </cell>
          <cell r="F931" t="str">
            <v>Emerging Information Products &amp; Platform</v>
          </cell>
          <cell r="G931" t="str">
            <v>DREBA2012-14</v>
          </cell>
          <cell r="H931" t="str">
            <v>OBMC/SLRP</v>
          </cell>
        </row>
        <row r="932">
          <cell r="C932">
            <v>8115806</v>
          </cell>
          <cell r="D932" t="str">
            <v>DREBA2012-14OBMC/SLRP-13988-A</v>
          </cell>
          <cell r="E932">
            <v>13988</v>
          </cell>
          <cell r="F932" t="str">
            <v>Product Lifecycle, Lifecycle &amp; Road Map</v>
          </cell>
          <cell r="G932" t="str">
            <v>DREBA2012-14</v>
          </cell>
          <cell r="H932" t="str">
            <v>OBMC/SLRP</v>
          </cell>
        </row>
        <row r="933">
          <cell r="C933">
            <v>8115807</v>
          </cell>
          <cell r="D933" t="str">
            <v>DREBA2012-14PEAK CHOICE-10847-A</v>
          </cell>
          <cell r="E933">
            <v>10847</v>
          </cell>
          <cell r="F933" t="str">
            <v>Emerging Markets - Demand Response</v>
          </cell>
          <cell r="G933" t="str">
            <v>DREBA2012-14</v>
          </cell>
          <cell r="H933" t="str">
            <v>PEAK CHOICE</v>
          </cell>
        </row>
        <row r="934">
          <cell r="C934">
            <v>8115808</v>
          </cell>
          <cell r="D934" t="str">
            <v>DREBA2012-14PEAK CHOICE-13636-A</v>
          </cell>
          <cell r="E934">
            <v>13636</v>
          </cell>
          <cell r="F934" t="str">
            <v>Portfolio Data &amp; Analysis/SHIN</v>
          </cell>
          <cell r="G934" t="str">
            <v>DREBA2012-14</v>
          </cell>
          <cell r="H934" t="str">
            <v>PEAK CHOICE</v>
          </cell>
        </row>
        <row r="935">
          <cell r="C935">
            <v>8115809</v>
          </cell>
          <cell r="D935" t="str">
            <v>DREBA2012-14PEAK CHOICE-13701-A</v>
          </cell>
          <cell r="E935">
            <v>13701</v>
          </cell>
          <cell r="F935" t="str">
            <v>CES Economic Modeling</v>
          </cell>
          <cell r="G935" t="str">
            <v>DREBA2012-14</v>
          </cell>
          <cell r="H935" t="str">
            <v>PEAK CHOICE</v>
          </cell>
        </row>
        <row r="936">
          <cell r="C936">
            <v>8115810</v>
          </cell>
          <cell r="D936" t="str">
            <v>DREBA2012-14PEAK CHOICE-13723-A</v>
          </cell>
          <cell r="E936">
            <v>13723</v>
          </cell>
          <cell r="F936" t="str">
            <v>Policy Planning</v>
          </cell>
          <cell r="G936" t="str">
            <v>DREBA2012-14</v>
          </cell>
          <cell r="H936" t="str">
            <v>PEAK CHOICE</v>
          </cell>
        </row>
        <row r="937">
          <cell r="C937">
            <v>8115811</v>
          </cell>
          <cell r="D937" t="str">
            <v>DREBA2012-14PEAK CHOICE-13983-A</v>
          </cell>
          <cell r="E937">
            <v>13983</v>
          </cell>
          <cell r="F937" t="str">
            <v>Emerging Information Products &amp; Platform</v>
          </cell>
          <cell r="G937" t="str">
            <v>DREBA2012-14</v>
          </cell>
          <cell r="H937" t="str">
            <v>PEAK CHOICE</v>
          </cell>
        </row>
        <row r="938">
          <cell r="C938">
            <v>8115812</v>
          </cell>
          <cell r="D938" t="str">
            <v>DREBA2012-14PEAK CHOICE-13988-A</v>
          </cell>
          <cell r="E938">
            <v>13988</v>
          </cell>
          <cell r="F938" t="str">
            <v>Product Lifecycle, Lifecycle &amp; Road Map</v>
          </cell>
          <cell r="G938" t="str">
            <v>DREBA2012-14</v>
          </cell>
          <cell r="H938" t="str">
            <v>PEAK CHOICE</v>
          </cell>
        </row>
        <row r="939">
          <cell r="C939">
            <v>8115813</v>
          </cell>
          <cell r="D939" t="str">
            <v>DREBA2012-14PEAK CHOICE-14045-A</v>
          </cell>
          <cell r="E939">
            <v>14045</v>
          </cell>
          <cell r="F939" t="str">
            <v>Policy Implementation &amp; Reporting</v>
          </cell>
          <cell r="G939" t="str">
            <v>DREBA2012-14</v>
          </cell>
          <cell r="H939" t="str">
            <v>PEAK CHOICE</v>
          </cell>
        </row>
        <row r="940">
          <cell r="C940">
            <v>8115814</v>
          </cell>
          <cell r="D940" t="str">
            <v>DREBA2012-14PEAK_01-13772-A</v>
          </cell>
          <cell r="E940">
            <v>13772</v>
          </cell>
          <cell r="F940" t="str">
            <v>Education Centers</v>
          </cell>
          <cell r="G940" t="str">
            <v>DREBA2012-14</v>
          </cell>
          <cell r="H940" t="str">
            <v>PEAK_01</v>
          </cell>
        </row>
        <row r="941">
          <cell r="C941">
            <v>8115815</v>
          </cell>
          <cell r="D941" t="str">
            <v>DREBA2012-14TECHNOL INCV-10847-A</v>
          </cell>
          <cell r="E941">
            <v>10847</v>
          </cell>
          <cell r="F941" t="str">
            <v>Emerging Markets - Demand Response</v>
          </cell>
          <cell r="G941" t="str">
            <v>DREBA2012-14</v>
          </cell>
          <cell r="H941" t="str">
            <v>TECHNOL INCV</v>
          </cell>
        </row>
        <row r="942">
          <cell r="C942">
            <v>8115816</v>
          </cell>
          <cell r="D942" t="str">
            <v>DREBA2012-14TECHNOL INCV-13636-A</v>
          </cell>
          <cell r="E942">
            <v>13636</v>
          </cell>
          <cell r="F942" t="str">
            <v>Portfolio Data &amp; Analysis/SHIN</v>
          </cell>
          <cell r="G942" t="str">
            <v>DREBA2012-14</v>
          </cell>
          <cell r="H942" t="str">
            <v>TECHNOL INCV</v>
          </cell>
        </row>
        <row r="943">
          <cell r="C943">
            <v>8115817</v>
          </cell>
          <cell r="D943" t="str">
            <v>DREBA2012-14TECHNOL INCV-13701-A</v>
          </cell>
          <cell r="E943">
            <v>13701</v>
          </cell>
          <cell r="F943" t="str">
            <v>CES Economic Modeling</v>
          </cell>
          <cell r="G943" t="str">
            <v>DREBA2012-14</v>
          </cell>
          <cell r="H943" t="str">
            <v>TECHNOL INCV</v>
          </cell>
        </row>
        <row r="944">
          <cell r="C944">
            <v>8115818</v>
          </cell>
          <cell r="D944" t="str">
            <v>DREBA2012-14TECHNOL INCV-13723-A</v>
          </cell>
          <cell r="E944">
            <v>13723</v>
          </cell>
          <cell r="F944" t="str">
            <v>Policy Planning</v>
          </cell>
          <cell r="G944" t="str">
            <v>DREBA2012-14</v>
          </cell>
          <cell r="H944" t="str">
            <v>TECHNOL INCV</v>
          </cell>
        </row>
        <row r="945">
          <cell r="C945">
            <v>8115819</v>
          </cell>
          <cell r="D945" t="str">
            <v>DREBA2012-14TECHNOL INCV-13983-A</v>
          </cell>
          <cell r="E945">
            <v>13983</v>
          </cell>
          <cell r="F945" t="str">
            <v>Emerging Information Products &amp; Platform</v>
          </cell>
          <cell r="G945" t="str">
            <v>DREBA2012-14</v>
          </cell>
          <cell r="H945" t="str">
            <v>TECHNOL INCV</v>
          </cell>
        </row>
        <row r="946">
          <cell r="C946">
            <v>8115820</v>
          </cell>
          <cell r="D946" t="str">
            <v>DREBA2012-14TECHNOL INCV-13988-A</v>
          </cell>
          <cell r="E946">
            <v>13988</v>
          </cell>
          <cell r="F946" t="str">
            <v>Product Lifecycle, Lifecycle &amp; Road Map</v>
          </cell>
          <cell r="G946" t="str">
            <v>DREBA2012-14</v>
          </cell>
          <cell r="H946" t="str">
            <v>TECHNOL INCV</v>
          </cell>
        </row>
        <row r="947">
          <cell r="C947">
            <v>8116377</v>
          </cell>
          <cell r="D947" t="str">
            <v>DREBA2012-14AGGR MAN PFO-10847-A-CHIN</v>
          </cell>
          <cell r="E947">
            <v>10847</v>
          </cell>
          <cell r="F947" t="str">
            <v>Emerging Markets - Demand Response</v>
          </cell>
          <cell r="G947" t="str">
            <v>DREBA2012-14</v>
          </cell>
          <cell r="H947" t="str">
            <v>AGGR MAN PFO</v>
          </cell>
        </row>
        <row r="948">
          <cell r="C948">
            <v>8116378</v>
          </cell>
          <cell r="D948" t="str">
            <v>DREBA2012-14AGGR MAN PFO-12835-A-CHIN</v>
          </cell>
          <cell r="E948">
            <v>12835</v>
          </cell>
          <cell r="F948" t="str">
            <v>Demand Response Operations</v>
          </cell>
          <cell r="G948" t="str">
            <v>DREBA2012-14</v>
          </cell>
          <cell r="H948" t="str">
            <v>AGGR MAN PFO</v>
          </cell>
        </row>
        <row r="949">
          <cell r="C949">
            <v>8116379</v>
          </cell>
          <cell r="D949" t="str">
            <v>DREBA2012-14AGGR MAN PFO-13636-A-CHIN</v>
          </cell>
          <cell r="E949">
            <v>13636</v>
          </cell>
          <cell r="F949" t="str">
            <v>Portfolio Data &amp; Analysis/SHIN</v>
          </cell>
          <cell r="G949" t="str">
            <v>DREBA2012-14</v>
          </cell>
          <cell r="H949" t="str">
            <v>AGGR MAN PFO</v>
          </cell>
        </row>
        <row r="950">
          <cell r="C950">
            <v>8116380</v>
          </cell>
          <cell r="D950" t="str">
            <v>DREBA2012-14AGGR MAN PFO-13973-A-CHIN</v>
          </cell>
          <cell r="E950">
            <v>13973</v>
          </cell>
          <cell r="F950" t="str">
            <v>Business System Administration</v>
          </cell>
          <cell r="G950" t="str">
            <v>DREBA2012-14</v>
          </cell>
          <cell r="H950" t="str">
            <v>AGGR MAN PFO</v>
          </cell>
        </row>
        <row r="951">
          <cell r="C951">
            <v>8116381</v>
          </cell>
          <cell r="D951" t="str">
            <v>DREBA2012-14AUTO DR-10847-A-CHIN</v>
          </cell>
          <cell r="E951">
            <v>10847</v>
          </cell>
          <cell r="F951" t="str">
            <v>Emerging Markets - Demand Response</v>
          </cell>
          <cell r="G951" t="str">
            <v>DREBA2012-14</v>
          </cell>
          <cell r="H951" t="str">
            <v>AUTO DR</v>
          </cell>
        </row>
        <row r="952">
          <cell r="C952">
            <v>8116382</v>
          </cell>
          <cell r="D952" t="str">
            <v>DREBA2012-14AUTO DR-13636-A-CHIN</v>
          </cell>
          <cell r="E952">
            <v>13636</v>
          </cell>
          <cell r="F952" t="str">
            <v>Portfolio Data &amp; Analysis/SHIN</v>
          </cell>
          <cell r="G952" t="str">
            <v>DREBA2012-14</v>
          </cell>
          <cell r="H952" t="str">
            <v>AUTO DR</v>
          </cell>
        </row>
        <row r="953">
          <cell r="C953">
            <v>8116383</v>
          </cell>
          <cell r="D953" t="str">
            <v>DREBA2012-14BASEINTERRUP-10847-A-CHIN</v>
          </cell>
          <cell r="E953">
            <v>10847</v>
          </cell>
          <cell r="F953" t="str">
            <v>Emerging Markets - Demand Response</v>
          </cell>
          <cell r="G953" t="str">
            <v>DREBA2012-14</v>
          </cell>
          <cell r="H953" t="str">
            <v>BASEINTERRUP</v>
          </cell>
        </row>
        <row r="954">
          <cell r="C954">
            <v>8116384</v>
          </cell>
          <cell r="D954" t="str">
            <v>DREBA2012-14BASEINTERRUP-13636-A-CHIN</v>
          </cell>
          <cell r="E954">
            <v>13636</v>
          </cell>
          <cell r="F954" t="str">
            <v>Portfolio Data &amp; Analysis/SHIN</v>
          </cell>
          <cell r="G954" t="str">
            <v>DREBA2012-14</v>
          </cell>
          <cell r="H954" t="str">
            <v>BASEINTERRUP</v>
          </cell>
        </row>
        <row r="955">
          <cell r="C955">
            <v>8116385</v>
          </cell>
          <cell r="D955" t="str">
            <v>DREBA2012-14C&amp;I INTM RSC-10847-A-CHIN</v>
          </cell>
          <cell r="E955">
            <v>10847</v>
          </cell>
          <cell r="F955" t="str">
            <v>Emerging Markets - Demand Response</v>
          </cell>
          <cell r="G955" t="str">
            <v>DREBA2012-14</v>
          </cell>
          <cell r="H955" t="str">
            <v>C&amp;I INTM RSC</v>
          </cell>
        </row>
        <row r="956">
          <cell r="C956">
            <v>8116386</v>
          </cell>
          <cell r="D956" t="str">
            <v>DREBA2012-14C&amp;I INTM RSC-13636-A-CHIN</v>
          </cell>
          <cell r="E956">
            <v>13636</v>
          </cell>
          <cell r="F956" t="str">
            <v>Portfolio Data &amp; Analysis/SHIN</v>
          </cell>
          <cell r="G956" t="str">
            <v>DREBA2012-14</v>
          </cell>
          <cell r="H956" t="str">
            <v>C&amp;I INTM RSC</v>
          </cell>
        </row>
        <row r="957">
          <cell r="C957">
            <v>8116387</v>
          </cell>
          <cell r="D957" t="str">
            <v>DREBA2012-14CAPACIT BIDD-10847-A-CHIN</v>
          </cell>
          <cell r="E957">
            <v>10847</v>
          </cell>
          <cell r="F957" t="str">
            <v>Emerging Markets - Demand Response</v>
          </cell>
          <cell r="G957" t="str">
            <v>DREBA2012-14</v>
          </cell>
          <cell r="H957" t="str">
            <v>CAPACIT BIDD</v>
          </cell>
        </row>
        <row r="958">
          <cell r="C958">
            <v>8116388</v>
          </cell>
          <cell r="D958" t="str">
            <v>DREBA2012-14CAPACIT BIDD-12835-A-CHIN</v>
          </cell>
          <cell r="E958">
            <v>12835</v>
          </cell>
          <cell r="F958" t="str">
            <v>Demand Response Operations</v>
          </cell>
          <cell r="G958" t="str">
            <v>DREBA2012-14</v>
          </cell>
          <cell r="H958" t="str">
            <v>CAPACIT BIDD</v>
          </cell>
        </row>
        <row r="959">
          <cell r="C959">
            <v>8116389</v>
          </cell>
          <cell r="D959" t="str">
            <v>DREBA2012-14CAPACIT BIDD-13636-A-CHIN</v>
          </cell>
          <cell r="E959">
            <v>13636</v>
          </cell>
          <cell r="F959" t="str">
            <v>Portfolio Data &amp; Analysis/SHIN</v>
          </cell>
          <cell r="G959" t="str">
            <v>DREBA2012-14</v>
          </cell>
          <cell r="H959" t="str">
            <v>CAPACIT BIDD</v>
          </cell>
        </row>
        <row r="960">
          <cell r="C960">
            <v>8116390</v>
          </cell>
          <cell r="D960" t="str">
            <v>DREBA2012-14CAPACIT BIDD-13973-A-CHIN</v>
          </cell>
          <cell r="E960">
            <v>13973</v>
          </cell>
          <cell r="F960" t="str">
            <v>Business System Administration</v>
          </cell>
          <cell r="G960" t="str">
            <v>DREBA2012-14</v>
          </cell>
          <cell r="H960" t="str">
            <v>CAPACIT BIDD</v>
          </cell>
        </row>
        <row r="961">
          <cell r="C961">
            <v>8116391</v>
          </cell>
          <cell r="D961" t="str">
            <v>DREBA2012-14DEMAND BIDD-10847-A-CHIN</v>
          </cell>
          <cell r="E961">
            <v>10847</v>
          </cell>
          <cell r="F961" t="str">
            <v>Emerging Markets - Demand Response</v>
          </cell>
          <cell r="G961" t="str">
            <v>DREBA2012-14</v>
          </cell>
          <cell r="H961" t="str">
            <v>DEMAND BIDD</v>
          </cell>
        </row>
        <row r="962">
          <cell r="C962">
            <v>8116392</v>
          </cell>
          <cell r="D962" t="str">
            <v>DREBA2012-14DEMAND BIDD-13636-A-CHIN</v>
          </cell>
          <cell r="E962">
            <v>13636</v>
          </cell>
          <cell r="F962" t="str">
            <v>Portfolio Data &amp; Analysis/SHIN</v>
          </cell>
          <cell r="G962" t="str">
            <v>DREBA2012-14</v>
          </cell>
          <cell r="H962" t="str">
            <v>DEMAND BIDD</v>
          </cell>
        </row>
        <row r="963">
          <cell r="C963">
            <v>8116393</v>
          </cell>
          <cell r="D963" t="str">
            <v>DREBA2012-14DR CORE E&amp;T-13636-A-CHIN</v>
          </cell>
          <cell r="E963">
            <v>13636</v>
          </cell>
          <cell r="F963" t="str">
            <v>Portfolio Data &amp; Analysis/SHIN</v>
          </cell>
          <cell r="G963" t="str">
            <v>DREBA2012-14</v>
          </cell>
          <cell r="H963" t="str">
            <v>DR CORE E&amp;T</v>
          </cell>
        </row>
        <row r="964">
          <cell r="C964">
            <v>8116394</v>
          </cell>
          <cell r="D964" t="str">
            <v>DREBA2012-14DR CORE E&amp;T-14712-A-CHIN</v>
          </cell>
          <cell r="E964">
            <v>14712</v>
          </cell>
          <cell r="F964" t="str">
            <v>Post-Sales Support</v>
          </cell>
          <cell r="G964" t="str">
            <v>DREBA2012-14</v>
          </cell>
          <cell r="H964" t="str">
            <v>DR CORE E&amp;T</v>
          </cell>
        </row>
        <row r="965">
          <cell r="C965">
            <v>8116395</v>
          </cell>
          <cell r="D965" t="str">
            <v>DREBA2012-14DR CORE MKT-13636-A-CHIN</v>
          </cell>
          <cell r="E965">
            <v>13636</v>
          </cell>
          <cell r="F965" t="str">
            <v>Portfolio Data &amp; Analysis/SHIN</v>
          </cell>
          <cell r="G965" t="str">
            <v>DREBA2012-14</v>
          </cell>
          <cell r="H965" t="str">
            <v>DR CORE MKT</v>
          </cell>
        </row>
        <row r="966">
          <cell r="C966">
            <v>8116396</v>
          </cell>
          <cell r="D966" t="str">
            <v>DREBA2012-14DR CORE MKT-14712-A-CHIN</v>
          </cell>
          <cell r="E966">
            <v>14712</v>
          </cell>
          <cell r="F966" t="str">
            <v>Post-Sales Support</v>
          </cell>
          <cell r="G966" t="str">
            <v>DREBA2012-14</v>
          </cell>
          <cell r="H966" t="str">
            <v>DR CORE MKT</v>
          </cell>
        </row>
        <row r="967">
          <cell r="C967">
            <v>8116397</v>
          </cell>
          <cell r="D967" t="str">
            <v>DREBA2012-14DR ONLN EROL-12835-A-CHIN</v>
          </cell>
          <cell r="E967">
            <v>12835</v>
          </cell>
          <cell r="F967" t="str">
            <v>Demand Response Operations</v>
          </cell>
          <cell r="G967" t="str">
            <v>DREBA2012-14</v>
          </cell>
          <cell r="H967" t="str">
            <v>DR ONLN EROL</v>
          </cell>
        </row>
        <row r="968">
          <cell r="C968">
            <v>8116398</v>
          </cell>
          <cell r="D968" t="str">
            <v>DREBA2012-14DR ONLN EROL-13636-A-CHIN</v>
          </cell>
          <cell r="E968">
            <v>13636</v>
          </cell>
          <cell r="F968" t="str">
            <v>Portfolio Data &amp; Analysis/SHIN</v>
          </cell>
          <cell r="G968" t="str">
            <v>DREBA2012-14</v>
          </cell>
          <cell r="H968" t="str">
            <v>DR ONLN EROL</v>
          </cell>
        </row>
        <row r="969">
          <cell r="C969">
            <v>8116399</v>
          </cell>
          <cell r="D969" t="str">
            <v>DREBA2012-14DR ONLN EROL-13973-A-CHIN</v>
          </cell>
          <cell r="E969">
            <v>13973</v>
          </cell>
          <cell r="F969" t="str">
            <v>Business System Administration</v>
          </cell>
          <cell r="G969" t="str">
            <v>DREBA2012-14</v>
          </cell>
          <cell r="H969" t="str">
            <v>DR ONLN EROL</v>
          </cell>
        </row>
        <row r="970">
          <cell r="C970">
            <v>8116400</v>
          </cell>
          <cell r="D970" t="str">
            <v>DREBA2012-14EMRGTEK-10847-A-CHIN</v>
          </cell>
          <cell r="E970">
            <v>10847</v>
          </cell>
          <cell r="F970" t="str">
            <v>Emerging Markets - Demand Response</v>
          </cell>
          <cell r="G970" t="str">
            <v>DREBA2012-14</v>
          </cell>
          <cell r="H970" t="str">
            <v>EMRGTEK</v>
          </cell>
        </row>
        <row r="971">
          <cell r="C971">
            <v>8116401</v>
          </cell>
          <cell r="D971" t="str">
            <v>DREBA2012-14EMRGTEK-13636-A-CHIN</v>
          </cell>
          <cell r="E971">
            <v>13636</v>
          </cell>
          <cell r="F971" t="str">
            <v>Portfolio Data &amp; Analysis/SHIN</v>
          </cell>
          <cell r="G971" t="str">
            <v>DREBA2012-14</v>
          </cell>
          <cell r="H971" t="str">
            <v>EMRGTEK</v>
          </cell>
        </row>
        <row r="972">
          <cell r="C972">
            <v>8116402</v>
          </cell>
          <cell r="D972" t="str">
            <v>DREBA2012-14INTERACT-12835-A-CHIN</v>
          </cell>
          <cell r="E972">
            <v>12835</v>
          </cell>
          <cell r="F972" t="str">
            <v>Demand Response Operations</v>
          </cell>
          <cell r="G972" t="str">
            <v>DREBA2012-14</v>
          </cell>
          <cell r="H972" t="str">
            <v>INTERACT</v>
          </cell>
        </row>
        <row r="973">
          <cell r="C973">
            <v>8116403</v>
          </cell>
          <cell r="D973" t="str">
            <v>DREBA2012-14INTERACT-13636-A-CHIN</v>
          </cell>
          <cell r="E973">
            <v>13636</v>
          </cell>
          <cell r="F973" t="str">
            <v>Portfolio Data &amp; Analysis/SHIN</v>
          </cell>
          <cell r="G973" t="str">
            <v>DREBA2012-14</v>
          </cell>
          <cell r="H973" t="str">
            <v>INTERACT</v>
          </cell>
        </row>
        <row r="974">
          <cell r="C974">
            <v>8116404</v>
          </cell>
          <cell r="D974" t="str">
            <v>DREBA2012-14INTG ENE AUD-10847-A-CHIN</v>
          </cell>
          <cell r="E974">
            <v>10847</v>
          </cell>
          <cell r="F974" t="str">
            <v>Emerging Markets - Demand Response</v>
          </cell>
          <cell r="G974" t="str">
            <v>DREBA2012-14</v>
          </cell>
          <cell r="H974" t="str">
            <v>INTG ENE AUD</v>
          </cell>
        </row>
        <row r="975">
          <cell r="C975">
            <v>8116405</v>
          </cell>
          <cell r="D975" t="str">
            <v>DREBA2012-14INTG ENE AUD-13636-A-CHIN</v>
          </cell>
          <cell r="E975">
            <v>13636</v>
          </cell>
          <cell r="F975" t="str">
            <v>Portfolio Data &amp; Analysis/SHIN</v>
          </cell>
          <cell r="G975" t="str">
            <v>DREBA2012-14</v>
          </cell>
          <cell r="H975" t="str">
            <v>INTG ENE AUD</v>
          </cell>
        </row>
        <row r="976">
          <cell r="C976">
            <v>8116406</v>
          </cell>
          <cell r="D976" t="str">
            <v>DREBA2012-14INTG SALES T-13636-A-CHIN</v>
          </cell>
          <cell r="E976">
            <v>13636</v>
          </cell>
          <cell r="F976" t="str">
            <v>Portfolio Data &amp; Analysis/SHIN</v>
          </cell>
          <cell r="G976" t="str">
            <v>DREBA2012-14</v>
          </cell>
          <cell r="H976" t="str">
            <v>INTG SALES T</v>
          </cell>
        </row>
        <row r="977">
          <cell r="C977">
            <v>8116407</v>
          </cell>
          <cell r="D977" t="str">
            <v>DREBA2012-14INTGRTED E&amp;T-13636-A-CHIN</v>
          </cell>
          <cell r="E977">
            <v>13636</v>
          </cell>
          <cell r="F977" t="str">
            <v>Portfolio Data &amp; Analysis/SHIN</v>
          </cell>
          <cell r="G977" t="str">
            <v>DREBA2012-14</v>
          </cell>
          <cell r="H977" t="str">
            <v>INTGRTED E&amp;T</v>
          </cell>
        </row>
        <row r="978">
          <cell r="C978">
            <v>8116408</v>
          </cell>
          <cell r="D978" t="str">
            <v>DREBA2012-14INTGRTED MKT-13636-A-CHIN</v>
          </cell>
          <cell r="E978">
            <v>13636</v>
          </cell>
          <cell r="F978" t="str">
            <v>Portfolio Data &amp; Analysis/SHIN</v>
          </cell>
          <cell r="G978" t="str">
            <v>DREBA2012-14</v>
          </cell>
          <cell r="H978" t="str">
            <v>INTGRTED MKT</v>
          </cell>
        </row>
        <row r="979">
          <cell r="C979">
            <v>8116409</v>
          </cell>
          <cell r="D979" t="str">
            <v>DREBA2012-14OBMC/SLRP-10847-A-CHIN</v>
          </cell>
          <cell r="E979">
            <v>10847</v>
          </cell>
          <cell r="F979" t="str">
            <v>Emerging Markets - Demand Response</v>
          </cell>
          <cell r="G979" t="str">
            <v>DREBA2012-14</v>
          </cell>
          <cell r="H979" t="str">
            <v>OBMC/SLRP</v>
          </cell>
        </row>
        <row r="980">
          <cell r="C980">
            <v>8116410</v>
          </cell>
          <cell r="D980" t="str">
            <v>DREBA2012-14OBMC/SLRP-13636-A-CHIN</v>
          </cell>
          <cell r="E980">
            <v>13636</v>
          </cell>
          <cell r="F980" t="str">
            <v>Portfolio Data &amp; Analysis/SHIN</v>
          </cell>
          <cell r="G980" t="str">
            <v>DREBA2012-14</v>
          </cell>
          <cell r="H980" t="str">
            <v>OBMC/SLRP</v>
          </cell>
        </row>
        <row r="981">
          <cell r="C981">
            <v>8116411</v>
          </cell>
          <cell r="D981" t="str">
            <v>DREBA2012-14PEAK CHOICE-10847-A-CHIN</v>
          </cell>
          <cell r="E981">
            <v>10847</v>
          </cell>
          <cell r="F981" t="str">
            <v>Emerging Markets - Demand Response</v>
          </cell>
          <cell r="G981" t="str">
            <v>DREBA2012-14</v>
          </cell>
          <cell r="H981" t="str">
            <v>PEAK CHOICE</v>
          </cell>
        </row>
        <row r="982">
          <cell r="C982">
            <v>8116412</v>
          </cell>
          <cell r="D982" t="str">
            <v>DREBA2012-14PEAK CHOICE-13636-A-CHIN</v>
          </cell>
          <cell r="E982">
            <v>13636</v>
          </cell>
          <cell r="F982" t="str">
            <v>Portfolio Data &amp; Analysis/SHIN</v>
          </cell>
          <cell r="G982" t="str">
            <v>DREBA2012-14</v>
          </cell>
          <cell r="H982" t="str">
            <v>PEAK CHOICE</v>
          </cell>
        </row>
        <row r="983">
          <cell r="C983">
            <v>8116413</v>
          </cell>
          <cell r="D983" t="str">
            <v>DREBA2012-14TECHNOL INCV-10847-A-CHIN</v>
          </cell>
          <cell r="E983">
            <v>10847</v>
          </cell>
          <cell r="F983" t="str">
            <v>Emerging Markets - Demand Response</v>
          </cell>
          <cell r="G983" t="str">
            <v>DREBA2012-14</v>
          </cell>
          <cell r="H983" t="str">
            <v>TECHNOL INCV</v>
          </cell>
        </row>
        <row r="984">
          <cell r="C984">
            <v>8116414</v>
          </cell>
          <cell r="D984" t="str">
            <v>DREBA2012-14TECHNOL INCV-13636-A-CHIN</v>
          </cell>
          <cell r="E984">
            <v>13636</v>
          </cell>
          <cell r="F984" t="str">
            <v>Portfolio Data &amp; Analysis/SHIN</v>
          </cell>
          <cell r="G984" t="str">
            <v>DREBA2012-14</v>
          </cell>
          <cell r="H984" t="str">
            <v>TECHNOL INCV</v>
          </cell>
        </row>
        <row r="985">
          <cell r="C985">
            <v>8117735</v>
          </cell>
          <cell r="D985" t="str">
            <v>DREBA2012-14TA-INTEGRTD AUDIT-14712-A</v>
          </cell>
          <cell r="E985">
            <v>14712</v>
          </cell>
          <cell r="F985" t="str">
            <v>Post-Sales Support</v>
          </cell>
          <cell r="G985" t="str">
            <v>DREBA2012-14</v>
          </cell>
          <cell r="H985" t="str">
            <v>INTG ENE AUD</v>
          </cell>
        </row>
        <row r="986">
          <cell r="C986">
            <v>8117775</v>
          </cell>
          <cell r="D986" t="str">
            <v>DREBA2012-14INTGRTED MKT-13840-A</v>
          </cell>
          <cell r="E986">
            <v>13840</v>
          </cell>
          <cell r="F986" t="str">
            <v>Solut Mktg - Residential</v>
          </cell>
          <cell r="G986" t="str">
            <v>DREBA2012-14</v>
          </cell>
          <cell r="H986" t="str">
            <v>INTGRTED MKT</v>
          </cell>
        </row>
        <row r="987">
          <cell r="C987">
            <v>8118868</v>
          </cell>
          <cell r="D987" t="str">
            <v>DREBA2012-14AGGR MAN PFO-11070-A</v>
          </cell>
          <cell r="E987">
            <v>11070</v>
          </cell>
          <cell r="F987" t="str">
            <v>Quality &amp; Excellence</v>
          </cell>
          <cell r="G987" t="str">
            <v>DREBA2012-14</v>
          </cell>
          <cell r="H987" t="str">
            <v>AGGR MAN PFO</v>
          </cell>
        </row>
        <row r="988">
          <cell r="C988">
            <v>8118869</v>
          </cell>
          <cell r="D988" t="str">
            <v>DREBA2012-14DR CORE E&amp;T-11070-A</v>
          </cell>
          <cell r="E988">
            <v>11070</v>
          </cell>
          <cell r="F988" t="str">
            <v>Quality &amp; Excellence</v>
          </cell>
          <cell r="G988" t="str">
            <v>DREBA2012-14</v>
          </cell>
          <cell r="H988" t="str">
            <v>DR CORE E&amp;T</v>
          </cell>
        </row>
        <row r="989">
          <cell r="C989">
            <v>8118870</v>
          </cell>
          <cell r="D989" t="str">
            <v>DREBA2012-14DR CORE MKT-11070-A</v>
          </cell>
          <cell r="E989">
            <v>11070</v>
          </cell>
          <cell r="F989" t="str">
            <v>Quality &amp; Excellence</v>
          </cell>
          <cell r="G989" t="str">
            <v>DREBA2012-14</v>
          </cell>
          <cell r="H989" t="str">
            <v>DR CORE MKT</v>
          </cell>
        </row>
        <row r="990">
          <cell r="C990">
            <v>8118871</v>
          </cell>
          <cell r="D990" t="str">
            <v>DREBA2012-14AUTO DR-11070-A</v>
          </cell>
          <cell r="E990">
            <v>11070</v>
          </cell>
          <cell r="F990" t="str">
            <v>Quality &amp; Excellence</v>
          </cell>
          <cell r="G990" t="str">
            <v>DREBA2012-14</v>
          </cell>
          <cell r="H990" t="str">
            <v>AUTO DR</v>
          </cell>
        </row>
        <row r="991">
          <cell r="C991">
            <v>8118872</v>
          </cell>
          <cell r="D991" t="str">
            <v>DREBA2012-14EMRGTEK-11070-A</v>
          </cell>
          <cell r="E991">
            <v>11070</v>
          </cell>
          <cell r="F991" t="str">
            <v>Quality &amp; Excellence</v>
          </cell>
          <cell r="G991" t="str">
            <v>DREBA2012-14</v>
          </cell>
          <cell r="H991" t="str">
            <v>EMRGTEK</v>
          </cell>
        </row>
        <row r="992">
          <cell r="C992">
            <v>8118873</v>
          </cell>
          <cell r="D992" t="str">
            <v>DREBA2012-14INTG ENE AUD-11070-A</v>
          </cell>
          <cell r="E992">
            <v>11070</v>
          </cell>
          <cell r="F992" t="str">
            <v>Quality &amp; Excellence</v>
          </cell>
          <cell r="G992" t="str">
            <v>DREBA2012-14</v>
          </cell>
          <cell r="H992" t="str">
            <v>INTG ENE AUD</v>
          </cell>
        </row>
        <row r="993">
          <cell r="C993">
            <v>8118874</v>
          </cell>
          <cell r="D993" t="str">
            <v>DREBA2012-14PERM LOAD_01-11070-A</v>
          </cell>
          <cell r="E993">
            <v>11070</v>
          </cell>
          <cell r="F993" t="str">
            <v>Quality &amp; Excellence</v>
          </cell>
          <cell r="G993" t="str">
            <v>DREBA2012-14</v>
          </cell>
          <cell r="H993" t="str">
            <v>PERM LOAD_01</v>
          </cell>
        </row>
        <row r="994">
          <cell r="C994">
            <v>8118875</v>
          </cell>
          <cell r="D994" t="str">
            <v>DREBA2012-14TECHNOL INCV-11070-A</v>
          </cell>
          <cell r="E994">
            <v>11070</v>
          </cell>
          <cell r="F994" t="str">
            <v>Quality &amp; Excellence</v>
          </cell>
          <cell r="G994" t="str">
            <v>DREBA2012-14</v>
          </cell>
          <cell r="H994" t="str">
            <v>TECHNOL INCV</v>
          </cell>
        </row>
        <row r="995">
          <cell r="C995">
            <v>8118876</v>
          </cell>
          <cell r="D995" t="str">
            <v>DREBA2012-14BASEINTERRUP-11070-A</v>
          </cell>
          <cell r="E995">
            <v>11070</v>
          </cell>
          <cell r="F995" t="str">
            <v>Quality &amp; Excellence</v>
          </cell>
          <cell r="G995" t="str">
            <v>DREBA2012-14</v>
          </cell>
          <cell r="H995" t="str">
            <v>BASEINTERRUP</v>
          </cell>
        </row>
        <row r="996">
          <cell r="C996">
            <v>8118877</v>
          </cell>
          <cell r="D996" t="str">
            <v>DREBA2012-14OBMC/SLRP-11070-A</v>
          </cell>
          <cell r="E996">
            <v>11070</v>
          </cell>
          <cell r="F996" t="str">
            <v>Quality &amp; Excellence</v>
          </cell>
          <cell r="G996" t="str">
            <v>DREBA2012-14</v>
          </cell>
          <cell r="H996" t="str">
            <v>OBMC/SLRP</v>
          </cell>
        </row>
        <row r="997">
          <cell r="C997">
            <v>8118878</v>
          </cell>
          <cell r="D997" t="str">
            <v>DREBA2012-14INTG SALES T-11070-A</v>
          </cell>
          <cell r="E997">
            <v>11070</v>
          </cell>
          <cell r="F997" t="str">
            <v>Quality &amp; Excellence</v>
          </cell>
          <cell r="G997" t="str">
            <v>DREBA2012-14</v>
          </cell>
          <cell r="H997" t="str">
            <v>INTG SALES T</v>
          </cell>
        </row>
        <row r="998">
          <cell r="C998">
            <v>8118879</v>
          </cell>
          <cell r="D998" t="str">
            <v>DREBA2012-14INTGRTED E&amp;T-11070-A</v>
          </cell>
          <cell r="E998">
            <v>11070</v>
          </cell>
          <cell r="F998" t="str">
            <v>Quality &amp; Excellence</v>
          </cell>
          <cell r="G998" t="str">
            <v>DREBA2012-14</v>
          </cell>
          <cell r="H998" t="str">
            <v>INTGRTED E&amp;T</v>
          </cell>
        </row>
        <row r="999">
          <cell r="C999">
            <v>8118880</v>
          </cell>
          <cell r="D999" t="str">
            <v>DREBA2012-14INTGRTED MKT-11070-A</v>
          </cell>
          <cell r="E999">
            <v>11070</v>
          </cell>
          <cell r="F999" t="str">
            <v>Quality &amp; Excellence</v>
          </cell>
          <cell r="G999" t="str">
            <v>DREBA2012-14</v>
          </cell>
          <cell r="H999" t="str">
            <v>INTGRTED MKT</v>
          </cell>
        </row>
        <row r="1000">
          <cell r="C1000">
            <v>8118881</v>
          </cell>
          <cell r="D1000" t="str">
            <v>DREBA2012-14PEAK_01-11070-A</v>
          </cell>
          <cell r="E1000">
            <v>11070</v>
          </cell>
          <cell r="F1000" t="str">
            <v>Quality &amp; Excellence</v>
          </cell>
          <cell r="G1000" t="str">
            <v>DREBA2012-14</v>
          </cell>
          <cell r="H1000" t="str">
            <v>PEAK_01</v>
          </cell>
        </row>
        <row r="1001">
          <cell r="C1001">
            <v>8118882</v>
          </cell>
          <cell r="D1001" t="str">
            <v>DREBA2012-14C&amp;I INTM RSC-11070-A</v>
          </cell>
          <cell r="E1001">
            <v>11070</v>
          </cell>
          <cell r="F1001" t="str">
            <v>Quality &amp; Excellence</v>
          </cell>
          <cell r="G1001" t="str">
            <v>DREBA2012-14</v>
          </cell>
          <cell r="H1001" t="str">
            <v>C&amp;I INTM RSC</v>
          </cell>
        </row>
        <row r="1002">
          <cell r="C1002">
            <v>8118884</v>
          </cell>
          <cell r="D1002" t="str">
            <v>DREBA2012-14COMM&amp;IND ANC-11070-A</v>
          </cell>
          <cell r="E1002">
            <v>11070</v>
          </cell>
          <cell r="F1002" t="str">
            <v>Quality &amp; Excellence</v>
          </cell>
          <cell r="G1002" t="str">
            <v>DREBA2012-14</v>
          </cell>
          <cell r="H1002" t="str">
            <v>COMM&amp;IND ANC</v>
          </cell>
        </row>
        <row r="1003">
          <cell r="C1003">
            <v>8118885</v>
          </cell>
          <cell r="D1003" t="str">
            <v>DREBA2012-14SMRT A/C ANC-11070-A</v>
          </cell>
          <cell r="E1003">
            <v>11070</v>
          </cell>
          <cell r="F1003" t="str">
            <v>Quality &amp; Excellence</v>
          </cell>
          <cell r="G1003" t="str">
            <v>DREBA2012-14</v>
          </cell>
          <cell r="H1003" t="str">
            <v>SMRT A/C ANC</v>
          </cell>
        </row>
        <row r="1004">
          <cell r="C1004">
            <v>8118886</v>
          </cell>
          <cell r="D1004" t="str">
            <v>DREBA2012-14CAPACIT BIDD-11070-A</v>
          </cell>
          <cell r="E1004">
            <v>11070</v>
          </cell>
          <cell r="F1004" t="str">
            <v>Quality &amp; Excellence</v>
          </cell>
          <cell r="G1004" t="str">
            <v>DREBA2012-14</v>
          </cell>
          <cell r="H1004" t="str">
            <v>CAPACIT BIDD</v>
          </cell>
        </row>
        <row r="1005">
          <cell r="C1005">
            <v>8118887</v>
          </cell>
          <cell r="D1005" t="str">
            <v>DREBA2012-14DEMAND BIDD-11070-A</v>
          </cell>
          <cell r="E1005">
            <v>11070</v>
          </cell>
          <cell r="F1005" t="str">
            <v>Quality &amp; Excellence</v>
          </cell>
          <cell r="G1005" t="str">
            <v>DREBA2012-14</v>
          </cell>
          <cell r="H1005" t="str">
            <v>DEMAND BIDD</v>
          </cell>
        </row>
        <row r="1006">
          <cell r="C1006">
            <v>8118888</v>
          </cell>
          <cell r="D1006" t="str">
            <v>DREBA2012-14PEAK CHOICE-11070-A</v>
          </cell>
          <cell r="E1006">
            <v>11070</v>
          </cell>
          <cell r="F1006" t="str">
            <v>Quality &amp; Excellence</v>
          </cell>
          <cell r="G1006" t="str">
            <v>DREBA2012-14</v>
          </cell>
          <cell r="H1006" t="str">
            <v>PEAK CHOICE</v>
          </cell>
        </row>
        <row r="1007">
          <cell r="C1007">
            <v>8118889</v>
          </cell>
          <cell r="D1007" t="str">
            <v>DREBA2012-14DR ONLN EROL-11070-A</v>
          </cell>
          <cell r="E1007">
            <v>11070</v>
          </cell>
          <cell r="F1007" t="str">
            <v>Quality &amp; Excellence</v>
          </cell>
          <cell r="G1007" t="str">
            <v>DREBA2012-14</v>
          </cell>
          <cell r="H1007" t="str">
            <v>DR ONLN EROL</v>
          </cell>
        </row>
        <row r="1008">
          <cell r="C1008">
            <v>8118890</v>
          </cell>
          <cell r="D1008" t="str">
            <v>DREBA2012-14INTERACT-11070-A</v>
          </cell>
          <cell r="E1008">
            <v>11070</v>
          </cell>
          <cell r="F1008" t="str">
            <v>Quality &amp; Excellence</v>
          </cell>
          <cell r="G1008" t="str">
            <v>DREBA2012-14</v>
          </cell>
          <cell r="H1008" t="str">
            <v>INTERACT</v>
          </cell>
        </row>
        <row r="1009">
          <cell r="C1009">
            <v>8118891</v>
          </cell>
          <cell r="D1009" t="str">
            <v>DREBA2012-14AGGR MAN PFO-11070-A-CHIN</v>
          </cell>
          <cell r="E1009">
            <v>11070</v>
          </cell>
          <cell r="F1009" t="str">
            <v>Quality &amp; Excellence</v>
          </cell>
          <cell r="G1009" t="str">
            <v>DREBA2012-14</v>
          </cell>
          <cell r="H1009" t="str">
            <v>AGGR MAN PFO</v>
          </cell>
        </row>
        <row r="1010">
          <cell r="C1010">
            <v>8118892</v>
          </cell>
          <cell r="D1010" t="str">
            <v>DREBA2012-14DR CORE E&amp;T-11070-A-CHIN</v>
          </cell>
          <cell r="E1010">
            <v>11070</v>
          </cell>
          <cell r="F1010" t="str">
            <v>Quality &amp; Excellence</v>
          </cell>
          <cell r="G1010" t="str">
            <v>DREBA2012-14</v>
          </cell>
          <cell r="H1010" t="str">
            <v>DR CORE E&amp;T</v>
          </cell>
        </row>
        <row r="1011">
          <cell r="C1011">
            <v>8118893</v>
          </cell>
          <cell r="D1011" t="str">
            <v>DREBA2012-14DR CORE MKT-11070-A-CHIN</v>
          </cell>
          <cell r="E1011">
            <v>11070</v>
          </cell>
          <cell r="F1011" t="str">
            <v>Quality &amp; Excellence</v>
          </cell>
          <cell r="G1011" t="str">
            <v>DREBA2012-14</v>
          </cell>
          <cell r="H1011" t="str">
            <v>DR CORE MKT</v>
          </cell>
        </row>
        <row r="1012">
          <cell r="C1012">
            <v>8118894</v>
          </cell>
          <cell r="D1012" t="str">
            <v>DREBA2012-14AUTO DR-11070-A-CHIN</v>
          </cell>
          <cell r="E1012">
            <v>11070</v>
          </cell>
          <cell r="F1012" t="str">
            <v>Quality &amp; Excellence</v>
          </cell>
          <cell r="G1012" t="str">
            <v>DREBA2012-14</v>
          </cell>
          <cell r="H1012" t="str">
            <v>AUTO DR</v>
          </cell>
        </row>
        <row r="1013">
          <cell r="C1013">
            <v>8118895</v>
          </cell>
          <cell r="D1013" t="str">
            <v>DREBA2012-14EMRGTEK-11070-CHIN</v>
          </cell>
          <cell r="E1013">
            <v>11070</v>
          </cell>
          <cell r="F1013" t="str">
            <v>Quality &amp; Excellence</v>
          </cell>
          <cell r="G1013" t="str">
            <v>DREBA2012-14</v>
          </cell>
          <cell r="H1013" t="str">
            <v>EMRGTEK</v>
          </cell>
        </row>
        <row r="1014">
          <cell r="C1014">
            <v>8118896</v>
          </cell>
          <cell r="D1014" t="str">
            <v>DREBA2012-14INTG ENE AUD-11070-A-CHIN</v>
          </cell>
          <cell r="E1014">
            <v>11070</v>
          </cell>
          <cell r="F1014" t="str">
            <v>Quality &amp; Excellence</v>
          </cell>
          <cell r="G1014" t="str">
            <v>DREBA2012-14</v>
          </cell>
          <cell r="H1014" t="str">
            <v>INTG ENE AUD</v>
          </cell>
        </row>
        <row r="1015">
          <cell r="C1015">
            <v>8118897</v>
          </cell>
          <cell r="D1015" t="str">
            <v>DREBA2012-14PERM LOAD_01-11070-A-CHIN</v>
          </cell>
          <cell r="E1015">
            <v>11070</v>
          </cell>
          <cell r="F1015" t="str">
            <v>Quality &amp; Excellence</v>
          </cell>
          <cell r="G1015" t="str">
            <v>DREBA2012-14</v>
          </cell>
          <cell r="H1015" t="str">
            <v>PERM LOAD_01</v>
          </cell>
        </row>
        <row r="1016">
          <cell r="C1016">
            <v>8118898</v>
          </cell>
          <cell r="D1016" t="str">
            <v>DREBA2012-14TECHNOL INCV-11070-A-CHIN</v>
          </cell>
          <cell r="E1016">
            <v>11070</v>
          </cell>
          <cell r="F1016" t="str">
            <v>Quality &amp; Excellence</v>
          </cell>
          <cell r="G1016" t="str">
            <v>DREBA2012-14</v>
          </cell>
          <cell r="H1016" t="str">
            <v>TECHNOL INCV</v>
          </cell>
        </row>
        <row r="1017">
          <cell r="C1017">
            <v>8118899</v>
          </cell>
          <cell r="D1017" t="str">
            <v>DREBA2012-14BASEINTERRUP-11070-A-CHIN</v>
          </cell>
          <cell r="E1017">
            <v>11070</v>
          </cell>
          <cell r="F1017" t="str">
            <v>Quality &amp; Excellence</v>
          </cell>
          <cell r="G1017" t="str">
            <v>DREBA2012-14</v>
          </cell>
          <cell r="H1017" t="str">
            <v>BASEINTERRUP</v>
          </cell>
        </row>
        <row r="1018">
          <cell r="C1018">
            <v>8118900</v>
          </cell>
          <cell r="D1018" t="str">
            <v>DREBA2012-14OBMC/SLRP-11070-A-CHIN</v>
          </cell>
          <cell r="E1018">
            <v>11070</v>
          </cell>
          <cell r="F1018" t="str">
            <v>Quality &amp; Excellence</v>
          </cell>
          <cell r="G1018" t="str">
            <v>DREBA2012-14</v>
          </cell>
          <cell r="H1018" t="str">
            <v>OBMC/SLRP</v>
          </cell>
        </row>
        <row r="1019">
          <cell r="C1019">
            <v>8118901</v>
          </cell>
          <cell r="D1019" t="str">
            <v>DREBA2012-14INTG SALES T-11070-A-CHIN</v>
          </cell>
          <cell r="E1019">
            <v>11070</v>
          </cell>
          <cell r="F1019" t="str">
            <v>Quality &amp; Excellence</v>
          </cell>
          <cell r="G1019" t="str">
            <v>DREBA2012-14</v>
          </cell>
          <cell r="H1019" t="str">
            <v>INTG SALES T</v>
          </cell>
        </row>
        <row r="1020">
          <cell r="C1020">
            <v>8118902</v>
          </cell>
          <cell r="D1020" t="str">
            <v>DREBA2012-14INTGRTED E&amp;T-11070-A-CHIN</v>
          </cell>
          <cell r="E1020">
            <v>11070</v>
          </cell>
          <cell r="F1020" t="str">
            <v>Quality &amp; Excellence</v>
          </cell>
          <cell r="G1020" t="str">
            <v>DREBA2012-14</v>
          </cell>
          <cell r="H1020" t="str">
            <v>INTGRTED E&amp;T</v>
          </cell>
        </row>
        <row r="1021">
          <cell r="C1021">
            <v>8118903</v>
          </cell>
          <cell r="D1021" t="str">
            <v>DREBA2012-14INTGRTED MKT-11070-A-CHIN</v>
          </cell>
          <cell r="E1021">
            <v>11070</v>
          </cell>
          <cell r="F1021" t="str">
            <v>Quality &amp; Excellence</v>
          </cell>
          <cell r="G1021" t="str">
            <v>DREBA2012-14</v>
          </cell>
          <cell r="H1021" t="str">
            <v>INTGRTED MKT</v>
          </cell>
        </row>
        <row r="1022">
          <cell r="C1022">
            <v>8118904</v>
          </cell>
          <cell r="D1022" t="str">
            <v>DREBA2012-14PEAK_01-11070-A-CHIN</v>
          </cell>
          <cell r="E1022">
            <v>11070</v>
          </cell>
          <cell r="F1022" t="str">
            <v>Quality &amp; Excellence</v>
          </cell>
          <cell r="G1022" t="str">
            <v>DREBA2012-14</v>
          </cell>
          <cell r="H1022" t="str">
            <v>PEAK_01</v>
          </cell>
        </row>
        <row r="1023">
          <cell r="C1023">
            <v>8118905</v>
          </cell>
          <cell r="D1023" t="str">
            <v>DREBA2012-14C&amp;I INTM RSC-11070-A-CHIN</v>
          </cell>
          <cell r="E1023">
            <v>11070</v>
          </cell>
          <cell r="F1023" t="str">
            <v>Quality &amp; Excellence</v>
          </cell>
          <cell r="G1023" t="str">
            <v>DREBA2012-14</v>
          </cell>
          <cell r="H1023" t="str">
            <v>C&amp;I INTM RSC</v>
          </cell>
        </row>
        <row r="1024">
          <cell r="C1024">
            <v>8118906</v>
          </cell>
          <cell r="D1024" t="str">
            <v>DREBA2012-14COMM&amp;IND ANC-11070-A-CHIN</v>
          </cell>
          <cell r="E1024">
            <v>11070</v>
          </cell>
          <cell r="F1024" t="str">
            <v>Quality &amp; Excellence</v>
          </cell>
          <cell r="G1024" t="str">
            <v>DREBA2012-14</v>
          </cell>
          <cell r="H1024" t="str">
            <v>COMM&amp;IND ANC</v>
          </cell>
        </row>
        <row r="1025">
          <cell r="C1025">
            <v>8118907</v>
          </cell>
          <cell r="D1025" t="str">
            <v>DREBA2012-14SMRT A/C ANC-11070-A-CHIN</v>
          </cell>
          <cell r="E1025">
            <v>11070</v>
          </cell>
          <cell r="F1025" t="str">
            <v>Quality &amp; Excellence</v>
          </cell>
          <cell r="G1025" t="str">
            <v>DREBA2012-14</v>
          </cell>
          <cell r="H1025" t="str">
            <v>SMRT A/C ANC</v>
          </cell>
        </row>
        <row r="1026">
          <cell r="C1026">
            <v>8118908</v>
          </cell>
          <cell r="D1026" t="str">
            <v>DREBA2012-14CAPACIT BIDD-11070-A-CHIN</v>
          </cell>
          <cell r="E1026">
            <v>11070</v>
          </cell>
          <cell r="F1026" t="str">
            <v>Quality &amp; Excellence</v>
          </cell>
          <cell r="G1026" t="str">
            <v>DREBA2012-14</v>
          </cell>
          <cell r="H1026" t="str">
            <v>CAPACIT BIDD</v>
          </cell>
        </row>
        <row r="1027">
          <cell r="C1027">
            <v>8118909</v>
          </cell>
          <cell r="D1027" t="str">
            <v>DREBA2012-14DEMAND BIDD-11070-A-CHIN</v>
          </cell>
          <cell r="E1027">
            <v>11070</v>
          </cell>
          <cell r="F1027" t="str">
            <v>Quality &amp; Excellence</v>
          </cell>
          <cell r="G1027" t="str">
            <v>DREBA2012-14</v>
          </cell>
          <cell r="H1027" t="str">
            <v>DEMAND BIDD</v>
          </cell>
        </row>
        <row r="1028">
          <cell r="C1028">
            <v>8118910</v>
          </cell>
          <cell r="D1028" t="str">
            <v>DREBA2012-14PEAK CHOICE-11070-A-CHIN</v>
          </cell>
          <cell r="E1028">
            <v>11070</v>
          </cell>
          <cell r="F1028" t="str">
            <v>Quality &amp; Excellence</v>
          </cell>
          <cell r="G1028" t="str">
            <v>DREBA2012-14</v>
          </cell>
          <cell r="H1028" t="str">
            <v>PEAK CHOICE</v>
          </cell>
        </row>
        <row r="1029">
          <cell r="C1029">
            <v>8118911</v>
          </cell>
          <cell r="D1029" t="str">
            <v>DREBA2012-14DR ONLN EROL-11070-A-CHIN</v>
          </cell>
          <cell r="E1029">
            <v>11070</v>
          </cell>
          <cell r="F1029" t="str">
            <v>Quality &amp; Excellence</v>
          </cell>
          <cell r="G1029" t="str">
            <v>DREBA2012-14</v>
          </cell>
          <cell r="H1029" t="str">
            <v>DR ONLN EROL</v>
          </cell>
        </row>
        <row r="1030">
          <cell r="C1030">
            <v>8118912</v>
          </cell>
          <cell r="D1030" t="str">
            <v>DREBA2012-14INTERACT-11070-A-CHIN</v>
          </cell>
          <cell r="E1030">
            <v>11070</v>
          </cell>
          <cell r="F1030" t="str">
            <v>Quality &amp; Excellence</v>
          </cell>
          <cell r="G1030" t="str">
            <v>DREBA2012-14</v>
          </cell>
          <cell r="H1030" t="str">
            <v>INTERACT</v>
          </cell>
        </row>
        <row r="1031">
          <cell r="C1031">
            <v>8118913</v>
          </cell>
          <cell r="D1031" t="str">
            <v>DREBA2012-14DRE-12835-A-ISTS-PRJT-CHIN</v>
          </cell>
          <cell r="E1031">
            <v>12835</v>
          </cell>
          <cell r="F1031" t="str">
            <v>Demand Response Operations</v>
          </cell>
          <cell r="G1031" t="str">
            <v>DREBA2012-14</v>
          </cell>
          <cell r="H1031" t="str">
            <v>DR ONLN EROL</v>
          </cell>
        </row>
        <row r="1032">
          <cell r="C1032">
            <v>8118914</v>
          </cell>
          <cell r="D1032" t="str">
            <v>DREBA2012-14DRE-12835-A-ISTS-O&amp;M-CHIN</v>
          </cell>
          <cell r="E1032">
            <v>12835</v>
          </cell>
          <cell r="F1032" t="str">
            <v>Demand Response Operations</v>
          </cell>
          <cell r="G1032" t="str">
            <v>DREBA2012-14</v>
          </cell>
          <cell r="H1032" t="str">
            <v>DR ONLN EROL</v>
          </cell>
        </row>
        <row r="1033">
          <cell r="C1033">
            <v>8118972</v>
          </cell>
          <cell r="D1033" t="str">
            <v>BSA-MDSS-O&amp;M-DR-13973-CHIN</v>
          </cell>
          <cell r="E1033">
            <v>13973</v>
          </cell>
          <cell r="F1033" t="str">
            <v>Business System Administration</v>
          </cell>
          <cell r="G1033" t="str">
            <v>DREBA2012-14</v>
          </cell>
          <cell r="H1033" t="str">
            <v>DR ONLN EROL</v>
          </cell>
        </row>
        <row r="1034">
          <cell r="C1034">
            <v>8119096</v>
          </cell>
          <cell r="D1034" t="str">
            <v>INCENTIVE PAYMENTS-A/C CYCLING-10847</v>
          </cell>
          <cell r="E1034">
            <v>10847</v>
          </cell>
          <cell r="F1034" t="str">
            <v>Emerging Markets - Demand Response</v>
          </cell>
          <cell r="G1034" t="str">
            <v>ACEBA2012-14</v>
          </cell>
          <cell r="H1034" t="str">
            <v>ACEBA2012-14</v>
          </cell>
        </row>
        <row r="1035">
          <cell r="C1035">
            <v>8119118</v>
          </cell>
          <cell r="D1035" t="str">
            <v>INTERACT-VENDORS PAYMENT-2012-14-12835-A</v>
          </cell>
          <cell r="E1035">
            <v>12835</v>
          </cell>
          <cell r="F1035" t="str">
            <v>Demand Response Operations</v>
          </cell>
          <cell r="G1035" t="str">
            <v>DREBA2012-14</v>
          </cell>
          <cell r="H1035" t="str">
            <v>INTERACT</v>
          </cell>
        </row>
        <row r="1036">
          <cell r="C1036">
            <v>8119119</v>
          </cell>
          <cell r="D1036" t="str">
            <v>NOTIFY-VENDORS PAYMENT-2012-14-12835-A</v>
          </cell>
          <cell r="E1036">
            <v>12835</v>
          </cell>
          <cell r="F1036" t="str">
            <v>Demand Response Operations</v>
          </cell>
          <cell r="G1036" t="str">
            <v>DREBA2012-14</v>
          </cell>
          <cell r="H1036" t="str">
            <v>INTERACT</v>
          </cell>
        </row>
        <row r="1037">
          <cell r="C1037">
            <v>8119176</v>
          </cell>
          <cell r="D1037" t="str">
            <v>IDSM-DR SERVICE&amp;SALES INCENTIVE-2012-14</v>
          </cell>
          <cell r="E1037">
            <v>11114</v>
          </cell>
          <cell r="F1037" t="str">
            <v>Sales  Operations</v>
          </cell>
          <cell r="G1037" t="str">
            <v>DREBA2012-14</v>
          </cell>
          <cell r="H1037" t="str">
            <v>DR CORE MKT</v>
          </cell>
        </row>
        <row r="1038">
          <cell r="C1038">
            <v>8119177</v>
          </cell>
          <cell r="D1038" t="str">
            <v>TI-INCENTIVE PAYMENTS-2012-14-10847</v>
          </cell>
          <cell r="E1038">
            <v>10847</v>
          </cell>
          <cell r="F1038" t="str">
            <v>Emerging Markets - Demand Response</v>
          </cell>
          <cell r="G1038" t="str">
            <v>DREBA2012-14</v>
          </cell>
          <cell r="H1038" t="str">
            <v>TECHNOL INCV</v>
          </cell>
        </row>
        <row r="1039">
          <cell r="C1039">
            <v>8119179</v>
          </cell>
          <cell r="D1039" t="str">
            <v>CBP-INCENTIVE PAYMENTS-2012-14-10847</v>
          </cell>
          <cell r="E1039">
            <v>10847</v>
          </cell>
          <cell r="F1039" t="str">
            <v>Emerging Markets - Demand Response</v>
          </cell>
          <cell r="G1039" t="str">
            <v>DREBA2012-14</v>
          </cell>
          <cell r="H1039" t="str">
            <v>CAPACIT BIDD</v>
          </cell>
        </row>
        <row r="1040">
          <cell r="C1040">
            <v>8119180</v>
          </cell>
          <cell r="D1040" t="str">
            <v>DBP-INCENTIVE PAYMENTS-2012-14-10847</v>
          </cell>
          <cell r="E1040">
            <v>10847</v>
          </cell>
          <cell r="F1040" t="str">
            <v>Emerging Markets - Demand Response</v>
          </cell>
          <cell r="G1040" t="str">
            <v>DREBA2009-11</v>
          </cell>
          <cell r="H1040" t="str">
            <v>DEMAND BIDD</v>
          </cell>
        </row>
        <row r="1041">
          <cell r="C1041">
            <v>8119181</v>
          </cell>
          <cell r="D1041" t="str">
            <v>PEAKCHOICE-INCENT PAYMENTS-2012-14-10847</v>
          </cell>
          <cell r="E1041">
            <v>10847</v>
          </cell>
          <cell r="F1041" t="str">
            <v>Emerging Markets - Demand Response</v>
          </cell>
          <cell r="G1041" t="str">
            <v>DREBA2009-11</v>
          </cell>
          <cell r="H1041" t="str">
            <v>PEAK CHOICE</v>
          </cell>
        </row>
        <row r="1042">
          <cell r="C1042">
            <v>8119182</v>
          </cell>
          <cell r="D1042" t="str">
            <v>AUTO DR-INCENTIVE PAYMENTS-2012-14-10847</v>
          </cell>
          <cell r="E1042">
            <v>10847</v>
          </cell>
          <cell r="F1042" t="str">
            <v>Emerging Markets - Demand Response</v>
          </cell>
          <cell r="G1042" t="str">
            <v>DREBA2009-11</v>
          </cell>
          <cell r="H1042" t="str">
            <v>AUTO DR</v>
          </cell>
        </row>
        <row r="1043">
          <cell r="C1043">
            <v>8119183</v>
          </cell>
          <cell r="D1043" t="str">
            <v>TI-NEW CNST CUST INCTV PAYMT 12-14-10847</v>
          </cell>
          <cell r="E1043">
            <v>10847</v>
          </cell>
          <cell r="F1043" t="str">
            <v>Emerging Markets - Demand Response</v>
          </cell>
          <cell r="G1043" t="str">
            <v>DREBA2009-11</v>
          </cell>
          <cell r="H1043" t="str">
            <v>TECHNOL INCV</v>
          </cell>
        </row>
        <row r="1044">
          <cell r="C1044">
            <v>8119184</v>
          </cell>
          <cell r="D1044" t="str">
            <v>INCENTIVE PAYMENTS-PERM LOAD SHIFT-10847</v>
          </cell>
          <cell r="E1044">
            <v>10847</v>
          </cell>
          <cell r="F1044" t="str">
            <v>Emerging Markets - Demand Response</v>
          </cell>
          <cell r="G1044" t="str">
            <v>DREBA2006-08</v>
          </cell>
          <cell r="H1044" t="str">
            <v>PERM LOAD SH</v>
          </cell>
        </row>
        <row r="1045">
          <cell r="C1045">
            <v>8119240</v>
          </cell>
          <cell r="D1045" t="str">
            <v>DREBA2012-14DR CORE MKT-14894-A</v>
          </cell>
          <cell r="E1045">
            <v>14894</v>
          </cell>
          <cell r="F1045" t="str">
            <v>Customer Impact-Deployment Support</v>
          </cell>
          <cell r="G1045" t="str">
            <v>DREBA2012-14</v>
          </cell>
          <cell r="H1045" t="str">
            <v>DR CORE MKT</v>
          </cell>
        </row>
        <row r="1046">
          <cell r="C1046">
            <v>8119241</v>
          </cell>
          <cell r="D1046" t="str">
            <v>DREBA2012-14DR CORE MKT-14893-A</v>
          </cell>
          <cell r="E1046">
            <v>14893</v>
          </cell>
          <cell r="F1046" t="str">
            <v>Customer Impact-Gas Outreach</v>
          </cell>
          <cell r="G1046" t="str">
            <v>DREBA2012-14</v>
          </cell>
          <cell r="H1046" t="str">
            <v>DR CORE MKT</v>
          </cell>
        </row>
        <row r="1047">
          <cell r="C1047">
            <v>8119482</v>
          </cell>
          <cell r="D1047" t="str">
            <v>DREBA-10-12-CEM-PRJ-COMM-14709-I-CES</v>
          </cell>
          <cell r="E1047">
            <v>14709</v>
          </cell>
          <cell r="F1047" t="str">
            <v>Information Technology Products</v>
          </cell>
          <cell r="G1047" t="str">
            <v>DREBA2012-14</v>
          </cell>
          <cell r="H1047" t="str">
            <v>INTG ENE AUD</v>
          </cell>
        </row>
        <row r="1048">
          <cell r="C1048">
            <v>8119483</v>
          </cell>
          <cell r="D1048" t="str">
            <v>DREBA-10-12-INTEGRTD AUD-14709-I-CES</v>
          </cell>
          <cell r="E1048">
            <v>14709</v>
          </cell>
          <cell r="F1048" t="str">
            <v>Information Technology Products</v>
          </cell>
          <cell r="G1048" t="str">
            <v>DREBA2012-14</v>
          </cell>
          <cell r="H1048" t="str">
            <v>INTG ENE AUD</v>
          </cell>
        </row>
        <row r="1049">
          <cell r="C1049">
            <v>8119642</v>
          </cell>
          <cell r="D1049" t="str">
            <v>DREBA2012-14DR ENHANCEMENTS-12385-A-CHIN</v>
          </cell>
          <cell r="E1049">
            <v>12835</v>
          </cell>
          <cell r="F1049" t="str">
            <v>Demand Response Operations</v>
          </cell>
          <cell r="G1049" t="str">
            <v>DREBA2012-14</v>
          </cell>
          <cell r="H1049" t="str">
            <v>DR ONLN EROL</v>
          </cell>
        </row>
        <row r="1050">
          <cell r="C1050">
            <v>8089004</v>
          </cell>
          <cell r="D1050" t="str">
            <v>INCENTIVE PAYMENTS- TRCKD IN ERRA - AMP</v>
          </cell>
          <cell r="E1050">
            <v>12835</v>
          </cell>
          <cell r="F1050" t="str">
            <v>Demand Response Operations</v>
          </cell>
          <cell r="G1050" t="str">
            <v>DREBA2006-08</v>
          </cell>
          <cell r="H1050" t="str">
            <v>OTHER_01</v>
          </cell>
        </row>
      </sheetData>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Market Data Pasted"/>
      <sheetName val="PriceExtrapolation"/>
      <sheetName val="Inputs for Valuation"/>
      <sheetName val="User Inputs&amp;Unit Characteristic"/>
      <sheetName val="NewCT Cash Flows &amp; Rev Rqmnts"/>
      <sheetName val="NewCTVal"/>
      <sheetName val="EnergyBenefits_NewCT_Val"/>
      <sheetName val="NewCCGT Cash Flows &amp; Rev Rqmnts"/>
      <sheetName val="EnergyBenefits_NewCCGT_Val"/>
      <sheetName val="NewCCGTVal"/>
      <sheetName val="ExistSU Cash Flows &amp; Rev Rqmnts"/>
      <sheetName val="EnergyBenefits_ExistSU_Val"/>
      <sheetName val="ExistSUVal"/>
      <sheetName val="Market Data Load"/>
      <sheetName val="Henwood 330s"/>
      <sheetName val="Inflation &amp; Const Cost Escalati"/>
      <sheetName val="PG&amp;E Cost of Capital"/>
      <sheetName val="N_hours"/>
    </sheetNames>
    <sheetDataSet>
      <sheetData sheetId="0" refreshError="1"/>
      <sheetData sheetId="1" refreshError="1">
        <row r="7">
          <cell r="A7">
            <v>39083</v>
          </cell>
          <cell r="B7">
            <v>60.25</v>
          </cell>
          <cell r="C7">
            <v>49.81</v>
          </cell>
          <cell r="D7">
            <v>6.6524999999999999</v>
          </cell>
        </row>
        <row r="8">
          <cell r="A8">
            <v>39114</v>
          </cell>
          <cell r="B8">
            <v>59.75</v>
          </cell>
          <cell r="C8">
            <v>50.25</v>
          </cell>
          <cell r="D8">
            <v>6.74</v>
          </cell>
        </row>
        <row r="9">
          <cell r="A9">
            <v>39142</v>
          </cell>
          <cell r="B9">
            <v>57.75</v>
          </cell>
          <cell r="C9">
            <v>49</v>
          </cell>
          <cell r="D9">
            <v>6.79</v>
          </cell>
        </row>
        <row r="10">
          <cell r="A10">
            <v>39173</v>
          </cell>
          <cell r="B10">
            <v>57.5</v>
          </cell>
          <cell r="C10">
            <v>40</v>
          </cell>
          <cell r="D10">
            <v>6.798</v>
          </cell>
        </row>
        <row r="11">
          <cell r="A11">
            <v>39203</v>
          </cell>
          <cell r="B11">
            <v>60.5</v>
          </cell>
          <cell r="C11">
            <v>40</v>
          </cell>
          <cell r="D11">
            <v>6.8777999999999997</v>
          </cell>
        </row>
        <row r="12">
          <cell r="A12">
            <v>39234</v>
          </cell>
          <cell r="B12">
            <v>63.5</v>
          </cell>
          <cell r="C12">
            <v>42</v>
          </cell>
          <cell r="D12">
            <v>6.8871000000000002</v>
          </cell>
        </row>
        <row r="13">
          <cell r="A13">
            <v>39264</v>
          </cell>
          <cell r="B13">
            <v>84.25</v>
          </cell>
          <cell r="C13">
            <v>54</v>
          </cell>
          <cell r="D13">
            <v>7.2202999999999999</v>
          </cell>
        </row>
        <row r="14">
          <cell r="A14">
            <v>39295</v>
          </cell>
          <cell r="B14">
            <v>86.25</v>
          </cell>
          <cell r="C14">
            <v>57</v>
          </cell>
          <cell r="D14">
            <v>7.2910000000000004</v>
          </cell>
        </row>
        <row r="15">
          <cell r="A15">
            <v>39326</v>
          </cell>
          <cell r="B15">
            <v>83</v>
          </cell>
          <cell r="C15">
            <v>54</v>
          </cell>
          <cell r="D15">
            <v>7.2175000000000002</v>
          </cell>
        </row>
        <row r="16">
          <cell r="A16">
            <v>39356</v>
          </cell>
          <cell r="B16">
            <v>68.5</v>
          </cell>
          <cell r="C16">
            <v>56</v>
          </cell>
          <cell r="D16">
            <v>7.218</v>
          </cell>
        </row>
        <row r="17">
          <cell r="A17">
            <v>39387</v>
          </cell>
          <cell r="B17">
            <v>73</v>
          </cell>
          <cell r="C17">
            <v>58</v>
          </cell>
          <cell r="D17">
            <v>7.8746</v>
          </cell>
        </row>
        <row r="18">
          <cell r="A18">
            <v>39417</v>
          </cell>
          <cell r="B18">
            <v>80</v>
          </cell>
          <cell r="C18">
            <v>64</v>
          </cell>
          <cell r="D18">
            <v>8.2506000000000004</v>
          </cell>
        </row>
        <row r="19">
          <cell r="A19">
            <v>39448</v>
          </cell>
          <cell r="B19">
            <v>80.34</v>
          </cell>
          <cell r="C19">
            <v>68.150000000000006</v>
          </cell>
          <cell r="D19">
            <v>8.3889999999999993</v>
          </cell>
        </row>
        <row r="20">
          <cell r="A20">
            <v>39479</v>
          </cell>
          <cell r="B20">
            <v>76.97</v>
          </cell>
          <cell r="C20">
            <v>64.7</v>
          </cell>
          <cell r="D20">
            <v>8.5622000000000007</v>
          </cell>
        </row>
        <row r="21">
          <cell r="A21">
            <v>39508</v>
          </cell>
          <cell r="B21">
            <v>70.73</v>
          </cell>
          <cell r="C21">
            <v>59.22</v>
          </cell>
          <cell r="D21">
            <v>8.5015000000000001</v>
          </cell>
        </row>
        <row r="22">
          <cell r="A22">
            <v>39539</v>
          </cell>
          <cell r="B22">
            <v>63.48</v>
          </cell>
          <cell r="C22">
            <v>48.5</v>
          </cell>
          <cell r="D22">
            <v>7.7744</v>
          </cell>
        </row>
        <row r="23">
          <cell r="A23">
            <v>39569</v>
          </cell>
          <cell r="B23">
            <v>63.94</v>
          </cell>
          <cell r="C23">
            <v>46.22</v>
          </cell>
          <cell r="D23">
            <v>7.6711999999999998</v>
          </cell>
        </row>
        <row r="24">
          <cell r="A24">
            <v>39600</v>
          </cell>
          <cell r="B24">
            <v>66.14</v>
          </cell>
          <cell r="C24">
            <v>44.89</v>
          </cell>
          <cell r="D24">
            <v>7.6375000000000002</v>
          </cell>
        </row>
        <row r="25">
          <cell r="A25">
            <v>39630</v>
          </cell>
          <cell r="B25">
            <v>89.75</v>
          </cell>
          <cell r="C25">
            <v>54.47</v>
          </cell>
          <cell r="D25">
            <v>7.8162000000000003</v>
          </cell>
        </row>
        <row r="26">
          <cell r="A26">
            <v>39661</v>
          </cell>
          <cell r="B26">
            <v>92.71</v>
          </cell>
          <cell r="C26">
            <v>59.75</v>
          </cell>
          <cell r="D26">
            <v>7.8548999999999998</v>
          </cell>
        </row>
        <row r="27">
          <cell r="A27">
            <v>39692</v>
          </cell>
          <cell r="B27">
            <v>86.67</v>
          </cell>
          <cell r="C27">
            <v>56.77</v>
          </cell>
          <cell r="D27">
            <v>7.7763</v>
          </cell>
        </row>
        <row r="28">
          <cell r="A28">
            <v>39722</v>
          </cell>
          <cell r="B28">
            <v>70.760000000000005</v>
          </cell>
          <cell r="C28">
            <v>55.58</v>
          </cell>
          <cell r="D28">
            <v>7.7880000000000003</v>
          </cell>
        </row>
        <row r="29">
          <cell r="A29">
            <v>39753</v>
          </cell>
          <cell r="B29">
            <v>78.209999999999994</v>
          </cell>
          <cell r="C29">
            <v>62.59</v>
          </cell>
          <cell r="D29">
            <v>8.3093000000000004</v>
          </cell>
        </row>
        <row r="30">
          <cell r="A30">
            <v>39783</v>
          </cell>
          <cell r="B30">
            <v>85.32</v>
          </cell>
          <cell r="C30">
            <v>66.010000000000005</v>
          </cell>
          <cell r="D30">
            <v>8.5103000000000009</v>
          </cell>
        </row>
        <row r="31">
          <cell r="A31">
            <v>39814</v>
          </cell>
          <cell r="B31">
            <v>88.93</v>
          </cell>
          <cell r="C31">
            <v>71.45</v>
          </cell>
          <cell r="D31">
            <v>8.5487000000000002</v>
          </cell>
        </row>
        <row r="32">
          <cell r="A32">
            <v>39845</v>
          </cell>
          <cell r="B32">
            <v>85.2</v>
          </cell>
          <cell r="C32">
            <v>67.84</v>
          </cell>
          <cell r="D32">
            <v>8.7119</v>
          </cell>
        </row>
        <row r="33">
          <cell r="A33">
            <v>39873</v>
          </cell>
          <cell r="B33">
            <v>78.3</v>
          </cell>
          <cell r="C33">
            <v>62.09</v>
          </cell>
          <cell r="D33">
            <v>8.6411999999999995</v>
          </cell>
        </row>
        <row r="34">
          <cell r="A34">
            <v>39904</v>
          </cell>
          <cell r="B34">
            <v>63.68</v>
          </cell>
          <cell r="C34">
            <v>45.25</v>
          </cell>
          <cell r="D34">
            <v>7.6694000000000004</v>
          </cell>
        </row>
        <row r="35">
          <cell r="A35">
            <v>39934</v>
          </cell>
          <cell r="B35">
            <v>64.14</v>
          </cell>
          <cell r="C35">
            <v>43.12</v>
          </cell>
          <cell r="D35">
            <v>7.5612000000000004</v>
          </cell>
        </row>
        <row r="36">
          <cell r="A36">
            <v>39965</v>
          </cell>
          <cell r="B36">
            <v>66.34</v>
          </cell>
          <cell r="C36">
            <v>41.88</v>
          </cell>
          <cell r="D36">
            <v>7.5374999999999996</v>
          </cell>
        </row>
        <row r="37">
          <cell r="A37">
            <v>39995</v>
          </cell>
          <cell r="B37">
            <v>82.18</v>
          </cell>
          <cell r="C37">
            <v>52.82</v>
          </cell>
          <cell r="D37">
            <v>7.6962000000000002</v>
          </cell>
        </row>
        <row r="38">
          <cell r="A38">
            <v>40026</v>
          </cell>
          <cell r="B38">
            <v>84.88</v>
          </cell>
          <cell r="C38">
            <v>57.94</v>
          </cell>
          <cell r="D38">
            <v>7.7199</v>
          </cell>
        </row>
        <row r="39">
          <cell r="A39">
            <v>40057</v>
          </cell>
          <cell r="B39">
            <v>79.349999999999994</v>
          </cell>
          <cell r="C39">
            <v>55.05</v>
          </cell>
          <cell r="D39">
            <v>7.6313000000000004</v>
          </cell>
        </row>
        <row r="40">
          <cell r="A40">
            <v>40087</v>
          </cell>
          <cell r="B40">
            <v>69.87</v>
          </cell>
          <cell r="C40">
            <v>54.46</v>
          </cell>
          <cell r="D40">
            <v>7.6379999999999999</v>
          </cell>
        </row>
        <row r="41">
          <cell r="A41">
            <v>40118</v>
          </cell>
          <cell r="B41">
            <v>77.209999999999994</v>
          </cell>
          <cell r="C41">
            <v>61.32</v>
          </cell>
          <cell r="D41">
            <v>7.7827999999999999</v>
          </cell>
        </row>
        <row r="42">
          <cell r="A42">
            <v>40148</v>
          </cell>
          <cell r="B42">
            <v>84.24</v>
          </cell>
          <cell r="C42">
            <v>64.680000000000007</v>
          </cell>
          <cell r="D42">
            <v>7.9438000000000004</v>
          </cell>
        </row>
        <row r="43">
          <cell r="A43">
            <v>40179</v>
          </cell>
          <cell r="B43">
            <v>85.93</v>
          </cell>
          <cell r="C43">
            <v>68.28</v>
          </cell>
          <cell r="D43">
            <v>7.9922000000000004</v>
          </cell>
        </row>
        <row r="44">
          <cell r="A44">
            <v>40210</v>
          </cell>
          <cell r="B44">
            <v>82.32</v>
          </cell>
          <cell r="C44">
            <v>64.819999999999993</v>
          </cell>
          <cell r="D44">
            <v>8.1603999999999992</v>
          </cell>
        </row>
        <row r="45">
          <cell r="A45">
            <v>40238</v>
          </cell>
          <cell r="B45">
            <v>75.66</v>
          </cell>
          <cell r="C45">
            <v>59.33</v>
          </cell>
          <cell r="D45">
            <v>8.0897000000000006</v>
          </cell>
        </row>
        <row r="46">
          <cell r="A46">
            <v>40269</v>
          </cell>
          <cell r="B46">
            <v>61.53</v>
          </cell>
          <cell r="C46">
            <v>43.24</v>
          </cell>
          <cell r="D46">
            <v>7.2945000000000002</v>
          </cell>
        </row>
        <row r="47">
          <cell r="A47">
            <v>40299</v>
          </cell>
          <cell r="B47">
            <v>61.97</v>
          </cell>
          <cell r="C47">
            <v>41.21</v>
          </cell>
          <cell r="D47">
            <v>7.1913</v>
          </cell>
        </row>
        <row r="48">
          <cell r="A48">
            <v>40330</v>
          </cell>
          <cell r="B48">
            <v>64.099999999999994</v>
          </cell>
          <cell r="C48">
            <v>40.020000000000003</v>
          </cell>
          <cell r="D48">
            <v>7.1676000000000002</v>
          </cell>
        </row>
        <row r="49">
          <cell r="A49">
            <v>40360</v>
          </cell>
          <cell r="B49">
            <v>79.400000000000006</v>
          </cell>
          <cell r="C49">
            <v>50.47</v>
          </cell>
          <cell r="D49">
            <v>7.3311999999999999</v>
          </cell>
        </row>
        <row r="50">
          <cell r="A50">
            <v>40391</v>
          </cell>
          <cell r="B50">
            <v>82.02</v>
          </cell>
          <cell r="C50">
            <v>55.37</v>
          </cell>
          <cell r="D50">
            <v>7.36</v>
          </cell>
        </row>
        <row r="51">
          <cell r="A51">
            <v>40422</v>
          </cell>
          <cell r="B51">
            <v>76.67</v>
          </cell>
          <cell r="C51">
            <v>52.6</v>
          </cell>
          <cell r="D51">
            <v>7.2614000000000001</v>
          </cell>
        </row>
        <row r="52">
          <cell r="A52">
            <v>40452</v>
          </cell>
          <cell r="B52">
            <v>67.510000000000005</v>
          </cell>
          <cell r="C52">
            <v>52.04</v>
          </cell>
          <cell r="D52">
            <v>7.2630999999999997</v>
          </cell>
        </row>
        <row r="53">
          <cell r="A53">
            <v>40483</v>
          </cell>
          <cell r="B53">
            <v>74.61</v>
          </cell>
          <cell r="C53">
            <v>58.6</v>
          </cell>
          <cell r="D53">
            <v>7.3528000000000002</v>
          </cell>
        </row>
        <row r="54">
          <cell r="A54">
            <v>40513</v>
          </cell>
          <cell r="B54">
            <v>81.400000000000006</v>
          </cell>
          <cell r="C54">
            <v>61.81</v>
          </cell>
          <cell r="D54">
            <v>7.5087999999999999</v>
          </cell>
        </row>
        <row r="55">
          <cell r="A55">
            <v>40544</v>
          </cell>
          <cell r="B55">
            <v>80.87</v>
          </cell>
          <cell r="C55">
            <v>64.510000000000005</v>
          </cell>
          <cell r="D55">
            <v>7.5321999999999996</v>
          </cell>
        </row>
        <row r="56">
          <cell r="A56">
            <v>40575</v>
          </cell>
          <cell r="B56">
            <v>77.47</v>
          </cell>
          <cell r="C56">
            <v>61.25</v>
          </cell>
          <cell r="D56">
            <v>7.6904000000000003</v>
          </cell>
        </row>
        <row r="57">
          <cell r="A57">
            <v>40603</v>
          </cell>
          <cell r="B57">
            <v>71.2</v>
          </cell>
          <cell r="C57">
            <v>56.05</v>
          </cell>
          <cell r="D57">
            <v>7.6246999999999998</v>
          </cell>
        </row>
        <row r="58">
          <cell r="A58">
            <v>40634</v>
          </cell>
          <cell r="B58">
            <v>57.9</v>
          </cell>
          <cell r="C58">
            <v>40.85</v>
          </cell>
          <cell r="D58">
            <v>6.8594999999999997</v>
          </cell>
        </row>
        <row r="59">
          <cell r="A59">
            <v>40664</v>
          </cell>
          <cell r="B59">
            <v>58.32</v>
          </cell>
          <cell r="C59">
            <v>38.93</v>
          </cell>
          <cell r="D59">
            <v>6.7563000000000004</v>
          </cell>
        </row>
        <row r="60">
          <cell r="A60">
            <v>40695</v>
          </cell>
          <cell r="B60">
            <v>60.33</v>
          </cell>
          <cell r="C60">
            <v>37.81</v>
          </cell>
          <cell r="D60">
            <v>6.7275999999999998</v>
          </cell>
        </row>
        <row r="61">
          <cell r="A61">
            <v>40725</v>
          </cell>
          <cell r="B61">
            <v>74.73</v>
          </cell>
          <cell r="C61">
            <v>47.69</v>
          </cell>
          <cell r="D61">
            <v>6.9012000000000002</v>
          </cell>
        </row>
        <row r="62">
          <cell r="A62">
            <v>40756</v>
          </cell>
          <cell r="B62">
            <v>77.19</v>
          </cell>
          <cell r="C62">
            <v>52.31</v>
          </cell>
          <cell r="D62">
            <v>6.9249999999999998</v>
          </cell>
        </row>
        <row r="63">
          <cell r="A63">
            <v>40787</v>
          </cell>
          <cell r="B63">
            <v>72.16</v>
          </cell>
          <cell r="C63">
            <v>49.7</v>
          </cell>
          <cell r="D63">
            <v>6.8314000000000004</v>
          </cell>
        </row>
        <row r="64">
          <cell r="A64">
            <v>40817</v>
          </cell>
          <cell r="B64">
            <v>63.53</v>
          </cell>
          <cell r="C64">
            <v>49.17</v>
          </cell>
          <cell r="D64">
            <v>6.8231000000000002</v>
          </cell>
        </row>
        <row r="65">
          <cell r="A65">
            <v>40848</v>
          </cell>
          <cell r="B65">
            <v>70.209999999999994</v>
          </cell>
          <cell r="C65">
            <v>55.36</v>
          </cell>
          <cell r="D65">
            <v>6.9328000000000003</v>
          </cell>
        </row>
        <row r="66">
          <cell r="A66">
            <v>40878</v>
          </cell>
          <cell r="B66">
            <v>76.599999999999994</v>
          </cell>
          <cell r="C66">
            <v>58.39</v>
          </cell>
          <cell r="D66">
            <v>7.0788000000000002</v>
          </cell>
        </row>
        <row r="67">
          <cell r="A67">
            <v>40909</v>
          </cell>
          <cell r="B67">
            <v>76.849999999999994</v>
          </cell>
          <cell r="C67">
            <v>61.91</v>
          </cell>
          <cell r="D67" t="e">
            <v>#N/A</v>
          </cell>
        </row>
        <row r="68">
          <cell r="A68">
            <v>40940</v>
          </cell>
          <cell r="B68">
            <v>73.62</v>
          </cell>
          <cell r="C68">
            <v>58.77</v>
          </cell>
          <cell r="D68" t="e">
            <v>#N/A</v>
          </cell>
        </row>
        <row r="69">
          <cell r="A69">
            <v>40969</v>
          </cell>
          <cell r="B69">
            <v>67.66</v>
          </cell>
          <cell r="C69">
            <v>53.79</v>
          </cell>
          <cell r="D69" t="e">
            <v>#N/A</v>
          </cell>
        </row>
        <row r="70">
          <cell r="A70">
            <v>41000</v>
          </cell>
          <cell r="B70">
            <v>55.02</v>
          </cell>
          <cell r="C70">
            <v>39.200000000000003</v>
          </cell>
          <cell r="D70" t="e">
            <v>#N/A</v>
          </cell>
        </row>
        <row r="71">
          <cell r="A71">
            <v>41030</v>
          </cell>
          <cell r="B71">
            <v>55.42</v>
          </cell>
          <cell r="C71">
            <v>37.36</v>
          </cell>
          <cell r="D71" t="e">
            <v>#N/A</v>
          </cell>
        </row>
        <row r="72">
          <cell r="A72">
            <v>41061</v>
          </cell>
          <cell r="B72">
            <v>57.33</v>
          </cell>
          <cell r="C72">
            <v>36.28</v>
          </cell>
          <cell r="D72" t="e">
            <v>#N/A</v>
          </cell>
        </row>
        <row r="73">
          <cell r="A73">
            <v>41091</v>
          </cell>
          <cell r="B73">
            <v>71.010000000000005</v>
          </cell>
          <cell r="C73">
            <v>45.76</v>
          </cell>
          <cell r="D73" t="e">
            <v>#N/A</v>
          </cell>
        </row>
        <row r="74">
          <cell r="A74">
            <v>41122</v>
          </cell>
          <cell r="B74">
            <v>73.349999999999994</v>
          </cell>
          <cell r="C74">
            <v>50.2</v>
          </cell>
          <cell r="D74" t="e">
            <v>#N/A</v>
          </cell>
        </row>
        <row r="75">
          <cell r="A75">
            <v>41153</v>
          </cell>
          <cell r="B75">
            <v>68.569999999999993</v>
          </cell>
          <cell r="C75">
            <v>47.69</v>
          </cell>
          <cell r="D75" t="e">
            <v>#N/A</v>
          </cell>
        </row>
        <row r="76">
          <cell r="A76">
            <v>41183</v>
          </cell>
          <cell r="B76">
            <v>60.38</v>
          </cell>
          <cell r="C76">
            <v>47.18</v>
          </cell>
          <cell r="D76" t="e">
            <v>#N/A</v>
          </cell>
        </row>
        <row r="77">
          <cell r="A77">
            <v>41214</v>
          </cell>
          <cell r="B77">
            <v>66.72</v>
          </cell>
          <cell r="C77">
            <v>53.13</v>
          </cell>
          <cell r="D77" t="e">
            <v>#N/A</v>
          </cell>
        </row>
        <row r="78">
          <cell r="A78">
            <v>41244</v>
          </cell>
          <cell r="B78">
            <v>72.8</v>
          </cell>
          <cell r="C78">
            <v>56.04</v>
          </cell>
          <cell r="D78" t="e">
            <v>#N/A</v>
          </cell>
        </row>
        <row r="79">
          <cell r="A79">
            <v>41275</v>
          </cell>
          <cell r="B79">
            <v>74.23</v>
          </cell>
          <cell r="C79">
            <v>59.13</v>
          </cell>
          <cell r="D79" t="e">
            <v>#N/A</v>
          </cell>
        </row>
        <row r="80">
          <cell r="A80">
            <v>41306</v>
          </cell>
          <cell r="B80">
            <v>71.12</v>
          </cell>
          <cell r="C80">
            <v>56.14</v>
          </cell>
          <cell r="D80" t="e">
            <v>#N/A</v>
          </cell>
        </row>
        <row r="81">
          <cell r="A81">
            <v>41334</v>
          </cell>
          <cell r="B81">
            <v>65.36</v>
          </cell>
          <cell r="C81">
            <v>51.38</v>
          </cell>
          <cell r="D81" t="e">
            <v>#N/A</v>
          </cell>
        </row>
        <row r="82">
          <cell r="A82">
            <v>41365</v>
          </cell>
          <cell r="B82">
            <v>53.15</v>
          </cell>
          <cell r="C82">
            <v>37.44</v>
          </cell>
          <cell r="D82" t="e">
            <v>#N/A</v>
          </cell>
        </row>
        <row r="83">
          <cell r="A83">
            <v>41395</v>
          </cell>
          <cell r="B83">
            <v>53.54</v>
          </cell>
          <cell r="C83">
            <v>35.68</v>
          </cell>
          <cell r="D83" t="e">
            <v>#N/A</v>
          </cell>
        </row>
        <row r="84">
          <cell r="A84">
            <v>41426</v>
          </cell>
          <cell r="B84">
            <v>55.38</v>
          </cell>
          <cell r="C84">
            <v>34.65</v>
          </cell>
          <cell r="D84" t="e">
            <v>#N/A</v>
          </cell>
        </row>
        <row r="85">
          <cell r="A85">
            <v>41456</v>
          </cell>
          <cell r="B85">
            <v>68.599999999999994</v>
          </cell>
          <cell r="C85">
            <v>43.71</v>
          </cell>
          <cell r="D85" t="e">
            <v>#N/A</v>
          </cell>
        </row>
        <row r="86">
          <cell r="A86">
            <v>41487</v>
          </cell>
          <cell r="B86">
            <v>70.849999999999994</v>
          </cell>
          <cell r="C86">
            <v>47.94</v>
          </cell>
          <cell r="D86" t="e">
            <v>#N/A</v>
          </cell>
        </row>
        <row r="87">
          <cell r="A87">
            <v>41518</v>
          </cell>
          <cell r="B87">
            <v>66.239999999999995</v>
          </cell>
          <cell r="C87">
            <v>45.55</v>
          </cell>
          <cell r="D87" t="e">
            <v>#N/A</v>
          </cell>
        </row>
        <row r="88">
          <cell r="A88">
            <v>41548</v>
          </cell>
          <cell r="B88">
            <v>58.32</v>
          </cell>
          <cell r="C88">
            <v>45.06</v>
          </cell>
          <cell r="D88" t="e">
            <v>#N/A</v>
          </cell>
        </row>
        <row r="89">
          <cell r="A89">
            <v>41579</v>
          </cell>
          <cell r="B89">
            <v>64.45</v>
          </cell>
          <cell r="C89">
            <v>50.74</v>
          </cell>
          <cell r="D89" t="e">
            <v>#N/A</v>
          </cell>
        </row>
        <row r="90">
          <cell r="A90">
            <v>41609</v>
          </cell>
          <cell r="B90">
            <v>70.319999999999993</v>
          </cell>
          <cell r="C90">
            <v>53.52</v>
          </cell>
          <cell r="D90" t="e">
            <v>#N/A</v>
          </cell>
        </row>
        <row r="91">
          <cell r="A91">
            <v>41640</v>
          </cell>
          <cell r="B91">
            <v>72.5</v>
          </cell>
          <cell r="C91">
            <v>56.28</v>
          </cell>
          <cell r="D91" t="e">
            <v>#N/A</v>
          </cell>
        </row>
        <row r="92">
          <cell r="A92">
            <v>41671</v>
          </cell>
          <cell r="B92">
            <v>69.45</v>
          </cell>
          <cell r="C92">
            <v>53.44</v>
          </cell>
          <cell r="D92" t="e">
            <v>#N/A</v>
          </cell>
        </row>
        <row r="93">
          <cell r="A93">
            <v>41699</v>
          </cell>
          <cell r="B93">
            <v>63.83</v>
          </cell>
          <cell r="C93">
            <v>48.9</v>
          </cell>
          <cell r="D93" t="e">
            <v>#N/A</v>
          </cell>
        </row>
        <row r="94">
          <cell r="A94">
            <v>41730</v>
          </cell>
          <cell r="B94">
            <v>51.91</v>
          </cell>
          <cell r="C94">
            <v>35.64</v>
          </cell>
          <cell r="D94" t="e">
            <v>#N/A</v>
          </cell>
        </row>
        <row r="95">
          <cell r="A95">
            <v>41760</v>
          </cell>
          <cell r="B95">
            <v>52.28</v>
          </cell>
          <cell r="C95">
            <v>33.97</v>
          </cell>
          <cell r="D95" t="e">
            <v>#N/A</v>
          </cell>
        </row>
        <row r="96">
          <cell r="A96">
            <v>41791</v>
          </cell>
          <cell r="B96">
            <v>54.08</v>
          </cell>
          <cell r="C96">
            <v>32.99</v>
          </cell>
          <cell r="D96" t="e">
            <v>#N/A</v>
          </cell>
        </row>
        <row r="97">
          <cell r="A97">
            <v>41821</v>
          </cell>
          <cell r="B97">
            <v>66.989999999999995</v>
          </cell>
          <cell r="C97">
            <v>41.6</v>
          </cell>
          <cell r="D97" t="e">
            <v>#N/A</v>
          </cell>
        </row>
        <row r="98">
          <cell r="A98">
            <v>41852</v>
          </cell>
          <cell r="B98">
            <v>69.2</v>
          </cell>
          <cell r="C98">
            <v>45.64</v>
          </cell>
          <cell r="D98" t="e">
            <v>#N/A</v>
          </cell>
        </row>
        <row r="99">
          <cell r="A99">
            <v>41883</v>
          </cell>
          <cell r="B99">
            <v>64.69</v>
          </cell>
          <cell r="C99">
            <v>43.36</v>
          </cell>
          <cell r="D99" t="e">
            <v>#N/A</v>
          </cell>
        </row>
        <row r="100">
          <cell r="A100">
            <v>41913</v>
          </cell>
          <cell r="B100">
            <v>56.95</v>
          </cell>
          <cell r="C100">
            <v>42.89</v>
          </cell>
          <cell r="D100" t="e">
            <v>#N/A</v>
          </cell>
        </row>
        <row r="101">
          <cell r="A101">
            <v>41944</v>
          </cell>
          <cell r="B101">
            <v>62.94</v>
          </cell>
          <cell r="C101">
            <v>48.3</v>
          </cell>
          <cell r="D101" t="e">
            <v>#N/A</v>
          </cell>
        </row>
        <row r="102">
          <cell r="A102">
            <v>41974</v>
          </cell>
          <cell r="B102">
            <v>68.67</v>
          </cell>
          <cell r="C102">
            <v>50.95</v>
          </cell>
          <cell r="D102" t="e">
            <v>#N/A</v>
          </cell>
        </row>
        <row r="103">
          <cell r="A103">
            <v>42005</v>
          </cell>
          <cell r="B103">
            <v>70.180000000000007</v>
          </cell>
          <cell r="C103">
            <v>53.43</v>
          </cell>
          <cell r="D103" t="e">
            <v>#N/A</v>
          </cell>
        </row>
        <row r="104">
          <cell r="A104">
            <v>42036</v>
          </cell>
          <cell r="B104">
            <v>67.23</v>
          </cell>
          <cell r="C104">
            <v>50.73</v>
          </cell>
          <cell r="D104" t="e">
            <v>#N/A</v>
          </cell>
        </row>
        <row r="105">
          <cell r="A105">
            <v>42064</v>
          </cell>
          <cell r="B105">
            <v>61.79</v>
          </cell>
          <cell r="C105">
            <v>46.43</v>
          </cell>
          <cell r="D105" t="e">
            <v>#N/A</v>
          </cell>
        </row>
        <row r="106">
          <cell r="A106">
            <v>42095</v>
          </cell>
          <cell r="B106">
            <v>50.25</v>
          </cell>
          <cell r="C106">
            <v>33.840000000000003</v>
          </cell>
          <cell r="D106" t="e">
            <v>#N/A</v>
          </cell>
        </row>
        <row r="107">
          <cell r="A107">
            <v>42125</v>
          </cell>
          <cell r="B107">
            <v>50.61</v>
          </cell>
          <cell r="C107">
            <v>32.25</v>
          </cell>
          <cell r="D107" t="e">
            <v>#N/A</v>
          </cell>
        </row>
        <row r="108">
          <cell r="A108">
            <v>42156</v>
          </cell>
          <cell r="B108">
            <v>52.35</v>
          </cell>
          <cell r="C108">
            <v>31.32</v>
          </cell>
          <cell r="D108" t="e">
            <v>#N/A</v>
          </cell>
        </row>
        <row r="109">
          <cell r="A109">
            <v>42186</v>
          </cell>
          <cell r="B109">
            <v>64.849999999999994</v>
          </cell>
          <cell r="C109">
            <v>39.5</v>
          </cell>
          <cell r="D109" t="e">
            <v>#N/A</v>
          </cell>
        </row>
        <row r="110">
          <cell r="A110">
            <v>42217</v>
          </cell>
          <cell r="B110">
            <v>66.98</v>
          </cell>
          <cell r="C110">
            <v>43.33</v>
          </cell>
          <cell r="D110" t="e">
            <v>#N/A</v>
          </cell>
        </row>
        <row r="111">
          <cell r="A111">
            <v>42248</v>
          </cell>
          <cell r="B111">
            <v>62.62</v>
          </cell>
          <cell r="C111">
            <v>41.16</v>
          </cell>
          <cell r="D111" t="e">
            <v>#N/A</v>
          </cell>
        </row>
        <row r="112">
          <cell r="A112">
            <v>42278</v>
          </cell>
          <cell r="B112">
            <v>55.13</v>
          </cell>
          <cell r="C112">
            <v>40.72</v>
          </cell>
          <cell r="D112" t="e">
            <v>#N/A</v>
          </cell>
        </row>
        <row r="113">
          <cell r="A113">
            <v>42309</v>
          </cell>
          <cell r="B113">
            <v>60.93</v>
          </cell>
          <cell r="C113">
            <v>45.86</v>
          </cell>
          <cell r="D113" t="e">
            <v>#N/A</v>
          </cell>
        </row>
        <row r="114">
          <cell r="A114">
            <v>42339</v>
          </cell>
          <cell r="B114">
            <v>66.48</v>
          </cell>
          <cell r="C114">
            <v>48.37</v>
          </cell>
          <cell r="D114" t="e">
            <v>#N/A</v>
          </cell>
        </row>
        <row r="115">
          <cell r="A115">
            <v>42370</v>
          </cell>
          <cell r="B115" t="e">
            <v>#N/A</v>
          </cell>
          <cell r="C115" t="e">
            <v>#N/A</v>
          </cell>
          <cell r="D115" t="e">
            <v>#N/A</v>
          </cell>
        </row>
        <row r="116">
          <cell r="A116">
            <v>42401</v>
          </cell>
          <cell r="B116" t="e">
            <v>#N/A</v>
          </cell>
          <cell r="C116" t="e">
            <v>#N/A</v>
          </cell>
          <cell r="D116" t="e">
            <v>#N/A</v>
          </cell>
        </row>
        <row r="117">
          <cell r="A117">
            <v>42430</v>
          </cell>
          <cell r="B117" t="e">
            <v>#N/A</v>
          </cell>
          <cell r="C117" t="e">
            <v>#N/A</v>
          </cell>
          <cell r="D117" t="e">
            <v>#N/A</v>
          </cell>
        </row>
        <row r="118">
          <cell r="A118">
            <v>42461</v>
          </cell>
          <cell r="B118" t="e">
            <v>#N/A</v>
          </cell>
          <cell r="C118" t="e">
            <v>#N/A</v>
          </cell>
          <cell r="D118" t="e">
            <v>#N/A</v>
          </cell>
        </row>
        <row r="119">
          <cell r="A119">
            <v>42491</v>
          </cell>
          <cell r="B119" t="e">
            <v>#N/A</v>
          </cell>
          <cell r="C119" t="e">
            <v>#N/A</v>
          </cell>
          <cell r="D119" t="e">
            <v>#N/A</v>
          </cell>
        </row>
        <row r="120">
          <cell r="A120">
            <v>42522</v>
          </cell>
          <cell r="B120" t="e">
            <v>#N/A</v>
          </cell>
          <cell r="C120" t="e">
            <v>#N/A</v>
          </cell>
          <cell r="D120" t="e">
            <v>#N/A</v>
          </cell>
        </row>
        <row r="121">
          <cell r="A121">
            <v>42552</v>
          </cell>
          <cell r="B121" t="e">
            <v>#N/A</v>
          </cell>
          <cell r="C121" t="e">
            <v>#N/A</v>
          </cell>
          <cell r="D121" t="e">
            <v>#N/A</v>
          </cell>
        </row>
        <row r="122">
          <cell r="A122">
            <v>42583</v>
          </cell>
          <cell r="B122" t="e">
            <v>#N/A</v>
          </cell>
          <cell r="C122" t="e">
            <v>#N/A</v>
          </cell>
          <cell r="D122" t="e">
            <v>#N/A</v>
          </cell>
        </row>
        <row r="123">
          <cell r="A123">
            <v>42614</v>
          </cell>
          <cell r="B123" t="e">
            <v>#N/A</v>
          </cell>
          <cell r="C123" t="e">
            <v>#N/A</v>
          </cell>
          <cell r="D123" t="e">
            <v>#N/A</v>
          </cell>
        </row>
        <row r="124">
          <cell r="A124">
            <v>42644</v>
          </cell>
          <cell r="B124" t="e">
            <v>#N/A</v>
          </cell>
          <cell r="C124" t="e">
            <v>#N/A</v>
          </cell>
          <cell r="D124" t="e">
            <v>#N/A</v>
          </cell>
        </row>
        <row r="125">
          <cell r="A125">
            <v>42675</v>
          </cell>
          <cell r="B125" t="e">
            <v>#N/A</v>
          </cell>
          <cell r="C125" t="e">
            <v>#N/A</v>
          </cell>
          <cell r="D125" t="e">
            <v>#N/A</v>
          </cell>
        </row>
        <row r="126">
          <cell r="A126">
            <v>42705</v>
          </cell>
          <cell r="B126" t="e">
            <v>#N/A</v>
          </cell>
          <cell r="C126" t="e">
            <v>#N/A</v>
          </cell>
          <cell r="D126" t="e">
            <v>#N/A</v>
          </cell>
        </row>
        <row r="127">
          <cell r="A127">
            <v>42736</v>
          </cell>
          <cell r="B127" t="e">
            <v>#N/A</v>
          </cell>
          <cell r="C127" t="e">
            <v>#N/A</v>
          </cell>
          <cell r="D127" t="e">
            <v>#N/A</v>
          </cell>
        </row>
        <row r="128">
          <cell r="A128">
            <v>42767</v>
          </cell>
          <cell r="B128" t="e">
            <v>#N/A</v>
          </cell>
          <cell r="C128" t="e">
            <v>#N/A</v>
          </cell>
          <cell r="D128" t="e">
            <v>#N/A</v>
          </cell>
        </row>
        <row r="129">
          <cell r="A129">
            <v>42795</v>
          </cell>
          <cell r="B129" t="e">
            <v>#N/A</v>
          </cell>
          <cell r="C129" t="e">
            <v>#N/A</v>
          </cell>
          <cell r="D129" t="e">
            <v>#N/A</v>
          </cell>
        </row>
        <row r="130">
          <cell r="A130">
            <v>42826</v>
          </cell>
          <cell r="B130" t="e">
            <v>#N/A</v>
          </cell>
          <cell r="C130" t="e">
            <v>#N/A</v>
          </cell>
          <cell r="D130" t="e">
            <v>#N/A</v>
          </cell>
        </row>
        <row r="131">
          <cell r="A131">
            <v>42856</v>
          </cell>
        </row>
        <row r="132">
          <cell r="A132">
            <v>42887</v>
          </cell>
        </row>
        <row r="133">
          <cell r="A133">
            <v>42917</v>
          </cell>
        </row>
        <row r="134">
          <cell r="A134">
            <v>42948</v>
          </cell>
        </row>
        <row r="135">
          <cell r="A135">
            <v>42979</v>
          </cell>
        </row>
        <row r="136">
          <cell r="A136">
            <v>43009</v>
          </cell>
        </row>
        <row r="137">
          <cell r="A137">
            <v>43040</v>
          </cell>
        </row>
        <row r="138">
          <cell r="A138">
            <v>43070</v>
          </cell>
        </row>
        <row r="139">
          <cell r="A139">
            <v>43101</v>
          </cell>
        </row>
        <row r="140">
          <cell r="A140">
            <v>43132</v>
          </cell>
        </row>
        <row r="141">
          <cell r="A141">
            <v>43160</v>
          </cell>
        </row>
        <row r="142">
          <cell r="A142">
            <v>43191</v>
          </cell>
        </row>
        <row r="143">
          <cell r="A143">
            <v>43221</v>
          </cell>
        </row>
        <row r="144">
          <cell r="A144">
            <v>43252</v>
          </cell>
        </row>
        <row r="145">
          <cell r="A145">
            <v>43282</v>
          </cell>
        </row>
        <row r="146">
          <cell r="A146">
            <v>43313</v>
          </cell>
        </row>
        <row r="147">
          <cell r="A147">
            <v>43344</v>
          </cell>
        </row>
        <row r="148">
          <cell r="A148">
            <v>43374</v>
          </cell>
        </row>
        <row r="149">
          <cell r="A149">
            <v>43405</v>
          </cell>
        </row>
        <row r="150">
          <cell r="A150">
            <v>43435</v>
          </cell>
        </row>
        <row r="151">
          <cell r="A151">
            <v>43466</v>
          </cell>
        </row>
        <row r="152">
          <cell r="A152">
            <v>43497</v>
          </cell>
        </row>
        <row r="153">
          <cell r="A153">
            <v>43525</v>
          </cell>
        </row>
        <row r="154">
          <cell r="A154">
            <v>43556</v>
          </cell>
        </row>
        <row r="155">
          <cell r="A155">
            <v>43586</v>
          </cell>
        </row>
        <row r="156">
          <cell r="A156">
            <v>43617</v>
          </cell>
        </row>
        <row r="157">
          <cell r="A157">
            <v>43647</v>
          </cell>
        </row>
        <row r="158">
          <cell r="A158">
            <v>43678</v>
          </cell>
        </row>
        <row r="159">
          <cell r="A159">
            <v>43709</v>
          </cell>
        </row>
        <row r="160">
          <cell r="A160">
            <v>43739</v>
          </cell>
        </row>
        <row r="161">
          <cell r="A161">
            <v>43770</v>
          </cell>
        </row>
        <row r="162">
          <cell r="A162">
            <v>43800</v>
          </cell>
        </row>
        <row r="163">
          <cell r="A163">
            <v>43831</v>
          </cell>
        </row>
        <row r="164">
          <cell r="A164">
            <v>43862</v>
          </cell>
        </row>
        <row r="165">
          <cell r="A165">
            <v>43891</v>
          </cell>
        </row>
        <row r="166">
          <cell r="A166">
            <v>43922</v>
          </cell>
        </row>
        <row r="167">
          <cell r="A167">
            <v>43952</v>
          </cell>
        </row>
        <row r="168">
          <cell r="A168">
            <v>43983</v>
          </cell>
        </row>
        <row r="169">
          <cell r="A169">
            <v>44013</v>
          </cell>
        </row>
        <row r="170">
          <cell r="A170">
            <v>44044</v>
          </cell>
        </row>
        <row r="171">
          <cell r="A171">
            <v>44075</v>
          </cell>
        </row>
        <row r="172">
          <cell r="A172">
            <v>44105</v>
          </cell>
        </row>
        <row r="173">
          <cell r="A173">
            <v>44136</v>
          </cell>
        </row>
        <row r="174">
          <cell r="A174">
            <v>44166</v>
          </cell>
        </row>
        <row r="175">
          <cell r="A175">
            <v>44197</v>
          </cell>
        </row>
        <row r="176">
          <cell r="A176">
            <v>44228</v>
          </cell>
        </row>
        <row r="177">
          <cell r="A177">
            <v>44256</v>
          </cell>
        </row>
        <row r="178">
          <cell r="A178">
            <v>44287</v>
          </cell>
        </row>
        <row r="179">
          <cell r="A179">
            <v>44317</v>
          </cell>
        </row>
        <row r="180">
          <cell r="A180">
            <v>44348</v>
          </cell>
        </row>
        <row r="181">
          <cell r="A181">
            <v>44378</v>
          </cell>
        </row>
        <row r="182">
          <cell r="A182">
            <v>44409</v>
          </cell>
        </row>
        <row r="183">
          <cell r="A183">
            <v>44440</v>
          </cell>
        </row>
        <row r="184">
          <cell r="A184">
            <v>44470</v>
          </cell>
        </row>
        <row r="185">
          <cell r="A185">
            <v>44501</v>
          </cell>
        </row>
        <row r="186">
          <cell r="A186">
            <v>44531</v>
          </cell>
        </row>
        <row r="187">
          <cell r="A187">
            <v>44562</v>
          </cell>
        </row>
        <row r="188">
          <cell r="A188">
            <v>44593</v>
          </cell>
        </row>
        <row r="189">
          <cell r="A189">
            <v>44621</v>
          </cell>
        </row>
        <row r="190">
          <cell r="A190">
            <v>44652</v>
          </cell>
        </row>
        <row r="191">
          <cell r="A191">
            <v>44682</v>
          </cell>
        </row>
        <row r="192">
          <cell r="A192">
            <v>44713</v>
          </cell>
        </row>
        <row r="193">
          <cell r="A193">
            <v>44743</v>
          </cell>
        </row>
        <row r="194">
          <cell r="A194">
            <v>44774</v>
          </cell>
        </row>
        <row r="195">
          <cell r="A195">
            <v>44805</v>
          </cell>
        </row>
        <row r="196">
          <cell r="A196">
            <v>44835</v>
          </cell>
        </row>
        <row r="197">
          <cell r="A197">
            <v>44866</v>
          </cell>
        </row>
        <row r="198">
          <cell r="A198">
            <v>44896</v>
          </cell>
        </row>
        <row r="199">
          <cell r="A199">
            <v>44927</v>
          </cell>
        </row>
        <row r="200">
          <cell r="A200">
            <v>44958</v>
          </cell>
        </row>
        <row r="201">
          <cell r="A201">
            <v>44986</v>
          </cell>
        </row>
        <row r="202">
          <cell r="A202">
            <v>45017</v>
          </cell>
        </row>
        <row r="203">
          <cell r="A203">
            <v>45047</v>
          </cell>
        </row>
        <row r="204">
          <cell r="A204">
            <v>45078</v>
          </cell>
        </row>
        <row r="205">
          <cell r="A205">
            <v>45108</v>
          </cell>
        </row>
        <row r="206">
          <cell r="A206">
            <v>45139</v>
          </cell>
        </row>
        <row r="207">
          <cell r="A207">
            <v>45170</v>
          </cell>
        </row>
        <row r="208">
          <cell r="A208">
            <v>45200</v>
          </cell>
        </row>
        <row r="209">
          <cell r="A209">
            <v>45231</v>
          </cell>
        </row>
        <row r="210">
          <cell r="A210">
            <v>45261</v>
          </cell>
        </row>
        <row r="211">
          <cell r="A211">
            <v>45292</v>
          </cell>
        </row>
        <row r="212">
          <cell r="A212">
            <v>45323</v>
          </cell>
        </row>
        <row r="213">
          <cell r="A213">
            <v>45352</v>
          </cell>
        </row>
        <row r="214">
          <cell r="A214">
            <v>45383</v>
          </cell>
        </row>
        <row r="215">
          <cell r="A215">
            <v>45413</v>
          </cell>
        </row>
        <row r="216">
          <cell r="A216">
            <v>45444</v>
          </cell>
        </row>
        <row r="217">
          <cell r="A217">
            <v>45474</v>
          </cell>
        </row>
        <row r="218">
          <cell r="A218">
            <v>45505</v>
          </cell>
        </row>
        <row r="219">
          <cell r="A219">
            <v>45536</v>
          </cell>
        </row>
        <row r="220">
          <cell r="A220">
            <v>45566</v>
          </cell>
        </row>
        <row r="221">
          <cell r="A221">
            <v>45597</v>
          </cell>
        </row>
        <row r="222">
          <cell r="A222">
            <v>45627</v>
          </cell>
        </row>
        <row r="223">
          <cell r="A223">
            <v>45658</v>
          </cell>
        </row>
        <row r="224">
          <cell r="A224">
            <v>45689</v>
          </cell>
        </row>
        <row r="225">
          <cell r="A225">
            <v>45717</v>
          </cell>
        </row>
        <row r="226">
          <cell r="A226">
            <v>45748</v>
          </cell>
        </row>
        <row r="227">
          <cell r="A227">
            <v>45778</v>
          </cell>
        </row>
        <row r="228">
          <cell r="A228">
            <v>45809</v>
          </cell>
        </row>
        <row r="229">
          <cell r="A229">
            <v>45839</v>
          </cell>
        </row>
        <row r="230">
          <cell r="A230">
            <v>45870</v>
          </cell>
        </row>
        <row r="231">
          <cell r="A231">
            <v>45901</v>
          </cell>
        </row>
        <row r="232">
          <cell r="A232">
            <v>45931</v>
          </cell>
        </row>
        <row r="233">
          <cell r="A233">
            <v>45962</v>
          </cell>
        </row>
        <row r="234">
          <cell r="A234">
            <v>45992</v>
          </cell>
        </row>
        <row r="235">
          <cell r="A235">
            <v>46023</v>
          </cell>
        </row>
        <row r="236">
          <cell r="A236">
            <v>46054</v>
          </cell>
        </row>
        <row r="237">
          <cell r="A237">
            <v>46082</v>
          </cell>
        </row>
        <row r="238">
          <cell r="A238">
            <v>46113</v>
          </cell>
        </row>
        <row r="239">
          <cell r="A239">
            <v>46143</v>
          </cell>
        </row>
        <row r="240">
          <cell r="A240">
            <v>46174</v>
          </cell>
        </row>
        <row r="241">
          <cell r="A241">
            <v>46204</v>
          </cell>
        </row>
        <row r="242">
          <cell r="A242">
            <v>46235</v>
          </cell>
        </row>
        <row r="243">
          <cell r="A243">
            <v>46266</v>
          </cell>
        </row>
        <row r="244">
          <cell r="A244">
            <v>46296</v>
          </cell>
        </row>
        <row r="245">
          <cell r="A245">
            <v>46327</v>
          </cell>
        </row>
        <row r="246">
          <cell r="A246">
            <v>46357</v>
          </cell>
        </row>
        <row r="247">
          <cell r="A247">
            <v>46388</v>
          </cell>
        </row>
        <row r="248">
          <cell r="A248">
            <v>46419</v>
          </cell>
        </row>
        <row r="249">
          <cell r="A249">
            <v>46447</v>
          </cell>
        </row>
        <row r="250">
          <cell r="A250">
            <v>46478</v>
          </cell>
        </row>
        <row r="251">
          <cell r="A251">
            <v>46508</v>
          </cell>
        </row>
        <row r="252">
          <cell r="A252">
            <v>46539</v>
          </cell>
        </row>
        <row r="253">
          <cell r="A253">
            <v>46569</v>
          </cell>
        </row>
        <row r="254">
          <cell r="A254">
            <v>46600</v>
          </cell>
        </row>
        <row r="255">
          <cell r="A255">
            <v>46631</v>
          </cell>
        </row>
        <row r="256">
          <cell r="A256">
            <v>46661</v>
          </cell>
        </row>
        <row r="257">
          <cell r="A257">
            <v>46692</v>
          </cell>
        </row>
        <row r="258">
          <cell r="A258">
            <v>46722</v>
          </cell>
        </row>
        <row r="259">
          <cell r="A259">
            <v>46753</v>
          </cell>
        </row>
        <row r="260">
          <cell r="A260">
            <v>46784</v>
          </cell>
        </row>
        <row r="261">
          <cell r="A261">
            <v>46813</v>
          </cell>
        </row>
        <row r="262">
          <cell r="A262">
            <v>46844</v>
          </cell>
        </row>
        <row r="263">
          <cell r="A263">
            <v>46874</v>
          </cell>
        </row>
        <row r="264">
          <cell r="A264">
            <v>46905</v>
          </cell>
        </row>
        <row r="265">
          <cell r="A265">
            <v>46935</v>
          </cell>
        </row>
        <row r="266">
          <cell r="A266">
            <v>46966</v>
          </cell>
        </row>
        <row r="267">
          <cell r="A267">
            <v>46997</v>
          </cell>
        </row>
        <row r="268">
          <cell r="A268">
            <v>47027</v>
          </cell>
        </row>
        <row r="269">
          <cell r="A269">
            <v>47058</v>
          </cell>
        </row>
        <row r="270">
          <cell r="A270">
            <v>47088</v>
          </cell>
        </row>
        <row r="271">
          <cell r="A271">
            <v>47119</v>
          </cell>
        </row>
        <row r="272">
          <cell r="A272">
            <v>47150</v>
          </cell>
        </row>
        <row r="273">
          <cell r="A273">
            <v>47178</v>
          </cell>
        </row>
        <row r="274">
          <cell r="A274">
            <v>47209</v>
          </cell>
        </row>
        <row r="275">
          <cell r="A275">
            <v>47239</v>
          </cell>
        </row>
        <row r="276">
          <cell r="A276">
            <v>47270</v>
          </cell>
        </row>
        <row r="277">
          <cell r="A277">
            <v>47300</v>
          </cell>
        </row>
        <row r="278">
          <cell r="A278">
            <v>47331</v>
          </cell>
        </row>
        <row r="279">
          <cell r="A279">
            <v>47362</v>
          </cell>
        </row>
        <row r="280">
          <cell r="A280">
            <v>47392</v>
          </cell>
        </row>
        <row r="281">
          <cell r="A281">
            <v>47423</v>
          </cell>
        </row>
        <row r="282">
          <cell r="A282">
            <v>47453</v>
          </cell>
        </row>
        <row r="283">
          <cell r="A283">
            <v>47484</v>
          </cell>
        </row>
        <row r="284">
          <cell r="A284">
            <v>47515</v>
          </cell>
        </row>
        <row r="285">
          <cell r="A285">
            <v>47543</v>
          </cell>
        </row>
        <row r="286">
          <cell r="A286">
            <v>47574</v>
          </cell>
        </row>
        <row r="287">
          <cell r="A287">
            <v>47604</v>
          </cell>
        </row>
        <row r="288">
          <cell r="A288">
            <v>47635</v>
          </cell>
        </row>
        <row r="289">
          <cell r="A289">
            <v>47665</v>
          </cell>
        </row>
        <row r="290">
          <cell r="A290">
            <v>47696</v>
          </cell>
        </row>
        <row r="291">
          <cell r="A291">
            <v>47727</v>
          </cell>
        </row>
        <row r="292">
          <cell r="A292">
            <v>47757</v>
          </cell>
        </row>
        <row r="293">
          <cell r="A293">
            <v>47788</v>
          </cell>
        </row>
        <row r="294">
          <cell r="A294">
            <v>47818</v>
          </cell>
        </row>
        <row r="295">
          <cell r="A295">
            <v>47849</v>
          </cell>
        </row>
        <row r="296">
          <cell r="A296">
            <v>47880</v>
          </cell>
        </row>
        <row r="297">
          <cell r="A297">
            <v>47908</v>
          </cell>
        </row>
        <row r="298">
          <cell r="A298">
            <v>47939</v>
          </cell>
        </row>
        <row r="299">
          <cell r="A299">
            <v>47969</v>
          </cell>
        </row>
        <row r="300">
          <cell r="A300">
            <v>48000</v>
          </cell>
        </row>
        <row r="301">
          <cell r="A301">
            <v>48030</v>
          </cell>
        </row>
        <row r="302">
          <cell r="A302">
            <v>48061</v>
          </cell>
        </row>
        <row r="303">
          <cell r="A303">
            <v>48092</v>
          </cell>
        </row>
        <row r="304">
          <cell r="A304">
            <v>48122</v>
          </cell>
        </row>
        <row r="305">
          <cell r="A305">
            <v>48153</v>
          </cell>
        </row>
        <row r="306">
          <cell r="A306">
            <v>48183</v>
          </cell>
        </row>
        <row r="307">
          <cell r="A307">
            <v>48214</v>
          </cell>
        </row>
        <row r="308">
          <cell r="A308">
            <v>48245</v>
          </cell>
        </row>
        <row r="309">
          <cell r="A309">
            <v>48274</v>
          </cell>
        </row>
        <row r="310">
          <cell r="A310">
            <v>48305</v>
          </cell>
        </row>
        <row r="311">
          <cell r="A311">
            <v>48335</v>
          </cell>
        </row>
        <row r="312">
          <cell r="A312">
            <v>48366</v>
          </cell>
        </row>
        <row r="313">
          <cell r="A313">
            <v>48396</v>
          </cell>
        </row>
        <row r="314">
          <cell r="A314">
            <v>48427</v>
          </cell>
        </row>
        <row r="315">
          <cell r="A315">
            <v>48458</v>
          </cell>
        </row>
        <row r="316">
          <cell r="A316">
            <v>48488</v>
          </cell>
        </row>
        <row r="317">
          <cell r="A317">
            <v>48519</v>
          </cell>
        </row>
        <row r="318">
          <cell r="A318">
            <v>48549</v>
          </cell>
        </row>
        <row r="319">
          <cell r="A319">
            <v>48580</v>
          </cell>
        </row>
        <row r="320">
          <cell r="A320">
            <v>48611</v>
          </cell>
        </row>
        <row r="321">
          <cell r="A321">
            <v>48639</v>
          </cell>
        </row>
        <row r="322">
          <cell r="A322">
            <v>48670</v>
          </cell>
        </row>
        <row r="323">
          <cell r="A323">
            <v>48700</v>
          </cell>
        </row>
        <row r="324">
          <cell r="A324">
            <v>48731</v>
          </cell>
        </row>
        <row r="325">
          <cell r="A325">
            <v>48761</v>
          </cell>
        </row>
        <row r="326">
          <cell r="A326">
            <v>48792</v>
          </cell>
        </row>
        <row r="327">
          <cell r="A327">
            <v>48823</v>
          </cell>
        </row>
        <row r="328">
          <cell r="A328">
            <v>48853</v>
          </cell>
        </row>
        <row r="329">
          <cell r="A329">
            <v>48884</v>
          </cell>
        </row>
        <row r="330">
          <cell r="A330">
            <v>48914</v>
          </cell>
        </row>
        <row r="331">
          <cell r="A331">
            <v>48945</v>
          </cell>
        </row>
        <row r="332">
          <cell r="A332">
            <v>48976</v>
          </cell>
        </row>
        <row r="333">
          <cell r="A333">
            <v>49004</v>
          </cell>
        </row>
        <row r="334">
          <cell r="A334">
            <v>49035</v>
          </cell>
        </row>
        <row r="335">
          <cell r="A335">
            <v>49065</v>
          </cell>
        </row>
        <row r="336">
          <cell r="A336">
            <v>49096</v>
          </cell>
        </row>
        <row r="337">
          <cell r="A337">
            <v>49126</v>
          </cell>
        </row>
        <row r="338">
          <cell r="A338">
            <v>49157</v>
          </cell>
        </row>
        <row r="339">
          <cell r="A339">
            <v>49188</v>
          </cell>
        </row>
        <row r="340">
          <cell r="A340">
            <v>49218</v>
          </cell>
        </row>
        <row r="341">
          <cell r="A341">
            <v>49249</v>
          </cell>
        </row>
        <row r="342">
          <cell r="A342">
            <v>49279</v>
          </cell>
        </row>
        <row r="343">
          <cell r="A343">
            <v>49310</v>
          </cell>
        </row>
        <row r="344">
          <cell r="A344">
            <v>49341</v>
          </cell>
        </row>
        <row r="345">
          <cell r="A345">
            <v>49369</v>
          </cell>
        </row>
        <row r="346">
          <cell r="A346">
            <v>49400</v>
          </cell>
        </row>
        <row r="347">
          <cell r="A347">
            <v>49430</v>
          </cell>
        </row>
        <row r="348">
          <cell r="A348">
            <v>49461</v>
          </cell>
        </row>
        <row r="349">
          <cell r="A349">
            <v>49491</v>
          </cell>
        </row>
        <row r="350">
          <cell r="A350">
            <v>49522</v>
          </cell>
        </row>
        <row r="351">
          <cell r="A351">
            <v>49553</v>
          </cell>
        </row>
        <row r="352">
          <cell r="A352">
            <v>49583</v>
          </cell>
        </row>
        <row r="353">
          <cell r="A353">
            <v>49614</v>
          </cell>
        </row>
        <row r="354">
          <cell r="A354">
            <v>49644</v>
          </cell>
        </row>
        <row r="355">
          <cell r="A355">
            <v>49675</v>
          </cell>
        </row>
        <row r="356">
          <cell r="A356">
            <v>49706</v>
          </cell>
        </row>
        <row r="357">
          <cell r="A357">
            <v>49735</v>
          </cell>
        </row>
        <row r="358">
          <cell r="A358">
            <v>49766</v>
          </cell>
        </row>
        <row r="359">
          <cell r="A359">
            <v>49796</v>
          </cell>
        </row>
        <row r="360">
          <cell r="A360">
            <v>49827</v>
          </cell>
        </row>
        <row r="361">
          <cell r="A361">
            <v>49857</v>
          </cell>
        </row>
        <row r="362">
          <cell r="A362">
            <v>49888</v>
          </cell>
        </row>
        <row r="363">
          <cell r="A363">
            <v>49919</v>
          </cell>
        </row>
        <row r="364">
          <cell r="A364">
            <v>49949</v>
          </cell>
        </row>
        <row r="365">
          <cell r="A365">
            <v>49980</v>
          </cell>
        </row>
        <row r="366">
          <cell r="A366">
            <v>50010</v>
          </cell>
        </row>
        <row r="367">
          <cell r="A367">
            <v>50041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rollment"/>
      <sheetName val="Detailed Cost Calculations"/>
      <sheetName val="Cost Summaries"/>
    </sheetNames>
    <sheetDataSet>
      <sheetData sheetId="0">
        <row r="37">
          <cell r="C37">
            <v>75</v>
          </cell>
          <cell r="D37">
            <v>75</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4"/>
      <sheetName val="Chart3"/>
      <sheetName val="Chart2"/>
      <sheetName val="Chart1"/>
      <sheetName val="Value"/>
      <sheetName val="Availability calculation"/>
      <sheetName val="LOLPs and prices"/>
      <sheetName val="CO2 adder"/>
      <sheetName val="Distribution of LOLPs"/>
      <sheetName val="Capacity values"/>
      <sheetName val="NP15"/>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and Table of Contents"/>
      <sheetName val="Summary"/>
      <sheetName val="Inputs"/>
      <sheetName val="AMP"/>
      <sheetName val="BIP"/>
      <sheetName val="CBP_DA"/>
      <sheetName val="CBP_DO"/>
      <sheetName val="DBP_DA"/>
      <sheetName val="PC_Best_DA"/>
      <sheetName val="PC_Best_DO"/>
      <sheetName val="PC_Commit_DA"/>
      <sheetName val="PC_Commit_DO"/>
      <sheetName val="SmartAC_new"/>
      <sheetName val="SmartAC_existing"/>
      <sheetName val="PLS"/>
      <sheetName val="Misc_DR_costs"/>
      <sheetName val="Pilot_Progs"/>
      <sheetName val="Dynamic_Pricing"/>
      <sheetName val="SM_enabled_LoadImpacts"/>
      <sheetName val="DropDowns"/>
      <sheetName val="Scenarios"/>
      <sheetName val="Portfolio"/>
      <sheetName val="BIP Example"/>
      <sheetName val="Instructions"/>
      <sheetName val="References"/>
      <sheetName val="Revisions"/>
      <sheetName val="demand_greater_43kMW"/>
      <sheetName val="HR_greater_15k"/>
      <sheetName val="CAISO_emergencies"/>
      <sheetName val="forecast high prices"/>
      <sheetName val="SmartAC_new_LI"/>
      <sheetName val="SmartAC_existing_LI"/>
      <sheetName val="SmartAC_Aug09_enrollment"/>
      <sheetName val="SmartAC_Jan11_enrollment"/>
      <sheetName val="value of PLS shift"/>
      <sheetName val="PLS load impacts"/>
      <sheetName val="A factor -- Public"/>
      <sheetName val="A factor -- LOLP"/>
      <sheetName val="C-factor"/>
      <sheetName val="Rate Schedules"/>
      <sheetName val="PDR_timing"/>
      <sheetName val="AMP_load_impacts"/>
      <sheetName val="1-in-2_portfolio_load_impacts"/>
      <sheetName val="SmartAC_budget"/>
      <sheetName val="Budget_allocation"/>
      <sheetName val="budget_1yr"/>
      <sheetName val="budget_3yr"/>
      <sheetName val="Marketing"/>
      <sheetName val="EM&amp;V"/>
      <sheetName val="Operations"/>
      <sheetName val="AutoDR-TI"/>
      <sheetName val="Feb24_budget"/>
    </sheetNames>
    <sheetDataSet>
      <sheetData sheetId="0" refreshError="1"/>
      <sheetData sheetId="1"/>
      <sheetData sheetId="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7.6700000000000004E-2</v>
          </cell>
        </row>
        <row r="27">
          <cell r="C27">
            <v>-0.1</v>
          </cell>
        </row>
        <row r="28">
          <cell r="C28">
            <v>1</v>
          </cell>
          <cell r="I28">
            <v>0.15</v>
          </cell>
        </row>
        <row r="52">
          <cell r="M52" t="str">
            <v>T&amp;D</v>
          </cell>
        </row>
        <row r="53">
          <cell r="M53" t="str">
            <v>D Only</v>
          </cell>
        </row>
        <row r="54">
          <cell r="M54" t="str">
            <v>User Input</v>
          </cell>
        </row>
        <row r="56">
          <cell r="I56">
            <v>0.92876381536175356</v>
          </cell>
          <cell r="J56">
            <v>0.86260222472532133</v>
          </cell>
          <cell r="K56">
            <v>0.80115373337542617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v>0</v>
          </cell>
          <cell r="P33">
            <v>0</v>
          </cell>
        </row>
        <row r="34">
          <cell r="N34">
            <v>0</v>
          </cell>
          <cell r="P34">
            <v>0</v>
          </cell>
        </row>
        <row r="35">
          <cell r="N35">
            <v>0</v>
          </cell>
          <cell r="P35">
            <v>0</v>
          </cell>
        </row>
        <row r="36">
          <cell r="N36">
            <v>0</v>
          </cell>
          <cell r="P36">
            <v>0</v>
          </cell>
        </row>
        <row r="37">
          <cell r="N37">
            <v>0</v>
          </cell>
          <cell r="P37">
            <v>0</v>
          </cell>
        </row>
        <row r="38">
          <cell r="N38">
            <v>0</v>
          </cell>
          <cell r="P38">
            <v>0</v>
          </cell>
        </row>
        <row r="39">
          <cell r="N39">
            <v>0</v>
          </cell>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v>0</v>
          </cell>
          <cell r="P46">
            <v>0</v>
          </cell>
        </row>
        <row r="47">
          <cell r="N47">
            <v>0</v>
          </cell>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v>0</v>
          </cell>
          <cell r="P79">
            <v>0</v>
          </cell>
        </row>
        <row r="80">
          <cell r="N80" t="str">
            <v>TRANSCONTINENTAL DIRECT USA IN</v>
          </cell>
          <cell r="P80">
            <v>165430</v>
          </cell>
        </row>
        <row r="81">
          <cell r="N81" t="str">
            <v>US POSTMASTER</v>
          </cell>
          <cell r="P81">
            <v>0</v>
          </cell>
        </row>
        <row r="82">
          <cell r="N82">
            <v>0</v>
          </cell>
          <cell r="P82">
            <v>0</v>
          </cell>
        </row>
        <row r="83">
          <cell r="N83">
            <v>0</v>
          </cell>
          <cell r="P83">
            <v>0</v>
          </cell>
        </row>
        <row r="84">
          <cell r="N84">
            <v>0</v>
          </cell>
          <cell r="P84">
            <v>8</v>
          </cell>
        </row>
        <row r="85">
          <cell r="N85">
            <v>0</v>
          </cell>
          <cell r="P85">
            <v>0</v>
          </cell>
        </row>
        <row r="86">
          <cell r="N86">
            <v>0</v>
          </cell>
          <cell r="P86">
            <v>0</v>
          </cell>
        </row>
        <row r="87">
          <cell r="N87">
            <v>0</v>
          </cell>
          <cell r="P87">
            <v>0</v>
          </cell>
        </row>
        <row r="88">
          <cell r="N88">
            <v>0</v>
          </cell>
          <cell r="P88">
            <v>0</v>
          </cell>
        </row>
        <row r="89">
          <cell r="N89">
            <v>0</v>
          </cell>
          <cell r="P89">
            <v>1</v>
          </cell>
        </row>
        <row r="90">
          <cell r="N90">
            <v>0</v>
          </cell>
          <cell r="P90">
            <v>1</v>
          </cell>
        </row>
        <row r="91">
          <cell r="N91">
            <v>0</v>
          </cell>
          <cell r="P91">
            <v>1</v>
          </cell>
        </row>
        <row r="92">
          <cell r="N92">
            <v>0</v>
          </cell>
          <cell r="P92">
            <v>1</v>
          </cell>
        </row>
        <row r="93">
          <cell r="N93">
            <v>0</v>
          </cell>
          <cell r="P93">
            <v>1</v>
          </cell>
        </row>
        <row r="94">
          <cell r="N94">
            <v>0</v>
          </cell>
          <cell r="P94">
            <v>1</v>
          </cell>
        </row>
        <row r="95">
          <cell r="N95">
            <v>0</v>
          </cell>
          <cell r="P95">
            <v>1</v>
          </cell>
        </row>
        <row r="96">
          <cell r="N96">
            <v>0</v>
          </cell>
          <cell r="P96">
            <v>1</v>
          </cell>
        </row>
        <row r="97">
          <cell r="N97">
            <v>0</v>
          </cell>
          <cell r="P97">
            <v>2</v>
          </cell>
        </row>
        <row r="98">
          <cell r="N98">
            <v>0</v>
          </cell>
          <cell r="P98">
            <v>1</v>
          </cell>
        </row>
        <row r="99">
          <cell r="N99">
            <v>0</v>
          </cell>
          <cell r="P99">
            <v>1</v>
          </cell>
        </row>
        <row r="100">
          <cell r="N100">
            <v>0</v>
          </cell>
          <cell r="P100">
            <v>1</v>
          </cell>
        </row>
        <row r="101">
          <cell r="N101">
            <v>0</v>
          </cell>
          <cell r="P101">
            <v>1</v>
          </cell>
        </row>
        <row r="102">
          <cell r="N102">
            <v>0</v>
          </cell>
          <cell r="P102">
            <v>2442.12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 Cover"/>
      <sheetName val="a - Instructions"/>
      <sheetName val="a - Control Panel"/>
      <sheetName val="z - Results"/>
      <sheetName val="u - SupplyBundled"/>
      <sheetName val="v - SelectedResources"/>
      <sheetName val="w - SelectedCommProj"/>
      <sheetName val="x - SelectedDiscCore"/>
      <sheetName val="y - DependMWTiming"/>
      <sheetName val="y - DeliveredGWhTiming"/>
      <sheetName val="y - SelectedMWTiming"/>
      <sheetName val="y - SelectedGWhTiming"/>
      <sheetName val="r - SupplyCurve"/>
      <sheetName val="s - BundleBuildup"/>
      <sheetName val="p - LineBuildup"/>
      <sheetName val="t - BundleSupplySortCalcs"/>
      <sheetName val="q - SupplySortCalcs"/>
      <sheetName val="o - NewTx"/>
      <sheetName val="n - ExistingTx"/>
      <sheetName val="m - LocalRPS"/>
      <sheetName val="k - CommProjRanks"/>
      <sheetName val="l - ResourceRanks"/>
      <sheetName val="i - CommProjData"/>
      <sheetName val="j - ResourceData"/>
      <sheetName val="a - ProForma"/>
      <sheetName val="a - ProFormaCalc"/>
      <sheetName val="a - ProFormaCalcPV"/>
      <sheetName val="d - GeneralInputs"/>
      <sheetName val="c - FinancingInputs"/>
      <sheetName val="f - RPSNetShortCalc"/>
      <sheetName val="zz - Cost Impacts"/>
      <sheetName val="e - LoadsAndResources"/>
      <sheetName val="h - EnviroScores"/>
      <sheetName val="g - TxInputs"/>
      <sheetName val="b -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H1">
            <v>729</v>
          </cell>
        </row>
        <row r="4">
          <cell r="C4" t="str">
            <v>Delivery Type ID</v>
          </cell>
          <cell r="O4" t="str">
            <v>Resource Adequacy Zone</v>
          </cell>
          <cell r="BQ4" t="str">
            <v>MW (Dependable)</v>
          </cell>
          <cell r="BT4" t="str">
            <v>In-Service Date</v>
          </cell>
        </row>
      </sheetData>
      <sheetData sheetId="13" refreshError="1"/>
      <sheetData sheetId="14" refreshError="1"/>
      <sheetData sheetId="15" refreshError="1">
        <row r="13">
          <cell r="E13" t="str">
            <v>Selected for Portfolio as Minor Upgrade?</v>
          </cell>
          <cell r="J13" t="str">
            <v>Selected for Portfolio as New Tx - 1?</v>
          </cell>
          <cell r="K13" t="str">
            <v>Selected for Portfolio as New Tx - 2?</v>
          </cell>
        </row>
      </sheetData>
      <sheetData sheetId="16" refreshError="1"/>
      <sheetData sheetId="17" refreshError="1">
        <row r="1">
          <cell r="E1">
            <v>539</v>
          </cell>
        </row>
        <row r="5">
          <cell r="J5" t="str">
            <v>Dependable MW</v>
          </cell>
          <cell r="O5" t="str">
            <v>RA Zone</v>
          </cell>
          <cell r="Q5" t="str">
            <v>Losses to Delivery Zone, New Transmission</v>
          </cell>
          <cell r="BR5" t="str">
            <v>Year Available (Segment 1)</v>
          </cell>
          <cell r="BS5" t="str">
            <v>Year Available (Segment 2)</v>
          </cell>
        </row>
      </sheetData>
      <sheetData sheetId="18" refreshError="1">
        <row r="1">
          <cell r="E1">
            <v>651</v>
          </cell>
        </row>
        <row r="5">
          <cell r="I5" t="str">
            <v>Dependable MW</v>
          </cell>
          <cell r="N5" t="str">
            <v>RA Zone</v>
          </cell>
          <cell r="O5" t="str">
            <v>First Segment Losses</v>
          </cell>
          <cell r="Q5" t="str">
            <v>Second Segment Losses (where applicable)</v>
          </cell>
          <cell r="CR5" t="str">
            <v>Available Date (Incremental Upgrades)</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gram Overview &amp; Inputs"/>
      <sheetName val="AdditionalInputsForDR"/>
      <sheetName val="AdditionalInputsForEE"/>
      <sheetName val="SmartACresults"/>
      <sheetName val="DRresults"/>
      <sheetName val="EEresults"/>
      <sheetName val="Financial Analysis"/>
      <sheetName val="Rates"/>
      <sheetName val="OtherInputs"/>
      <sheetName val="MarketData"/>
      <sheetName val="Trigger Probabilities"/>
      <sheetName val="Avoided Energy Cost Calc"/>
      <sheetName val="ChoosingHrsWithEnergyValue"/>
      <sheetName val="AvoidedGenCapacityCostsCalc"/>
      <sheetName val="AvoidedCostLoadShiftingCalc"/>
      <sheetName val="Avoided Distrib Capacity Csts"/>
      <sheetName val="YumiNotes"/>
    </sheetNames>
    <sheetDataSet>
      <sheetData sheetId="0"/>
      <sheetData sheetId="1">
        <row r="6">
          <cell r="C6">
            <v>2009</v>
          </cell>
        </row>
        <row r="7">
          <cell r="C7">
            <v>2018</v>
          </cell>
        </row>
        <row r="8">
          <cell r="C8">
            <v>5</v>
          </cell>
        </row>
        <row r="9">
          <cell r="C9">
            <v>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 Prices"/>
      <sheetName val="tables"/>
    </sheetNames>
    <sheetDataSet>
      <sheetData sheetId="0" refreshError="1"/>
      <sheetData sheetId="1" refreshError="1">
        <row r="5">
          <cell r="A5">
            <v>2016</v>
          </cell>
          <cell r="B5">
            <v>6.3793183334598016</v>
          </cell>
          <cell r="F5">
            <v>40544</v>
          </cell>
          <cell r="G5">
            <v>9.2740967642386067</v>
          </cell>
          <cell r="H5">
            <v>7.6945057205884027</v>
          </cell>
          <cell r="I5">
            <v>9.5774881124174964</v>
          </cell>
          <cell r="J5">
            <v>7.7357999574176155</v>
          </cell>
          <cell r="K5">
            <v>9.9374031608304918</v>
          </cell>
          <cell r="L5">
            <v>8.5354818717074679</v>
          </cell>
          <cell r="M5">
            <v>9.2531763247598384</v>
          </cell>
          <cell r="N5">
            <v>8.1537031298419578</v>
          </cell>
          <cell r="P5">
            <v>42005</v>
          </cell>
          <cell r="Q5">
            <v>1.2059409461613677</v>
          </cell>
        </row>
        <row r="6">
          <cell r="A6">
            <v>2017</v>
          </cell>
          <cell r="B6">
            <v>6.6861568852719167</v>
          </cell>
          <cell r="F6">
            <v>40575</v>
          </cell>
          <cell r="G6">
            <v>8.7776912572931121</v>
          </cell>
          <cell r="H6">
            <v>7.2191940052589407</v>
          </cell>
          <cell r="I6">
            <v>9.1306840116517112</v>
          </cell>
          <cell r="J6">
            <v>7.2706215416291338</v>
          </cell>
          <cell r="K6">
            <v>9.3705626009890803</v>
          </cell>
          <cell r="L6">
            <v>7.9346814865592705</v>
          </cell>
          <cell r="M6">
            <v>8.7646281153601322</v>
          </cell>
          <cell r="N6">
            <v>7.7192381138912012</v>
          </cell>
          <cell r="P6">
            <v>42036</v>
          </cell>
          <cell r="Q6">
            <v>1.2213586803545708</v>
          </cell>
        </row>
        <row r="7">
          <cell r="A7">
            <v>2018</v>
          </cell>
          <cell r="B7">
            <v>6.9053593590944367</v>
          </cell>
          <cell r="F7">
            <v>40603</v>
          </cell>
          <cell r="G7">
            <v>8.2024951686125629</v>
          </cell>
          <cell r="H7">
            <v>6.6884698509988683</v>
          </cell>
          <cell r="I7">
            <v>8.6639339392859274</v>
          </cell>
          <cell r="J7">
            <v>6.8840967147864314</v>
          </cell>
          <cell r="K7">
            <v>8.3871047952954623</v>
          </cell>
          <cell r="L7">
            <v>7.1226983949374008</v>
          </cell>
          <cell r="M7">
            <v>7.7779021048574588</v>
          </cell>
          <cell r="N7">
            <v>6.9100990886825056</v>
          </cell>
          <cell r="P7">
            <v>42064</v>
          </cell>
          <cell r="Q7">
            <v>1.2052529589516703</v>
          </cell>
        </row>
        <row r="8">
          <cell r="A8">
            <v>2019</v>
          </cell>
          <cell r="B8">
            <v>7.2547334469304117</v>
          </cell>
          <cell r="F8">
            <v>40634</v>
          </cell>
          <cell r="G8">
            <v>8.6192205928516969</v>
          </cell>
          <cell r="H8">
            <v>6.4038746132113546</v>
          </cell>
          <cell r="I8">
            <v>9.4484829329962068</v>
          </cell>
          <cell r="J8">
            <v>6.7082806573957017</v>
          </cell>
          <cell r="K8">
            <v>9.5327323677369247</v>
          </cell>
          <cell r="L8">
            <v>7.437793308349371</v>
          </cell>
          <cell r="M8">
            <v>8.5418143759073573</v>
          </cell>
          <cell r="N8">
            <v>7.0309598568486447</v>
          </cell>
          <cell r="P8">
            <v>42095</v>
          </cell>
          <cell r="Q8">
            <v>0.9220904508566572</v>
          </cell>
        </row>
        <row r="9">
          <cell r="A9">
            <v>2020</v>
          </cell>
          <cell r="B9">
            <v>7.5435850692305397</v>
          </cell>
          <cell r="F9">
            <v>40664</v>
          </cell>
          <cell r="G9">
            <v>8.983897662763539</v>
          </cell>
          <cell r="H9">
            <v>6.2676916889665737</v>
          </cell>
          <cell r="I9">
            <v>9.8609272605448517</v>
          </cell>
          <cell r="J9">
            <v>6.6006438855387231</v>
          </cell>
          <cell r="K9">
            <v>7.415765718484308</v>
          </cell>
          <cell r="L9">
            <v>5.3304642944613558</v>
          </cell>
          <cell r="M9">
            <v>6.1439417795038658</v>
          </cell>
          <cell r="N9">
            <v>4.8231342500262411</v>
          </cell>
          <cell r="P9">
            <v>42125</v>
          </cell>
          <cell r="Q9">
            <v>0.89110698440929537</v>
          </cell>
        </row>
        <row r="10">
          <cell r="A10">
            <v>2021</v>
          </cell>
          <cell r="B10">
            <v>7.826963644291717</v>
          </cell>
          <cell r="F10">
            <v>40695</v>
          </cell>
          <cell r="G10">
            <v>9.4206729274208598</v>
          </cell>
          <cell r="H10">
            <v>6.1524348529137383</v>
          </cell>
          <cell r="I10">
            <v>10.342387995853832</v>
          </cell>
          <cell r="J10">
            <v>6.5746392668520386</v>
          </cell>
          <cell r="K10">
            <v>6.9333755563765589</v>
          </cell>
          <cell r="L10">
            <v>4.834538449358738</v>
          </cell>
          <cell r="M10">
            <v>5.6051089882303264</v>
          </cell>
          <cell r="N10">
            <v>4.2486937246002006</v>
          </cell>
          <cell r="P10">
            <v>42156</v>
          </cell>
          <cell r="Q10">
            <v>0.88649594448273783</v>
          </cell>
        </row>
        <row r="11">
          <cell r="A11">
            <v>2022</v>
          </cell>
          <cell r="B11">
            <v>8.1570826142531434</v>
          </cell>
          <cell r="F11">
            <v>40725</v>
          </cell>
          <cell r="G11">
            <v>10.967204084974618</v>
          </cell>
          <cell r="H11">
            <v>7.3511678799517668</v>
          </cell>
          <cell r="I11">
            <v>11.85133239831697</v>
          </cell>
          <cell r="J11">
            <v>7.6796010596852113</v>
          </cell>
          <cell r="K11">
            <v>9.985049303700718</v>
          </cell>
          <cell r="L11">
            <v>7.3006433838969249</v>
          </cell>
          <cell r="M11">
            <v>8.7570763829394078</v>
          </cell>
          <cell r="N11">
            <v>6.7647701120462305</v>
          </cell>
          <cell r="P11">
            <v>42186</v>
          </cell>
          <cell r="Q11">
            <v>0.92580598178076678</v>
          </cell>
        </row>
        <row r="12">
          <cell r="A12">
            <v>2023</v>
          </cell>
          <cell r="B12">
            <v>8.4883837084142524</v>
          </cell>
          <cell r="F12">
            <v>40756</v>
          </cell>
          <cell r="G12">
            <v>11.268854057407928</v>
          </cell>
          <cell r="H12">
            <v>7.9862906442510821</v>
          </cell>
          <cell r="I12">
            <v>12.057979025596143</v>
          </cell>
          <cell r="J12">
            <v>8.2162543952584954</v>
          </cell>
          <cell r="K12">
            <v>11.568659930429021</v>
          </cell>
          <cell r="L12">
            <v>8.9233062779526247</v>
          </cell>
          <cell r="M12">
            <v>10.438959748219315</v>
          </cell>
          <cell r="N12">
            <v>8.451217492131855</v>
          </cell>
          <cell r="P12">
            <v>42217</v>
          </cell>
          <cell r="Q12">
            <v>0.93306802809995248</v>
          </cell>
        </row>
        <row r="13">
          <cell r="A13">
            <v>2024</v>
          </cell>
          <cell r="B13">
            <v>8.8456411270281361</v>
          </cell>
          <cell r="F13">
            <v>40787</v>
          </cell>
          <cell r="G13">
            <v>11.192875556597141</v>
          </cell>
          <cell r="H13">
            <v>8.2493555191000691</v>
          </cell>
          <cell r="I13">
            <v>11.991508124438639</v>
          </cell>
          <cell r="J13">
            <v>8.5147383032579409</v>
          </cell>
          <cell r="K13">
            <v>11.897213123368775</v>
          </cell>
          <cell r="L13">
            <v>9.2259454535900094</v>
          </cell>
          <cell r="M13">
            <v>10.749881763562158</v>
          </cell>
          <cell r="N13">
            <v>8.807300881080419</v>
          </cell>
          <cell r="P13">
            <v>42248</v>
          </cell>
          <cell r="Q13">
            <v>0.88233462349434455</v>
          </cell>
        </row>
        <row r="14">
          <cell r="A14">
            <v>2025</v>
          </cell>
          <cell r="B14">
            <v>9.1993880837161726</v>
          </cell>
          <cell r="F14">
            <v>40817</v>
          </cell>
          <cell r="G14">
            <v>10.140446413463165</v>
          </cell>
          <cell r="H14">
            <v>8.2652637408279102</v>
          </cell>
          <cell r="I14">
            <v>10.633454734651405</v>
          </cell>
          <cell r="J14">
            <v>8.4823751300728407</v>
          </cell>
          <cell r="K14">
            <v>10.564215374568203</v>
          </cell>
          <cell r="L14">
            <v>8.5775173148641439</v>
          </cell>
          <cell r="M14">
            <v>9.6378916252771241</v>
          </cell>
          <cell r="N14">
            <v>8.271607059996219</v>
          </cell>
          <cell r="P14">
            <v>42278</v>
          </cell>
          <cell r="Q14">
            <v>0.89596846202390146</v>
          </cell>
        </row>
        <row r="15">
          <cell r="A15">
            <v>2026</v>
          </cell>
          <cell r="B15">
            <v>9.5266054895263022</v>
          </cell>
          <cell r="F15">
            <v>40848</v>
          </cell>
          <cell r="G15">
            <v>10.255783876993823</v>
          </cell>
          <cell r="H15">
            <v>8.3977582986061226</v>
          </cell>
          <cell r="I15">
            <v>10.522774172324073</v>
          </cell>
          <cell r="J15">
            <v>8.3889104883811338</v>
          </cell>
          <cell r="K15">
            <v>10.821490026129629</v>
          </cell>
          <cell r="L15">
            <v>9.0736728060671723</v>
          </cell>
          <cell r="M15">
            <v>9.9754636415779743</v>
          </cell>
          <cell r="N15">
            <v>8.7072206997641963</v>
          </cell>
          <cell r="P15">
            <v>42309</v>
          </cell>
          <cell r="Q15">
            <v>0.95913538636492579</v>
          </cell>
        </row>
        <row r="16">
          <cell r="A16">
            <v>2027</v>
          </cell>
          <cell r="B16">
            <v>9.8782549405574276</v>
          </cell>
          <cell r="F16">
            <v>40878</v>
          </cell>
          <cell r="G16">
            <v>9.7944377267230962</v>
          </cell>
          <cell r="H16">
            <v>7.8327201625974432</v>
          </cell>
          <cell r="I16">
            <v>10.095204844838932</v>
          </cell>
          <cell r="J16">
            <v>7.8607780209746076</v>
          </cell>
          <cell r="K16">
            <v>10.386732533521524</v>
          </cell>
          <cell r="L16">
            <v>8.8553281580804519</v>
          </cell>
          <cell r="M16">
            <v>9.7388849682427665</v>
          </cell>
          <cell r="N16">
            <v>8.5518701482004236</v>
          </cell>
          <cell r="P16">
            <v>42339</v>
          </cell>
          <cell r="Q16">
            <v>1.0714415530198091</v>
          </cell>
        </row>
        <row r="17">
          <cell r="A17">
            <v>2028</v>
          </cell>
          <cell r="B17">
            <v>10.212863238502655</v>
          </cell>
        </row>
        <row r="18">
          <cell r="A18">
            <v>2029</v>
          </cell>
          <cell r="B18">
            <v>10.569042956677208</v>
          </cell>
        </row>
        <row r="19">
          <cell r="A19">
            <v>2030</v>
          </cell>
          <cell r="B19">
            <v>10.994894021922823</v>
          </cell>
        </row>
        <row r="20">
          <cell r="A20">
            <v>2031</v>
          </cell>
          <cell r="B20">
            <v>11.317256470890971</v>
          </cell>
        </row>
        <row r="21">
          <cell r="A21">
            <v>2032</v>
          </cell>
          <cell r="B21">
            <v>11.639618919859119</v>
          </cell>
        </row>
        <row r="22">
          <cell r="A22">
            <v>2033</v>
          </cell>
          <cell r="B22">
            <v>11.961981368827267</v>
          </cell>
        </row>
        <row r="23">
          <cell r="A23">
            <v>2034</v>
          </cell>
          <cell r="B23">
            <v>12.284343817795415</v>
          </cell>
        </row>
        <row r="24">
          <cell r="A24">
            <v>2035</v>
          </cell>
          <cell r="B24">
            <v>12.606706266763563</v>
          </cell>
        </row>
        <row r="25">
          <cell r="A25">
            <v>2036</v>
          </cell>
          <cell r="B25">
            <v>12.929068715731711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HP Data"/>
      <sheetName val="CAP Summary"/>
      <sheetName val="2013 Summary"/>
      <sheetName val="CSI"/>
      <sheetName val="CSI - THERM"/>
      <sheetName val="SGIP"/>
      <sheetName val="NSHP"/>
      <sheetName val="Budget"/>
      <sheetName val="Budget by Funding"/>
      <sheetName val="Cost Type"/>
      <sheetName val="BW Inception"/>
      <sheetName val="Program Summary"/>
      <sheetName val="Labor"/>
      <sheetName val="By Budget Owner (NON-INCENTIVE)"/>
      <sheetName val="By Cost Type"/>
      <sheetName val="Allocation and Question"/>
      <sheetName val="SAPBEXqueries"/>
      <sheetName val="SAPBEXfilters"/>
      <sheetName val="Vlookups"/>
      <sheetName val="LAYOUT"/>
      <sheetName val="PCC Owner"/>
      <sheetName val="Orders"/>
      <sheetName val="2. YTD Detail Data "/>
      <sheetName val="1. ORDERS BW"/>
      <sheetName val="Order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2">
          <cell r="E112">
            <v>0</v>
          </cell>
          <cell r="F112">
            <v>1075509113.8699999</v>
          </cell>
        </row>
        <row r="113">
          <cell r="E113" t="str">
            <v>Result</v>
          </cell>
          <cell r="F113">
            <v>596967344.49000001</v>
          </cell>
        </row>
        <row r="114">
          <cell r="E114" t="str">
            <v>GENRL-MARKET DscResult</v>
          </cell>
          <cell r="F114">
            <v>525928426.02999997</v>
          </cell>
        </row>
        <row r="115">
          <cell r="E115" t="str">
            <v>GENRL-MARKET DscAdministration</v>
          </cell>
          <cell r="F115">
            <v>30747588.200000003</v>
          </cell>
        </row>
        <row r="116">
          <cell r="E116" t="str">
            <v>GENRL-MARKET DscIncentives</v>
          </cell>
          <cell r="F116">
            <v>487571596.26999998</v>
          </cell>
        </row>
        <row r="117">
          <cell r="E117" t="str">
            <v>GENRL-MARKET DscEM&amp;V</v>
          </cell>
          <cell r="F117">
            <v>4017947.36</v>
          </cell>
        </row>
        <row r="118">
          <cell r="E118" t="str">
            <v>GENRL-MARKET DscMarketing</v>
          </cell>
          <cell r="F118">
            <v>3342085.87</v>
          </cell>
        </row>
        <row r="119">
          <cell r="E119" t="str">
            <v>LISP-MASH DscResult</v>
          </cell>
          <cell r="F119">
            <v>26473734.969999999</v>
          </cell>
        </row>
        <row r="120">
          <cell r="E120" t="str">
            <v>LISP-MASH DscAdministration</v>
          </cell>
          <cell r="F120">
            <v>925835.87</v>
          </cell>
        </row>
        <row r="121">
          <cell r="E121" t="str">
            <v>LISP-MASH DscIncentives</v>
          </cell>
          <cell r="F121">
            <v>25219970</v>
          </cell>
        </row>
        <row r="122">
          <cell r="E122" t="str">
            <v>LISP-MASH DscEM&amp;V</v>
          </cell>
          <cell r="F122">
            <v>284415.07</v>
          </cell>
        </row>
        <row r="123">
          <cell r="E123" t="str">
            <v>LISP-MASH DscMarketing</v>
          </cell>
          <cell r="F123">
            <v>43514.03</v>
          </cell>
        </row>
        <row r="124">
          <cell r="E124" t="str">
            <v>LISP-MASH DscNot assigned</v>
          </cell>
          <cell r="F124">
            <v>0</v>
          </cell>
        </row>
        <row r="125">
          <cell r="E125" t="str">
            <v>LISP-SASH DscResult</v>
          </cell>
          <cell r="F125">
            <v>28140795.739999998</v>
          </cell>
        </row>
        <row r="126">
          <cell r="E126" t="str">
            <v>LISP-SASH DscAdministration</v>
          </cell>
          <cell r="F126">
            <v>3239659.94</v>
          </cell>
        </row>
        <row r="127">
          <cell r="E127" t="str">
            <v>LISP-SASH DscIncentives</v>
          </cell>
          <cell r="F127">
            <v>24901135.800000001</v>
          </cell>
        </row>
        <row r="128">
          <cell r="E128" t="str">
            <v>LISP-SASH DscNot assigned</v>
          </cell>
          <cell r="F128">
            <v>0</v>
          </cell>
        </row>
        <row r="129">
          <cell r="E129" t="str">
            <v>CSI - Research, Development, and DeploymResult</v>
          </cell>
          <cell r="F129">
            <v>15187875.34</v>
          </cell>
        </row>
        <row r="130">
          <cell r="E130" t="str">
            <v>CSI - Research, Development, and DeploymResearch and Development</v>
          </cell>
          <cell r="F130">
            <v>15187875.34</v>
          </cell>
        </row>
        <row r="131">
          <cell r="E131" t="str">
            <v>THERMAL-ELEC DscResult</v>
          </cell>
          <cell r="F131">
            <v>1236512.4099999999</v>
          </cell>
        </row>
        <row r="132">
          <cell r="E132" t="str">
            <v>THERMAL-ELEC DscAdministration</v>
          </cell>
          <cell r="F132">
            <v>407830.01</v>
          </cell>
        </row>
        <row r="133">
          <cell r="E133" t="str">
            <v>THERMAL-ELEC DscIncentives</v>
          </cell>
          <cell r="F133">
            <v>162964</v>
          </cell>
        </row>
        <row r="134">
          <cell r="E134" t="str">
            <v>THERMAL-ELEC DscEM&amp;V</v>
          </cell>
          <cell r="F134">
            <v>0</v>
          </cell>
        </row>
        <row r="135">
          <cell r="E135" t="str">
            <v>THERMAL-ELEC DscMarketing</v>
          </cell>
          <cell r="F135">
            <v>665718.4</v>
          </cell>
        </row>
        <row r="136">
          <cell r="E136" t="str">
            <v>THERMAL-ELEC DscNot assigned</v>
          </cell>
          <cell r="F136">
            <v>0</v>
          </cell>
        </row>
        <row r="137">
          <cell r="E137" t="str">
            <v>Not assignedResult</v>
          </cell>
          <cell r="F137">
            <v>0</v>
          </cell>
        </row>
        <row r="138">
          <cell r="E138" t="str">
            <v>Not assignedAdministration</v>
          </cell>
          <cell r="F138">
            <v>0</v>
          </cell>
        </row>
        <row r="139">
          <cell r="E139" t="str">
            <v>Not assignedEM&amp;V</v>
          </cell>
          <cell r="F139">
            <v>0</v>
          </cell>
        </row>
        <row r="140">
          <cell r="E140" t="str">
            <v>Not assignedMarketing</v>
          </cell>
          <cell r="F140">
            <v>0</v>
          </cell>
        </row>
        <row r="141">
          <cell r="E141" t="str">
            <v>Not assignedResearch and Development</v>
          </cell>
          <cell r="F141">
            <v>0</v>
          </cell>
        </row>
        <row r="142">
          <cell r="E142" t="str">
            <v>Not assignedNot assigned</v>
          </cell>
          <cell r="F142">
            <v>0</v>
          </cell>
        </row>
        <row r="143">
          <cell r="E143" t="str">
            <v>Result</v>
          </cell>
          <cell r="F143">
            <v>9473320.1300000008</v>
          </cell>
        </row>
        <row r="144">
          <cell r="E144" t="str">
            <v>THERMAL-GAS ProgramResult</v>
          </cell>
          <cell r="F144">
            <v>9473320.1300000008</v>
          </cell>
        </row>
        <row r="145">
          <cell r="E145" t="str">
            <v>THERMAL-GAS ProgramAdministration</v>
          </cell>
          <cell r="F145">
            <v>2031201.17</v>
          </cell>
        </row>
        <row r="146">
          <cell r="E146" t="str">
            <v>THERMAL-GAS ProgramIncentives</v>
          </cell>
          <cell r="F146">
            <v>4810657.5</v>
          </cell>
        </row>
        <row r="147">
          <cell r="E147" t="str">
            <v>THERMAL-GAS ProgramEM&amp;V</v>
          </cell>
          <cell r="F147">
            <v>2543.3200000000002</v>
          </cell>
        </row>
        <row r="148">
          <cell r="E148" t="str">
            <v>THERMAL-GAS ProgramMarketing</v>
          </cell>
          <cell r="F148">
            <v>2628918.14</v>
          </cell>
        </row>
        <row r="149">
          <cell r="E149" t="str">
            <v>Not assignedResult</v>
          </cell>
          <cell r="F149">
            <v>0</v>
          </cell>
        </row>
        <row r="150">
          <cell r="E150" t="str">
            <v>Not assignedAdministration</v>
          </cell>
        </row>
        <row r="151">
          <cell r="E151" t="str">
            <v>Not assignedEM&amp;V</v>
          </cell>
        </row>
        <row r="152">
          <cell r="E152" t="str">
            <v>Not assignedMarketing</v>
          </cell>
        </row>
        <row r="153">
          <cell r="E153" t="str">
            <v>Not assignedNot assigned</v>
          </cell>
        </row>
        <row r="154">
          <cell r="E154" t="str">
            <v>Result</v>
          </cell>
        </row>
        <row r="155">
          <cell r="E155" t="str">
            <v>SGIP2010Result</v>
          </cell>
        </row>
        <row r="156">
          <cell r="E156" t="str">
            <v>SGIP2010Marketing</v>
          </cell>
        </row>
        <row r="157">
          <cell r="E157" t="str">
            <v>SGIP2010Admin</v>
          </cell>
          <cell r="F157">
            <v>437909344.70999998</v>
          </cell>
        </row>
        <row r="158">
          <cell r="E158" t="str">
            <v>SGIP2012 Program Level 3 DscAdministration</v>
          </cell>
        </row>
        <row r="159">
          <cell r="E159" t="str">
            <v>SGIP2012 Program Level 3 DscIncentives</v>
          </cell>
        </row>
        <row r="160">
          <cell r="E160" t="str">
            <v>SGIP2012 Program Level 3 DscEM&amp;V</v>
          </cell>
        </row>
        <row r="161">
          <cell r="E161" t="str">
            <v>Not assignedResult</v>
          </cell>
        </row>
        <row r="162">
          <cell r="E162" t="str">
            <v>Not assignedAdministration</v>
          </cell>
        </row>
        <row r="163">
          <cell r="E163" t="str">
            <v>Not assignedEM&amp;V</v>
          </cell>
        </row>
        <row r="164">
          <cell r="E164" t="str">
            <v>Not assignedNot assigned</v>
          </cell>
        </row>
        <row r="165">
          <cell r="E165" t="str">
            <v>Result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rtAC Total I"/>
      <sheetName val="SmartAC Total E"/>
      <sheetName val="PC_TOTAL E"/>
      <sheetName val="PC_TOTAL I"/>
      <sheetName val="Industry_Chart"/>
      <sheetName val="LCA_Chart"/>
      <sheetName val="Industry_Pie_Chart"/>
      <sheetName val="LCA_Pie_Chart"/>
      <sheetName val="Enrollment"/>
      <sheetName val="SMARTACPDP I"/>
      <sheetName val="SMARTACPDP E"/>
      <sheetName val="SMARTAC E"/>
      <sheetName val="BIP E"/>
      <sheetName val="BEC E"/>
      <sheetName val="ABEC E"/>
      <sheetName val="CBP E"/>
      <sheetName val="AMP E"/>
      <sheetName val="DBP E"/>
      <sheetName val="NO_METER E"/>
      <sheetName val="TOU E"/>
      <sheetName val="PDP E"/>
      <sheetName val="NONE E"/>
      <sheetName val="PC_COMM_DO E"/>
      <sheetName val="PC_BE_DO E"/>
      <sheetName val="PC_BE_DA E"/>
      <sheetName val="PC_COMM_DA E"/>
      <sheetName val="PC_TOTAL"/>
      <sheetName val="CPP E"/>
      <sheetName val="SmartRate E"/>
      <sheetName val="SMARTAC I"/>
      <sheetName val="BIP I"/>
      <sheetName val="BEC I"/>
      <sheetName val="ABEC I"/>
      <sheetName val="CBP I"/>
      <sheetName val="AMP I"/>
      <sheetName val="DBP I"/>
      <sheetName val="NO_METER I"/>
      <sheetName val="TOU I"/>
      <sheetName val="PDP I"/>
      <sheetName val="NONE I"/>
      <sheetName val="PC_COMM_DO I"/>
      <sheetName val="PC_BE_DO I"/>
      <sheetName val="PC_BE_DA I"/>
      <sheetName val="CPP I"/>
      <sheetName val="SmartRate I"/>
      <sheetName val="PC_COMM_DA I"/>
      <sheetName val="Chart3 E  SOURCE"/>
      <sheetName val="BIP"/>
      <sheetName val="BIP and PC Option C DO"/>
      <sheetName val="DBP"/>
      <sheetName val="DBP and PC Option BE DA"/>
      <sheetName val="All PC DBP BIP"/>
      <sheetName val="SmartRate and CPP"/>
      <sheetName val="Dyn Rates"/>
      <sheetName val="AMP"/>
      <sheetName val="ABEC BEC"/>
      <sheetName val="SmartAC"/>
      <sheetName val="Non Res TOU"/>
      <sheetName val="Chart1 E"/>
      <sheetName val="Chart2 E"/>
      <sheetName val="Chart3 E"/>
      <sheetName val="Chart4 E"/>
      <sheetName val="Chart5 E"/>
      <sheetName val="Chart 6 E"/>
      <sheetName val="Chart 7 E"/>
      <sheetName val="Chart 8 E"/>
      <sheetName val="Chart 9 E"/>
      <sheetName val="Rework Attach B"/>
      <sheetName val="Sheet1"/>
      <sheetName val="Chart1 I"/>
      <sheetName val="Chart2 I"/>
      <sheetName val="Chart3 I"/>
      <sheetName val="Chart4 I"/>
      <sheetName val="Chart 5 I"/>
      <sheetName val="Chart 6 I"/>
      <sheetName val="Char7 I"/>
      <sheetName val="Chart 8 I"/>
      <sheetName val="SmartAC Res I"/>
      <sheetName val="TOU Res I"/>
      <sheetName val="SmartRate Res I"/>
      <sheetName val="SmartAC Res E"/>
      <sheetName val="TOU Res E"/>
      <sheetName val="SmartRate Res E"/>
      <sheetName val="PLS"/>
      <sheetName val="Program Totals E"/>
      <sheetName val="Program Totals I"/>
      <sheetName val="Include column"/>
      <sheetName val="Table Summary Total"/>
      <sheetName val="Table Summary Small"/>
      <sheetName val="Table Summary Medium"/>
      <sheetName val="Table Summary Lar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2">
          <cell r="A2">
            <v>0</v>
          </cell>
          <cell r="N2">
            <v>0</v>
          </cell>
        </row>
        <row r="3">
          <cell r="A3">
            <v>0</v>
          </cell>
          <cell r="N3">
            <v>0</v>
          </cell>
        </row>
        <row r="4">
          <cell r="A4">
            <v>0</v>
          </cell>
          <cell r="N4">
            <v>0</v>
          </cell>
        </row>
        <row r="5">
          <cell r="A5">
            <v>0</v>
          </cell>
          <cell r="N5">
            <v>0</v>
          </cell>
        </row>
        <row r="6">
          <cell r="A6">
            <v>0</v>
          </cell>
          <cell r="N6">
            <v>1</v>
          </cell>
        </row>
        <row r="7">
          <cell r="A7">
            <v>0</v>
          </cell>
          <cell r="N7">
            <v>0</v>
          </cell>
        </row>
        <row r="8">
          <cell r="A8">
            <v>0</v>
          </cell>
          <cell r="N8">
            <v>0</v>
          </cell>
        </row>
        <row r="9">
          <cell r="A9">
            <v>1</v>
          </cell>
          <cell r="N9">
            <v>0</v>
          </cell>
        </row>
        <row r="10">
          <cell r="A10">
            <v>0</v>
          </cell>
          <cell r="N10">
            <v>0</v>
          </cell>
        </row>
        <row r="11">
          <cell r="A11">
            <v>0</v>
          </cell>
          <cell r="N11">
            <v>1</v>
          </cell>
        </row>
        <row r="12">
          <cell r="A12">
            <v>0</v>
          </cell>
          <cell r="N12">
            <v>0</v>
          </cell>
        </row>
        <row r="13">
          <cell r="A13">
            <v>0</v>
          </cell>
          <cell r="N13">
            <v>0</v>
          </cell>
        </row>
        <row r="14">
          <cell r="A14">
            <v>0</v>
          </cell>
          <cell r="N14">
            <v>0</v>
          </cell>
        </row>
        <row r="15">
          <cell r="A15">
            <v>0</v>
          </cell>
          <cell r="N15">
            <v>0</v>
          </cell>
        </row>
        <row r="16">
          <cell r="A16">
            <v>0</v>
          </cell>
          <cell r="N16">
            <v>1</v>
          </cell>
        </row>
        <row r="17">
          <cell r="A17">
            <v>1</v>
          </cell>
          <cell r="N17">
            <v>0</v>
          </cell>
        </row>
        <row r="18">
          <cell r="A18">
            <v>0</v>
          </cell>
          <cell r="N18">
            <v>0</v>
          </cell>
        </row>
        <row r="19">
          <cell r="A19">
            <v>0</v>
          </cell>
          <cell r="N19">
            <v>0</v>
          </cell>
        </row>
        <row r="20">
          <cell r="A20">
            <v>0</v>
          </cell>
          <cell r="N20">
            <v>0</v>
          </cell>
        </row>
        <row r="21">
          <cell r="A21">
            <v>0</v>
          </cell>
          <cell r="N21">
            <v>1</v>
          </cell>
        </row>
        <row r="22">
          <cell r="A22">
            <v>0</v>
          </cell>
        </row>
        <row r="23">
          <cell r="A23">
            <v>0</v>
          </cell>
        </row>
        <row r="24">
          <cell r="A24">
            <v>0</v>
          </cell>
        </row>
        <row r="25">
          <cell r="A25">
            <v>1</v>
          </cell>
        </row>
        <row r="26">
          <cell r="A26">
            <v>0</v>
          </cell>
        </row>
        <row r="27">
          <cell r="A27">
            <v>0</v>
          </cell>
        </row>
        <row r="28">
          <cell r="A28">
            <v>0</v>
          </cell>
        </row>
        <row r="29">
          <cell r="A29">
            <v>0</v>
          </cell>
        </row>
        <row r="30">
          <cell r="A30">
            <v>0</v>
          </cell>
        </row>
        <row r="31">
          <cell r="A31">
            <v>0</v>
          </cell>
        </row>
        <row r="32">
          <cell r="A32">
            <v>0</v>
          </cell>
        </row>
        <row r="33">
          <cell r="A33">
            <v>1</v>
          </cell>
        </row>
        <row r="34">
          <cell r="A34">
            <v>0</v>
          </cell>
        </row>
        <row r="35">
          <cell r="A35">
            <v>0</v>
          </cell>
        </row>
        <row r="36">
          <cell r="A36">
            <v>0</v>
          </cell>
        </row>
        <row r="37">
          <cell r="A37">
            <v>0</v>
          </cell>
        </row>
        <row r="38">
          <cell r="A38">
            <v>0</v>
          </cell>
        </row>
        <row r="39">
          <cell r="A39">
            <v>0</v>
          </cell>
        </row>
        <row r="40">
          <cell r="A40">
            <v>0</v>
          </cell>
        </row>
        <row r="41">
          <cell r="A41">
            <v>1</v>
          </cell>
        </row>
        <row r="42">
          <cell r="A42">
            <v>0</v>
          </cell>
        </row>
        <row r="43">
          <cell r="A43">
            <v>0</v>
          </cell>
        </row>
        <row r="44">
          <cell r="A44">
            <v>0</v>
          </cell>
        </row>
        <row r="45">
          <cell r="A45">
            <v>0</v>
          </cell>
        </row>
        <row r="46">
          <cell r="A46">
            <v>0</v>
          </cell>
        </row>
        <row r="47">
          <cell r="A47">
            <v>0</v>
          </cell>
        </row>
        <row r="48">
          <cell r="A48">
            <v>0</v>
          </cell>
        </row>
        <row r="49">
          <cell r="A49">
            <v>1</v>
          </cell>
        </row>
        <row r="50">
          <cell r="A50">
            <v>0</v>
          </cell>
        </row>
        <row r="51">
          <cell r="A51">
            <v>0</v>
          </cell>
        </row>
        <row r="52">
          <cell r="A52">
            <v>0</v>
          </cell>
        </row>
        <row r="53">
          <cell r="A53">
            <v>0</v>
          </cell>
        </row>
        <row r="54">
          <cell r="A54">
            <v>0</v>
          </cell>
        </row>
        <row r="55">
          <cell r="A55">
            <v>0</v>
          </cell>
        </row>
        <row r="56">
          <cell r="A56">
            <v>0</v>
          </cell>
        </row>
        <row r="57">
          <cell r="A57">
            <v>1</v>
          </cell>
        </row>
        <row r="58">
          <cell r="A58">
            <v>0</v>
          </cell>
        </row>
        <row r="59">
          <cell r="A59">
            <v>0</v>
          </cell>
        </row>
        <row r="60">
          <cell r="A60">
            <v>0</v>
          </cell>
        </row>
        <row r="61">
          <cell r="A61">
            <v>0</v>
          </cell>
        </row>
        <row r="62">
          <cell r="A62">
            <v>0</v>
          </cell>
        </row>
        <row r="63">
          <cell r="A63">
            <v>0</v>
          </cell>
        </row>
        <row r="64">
          <cell r="A64">
            <v>0</v>
          </cell>
        </row>
        <row r="65">
          <cell r="A65">
            <v>1</v>
          </cell>
        </row>
        <row r="66">
          <cell r="A66">
            <v>0</v>
          </cell>
        </row>
        <row r="67">
          <cell r="A67">
            <v>0</v>
          </cell>
        </row>
        <row r="68">
          <cell r="A68">
            <v>0</v>
          </cell>
        </row>
        <row r="69">
          <cell r="A69">
            <v>0</v>
          </cell>
        </row>
        <row r="70">
          <cell r="A70">
            <v>0</v>
          </cell>
        </row>
        <row r="71">
          <cell r="A71">
            <v>0</v>
          </cell>
        </row>
        <row r="72">
          <cell r="A72">
            <v>0</v>
          </cell>
        </row>
        <row r="73">
          <cell r="A73">
            <v>1</v>
          </cell>
        </row>
        <row r="74">
          <cell r="A74">
            <v>0</v>
          </cell>
        </row>
        <row r="75">
          <cell r="A75">
            <v>0</v>
          </cell>
        </row>
        <row r="76">
          <cell r="A76">
            <v>0</v>
          </cell>
        </row>
        <row r="77">
          <cell r="A77">
            <v>0</v>
          </cell>
        </row>
        <row r="78">
          <cell r="A78">
            <v>0</v>
          </cell>
        </row>
        <row r="79">
          <cell r="A79">
            <v>0</v>
          </cell>
        </row>
        <row r="80">
          <cell r="A80">
            <v>0</v>
          </cell>
        </row>
        <row r="81">
          <cell r="A81">
            <v>1</v>
          </cell>
        </row>
        <row r="82">
          <cell r="A82">
            <v>0</v>
          </cell>
        </row>
        <row r="83">
          <cell r="A83">
            <v>0</v>
          </cell>
        </row>
        <row r="84">
          <cell r="A84">
            <v>0</v>
          </cell>
        </row>
        <row r="85">
          <cell r="A85">
            <v>0</v>
          </cell>
        </row>
        <row r="86">
          <cell r="A86">
            <v>0</v>
          </cell>
        </row>
        <row r="87">
          <cell r="A87">
            <v>0</v>
          </cell>
        </row>
        <row r="88">
          <cell r="A88">
            <v>0</v>
          </cell>
        </row>
        <row r="89">
          <cell r="A89">
            <v>1</v>
          </cell>
        </row>
        <row r="90">
          <cell r="A90">
            <v>0</v>
          </cell>
        </row>
        <row r="91">
          <cell r="A91">
            <v>0</v>
          </cell>
        </row>
        <row r="92">
          <cell r="A92">
            <v>0</v>
          </cell>
        </row>
        <row r="93">
          <cell r="A93">
            <v>0</v>
          </cell>
        </row>
        <row r="94">
          <cell r="A94">
            <v>0</v>
          </cell>
        </row>
        <row r="95">
          <cell r="A95">
            <v>0</v>
          </cell>
        </row>
        <row r="96">
          <cell r="A96">
            <v>0</v>
          </cell>
        </row>
        <row r="97">
          <cell r="A97">
            <v>1</v>
          </cell>
        </row>
        <row r="98">
          <cell r="A98">
            <v>0</v>
          </cell>
        </row>
        <row r="99">
          <cell r="A99">
            <v>0</v>
          </cell>
        </row>
        <row r="100">
          <cell r="A100">
            <v>0</v>
          </cell>
        </row>
        <row r="101">
          <cell r="A101">
            <v>0</v>
          </cell>
        </row>
        <row r="102">
          <cell r="A102">
            <v>0</v>
          </cell>
        </row>
        <row r="103">
          <cell r="A103">
            <v>0</v>
          </cell>
        </row>
        <row r="104">
          <cell r="A104">
            <v>0</v>
          </cell>
        </row>
        <row r="105">
          <cell r="A105">
            <v>1</v>
          </cell>
        </row>
        <row r="106">
          <cell r="A106">
            <v>0</v>
          </cell>
        </row>
        <row r="107">
          <cell r="A107">
            <v>0</v>
          </cell>
        </row>
        <row r="108">
          <cell r="A108">
            <v>0</v>
          </cell>
        </row>
        <row r="109">
          <cell r="A109">
            <v>0</v>
          </cell>
        </row>
        <row r="110">
          <cell r="A110">
            <v>0</v>
          </cell>
        </row>
        <row r="111">
          <cell r="A111">
            <v>0</v>
          </cell>
        </row>
        <row r="112">
          <cell r="A112">
            <v>0</v>
          </cell>
        </row>
        <row r="113">
          <cell r="A113">
            <v>1</v>
          </cell>
        </row>
        <row r="114">
          <cell r="A114">
            <v>0</v>
          </cell>
        </row>
        <row r="115">
          <cell r="A115">
            <v>0</v>
          </cell>
        </row>
        <row r="116">
          <cell r="A116">
            <v>0</v>
          </cell>
        </row>
        <row r="117">
          <cell r="A117">
            <v>0</v>
          </cell>
        </row>
        <row r="118">
          <cell r="A118">
            <v>0</v>
          </cell>
        </row>
        <row r="119">
          <cell r="A119">
            <v>0</v>
          </cell>
        </row>
        <row r="120">
          <cell r="A120">
            <v>0</v>
          </cell>
        </row>
        <row r="121">
          <cell r="A121">
            <v>1</v>
          </cell>
        </row>
        <row r="122">
          <cell r="A122">
            <v>0</v>
          </cell>
        </row>
        <row r="123">
          <cell r="A123">
            <v>0</v>
          </cell>
        </row>
        <row r="124">
          <cell r="A124">
            <v>0</v>
          </cell>
        </row>
        <row r="125">
          <cell r="A125">
            <v>0</v>
          </cell>
        </row>
        <row r="126">
          <cell r="A126">
            <v>0</v>
          </cell>
        </row>
        <row r="127">
          <cell r="A127">
            <v>0</v>
          </cell>
        </row>
        <row r="128">
          <cell r="A128">
            <v>0</v>
          </cell>
        </row>
        <row r="129">
          <cell r="A129">
            <v>1</v>
          </cell>
        </row>
        <row r="130">
          <cell r="A130">
            <v>0</v>
          </cell>
        </row>
        <row r="131">
          <cell r="A131">
            <v>0</v>
          </cell>
        </row>
        <row r="132">
          <cell r="A132">
            <v>0</v>
          </cell>
        </row>
        <row r="133">
          <cell r="A133">
            <v>0</v>
          </cell>
        </row>
        <row r="134">
          <cell r="A134">
            <v>0</v>
          </cell>
        </row>
        <row r="135">
          <cell r="A135">
            <v>0</v>
          </cell>
        </row>
        <row r="136">
          <cell r="A136">
            <v>0</v>
          </cell>
        </row>
        <row r="137">
          <cell r="A137">
            <v>1</v>
          </cell>
        </row>
        <row r="138">
          <cell r="A138">
            <v>0</v>
          </cell>
        </row>
        <row r="139">
          <cell r="A139">
            <v>0</v>
          </cell>
        </row>
        <row r="140">
          <cell r="A140">
            <v>0</v>
          </cell>
        </row>
        <row r="141">
          <cell r="A141">
            <v>0</v>
          </cell>
        </row>
        <row r="142">
          <cell r="A142">
            <v>0</v>
          </cell>
        </row>
        <row r="143">
          <cell r="A143">
            <v>0</v>
          </cell>
        </row>
        <row r="144">
          <cell r="A144">
            <v>0</v>
          </cell>
        </row>
        <row r="145">
          <cell r="A145">
            <v>1</v>
          </cell>
        </row>
        <row r="146">
          <cell r="A146">
            <v>0</v>
          </cell>
        </row>
        <row r="147">
          <cell r="A147">
            <v>0</v>
          </cell>
        </row>
        <row r="148">
          <cell r="A148">
            <v>0</v>
          </cell>
        </row>
        <row r="149">
          <cell r="A149">
            <v>0</v>
          </cell>
        </row>
        <row r="150">
          <cell r="A150">
            <v>0</v>
          </cell>
        </row>
        <row r="151">
          <cell r="A151">
            <v>0</v>
          </cell>
        </row>
        <row r="152">
          <cell r="A152">
            <v>0</v>
          </cell>
        </row>
        <row r="153">
          <cell r="A153">
            <v>1</v>
          </cell>
        </row>
        <row r="154">
          <cell r="A154">
            <v>0</v>
          </cell>
        </row>
        <row r="155">
          <cell r="A155">
            <v>0</v>
          </cell>
        </row>
        <row r="156">
          <cell r="A156">
            <v>0</v>
          </cell>
        </row>
        <row r="157">
          <cell r="A157">
            <v>0</v>
          </cell>
        </row>
        <row r="158">
          <cell r="A158">
            <v>0</v>
          </cell>
        </row>
        <row r="159">
          <cell r="A159">
            <v>0</v>
          </cell>
        </row>
        <row r="160">
          <cell r="A160">
            <v>0</v>
          </cell>
        </row>
        <row r="161">
          <cell r="A161">
            <v>1</v>
          </cell>
        </row>
        <row r="162">
          <cell r="A162">
            <v>0</v>
          </cell>
        </row>
        <row r="163">
          <cell r="A163">
            <v>0</v>
          </cell>
        </row>
        <row r="164">
          <cell r="A164">
            <v>0</v>
          </cell>
        </row>
        <row r="165">
          <cell r="A165">
            <v>0</v>
          </cell>
        </row>
        <row r="166">
          <cell r="A166">
            <v>0</v>
          </cell>
        </row>
        <row r="167">
          <cell r="A167">
            <v>0</v>
          </cell>
        </row>
        <row r="168">
          <cell r="A168">
            <v>0</v>
          </cell>
        </row>
        <row r="169">
          <cell r="A169">
            <v>1</v>
          </cell>
        </row>
        <row r="170">
          <cell r="A170">
            <v>0</v>
          </cell>
        </row>
        <row r="171">
          <cell r="A171">
            <v>0</v>
          </cell>
        </row>
        <row r="172">
          <cell r="A172">
            <v>0</v>
          </cell>
        </row>
        <row r="173">
          <cell r="A173">
            <v>0</v>
          </cell>
        </row>
        <row r="174">
          <cell r="A174">
            <v>0</v>
          </cell>
        </row>
        <row r="175">
          <cell r="A175">
            <v>0</v>
          </cell>
        </row>
        <row r="176">
          <cell r="A176">
            <v>0</v>
          </cell>
        </row>
        <row r="177">
          <cell r="A177">
            <v>1</v>
          </cell>
        </row>
        <row r="178">
          <cell r="A178">
            <v>0</v>
          </cell>
        </row>
        <row r="179">
          <cell r="A179">
            <v>0</v>
          </cell>
        </row>
        <row r="180">
          <cell r="A180">
            <v>0</v>
          </cell>
        </row>
        <row r="181">
          <cell r="A181">
            <v>0</v>
          </cell>
        </row>
        <row r="182">
          <cell r="A182">
            <v>0</v>
          </cell>
        </row>
        <row r="183">
          <cell r="A183">
            <v>0</v>
          </cell>
        </row>
        <row r="184">
          <cell r="A184">
            <v>0</v>
          </cell>
        </row>
        <row r="185">
          <cell r="A185">
            <v>1</v>
          </cell>
        </row>
        <row r="186">
          <cell r="A186">
            <v>0</v>
          </cell>
        </row>
        <row r="187">
          <cell r="A187">
            <v>0</v>
          </cell>
        </row>
        <row r="188">
          <cell r="A188">
            <v>0</v>
          </cell>
        </row>
        <row r="189">
          <cell r="A189">
            <v>0</v>
          </cell>
        </row>
        <row r="190">
          <cell r="A190">
            <v>0</v>
          </cell>
        </row>
        <row r="191">
          <cell r="A191">
            <v>0</v>
          </cell>
        </row>
        <row r="192">
          <cell r="A192">
            <v>0</v>
          </cell>
        </row>
        <row r="193">
          <cell r="A193">
            <v>1</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customProperty" Target="../customProperty26.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bin"/><Relationship Id="rId1" Type="http://schemas.openxmlformats.org/officeDocument/2006/relationships/hyperlink" Target="http://www.pge.com/mybusiness/energysavingsrebates/demandresponse/cs/" TargetMode="External"/><Relationship Id="rId4"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tabSelected="1" view="pageLayout" topLeftCell="A18" zoomScale="70" zoomScaleNormal="85" zoomScalePageLayoutView="70" workbookViewId="0">
      <selection activeCell="H31" sqref="H31"/>
    </sheetView>
  </sheetViews>
  <sheetFormatPr defaultColWidth="9.44140625" defaultRowHeight="13.2"/>
  <cols>
    <col min="1" max="10" width="9.44140625" style="466"/>
    <col min="11" max="11" width="33.5546875" style="466" customWidth="1"/>
    <col min="12" max="16384" width="9.44140625" style="466"/>
  </cols>
  <sheetData>
    <row r="1" spans="1:11">
      <c r="A1" s="480"/>
      <c r="B1" s="480"/>
      <c r="C1" s="480"/>
      <c r="D1" s="480"/>
      <c r="E1" s="480"/>
      <c r="F1" s="480"/>
      <c r="G1" s="480"/>
      <c r="H1" s="480"/>
      <c r="I1" s="480"/>
      <c r="J1" s="480"/>
      <c r="K1" s="480"/>
    </row>
    <row r="2" spans="1:11">
      <c r="A2" s="86"/>
      <c r="B2" s="86"/>
      <c r="C2" s="86"/>
      <c r="D2" s="86"/>
      <c r="E2" s="86"/>
      <c r="F2" s="86"/>
      <c r="G2" s="86"/>
      <c r="H2" s="86"/>
      <c r="I2" s="86"/>
      <c r="J2" s="86"/>
      <c r="K2" s="86"/>
    </row>
    <row r="3" spans="1:11" s="86" customFormat="1"/>
    <row r="4" spans="1:11" s="475" customFormat="1" ht="15">
      <c r="A4" s="477"/>
      <c r="B4" s="478"/>
      <c r="C4" s="478"/>
      <c r="D4" s="478"/>
      <c r="E4" s="478"/>
      <c r="F4" s="478"/>
      <c r="G4" s="478"/>
      <c r="H4" s="478"/>
      <c r="I4" s="478"/>
      <c r="J4" s="478"/>
      <c r="K4" s="478"/>
    </row>
    <row r="5" spans="1:11" s="86" customFormat="1" ht="13.8">
      <c r="A5" s="476"/>
      <c r="B5" s="476"/>
      <c r="C5" s="476"/>
      <c r="D5" s="476"/>
      <c r="E5" s="476"/>
      <c r="F5" s="476"/>
      <c r="G5" s="476"/>
      <c r="H5" s="476"/>
      <c r="I5" s="476"/>
      <c r="J5" s="476"/>
      <c r="K5" s="476"/>
    </row>
    <row r="6" spans="1:11" s="86" customFormat="1"/>
    <row r="7" spans="1:11">
      <c r="A7" s="86"/>
      <c r="B7" s="86"/>
      <c r="C7" s="86"/>
      <c r="D7" s="86"/>
      <c r="E7" s="86"/>
      <c r="F7" s="86"/>
      <c r="G7" s="86"/>
      <c r="H7" s="86"/>
      <c r="I7" s="86"/>
      <c r="J7" s="86"/>
      <c r="K7" s="86"/>
    </row>
    <row r="8" spans="1:11">
      <c r="A8" s="86"/>
      <c r="B8" s="86"/>
      <c r="C8" s="86"/>
      <c r="D8" s="86"/>
      <c r="E8" s="86"/>
      <c r="F8" s="86"/>
      <c r="G8" s="86"/>
      <c r="H8" s="86"/>
      <c r="I8" s="86"/>
      <c r="J8" s="86"/>
      <c r="K8" s="86"/>
    </row>
    <row r="9" spans="1:11" ht="17.399999999999999">
      <c r="A9" s="86"/>
      <c r="B9" s="86"/>
      <c r="C9" s="86"/>
      <c r="D9" s="86"/>
      <c r="E9" s="86"/>
      <c r="F9" s="86"/>
      <c r="G9" s="86"/>
      <c r="H9" s="86"/>
      <c r="I9" s="86"/>
      <c r="J9" s="86"/>
      <c r="K9" s="45"/>
    </row>
    <row r="10" spans="1:11">
      <c r="A10" s="86"/>
      <c r="B10" s="86"/>
      <c r="C10" s="86"/>
      <c r="D10" s="86"/>
      <c r="E10" s="86"/>
      <c r="F10" s="86"/>
      <c r="G10" s="86"/>
      <c r="H10" s="86"/>
      <c r="I10" s="86"/>
      <c r="J10" s="86"/>
      <c r="K10" s="86"/>
    </row>
    <row r="11" spans="1:11">
      <c r="A11" s="86"/>
      <c r="B11" s="86"/>
      <c r="C11" s="86"/>
      <c r="D11" s="86"/>
      <c r="E11" s="86"/>
      <c r="F11" s="86"/>
      <c r="G11" s="86"/>
      <c r="H11" s="86"/>
      <c r="I11" s="86"/>
      <c r="J11" s="86"/>
      <c r="K11" s="86"/>
    </row>
    <row r="12" spans="1:11">
      <c r="A12" s="86"/>
      <c r="B12" s="86"/>
      <c r="C12" s="86"/>
      <c r="D12" s="86"/>
      <c r="E12" s="86"/>
      <c r="F12" s="86"/>
      <c r="G12" s="86"/>
      <c r="H12" s="86"/>
      <c r="I12" s="86"/>
      <c r="J12" s="86"/>
      <c r="K12" s="86"/>
    </row>
    <row r="13" spans="1:11" s="86" customFormat="1"/>
    <row r="14" spans="1:11" s="86" customFormat="1"/>
    <row r="15" spans="1:11" s="86" customFormat="1"/>
    <row r="18" spans="1:11" ht="17.399999999999999">
      <c r="A18" s="923" t="s">
        <v>0</v>
      </c>
      <c r="B18" s="924"/>
      <c r="C18" s="924"/>
      <c r="D18" s="924"/>
      <c r="E18" s="924"/>
      <c r="F18" s="924"/>
      <c r="G18" s="924"/>
      <c r="H18" s="924"/>
      <c r="I18" s="924"/>
      <c r="J18" s="924"/>
      <c r="K18" s="924"/>
    </row>
    <row r="19" spans="1:11" ht="17.399999999999999">
      <c r="A19" s="923" t="s">
        <v>373</v>
      </c>
      <c r="B19" s="925"/>
      <c r="C19" s="925"/>
      <c r="D19" s="925"/>
      <c r="E19" s="925"/>
      <c r="F19" s="925"/>
      <c r="G19" s="925"/>
      <c r="H19" s="925"/>
      <c r="I19" s="925"/>
      <c r="J19" s="925"/>
      <c r="K19" s="925"/>
    </row>
    <row r="32" spans="1:11">
      <c r="A32" s="86"/>
      <c r="B32" s="86"/>
      <c r="C32" s="86"/>
      <c r="D32" s="86"/>
      <c r="E32" s="86"/>
      <c r="F32" s="86"/>
      <c r="G32" s="86"/>
      <c r="H32" s="86"/>
      <c r="I32" s="86"/>
      <c r="J32" s="86"/>
      <c r="K32" s="86"/>
    </row>
    <row r="33" spans="1:11">
      <c r="A33" s="86"/>
      <c r="B33" s="86"/>
      <c r="C33" s="86"/>
      <c r="D33" s="86"/>
      <c r="E33" s="86"/>
      <c r="F33" s="86"/>
      <c r="G33" s="86"/>
      <c r="H33" s="86"/>
      <c r="I33" s="86"/>
      <c r="J33" s="86"/>
      <c r="K33" s="86"/>
    </row>
    <row r="34" spans="1:11">
      <c r="K34" s="466" t="s">
        <v>2</v>
      </c>
    </row>
    <row r="35" spans="1:11" ht="15">
      <c r="K35" s="591">
        <v>43910</v>
      </c>
    </row>
    <row r="36" spans="1:11" ht="15">
      <c r="K36" s="479" t="s">
        <v>376</v>
      </c>
    </row>
    <row r="37" spans="1:11" ht="15">
      <c r="K37" s="479"/>
    </row>
    <row r="38" spans="1:11">
      <c r="A38" s="16"/>
      <c r="B38" s="16"/>
      <c r="C38" s="16"/>
      <c r="D38" s="16"/>
      <c r="E38" s="16"/>
      <c r="F38" s="16"/>
      <c r="G38" s="16"/>
      <c r="H38" s="16"/>
      <c r="I38" s="16"/>
      <c r="J38" s="16"/>
      <c r="K38" s="474"/>
    </row>
  </sheetData>
  <mergeCells count="2">
    <mergeCell ref="A18:K18"/>
    <mergeCell ref="A19:K19"/>
  </mergeCells>
  <pageMargins left="0.7" right="0.7" top="0.75" bottom="0.75" header="0.3" footer="0.3"/>
  <pageSetup scale="96" orientation="landscape" r:id="rId1"/>
  <headerFooter>
    <oddFooter>&amp;C &amp;R&amp;A</oddFooter>
  </headerFooter>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40"/>
  <sheetViews>
    <sheetView view="pageLayout" zoomScale="90" zoomScaleNormal="100" zoomScalePageLayoutView="90" workbookViewId="0">
      <selection activeCell="M22" sqref="M22"/>
    </sheetView>
  </sheetViews>
  <sheetFormatPr defaultColWidth="9.44140625" defaultRowHeight="13.2"/>
  <cols>
    <col min="1" max="1" width="39.5546875" style="85" customWidth="1"/>
    <col min="2" max="2" width="14" style="668" hidden="1" customWidth="1"/>
    <col min="3" max="3" width="14" style="856" hidden="1" customWidth="1"/>
    <col min="4" max="7" width="12.44140625" style="85" customWidth="1"/>
    <col min="8" max="8" width="12.44140625" style="85" bestFit="1" customWidth="1"/>
    <col min="9" max="9" width="12.5546875" style="85" customWidth="1"/>
    <col min="10" max="10" width="12" style="85" customWidth="1"/>
    <col min="11" max="11" width="12.44140625" style="85" bestFit="1" customWidth="1"/>
    <col min="12" max="13" width="11.44140625" style="85" customWidth="1"/>
    <col min="14" max="15" width="12.44140625" style="85" customWidth="1"/>
    <col min="16" max="16" width="12.33203125" style="668" customWidth="1"/>
    <col min="17" max="17" width="15.109375" style="85" bestFit="1" customWidth="1"/>
    <col min="18" max="16384" width="9.44140625" style="85"/>
  </cols>
  <sheetData>
    <row r="1" spans="1:18" s="148" customFormat="1" ht="17.399999999999999">
      <c r="A1" s="147"/>
      <c r="B1" s="147"/>
      <c r="C1" s="147"/>
    </row>
    <row r="2" spans="1:18" s="86" customFormat="1"/>
    <row r="3" spans="1:18">
      <c r="A3" s="614" t="s">
        <v>372</v>
      </c>
      <c r="B3" s="752"/>
      <c r="C3" s="859"/>
      <c r="D3" s="261"/>
      <c r="E3" s="261"/>
      <c r="F3" s="261"/>
      <c r="G3" s="261"/>
      <c r="H3" s="261"/>
      <c r="I3" s="261"/>
      <c r="J3" s="261"/>
      <c r="K3" s="261"/>
      <c r="L3" s="261"/>
      <c r="M3" s="261"/>
      <c r="N3" s="261"/>
      <c r="O3" s="754"/>
      <c r="P3" s="754"/>
      <c r="Q3" s="753"/>
    </row>
    <row r="4" spans="1:18">
      <c r="A4" s="751"/>
      <c r="B4" s="673"/>
      <c r="C4" s="673"/>
      <c r="D4" s="16"/>
      <c r="E4" s="16"/>
      <c r="F4" s="16"/>
      <c r="G4" s="16"/>
      <c r="H4" s="16"/>
      <c r="I4" s="16"/>
      <c r="J4" s="16"/>
      <c r="K4" s="16"/>
      <c r="L4" s="16"/>
      <c r="M4" s="16"/>
      <c r="N4" s="16"/>
      <c r="O4" s="16"/>
      <c r="P4" s="16"/>
      <c r="Q4" s="91"/>
    </row>
    <row r="5" spans="1:18" ht="43.5" customHeight="1">
      <c r="A5" s="798" t="s">
        <v>52</v>
      </c>
      <c r="B5" s="799" t="s">
        <v>326</v>
      </c>
      <c r="C5" s="860" t="s">
        <v>354</v>
      </c>
      <c r="D5" s="800" t="s">
        <v>5</v>
      </c>
      <c r="E5" s="800" t="s">
        <v>6</v>
      </c>
      <c r="F5" s="800" t="s">
        <v>7</v>
      </c>
      <c r="G5" s="800" t="s">
        <v>8</v>
      </c>
      <c r="H5" s="800" t="s">
        <v>9</v>
      </c>
      <c r="I5" s="800" t="s">
        <v>10</v>
      </c>
      <c r="J5" s="800" t="s">
        <v>26</v>
      </c>
      <c r="K5" s="800" t="s">
        <v>27</v>
      </c>
      <c r="L5" s="800" t="s">
        <v>28</v>
      </c>
      <c r="M5" s="800" t="s">
        <v>29</v>
      </c>
      <c r="N5" s="800" t="s">
        <v>30</v>
      </c>
      <c r="O5" s="801" t="s">
        <v>31</v>
      </c>
      <c r="P5" s="802" t="s">
        <v>370</v>
      </c>
      <c r="Q5" s="802" t="s">
        <v>371</v>
      </c>
    </row>
    <row r="6" spans="1:18" ht="19.5" customHeight="1">
      <c r="A6" s="674" t="s">
        <v>113</v>
      </c>
      <c r="B6" s="677"/>
      <c r="C6" s="244"/>
      <c r="D6" s="607"/>
      <c r="E6" s="607"/>
      <c r="F6" s="607"/>
      <c r="G6" s="607"/>
      <c r="H6" s="607"/>
      <c r="I6" s="607"/>
      <c r="J6" s="607"/>
      <c r="K6" s="607"/>
      <c r="L6" s="607"/>
      <c r="M6" s="607"/>
      <c r="N6" s="607"/>
      <c r="O6" s="603"/>
      <c r="P6" s="219"/>
      <c r="Q6" s="219"/>
    </row>
    <row r="7" spans="1:18" ht="15.6" customHeight="1">
      <c r="A7" s="678" t="s">
        <v>114</v>
      </c>
      <c r="B7" s="683">
        <v>0</v>
      </c>
      <c r="C7" s="683">
        <v>392889.37</v>
      </c>
      <c r="D7" s="607">
        <v>112409.35999999999</v>
      </c>
      <c r="E7" s="607">
        <v>314329.62</v>
      </c>
      <c r="F7" s="607"/>
      <c r="G7" s="607"/>
      <c r="H7" s="607"/>
      <c r="I7" s="607"/>
      <c r="J7" s="607"/>
      <c r="K7" s="607"/>
      <c r="L7" s="607"/>
      <c r="M7" s="607"/>
      <c r="N7" s="607"/>
      <c r="O7" s="84"/>
      <c r="P7" s="607">
        <f>SUM(D7:O7)</f>
        <v>426738.98</v>
      </c>
      <c r="Q7" s="607">
        <f>SUM(B7:C7)</f>
        <v>392889.37</v>
      </c>
    </row>
    <row r="8" spans="1:18" ht="15.6" customHeight="1">
      <c r="A8" s="678" t="s">
        <v>222</v>
      </c>
      <c r="B8" s="683">
        <v>26647119.34</v>
      </c>
      <c r="C8" s="683">
        <v>23688194.190000001</v>
      </c>
      <c r="D8" s="607">
        <v>2335051.9899999998</v>
      </c>
      <c r="E8" s="607">
        <v>1973337.7</v>
      </c>
      <c r="F8" s="774"/>
      <c r="G8" s="607"/>
      <c r="H8" s="759"/>
      <c r="I8" s="607"/>
      <c r="J8" s="607"/>
      <c r="K8" s="607"/>
      <c r="L8" s="607"/>
      <c r="M8" s="607"/>
      <c r="N8" s="607"/>
      <c r="O8" s="84"/>
      <c r="P8" s="607">
        <f t="shared" ref="P8:P13" si="0">SUM(D8:O8)</f>
        <v>4308389.6899999995</v>
      </c>
      <c r="Q8" s="607">
        <f t="shared" ref="Q8:Q18" si="1">SUM(B8:C8)</f>
        <v>50335313.530000001</v>
      </c>
    </row>
    <row r="9" spans="1:18" ht="15.6" customHeight="1">
      <c r="A9" s="678" t="s">
        <v>223</v>
      </c>
      <c r="B9" s="683">
        <v>1612847.36</v>
      </c>
      <c r="C9" s="683">
        <v>1244887.6099999999</v>
      </c>
      <c r="D9" s="607">
        <v>-25941.85</v>
      </c>
      <c r="E9" s="607">
        <v>-9070.7699999999968</v>
      </c>
      <c r="F9" s="607"/>
      <c r="G9" s="607"/>
      <c r="H9" s="607"/>
      <c r="I9" s="607"/>
      <c r="J9" s="607"/>
      <c r="K9" s="607"/>
      <c r="L9" s="607"/>
      <c r="M9" s="607"/>
      <c r="N9" s="607"/>
      <c r="O9" s="84"/>
      <c r="P9" s="607">
        <f t="shared" si="0"/>
        <v>-35012.619999999995</v>
      </c>
      <c r="Q9" s="607">
        <f t="shared" si="1"/>
        <v>2857734.9699999997</v>
      </c>
    </row>
    <row r="10" spans="1:18" s="665" customFormat="1" ht="15.6" customHeight="1">
      <c r="A10" s="679" t="s">
        <v>323</v>
      </c>
      <c r="B10" s="684">
        <v>0</v>
      </c>
      <c r="C10" s="684">
        <v>3744518.7</v>
      </c>
      <c r="D10" s="908" t="s">
        <v>377</v>
      </c>
      <c r="E10" s="908" t="s">
        <v>377</v>
      </c>
      <c r="F10" s="672"/>
      <c r="G10" s="672"/>
      <c r="H10" s="672"/>
      <c r="I10" s="672"/>
      <c r="J10" s="672"/>
      <c r="K10" s="672"/>
      <c r="L10" s="672"/>
      <c r="M10" s="672"/>
      <c r="N10" s="672"/>
      <c r="O10" s="671"/>
      <c r="P10" s="908" t="s">
        <v>377</v>
      </c>
      <c r="Q10" s="908" t="s">
        <v>377</v>
      </c>
    </row>
    <row r="11" spans="1:18" ht="15.6" customHeight="1">
      <c r="A11" s="675" t="s">
        <v>115</v>
      </c>
      <c r="B11" s="683">
        <v>213682.59</v>
      </c>
      <c r="C11" s="683">
        <v>182989.36</v>
      </c>
      <c r="D11" s="607">
        <v>0</v>
      </c>
      <c r="E11" s="607">
        <v>22371.200000000001</v>
      </c>
      <c r="F11" s="607"/>
      <c r="G11" s="607"/>
      <c r="H11" s="607"/>
      <c r="I11" s="607"/>
      <c r="J11" s="607"/>
      <c r="K11" s="607"/>
      <c r="L11" s="607"/>
      <c r="M11" s="607"/>
      <c r="N11" s="607"/>
      <c r="O11" s="84"/>
      <c r="P11" s="607">
        <f t="shared" si="0"/>
        <v>22371.200000000001</v>
      </c>
      <c r="Q11" s="607">
        <f t="shared" si="1"/>
        <v>396671.94999999995</v>
      </c>
    </row>
    <row r="12" spans="1:18" ht="15.6">
      <c r="A12" s="675" t="s">
        <v>185</v>
      </c>
      <c r="B12" s="683">
        <v>265350</v>
      </c>
      <c r="C12" s="683">
        <v>76038.98</v>
      </c>
      <c r="D12" s="607">
        <v>2400</v>
      </c>
      <c r="E12" s="607">
        <v>50</v>
      </c>
      <c r="F12" s="607"/>
      <c r="G12" s="607"/>
      <c r="H12" s="607"/>
      <c r="I12" s="607"/>
      <c r="J12" s="607"/>
      <c r="K12" s="607"/>
      <c r="L12" s="607"/>
      <c r="M12" s="607"/>
      <c r="N12" s="607"/>
      <c r="O12" s="84"/>
      <c r="P12" s="607">
        <f t="shared" si="0"/>
        <v>2450</v>
      </c>
      <c r="Q12" s="607">
        <f t="shared" si="1"/>
        <v>341388.98</v>
      </c>
      <c r="R12" s="17"/>
    </row>
    <row r="13" spans="1:18" ht="15.6" customHeight="1">
      <c r="A13" s="675" t="s">
        <v>74</v>
      </c>
      <c r="B13" s="683">
        <v>91720.34</v>
      </c>
      <c r="C13" s="683">
        <v>-46219.520000000004</v>
      </c>
      <c r="D13" s="607">
        <v>7400</v>
      </c>
      <c r="E13" s="607">
        <v>7400</v>
      </c>
      <c r="F13" s="607"/>
      <c r="G13" s="607"/>
      <c r="H13" s="607"/>
      <c r="I13" s="607"/>
      <c r="J13" s="607"/>
      <c r="K13" s="607"/>
      <c r="L13" s="607"/>
      <c r="M13" s="607"/>
      <c r="N13" s="607"/>
      <c r="O13" s="84"/>
      <c r="P13" s="607">
        <f t="shared" si="0"/>
        <v>14800</v>
      </c>
      <c r="Q13" s="607">
        <f t="shared" si="1"/>
        <v>45500.819999999992</v>
      </c>
    </row>
    <row r="14" spans="1:18">
      <c r="A14" s="614" t="s">
        <v>117</v>
      </c>
      <c r="B14" s="686">
        <f>SUM(B7:B13)</f>
        <v>28830719.629999999</v>
      </c>
      <c r="C14" s="861">
        <v>29283298.690000001</v>
      </c>
      <c r="D14" s="755">
        <f>SUM(D7:D13)</f>
        <v>2431319.4999999995</v>
      </c>
      <c r="E14" s="755">
        <f>SUM(E7:E13)</f>
        <v>2308417.75</v>
      </c>
      <c r="F14" s="755"/>
      <c r="G14" s="755"/>
      <c r="H14" s="755"/>
      <c r="I14" s="755"/>
      <c r="J14" s="755"/>
      <c r="K14" s="755"/>
      <c r="L14" s="755"/>
      <c r="M14" s="755"/>
      <c r="N14" s="755"/>
      <c r="O14" s="257"/>
      <c r="P14" s="257">
        <f t="shared" ref="P14" si="2">SUM(P7:P13)</f>
        <v>4739737.25</v>
      </c>
      <c r="Q14" s="862">
        <f t="shared" si="1"/>
        <v>58114018.32</v>
      </c>
    </row>
    <row r="15" spans="1:18" ht="12.6" hidden="1" customHeight="1">
      <c r="A15" s="676"/>
      <c r="B15" s="680"/>
      <c r="C15" s="680"/>
      <c r="D15" s="756"/>
      <c r="E15" s="756"/>
      <c r="F15" s="756"/>
      <c r="G15" s="756"/>
      <c r="H15" s="756"/>
      <c r="I15" s="760"/>
      <c r="J15" s="756"/>
      <c r="K15" s="756"/>
      <c r="L15" s="756"/>
      <c r="M15" s="756"/>
      <c r="N15" s="756"/>
      <c r="O15" s="260"/>
      <c r="P15" s="258"/>
      <c r="Q15" s="756">
        <f t="shared" si="1"/>
        <v>0</v>
      </c>
    </row>
    <row r="16" spans="1:18" ht="13.8" thickBot="1">
      <c r="A16" s="262"/>
      <c r="B16" s="681"/>
      <c r="C16" s="681"/>
      <c r="D16" s="757"/>
      <c r="E16" s="757"/>
      <c r="F16" s="757"/>
      <c r="G16" s="757"/>
      <c r="H16" s="757"/>
      <c r="I16" s="761"/>
      <c r="J16" s="757"/>
      <c r="K16" s="757"/>
      <c r="L16" s="757"/>
      <c r="M16" s="757"/>
      <c r="N16" s="757"/>
      <c r="O16" s="259"/>
      <c r="P16" s="259"/>
      <c r="Q16" s="757"/>
    </row>
    <row r="17" spans="1:17" ht="9" customHeight="1" thickBot="1">
      <c r="A17" s="674"/>
      <c r="B17" s="682"/>
      <c r="C17" s="682"/>
      <c r="D17" s="756"/>
      <c r="E17" s="756"/>
      <c r="F17" s="756"/>
      <c r="G17" s="756"/>
      <c r="H17" s="756"/>
      <c r="I17" s="760"/>
      <c r="J17" s="756"/>
      <c r="K17" s="756"/>
      <c r="L17" s="756"/>
      <c r="M17" s="756"/>
      <c r="N17" s="756"/>
      <c r="O17" s="260"/>
      <c r="P17" s="260"/>
      <c r="Q17" s="260"/>
    </row>
    <row r="18" spans="1:17" ht="20.25" customHeight="1" thickBot="1">
      <c r="A18" s="612" t="s">
        <v>325</v>
      </c>
      <c r="B18" s="685">
        <v>646137.59999999998</v>
      </c>
      <c r="C18" s="685">
        <v>643604.80000000005</v>
      </c>
      <c r="D18" s="758">
        <v>-77082</v>
      </c>
      <c r="E18" s="758">
        <v>-70748.400000000009</v>
      </c>
      <c r="F18" s="758"/>
      <c r="G18" s="758"/>
      <c r="H18" s="758"/>
      <c r="I18" s="758"/>
      <c r="J18" s="758"/>
      <c r="K18" s="758"/>
      <c r="L18" s="758"/>
      <c r="M18" s="758"/>
      <c r="N18" s="758"/>
      <c r="O18" s="604"/>
      <c r="P18" s="613">
        <f>SUM(D18:O18)</f>
        <v>-147830.40000000002</v>
      </c>
      <c r="Q18" s="906">
        <f t="shared" si="1"/>
        <v>1289742.3999999999</v>
      </c>
    </row>
    <row r="19" spans="1:17" ht="10.5" customHeight="1">
      <c r="A19" s="191"/>
      <c r="B19" s="191"/>
      <c r="C19" s="191"/>
      <c r="D19" s="206"/>
      <c r="E19" s="206"/>
      <c r="F19" s="206"/>
      <c r="G19" s="206"/>
      <c r="H19" s="206"/>
      <c r="I19" s="206"/>
      <c r="J19" s="206"/>
      <c r="K19" s="206"/>
      <c r="L19" s="206"/>
      <c r="M19" s="206"/>
      <c r="N19" s="206"/>
      <c r="O19" s="206"/>
      <c r="P19" s="669"/>
      <c r="Q19" s="206"/>
    </row>
    <row r="20" spans="1:17" s="1" customFormat="1" ht="19.350000000000001" customHeight="1">
      <c r="A20" s="985" t="s">
        <v>313</v>
      </c>
      <c r="B20" s="985"/>
      <c r="C20" s="985"/>
      <c r="D20" s="986"/>
      <c r="E20" s="986"/>
      <c r="F20" s="986"/>
      <c r="G20" s="986"/>
      <c r="H20" s="986"/>
      <c r="I20" s="986"/>
      <c r="J20" s="986"/>
      <c r="K20" s="986"/>
      <c r="L20" s="986"/>
      <c r="M20" s="986"/>
      <c r="N20" s="986"/>
      <c r="O20" s="986"/>
      <c r="P20" s="986"/>
      <c r="Q20" s="986"/>
    </row>
    <row r="21" spans="1:17" ht="19.350000000000001" customHeight="1">
      <c r="A21" s="193" t="s">
        <v>192</v>
      </c>
      <c r="B21" s="193"/>
      <c r="C21" s="193"/>
      <c r="D21" s="667"/>
      <c r="E21" s="667"/>
      <c r="F21" s="667"/>
      <c r="G21" s="667"/>
      <c r="H21" s="667"/>
      <c r="I21" s="667"/>
      <c r="J21" s="667"/>
      <c r="K21" s="667"/>
      <c r="L21" s="667"/>
      <c r="M21" s="667"/>
      <c r="N21" s="667"/>
      <c r="O21" s="667"/>
      <c r="P21" s="669"/>
      <c r="Q21" s="667"/>
    </row>
    <row r="22" spans="1:17" ht="15" customHeight="1">
      <c r="A22" s="193" t="s">
        <v>324</v>
      </c>
      <c r="B22" s="193"/>
      <c r="C22" s="193"/>
      <c r="D22" s="192"/>
      <c r="E22" s="192"/>
      <c r="F22" s="192"/>
      <c r="G22" s="192"/>
      <c r="H22" s="192"/>
      <c r="I22" s="192"/>
      <c r="J22" s="192"/>
      <c r="K22" s="192"/>
      <c r="L22" s="192"/>
      <c r="M22" s="192"/>
      <c r="N22" s="192"/>
      <c r="O22" s="192"/>
      <c r="P22" s="192"/>
      <c r="Q22" s="192"/>
    </row>
    <row r="23" spans="1:17" ht="15" customHeight="1"/>
    <row r="24" spans="1:17" ht="17.25" customHeight="1">
      <c r="A24" s="136"/>
      <c r="B24" s="136"/>
      <c r="C24" s="136"/>
      <c r="E24" s="98"/>
    </row>
    <row r="25" spans="1:17">
      <c r="E25" s="98"/>
    </row>
    <row r="26" spans="1:17">
      <c r="E26" s="98"/>
    </row>
    <row r="32" spans="1:17">
      <c r="M32" s="466"/>
    </row>
    <row r="33" spans="13:13">
      <c r="M33" s="466"/>
    </row>
    <row r="34" spans="13:13">
      <c r="M34" s="466"/>
    </row>
    <row r="35" spans="13:13">
      <c r="M35" s="466"/>
    </row>
    <row r="36" spans="13:13">
      <c r="M36" s="594"/>
    </row>
    <row r="37" spans="13:13">
      <c r="M37" s="466"/>
    </row>
    <row r="38" spans="13:13">
      <c r="M38" s="466"/>
    </row>
    <row r="39" spans="13:13">
      <c r="M39" s="466"/>
    </row>
    <row r="40" spans="13:13">
      <c r="M40" s="466"/>
    </row>
  </sheetData>
  <mergeCells count="1">
    <mergeCell ref="A20:Q20"/>
  </mergeCells>
  <pageMargins left="0.7" right="0.7" top="1.0785416666666667" bottom="0.75" header="0.3" footer="0.3"/>
  <pageSetup scale="58" orientation="landscape" r:id="rId1"/>
  <headerFooter>
    <oddHeader>&amp;C&amp;"Arial,Bold"&amp;K000000Table I-5a
Pacific Gas and Electric Company
2018-22 Demand Response Programs Incentives
February 2020</oddHeader>
    <oddFooter>&amp;L&amp;F&amp;C9a of 11&amp;R&amp;A</oddFoot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5"/>
  <sheetViews>
    <sheetView view="pageLayout" zoomScale="70" zoomScaleNormal="100" zoomScalePageLayoutView="70" workbookViewId="0">
      <selection activeCell="L33" sqref="L33"/>
    </sheetView>
  </sheetViews>
  <sheetFormatPr defaultColWidth="9.44140625" defaultRowHeight="13.2"/>
  <cols>
    <col min="1" max="1" width="40.88671875" style="85" customWidth="1"/>
    <col min="2" max="2" width="16.33203125" style="131" customWidth="1"/>
    <col min="3" max="4" width="12.44140625" style="131" customWidth="1"/>
    <col min="5" max="5" width="12.6640625" style="131" customWidth="1"/>
    <col min="6" max="6" width="12.44140625" style="131" customWidth="1"/>
    <col min="7" max="7" width="12.5546875" style="131" customWidth="1"/>
    <col min="8" max="8" width="11.5546875" style="131" bestFit="1" customWidth="1"/>
    <col min="9" max="9" width="12.44140625" style="131" bestFit="1" customWidth="1"/>
    <col min="10" max="10" width="11.88671875" style="131" customWidth="1"/>
    <col min="11" max="11" width="12.33203125" style="131" customWidth="1"/>
    <col min="12" max="13" width="12.44140625" style="131" customWidth="1"/>
    <col min="14" max="14" width="16.44140625" style="131" customWidth="1"/>
    <col min="15" max="15" width="9.44140625" style="592"/>
    <col min="16" max="16384" width="9.44140625" style="85"/>
  </cols>
  <sheetData>
    <row r="1" spans="1:15" s="148" customFormat="1" ht="17.399999999999999">
      <c r="B1" s="149"/>
      <c r="C1" s="149"/>
      <c r="D1" s="149"/>
      <c r="E1" s="149"/>
      <c r="F1" s="149"/>
      <c r="G1" s="149"/>
      <c r="H1" s="149"/>
      <c r="I1" s="149"/>
      <c r="J1" s="149"/>
      <c r="K1" s="149"/>
      <c r="L1" s="149"/>
      <c r="M1" s="149"/>
      <c r="N1" s="149"/>
    </row>
    <row r="2" spans="1:15" s="86" customFormat="1">
      <c r="B2" s="127"/>
      <c r="C2" s="127"/>
      <c r="D2" s="127"/>
      <c r="E2" s="127"/>
      <c r="F2" s="127"/>
      <c r="G2" s="127"/>
      <c r="H2" s="127"/>
      <c r="I2" s="127"/>
      <c r="J2" s="127"/>
      <c r="K2" s="127"/>
      <c r="L2" s="127"/>
      <c r="M2" s="127"/>
      <c r="N2" s="127"/>
    </row>
    <row r="3" spans="1:15">
      <c r="A3" s="614" t="s">
        <v>372</v>
      </c>
      <c r="B3" s="241"/>
      <c r="C3" s="241"/>
      <c r="D3" s="241"/>
      <c r="E3" s="241"/>
      <c r="F3" s="241"/>
      <c r="G3" s="241"/>
      <c r="H3" s="241"/>
      <c r="I3" s="241"/>
      <c r="J3" s="241"/>
      <c r="K3" s="241"/>
      <c r="L3" s="241"/>
      <c r="M3" s="241"/>
      <c r="N3" s="242"/>
    </row>
    <row r="4" spans="1:15">
      <c r="A4" s="751"/>
      <c r="B4" s="129"/>
      <c r="C4" s="129"/>
      <c r="D4" s="129"/>
      <c r="E4" s="129"/>
      <c r="F4" s="129"/>
      <c r="G4" s="129"/>
      <c r="H4" s="129"/>
      <c r="I4" s="129"/>
      <c r="J4" s="129"/>
      <c r="K4" s="129"/>
      <c r="L4" s="129"/>
      <c r="M4" s="129"/>
      <c r="N4" s="243"/>
      <c r="O4" s="593"/>
    </row>
    <row r="5" spans="1:15" ht="53.25" customHeight="1">
      <c r="A5" s="803" t="s">
        <v>177</v>
      </c>
      <c r="B5" s="804" t="s">
        <v>5</v>
      </c>
      <c r="C5" s="804" t="s">
        <v>6</v>
      </c>
      <c r="D5" s="804" t="s">
        <v>7</v>
      </c>
      <c r="E5" s="804" t="s">
        <v>8</v>
      </c>
      <c r="F5" s="804" t="s">
        <v>9</v>
      </c>
      <c r="G5" s="804" t="s">
        <v>10</v>
      </c>
      <c r="H5" s="804" t="s">
        <v>26</v>
      </c>
      <c r="I5" s="804" t="s">
        <v>27</v>
      </c>
      <c r="J5" s="804" t="s">
        <v>28</v>
      </c>
      <c r="K5" s="804" t="s">
        <v>29</v>
      </c>
      <c r="L5" s="804" t="s">
        <v>30</v>
      </c>
      <c r="M5" s="805" t="s">
        <v>31</v>
      </c>
      <c r="N5" s="806" t="s">
        <v>356</v>
      </c>
    </row>
    <row r="6" spans="1:15" ht="19.5" customHeight="1">
      <c r="A6" s="244" t="s">
        <v>113</v>
      </c>
      <c r="B6" s="762"/>
      <c r="C6" s="762"/>
      <c r="D6" s="762"/>
      <c r="E6" s="762"/>
      <c r="F6" s="762"/>
      <c r="G6" s="762"/>
      <c r="H6" s="762"/>
      <c r="I6" s="762"/>
      <c r="J6" s="762"/>
      <c r="K6" s="762"/>
      <c r="L6" s="762"/>
      <c r="M6" s="220"/>
      <c r="N6" s="220"/>
    </row>
    <row r="7" spans="1:15" ht="15.6" customHeight="1">
      <c r="A7" s="245" t="s">
        <v>114</v>
      </c>
      <c r="B7" s="762">
        <v>-51259.360000000001</v>
      </c>
      <c r="C7" s="762">
        <v>0</v>
      </c>
      <c r="D7" s="762"/>
      <c r="E7" s="762"/>
      <c r="F7" s="762"/>
      <c r="G7" s="762"/>
      <c r="H7" s="762"/>
      <c r="I7" s="762"/>
      <c r="J7" s="768"/>
      <c r="K7" s="762"/>
      <c r="L7" s="762"/>
      <c r="M7" s="127"/>
      <c r="N7" s="130">
        <f>SUM(B7:M7)</f>
        <v>-51259.360000000001</v>
      </c>
    </row>
    <row r="8" spans="1:15" ht="15.6" customHeight="1">
      <c r="A8" s="245" t="s">
        <v>55</v>
      </c>
      <c r="B8" s="762">
        <v>0</v>
      </c>
      <c r="C8" s="762">
        <v>0</v>
      </c>
      <c r="D8" s="762"/>
      <c r="E8" s="762"/>
      <c r="F8" s="762"/>
      <c r="G8" s="762"/>
      <c r="H8" s="762"/>
      <c r="I8" s="762"/>
      <c r="J8" s="768"/>
      <c r="K8" s="762"/>
      <c r="L8" s="762"/>
      <c r="M8" s="127"/>
      <c r="N8" s="130">
        <f t="shared" ref="N8:N17" si="0">SUM(B8:M8)</f>
        <v>0</v>
      </c>
    </row>
    <row r="9" spans="1:15" ht="15.6" customHeight="1">
      <c r="A9" s="245" t="s">
        <v>61</v>
      </c>
      <c r="B9" s="762">
        <v>0</v>
      </c>
      <c r="C9" s="762">
        <v>0</v>
      </c>
      <c r="D9" s="762"/>
      <c r="E9" s="762"/>
      <c r="F9" s="762"/>
      <c r="G9" s="762"/>
      <c r="H9" s="762"/>
      <c r="I9" s="762"/>
      <c r="J9" s="768"/>
      <c r="K9" s="762"/>
      <c r="L9" s="762"/>
      <c r="M9" s="127"/>
      <c r="N9" s="130">
        <f t="shared" si="0"/>
        <v>0</v>
      </c>
    </row>
    <row r="10" spans="1:15" ht="15.6" customHeight="1">
      <c r="A10" s="246" t="s">
        <v>188</v>
      </c>
      <c r="B10" s="909" t="s">
        <v>377</v>
      </c>
      <c r="C10" s="909" t="s">
        <v>377</v>
      </c>
      <c r="D10" s="763"/>
      <c r="E10" s="763"/>
      <c r="F10" s="763"/>
      <c r="G10" s="763"/>
      <c r="H10" s="763"/>
      <c r="I10" s="763"/>
      <c r="J10" s="763"/>
      <c r="K10" s="763"/>
      <c r="L10" s="763"/>
      <c r="M10" s="155"/>
      <c r="N10" s="910" t="s">
        <v>377</v>
      </c>
    </row>
    <row r="11" spans="1:15" ht="15.6" customHeight="1">
      <c r="A11" s="246" t="s">
        <v>189</v>
      </c>
      <c r="B11" s="909" t="s">
        <v>377</v>
      </c>
      <c r="C11" s="909" t="s">
        <v>377</v>
      </c>
      <c r="D11" s="763"/>
      <c r="E11" s="763"/>
      <c r="F11" s="763"/>
      <c r="G11" s="763"/>
      <c r="H11" s="763"/>
      <c r="I11" s="763"/>
      <c r="J11" s="763"/>
      <c r="K11" s="763"/>
      <c r="L11" s="763"/>
      <c r="M11" s="155"/>
      <c r="N11" s="910" t="s">
        <v>377</v>
      </c>
    </row>
    <row r="12" spans="1:15" ht="15.6" customHeight="1">
      <c r="A12" s="246" t="s">
        <v>221</v>
      </c>
      <c r="B12" s="909" t="s">
        <v>377</v>
      </c>
      <c r="C12" s="909" t="s">
        <v>377</v>
      </c>
      <c r="D12" s="763"/>
      <c r="E12" s="763"/>
      <c r="F12" s="763"/>
      <c r="G12" s="763"/>
      <c r="H12" s="763"/>
      <c r="I12" s="763"/>
      <c r="J12" s="763"/>
      <c r="K12" s="763"/>
      <c r="L12" s="763"/>
      <c r="M12" s="155"/>
      <c r="N12" s="910" t="s">
        <v>377</v>
      </c>
    </row>
    <row r="13" spans="1:15" ht="15.6" customHeight="1">
      <c r="A13" s="245" t="s">
        <v>115</v>
      </c>
      <c r="B13" s="762">
        <v>0</v>
      </c>
      <c r="C13" s="762">
        <v>0</v>
      </c>
      <c r="D13" s="762"/>
      <c r="E13" s="762"/>
      <c r="F13" s="762"/>
      <c r="G13" s="762"/>
      <c r="H13" s="762"/>
      <c r="I13" s="762"/>
      <c r="J13" s="762"/>
      <c r="K13" s="762"/>
      <c r="L13" s="762"/>
      <c r="M13" s="127"/>
      <c r="N13" s="130">
        <f t="shared" si="0"/>
        <v>0</v>
      </c>
    </row>
    <row r="14" spans="1:15" s="61" customFormat="1" ht="15" customHeight="1">
      <c r="A14" s="245" t="s">
        <v>166</v>
      </c>
      <c r="B14" s="762">
        <v>0</v>
      </c>
      <c r="C14" s="762">
        <v>0</v>
      </c>
      <c r="D14" s="762"/>
      <c r="E14" s="762"/>
      <c r="F14" s="762"/>
      <c r="G14" s="762"/>
      <c r="H14" s="762"/>
      <c r="I14" s="762"/>
      <c r="J14" s="769"/>
      <c r="K14" s="769"/>
      <c r="L14" s="769"/>
      <c r="M14" s="132"/>
      <c r="N14" s="130">
        <f t="shared" si="0"/>
        <v>0</v>
      </c>
    </row>
    <row r="15" spans="1:15" s="61" customFormat="1">
      <c r="A15" s="245" t="s">
        <v>74</v>
      </c>
      <c r="B15" s="762">
        <v>0</v>
      </c>
      <c r="C15" s="762">
        <v>0</v>
      </c>
      <c r="D15" s="762"/>
      <c r="E15" s="762"/>
      <c r="F15" s="762"/>
      <c r="G15" s="762"/>
      <c r="H15" s="762"/>
      <c r="I15" s="762"/>
      <c r="J15" s="769"/>
      <c r="K15" s="769"/>
      <c r="L15" s="769"/>
      <c r="M15" s="132"/>
      <c r="N15" s="130">
        <f t="shared" si="0"/>
        <v>0</v>
      </c>
    </row>
    <row r="16" spans="1:15" ht="15.6">
      <c r="A16" s="247" t="s">
        <v>116</v>
      </c>
      <c r="B16" s="762">
        <v>0</v>
      </c>
      <c r="C16" s="762">
        <v>0</v>
      </c>
      <c r="D16" s="762"/>
      <c r="E16" s="762"/>
      <c r="F16" s="762"/>
      <c r="G16" s="762"/>
      <c r="H16" s="762"/>
      <c r="I16" s="762"/>
      <c r="J16" s="762"/>
      <c r="K16" s="762"/>
      <c r="L16" s="762"/>
      <c r="M16" s="127"/>
      <c r="N16" s="130">
        <f t="shared" si="0"/>
        <v>0</v>
      </c>
    </row>
    <row r="17" spans="1:15" s="62" customFormat="1">
      <c r="A17" s="240" t="s">
        <v>117</v>
      </c>
      <c r="B17" s="764">
        <f>SUM(B7:B16)</f>
        <v>-51259.360000000001</v>
      </c>
      <c r="C17" s="764">
        <f>SUM(C7:C16)</f>
        <v>0</v>
      </c>
      <c r="D17" s="764"/>
      <c r="E17" s="764"/>
      <c r="F17" s="764"/>
      <c r="G17" s="764"/>
      <c r="H17" s="764"/>
      <c r="I17" s="764"/>
      <c r="J17" s="764"/>
      <c r="K17" s="764"/>
      <c r="L17" s="764"/>
      <c r="M17" s="221"/>
      <c r="N17" s="771">
        <f t="shared" si="0"/>
        <v>-51259.360000000001</v>
      </c>
    </row>
    <row r="18" spans="1:15" ht="12.6" hidden="1" customHeight="1">
      <c r="A18" s="248"/>
      <c r="B18" s="762"/>
      <c r="C18" s="762"/>
      <c r="D18" s="762"/>
      <c r="E18" s="762"/>
      <c r="F18" s="762"/>
      <c r="G18" s="766"/>
      <c r="H18" s="762"/>
      <c r="I18" s="762"/>
      <c r="J18" s="762"/>
      <c r="K18" s="762"/>
      <c r="L18" s="762"/>
      <c r="M18" s="127"/>
      <c r="N18" s="222"/>
    </row>
    <row r="19" spans="1:15" ht="18" thickBot="1">
      <c r="A19" s="249"/>
      <c r="B19" s="133"/>
      <c r="C19" s="133"/>
      <c r="D19" s="133"/>
      <c r="E19" s="133"/>
      <c r="F19" s="133"/>
      <c r="G19" s="767"/>
      <c r="H19" s="133"/>
      <c r="I19" s="133"/>
      <c r="J19" s="133"/>
      <c r="K19" s="770"/>
      <c r="L19" s="133"/>
      <c r="M19" s="134"/>
      <c r="N19" s="133"/>
    </row>
    <row r="20" spans="1:15" ht="9" customHeight="1" thickBot="1">
      <c r="A20" s="244"/>
      <c r="B20" s="762"/>
      <c r="C20" s="762"/>
      <c r="D20" s="762"/>
      <c r="E20" s="762"/>
      <c r="F20" s="762"/>
      <c r="G20" s="766"/>
      <c r="H20" s="762"/>
      <c r="I20" s="762"/>
      <c r="J20" s="762"/>
      <c r="K20" s="762"/>
      <c r="L20" s="762"/>
      <c r="M20" s="127"/>
      <c r="N20" s="130"/>
    </row>
    <row r="21" spans="1:15" ht="20.25" customHeight="1">
      <c r="A21" s="250" t="s">
        <v>178</v>
      </c>
      <c r="B21" s="765">
        <v>0</v>
      </c>
      <c r="C21" s="765">
        <v>0</v>
      </c>
      <c r="D21" s="765"/>
      <c r="E21" s="765"/>
      <c r="F21" s="765"/>
      <c r="G21" s="765"/>
      <c r="H21" s="765"/>
      <c r="I21" s="765"/>
      <c r="J21" s="765"/>
      <c r="K21" s="765"/>
      <c r="L21" s="765"/>
      <c r="M21" s="128"/>
      <c r="N21" s="251"/>
    </row>
    <row r="22" spans="1:15" ht="13.5" customHeight="1"/>
    <row r="23" spans="1:15" s="1" customFormat="1" ht="15.45" customHeight="1">
      <c r="A23" s="987" t="s">
        <v>331</v>
      </c>
      <c r="B23" s="988"/>
      <c r="C23" s="988"/>
      <c r="D23" s="988"/>
      <c r="E23" s="988"/>
      <c r="F23" s="988"/>
      <c r="G23" s="988"/>
      <c r="H23" s="988"/>
      <c r="I23" s="988"/>
      <c r="J23" s="988"/>
      <c r="K23" s="988"/>
      <c r="L23" s="988"/>
      <c r="M23" s="988"/>
      <c r="N23" s="988"/>
      <c r="O23" s="464"/>
    </row>
    <row r="24" spans="1:15" ht="15.45" customHeight="1">
      <c r="A24" s="987" t="s">
        <v>192</v>
      </c>
      <c r="B24" s="988"/>
      <c r="C24" s="988"/>
      <c r="D24" s="988"/>
      <c r="E24" s="988"/>
      <c r="F24" s="988"/>
      <c r="G24" s="988"/>
      <c r="H24" s="988"/>
      <c r="I24" s="988"/>
      <c r="J24" s="988"/>
      <c r="K24" s="988"/>
      <c r="L24" s="988"/>
      <c r="M24" s="988"/>
      <c r="N24" s="988"/>
    </row>
    <row r="25" spans="1:15" ht="14.4">
      <c r="A25" s="987"/>
      <c r="B25" s="988"/>
      <c r="C25" s="988"/>
      <c r="D25" s="988"/>
      <c r="E25" s="988"/>
      <c r="F25" s="988"/>
      <c r="G25" s="988"/>
      <c r="H25" s="988"/>
      <c r="I25" s="988"/>
      <c r="J25" s="988"/>
      <c r="K25" s="988"/>
      <c r="L25" s="988"/>
      <c r="M25" s="988"/>
      <c r="N25" s="988"/>
    </row>
    <row r="26" spans="1:15">
      <c r="H26" s="135"/>
    </row>
    <row r="29" spans="1:15">
      <c r="C29" s="135"/>
    </row>
    <row r="30" spans="1:15">
      <c r="C30" s="135"/>
    </row>
    <row r="31" spans="1:15">
      <c r="C31" s="135"/>
    </row>
    <row r="32" spans="1:15">
      <c r="C32" s="135"/>
    </row>
    <row r="35" spans="11:11">
      <c r="K35" s="594"/>
    </row>
  </sheetData>
  <mergeCells count="3">
    <mergeCell ref="A23:N23"/>
    <mergeCell ref="A24:N24"/>
    <mergeCell ref="A25:N25"/>
  </mergeCells>
  <pageMargins left="0.7" right="0.7" top="1.078125" bottom="0.75" header="0.3" footer="0.3"/>
  <pageSetup scale="59" orientation="landscape" r:id="rId1"/>
  <headerFooter>
    <oddHeader>&amp;C&amp;"Arial,Bold"&amp;K000000Table I-5b
Pacific Gas and Electric Company
Demand Response Programs and Activities
Carryover and Incentive Funding
February 2020</oddHeader>
    <oddFooter>&amp;L&amp;F&amp;C9b of 11&amp;R&amp;A</oddFoot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S60"/>
  <sheetViews>
    <sheetView view="pageLayout" zoomScale="70" zoomScaleNormal="70" zoomScalePageLayoutView="70" workbookViewId="0">
      <selection activeCell="L65" sqref="L65"/>
    </sheetView>
  </sheetViews>
  <sheetFormatPr defaultColWidth="5.44140625" defaultRowHeight="13.8" outlineLevelRow="1"/>
  <cols>
    <col min="1" max="1" width="65.44140625" style="25" bestFit="1" customWidth="1"/>
    <col min="2" max="2" width="14.6640625" style="25" hidden="1" customWidth="1"/>
    <col min="3" max="3" width="18.33203125" style="25" customWidth="1"/>
    <col min="4" max="4" width="13.33203125" style="24" customWidth="1"/>
    <col min="5" max="5" width="13.44140625" style="25" customWidth="1"/>
    <col min="6" max="6" width="13.33203125" style="25" customWidth="1"/>
    <col min="7" max="7" width="13.44140625" style="25" customWidth="1"/>
    <col min="8" max="9" width="13.33203125" style="25" customWidth="1"/>
    <col min="10" max="10" width="13.5546875" style="25" customWidth="1"/>
    <col min="11" max="11" width="13.88671875" style="25" customWidth="1"/>
    <col min="12" max="13" width="14" style="25" customWidth="1"/>
    <col min="14" max="14" width="14" style="24" customWidth="1"/>
    <col min="15" max="15" width="14.33203125" style="25" customWidth="1"/>
    <col min="16" max="16" width="11.5546875" style="94" customWidth="1"/>
    <col min="17" max="17" width="15.109375" style="94" customWidth="1"/>
    <col min="18" max="18" width="14.44140625" style="94" hidden="1" customWidth="1"/>
    <col min="19" max="19" width="14.5546875" style="94" customWidth="1"/>
    <col min="20" max="258" width="5.44140625" style="94"/>
    <col min="259" max="259" width="65.44140625" style="94" bestFit="1" customWidth="1"/>
    <col min="260" max="260" width="12.44140625" style="94" customWidth="1"/>
    <col min="261" max="261" width="11.5546875" style="94" bestFit="1" customWidth="1"/>
    <col min="262" max="262" width="12.5546875" style="94" bestFit="1" customWidth="1"/>
    <col min="263" max="263" width="13.44140625" style="94" bestFit="1" customWidth="1"/>
    <col min="264" max="264" width="13.5546875" style="94" customWidth="1"/>
    <col min="265" max="265" width="13.44140625" style="94" customWidth="1"/>
    <col min="266" max="266" width="13.44140625" style="94" bestFit="1" customWidth="1"/>
    <col min="267" max="267" width="14.5546875" style="94" customWidth="1"/>
    <col min="268" max="271" width="8.5546875" style="94" customWidth="1"/>
    <col min="272" max="272" width="16" style="94" customWidth="1"/>
    <col min="273" max="273" width="0" style="94" hidden="1" customWidth="1"/>
    <col min="274" max="274" width="15.44140625" style="94" customWidth="1"/>
    <col min="275" max="275" width="14.44140625" style="94" customWidth="1"/>
    <col min="276" max="514" width="5.44140625" style="94"/>
    <col min="515" max="515" width="65.44140625" style="94" bestFit="1" customWidth="1"/>
    <col min="516" max="516" width="12.44140625" style="94" customWidth="1"/>
    <col min="517" max="517" width="11.5546875" style="94" bestFit="1" customWidth="1"/>
    <col min="518" max="518" width="12.5546875" style="94" bestFit="1" customWidth="1"/>
    <col min="519" max="519" width="13.44140625" style="94" bestFit="1" customWidth="1"/>
    <col min="520" max="520" width="13.5546875" style="94" customWidth="1"/>
    <col min="521" max="521" width="13.44140625" style="94" customWidth="1"/>
    <col min="522" max="522" width="13.44140625" style="94" bestFit="1" customWidth="1"/>
    <col min="523" max="523" width="14.5546875" style="94" customWidth="1"/>
    <col min="524" max="527" width="8.5546875" style="94" customWidth="1"/>
    <col min="528" max="528" width="16" style="94" customWidth="1"/>
    <col min="529" max="529" width="0" style="94" hidden="1" customWidth="1"/>
    <col min="530" max="530" width="15.44140625" style="94" customWidth="1"/>
    <col min="531" max="531" width="14.44140625" style="94" customWidth="1"/>
    <col min="532" max="770" width="5.44140625" style="94"/>
    <col min="771" max="771" width="65.44140625" style="94" bestFit="1" customWidth="1"/>
    <col min="772" max="772" width="12.44140625" style="94" customWidth="1"/>
    <col min="773" max="773" width="11.5546875" style="94" bestFit="1" customWidth="1"/>
    <col min="774" max="774" width="12.5546875" style="94" bestFit="1" customWidth="1"/>
    <col min="775" max="775" width="13.44140625" style="94" bestFit="1" customWidth="1"/>
    <col min="776" max="776" width="13.5546875" style="94" customWidth="1"/>
    <col min="777" max="777" width="13.44140625" style="94" customWidth="1"/>
    <col min="778" max="778" width="13.44140625" style="94" bestFit="1" customWidth="1"/>
    <col min="779" max="779" width="14.5546875" style="94" customWidth="1"/>
    <col min="780" max="783" width="8.5546875" style="94" customWidth="1"/>
    <col min="784" max="784" width="16" style="94" customWidth="1"/>
    <col min="785" max="785" width="0" style="94" hidden="1" customWidth="1"/>
    <col min="786" max="786" width="15.44140625" style="94" customWidth="1"/>
    <col min="787" max="787" width="14.44140625" style="94" customWidth="1"/>
    <col min="788" max="1026" width="5.44140625" style="94"/>
    <col min="1027" max="1027" width="65.44140625" style="94" bestFit="1" customWidth="1"/>
    <col min="1028" max="1028" width="12.44140625" style="94" customWidth="1"/>
    <col min="1029" max="1029" width="11.5546875" style="94" bestFit="1" customWidth="1"/>
    <col min="1030" max="1030" width="12.5546875" style="94" bestFit="1" customWidth="1"/>
    <col min="1031" max="1031" width="13.44140625" style="94" bestFit="1" customWidth="1"/>
    <col min="1032" max="1032" width="13.5546875" style="94" customWidth="1"/>
    <col min="1033" max="1033" width="13.44140625" style="94" customWidth="1"/>
    <col min="1034" max="1034" width="13.44140625" style="94" bestFit="1" customWidth="1"/>
    <col min="1035" max="1035" width="14.5546875" style="94" customWidth="1"/>
    <col min="1036" max="1039" width="8.5546875" style="94" customWidth="1"/>
    <col min="1040" max="1040" width="16" style="94" customWidth="1"/>
    <col min="1041" max="1041" width="0" style="94" hidden="1" customWidth="1"/>
    <col min="1042" max="1042" width="15.44140625" style="94" customWidth="1"/>
    <col min="1043" max="1043" width="14.44140625" style="94" customWidth="1"/>
    <col min="1044" max="1282" width="5.44140625" style="94"/>
    <col min="1283" max="1283" width="65.44140625" style="94" bestFit="1" customWidth="1"/>
    <col min="1284" max="1284" width="12.44140625" style="94" customWidth="1"/>
    <col min="1285" max="1285" width="11.5546875" style="94" bestFit="1" customWidth="1"/>
    <col min="1286" max="1286" width="12.5546875" style="94" bestFit="1" customWidth="1"/>
    <col min="1287" max="1287" width="13.44140625" style="94" bestFit="1" customWidth="1"/>
    <col min="1288" max="1288" width="13.5546875" style="94" customWidth="1"/>
    <col min="1289" max="1289" width="13.44140625" style="94" customWidth="1"/>
    <col min="1290" max="1290" width="13.44140625" style="94" bestFit="1" customWidth="1"/>
    <col min="1291" max="1291" width="14.5546875" style="94" customWidth="1"/>
    <col min="1292" max="1295" width="8.5546875" style="94" customWidth="1"/>
    <col min="1296" max="1296" width="16" style="94" customWidth="1"/>
    <col min="1297" max="1297" width="0" style="94" hidden="1" customWidth="1"/>
    <col min="1298" max="1298" width="15.44140625" style="94" customWidth="1"/>
    <col min="1299" max="1299" width="14.44140625" style="94" customWidth="1"/>
    <col min="1300" max="1538" width="5.44140625" style="94"/>
    <col min="1539" max="1539" width="65.44140625" style="94" bestFit="1" customWidth="1"/>
    <col min="1540" max="1540" width="12.44140625" style="94" customWidth="1"/>
    <col min="1541" max="1541" width="11.5546875" style="94" bestFit="1" customWidth="1"/>
    <col min="1542" max="1542" width="12.5546875" style="94" bestFit="1" customWidth="1"/>
    <col min="1543" max="1543" width="13.44140625" style="94" bestFit="1" customWidth="1"/>
    <col min="1544" max="1544" width="13.5546875" style="94" customWidth="1"/>
    <col min="1545" max="1545" width="13.44140625" style="94" customWidth="1"/>
    <col min="1546" max="1546" width="13.44140625" style="94" bestFit="1" customWidth="1"/>
    <col min="1547" max="1547" width="14.5546875" style="94" customWidth="1"/>
    <col min="1548" max="1551" width="8.5546875" style="94" customWidth="1"/>
    <col min="1552" max="1552" width="16" style="94" customWidth="1"/>
    <col min="1553" max="1553" width="0" style="94" hidden="1" customWidth="1"/>
    <col min="1554" max="1554" width="15.44140625" style="94" customWidth="1"/>
    <col min="1555" max="1555" width="14.44140625" style="94" customWidth="1"/>
    <col min="1556" max="1794" width="5.44140625" style="94"/>
    <col min="1795" max="1795" width="65.44140625" style="94" bestFit="1" customWidth="1"/>
    <col min="1796" max="1796" width="12.44140625" style="94" customWidth="1"/>
    <col min="1797" max="1797" width="11.5546875" style="94" bestFit="1" customWidth="1"/>
    <col min="1798" max="1798" width="12.5546875" style="94" bestFit="1" customWidth="1"/>
    <col min="1799" max="1799" width="13.44140625" style="94" bestFit="1" customWidth="1"/>
    <col min="1800" max="1800" width="13.5546875" style="94" customWidth="1"/>
    <col min="1801" max="1801" width="13.44140625" style="94" customWidth="1"/>
    <col min="1802" max="1802" width="13.44140625" style="94" bestFit="1" customWidth="1"/>
    <col min="1803" max="1803" width="14.5546875" style="94" customWidth="1"/>
    <col min="1804" max="1807" width="8.5546875" style="94" customWidth="1"/>
    <col min="1808" max="1808" width="16" style="94" customWidth="1"/>
    <col min="1809" max="1809" width="0" style="94" hidden="1" customWidth="1"/>
    <col min="1810" max="1810" width="15.44140625" style="94" customWidth="1"/>
    <col min="1811" max="1811" width="14.44140625" style="94" customWidth="1"/>
    <col min="1812" max="2050" width="5.44140625" style="94"/>
    <col min="2051" max="2051" width="65.44140625" style="94" bestFit="1" customWidth="1"/>
    <col min="2052" max="2052" width="12.44140625" style="94" customWidth="1"/>
    <col min="2053" max="2053" width="11.5546875" style="94" bestFit="1" customWidth="1"/>
    <col min="2054" max="2054" width="12.5546875" style="94" bestFit="1" customWidth="1"/>
    <col min="2055" max="2055" width="13.44140625" style="94" bestFit="1" customWidth="1"/>
    <col min="2056" max="2056" width="13.5546875" style="94" customWidth="1"/>
    <col min="2057" max="2057" width="13.44140625" style="94" customWidth="1"/>
    <col min="2058" max="2058" width="13.44140625" style="94" bestFit="1" customWidth="1"/>
    <col min="2059" max="2059" width="14.5546875" style="94" customWidth="1"/>
    <col min="2060" max="2063" width="8.5546875" style="94" customWidth="1"/>
    <col min="2064" max="2064" width="16" style="94" customWidth="1"/>
    <col min="2065" max="2065" width="0" style="94" hidden="1" customWidth="1"/>
    <col min="2066" max="2066" width="15.44140625" style="94" customWidth="1"/>
    <col min="2067" max="2067" width="14.44140625" style="94" customWidth="1"/>
    <col min="2068" max="2306" width="5.44140625" style="94"/>
    <col min="2307" max="2307" width="65.44140625" style="94" bestFit="1" customWidth="1"/>
    <col min="2308" max="2308" width="12.44140625" style="94" customWidth="1"/>
    <col min="2309" max="2309" width="11.5546875" style="94" bestFit="1" customWidth="1"/>
    <col min="2310" max="2310" width="12.5546875" style="94" bestFit="1" customWidth="1"/>
    <col min="2311" max="2311" width="13.44140625" style="94" bestFit="1" customWidth="1"/>
    <col min="2312" max="2312" width="13.5546875" style="94" customWidth="1"/>
    <col min="2313" max="2313" width="13.44140625" style="94" customWidth="1"/>
    <col min="2314" max="2314" width="13.44140625" style="94" bestFit="1" customWidth="1"/>
    <col min="2315" max="2315" width="14.5546875" style="94" customWidth="1"/>
    <col min="2316" max="2319" width="8.5546875" style="94" customWidth="1"/>
    <col min="2320" max="2320" width="16" style="94" customWidth="1"/>
    <col min="2321" max="2321" width="0" style="94" hidden="1" customWidth="1"/>
    <col min="2322" max="2322" width="15.44140625" style="94" customWidth="1"/>
    <col min="2323" max="2323" width="14.44140625" style="94" customWidth="1"/>
    <col min="2324" max="2562" width="5.44140625" style="94"/>
    <col min="2563" max="2563" width="65.44140625" style="94" bestFit="1" customWidth="1"/>
    <col min="2564" max="2564" width="12.44140625" style="94" customWidth="1"/>
    <col min="2565" max="2565" width="11.5546875" style="94" bestFit="1" customWidth="1"/>
    <col min="2566" max="2566" width="12.5546875" style="94" bestFit="1" customWidth="1"/>
    <col min="2567" max="2567" width="13.44140625" style="94" bestFit="1" customWidth="1"/>
    <col min="2568" max="2568" width="13.5546875" style="94" customWidth="1"/>
    <col min="2569" max="2569" width="13.44140625" style="94" customWidth="1"/>
    <col min="2570" max="2570" width="13.44140625" style="94" bestFit="1" customWidth="1"/>
    <col min="2571" max="2571" width="14.5546875" style="94" customWidth="1"/>
    <col min="2572" max="2575" width="8.5546875" style="94" customWidth="1"/>
    <col min="2576" max="2576" width="16" style="94" customWidth="1"/>
    <col min="2577" max="2577" width="0" style="94" hidden="1" customWidth="1"/>
    <col min="2578" max="2578" width="15.44140625" style="94" customWidth="1"/>
    <col min="2579" max="2579" width="14.44140625" style="94" customWidth="1"/>
    <col min="2580" max="2818" width="5.44140625" style="94"/>
    <col min="2819" max="2819" width="65.44140625" style="94" bestFit="1" customWidth="1"/>
    <col min="2820" max="2820" width="12.44140625" style="94" customWidth="1"/>
    <col min="2821" max="2821" width="11.5546875" style="94" bestFit="1" customWidth="1"/>
    <col min="2822" max="2822" width="12.5546875" style="94" bestFit="1" customWidth="1"/>
    <col min="2823" max="2823" width="13.44140625" style="94" bestFit="1" customWidth="1"/>
    <col min="2824" max="2824" width="13.5546875" style="94" customWidth="1"/>
    <col min="2825" max="2825" width="13.44140625" style="94" customWidth="1"/>
    <col min="2826" max="2826" width="13.44140625" style="94" bestFit="1" customWidth="1"/>
    <col min="2827" max="2827" width="14.5546875" style="94" customWidth="1"/>
    <col min="2828" max="2831" width="8.5546875" style="94" customWidth="1"/>
    <col min="2832" max="2832" width="16" style="94" customWidth="1"/>
    <col min="2833" max="2833" width="0" style="94" hidden="1" customWidth="1"/>
    <col min="2834" max="2834" width="15.44140625" style="94" customWidth="1"/>
    <col min="2835" max="2835" width="14.44140625" style="94" customWidth="1"/>
    <col min="2836" max="3074" width="5.44140625" style="94"/>
    <col min="3075" max="3075" width="65.44140625" style="94" bestFit="1" customWidth="1"/>
    <col min="3076" max="3076" width="12.44140625" style="94" customWidth="1"/>
    <col min="3077" max="3077" width="11.5546875" style="94" bestFit="1" customWidth="1"/>
    <col min="3078" max="3078" width="12.5546875" style="94" bestFit="1" customWidth="1"/>
    <col min="3079" max="3079" width="13.44140625" style="94" bestFit="1" customWidth="1"/>
    <col min="3080" max="3080" width="13.5546875" style="94" customWidth="1"/>
    <col min="3081" max="3081" width="13.44140625" style="94" customWidth="1"/>
    <col min="3082" max="3082" width="13.44140625" style="94" bestFit="1" customWidth="1"/>
    <col min="3083" max="3083" width="14.5546875" style="94" customWidth="1"/>
    <col min="3084" max="3087" width="8.5546875" style="94" customWidth="1"/>
    <col min="3088" max="3088" width="16" style="94" customWidth="1"/>
    <col min="3089" max="3089" width="0" style="94" hidden="1" customWidth="1"/>
    <col min="3090" max="3090" width="15.44140625" style="94" customWidth="1"/>
    <col min="3091" max="3091" width="14.44140625" style="94" customWidth="1"/>
    <col min="3092" max="3330" width="5.44140625" style="94"/>
    <col min="3331" max="3331" width="65.44140625" style="94" bestFit="1" customWidth="1"/>
    <col min="3332" max="3332" width="12.44140625" style="94" customWidth="1"/>
    <col min="3333" max="3333" width="11.5546875" style="94" bestFit="1" customWidth="1"/>
    <col min="3334" max="3334" width="12.5546875" style="94" bestFit="1" customWidth="1"/>
    <col min="3335" max="3335" width="13.44140625" style="94" bestFit="1" customWidth="1"/>
    <col min="3336" max="3336" width="13.5546875" style="94" customWidth="1"/>
    <col min="3337" max="3337" width="13.44140625" style="94" customWidth="1"/>
    <col min="3338" max="3338" width="13.44140625" style="94" bestFit="1" customWidth="1"/>
    <col min="3339" max="3339" width="14.5546875" style="94" customWidth="1"/>
    <col min="3340" max="3343" width="8.5546875" style="94" customWidth="1"/>
    <col min="3344" max="3344" width="16" style="94" customWidth="1"/>
    <col min="3345" max="3345" width="0" style="94" hidden="1" customWidth="1"/>
    <col min="3346" max="3346" width="15.44140625" style="94" customWidth="1"/>
    <col min="3347" max="3347" width="14.44140625" style="94" customWidth="1"/>
    <col min="3348" max="3586" width="5.44140625" style="94"/>
    <col min="3587" max="3587" width="65.44140625" style="94" bestFit="1" customWidth="1"/>
    <col min="3588" max="3588" width="12.44140625" style="94" customWidth="1"/>
    <col min="3589" max="3589" width="11.5546875" style="94" bestFit="1" customWidth="1"/>
    <col min="3590" max="3590" width="12.5546875" style="94" bestFit="1" customWidth="1"/>
    <col min="3591" max="3591" width="13.44140625" style="94" bestFit="1" customWidth="1"/>
    <col min="3592" max="3592" width="13.5546875" style="94" customWidth="1"/>
    <col min="3593" max="3593" width="13.44140625" style="94" customWidth="1"/>
    <col min="3594" max="3594" width="13.44140625" style="94" bestFit="1" customWidth="1"/>
    <col min="3595" max="3595" width="14.5546875" style="94" customWidth="1"/>
    <col min="3596" max="3599" width="8.5546875" style="94" customWidth="1"/>
    <col min="3600" max="3600" width="16" style="94" customWidth="1"/>
    <col min="3601" max="3601" width="0" style="94" hidden="1" customWidth="1"/>
    <col min="3602" max="3602" width="15.44140625" style="94" customWidth="1"/>
    <col min="3603" max="3603" width="14.44140625" style="94" customWidth="1"/>
    <col min="3604" max="3842" width="5.44140625" style="94"/>
    <col min="3843" max="3843" width="65.44140625" style="94" bestFit="1" customWidth="1"/>
    <col min="3844" max="3844" width="12.44140625" style="94" customWidth="1"/>
    <col min="3845" max="3845" width="11.5546875" style="94" bestFit="1" customWidth="1"/>
    <col min="3846" max="3846" width="12.5546875" style="94" bestFit="1" customWidth="1"/>
    <col min="3847" max="3847" width="13.44140625" style="94" bestFit="1" customWidth="1"/>
    <col min="3848" max="3848" width="13.5546875" style="94" customWidth="1"/>
    <col min="3849" max="3849" width="13.44140625" style="94" customWidth="1"/>
    <col min="3850" max="3850" width="13.44140625" style="94" bestFit="1" customWidth="1"/>
    <col min="3851" max="3851" width="14.5546875" style="94" customWidth="1"/>
    <col min="3852" max="3855" width="8.5546875" style="94" customWidth="1"/>
    <col min="3856" max="3856" width="16" style="94" customWidth="1"/>
    <col min="3857" max="3857" width="0" style="94" hidden="1" customWidth="1"/>
    <col min="3858" max="3858" width="15.44140625" style="94" customWidth="1"/>
    <col min="3859" max="3859" width="14.44140625" style="94" customWidth="1"/>
    <col min="3860" max="4098" width="5.44140625" style="94"/>
    <col min="4099" max="4099" width="65.44140625" style="94" bestFit="1" customWidth="1"/>
    <col min="4100" max="4100" width="12.44140625" style="94" customWidth="1"/>
    <col min="4101" max="4101" width="11.5546875" style="94" bestFit="1" customWidth="1"/>
    <col min="4102" max="4102" width="12.5546875" style="94" bestFit="1" customWidth="1"/>
    <col min="4103" max="4103" width="13.44140625" style="94" bestFit="1" customWidth="1"/>
    <col min="4104" max="4104" width="13.5546875" style="94" customWidth="1"/>
    <col min="4105" max="4105" width="13.44140625" style="94" customWidth="1"/>
    <col min="4106" max="4106" width="13.44140625" style="94" bestFit="1" customWidth="1"/>
    <col min="4107" max="4107" width="14.5546875" style="94" customWidth="1"/>
    <col min="4108" max="4111" width="8.5546875" style="94" customWidth="1"/>
    <col min="4112" max="4112" width="16" style="94" customWidth="1"/>
    <col min="4113" max="4113" width="0" style="94" hidden="1" customWidth="1"/>
    <col min="4114" max="4114" width="15.44140625" style="94" customWidth="1"/>
    <col min="4115" max="4115" width="14.44140625" style="94" customWidth="1"/>
    <col min="4116" max="4354" width="5.44140625" style="94"/>
    <col min="4355" max="4355" width="65.44140625" style="94" bestFit="1" customWidth="1"/>
    <col min="4356" max="4356" width="12.44140625" style="94" customWidth="1"/>
    <col min="4357" max="4357" width="11.5546875" style="94" bestFit="1" customWidth="1"/>
    <col min="4358" max="4358" width="12.5546875" style="94" bestFit="1" customWidth="1"/>
    <col min="4359" max="4359" width="13.44140625" style="94" bestFit="1" customWidth="1"/>
    <col min="4360" max="4360" width="13.5546875" style="94" customWidth="1"/>
    <col min="4361" max="4361" width="13.44140625" style="94" customWidth="1"/>
    <col min="4362" max="4362" width="13.44140625" style="94" bestFit="1" customWidth="1"/>
    <col min="4363" max="4363" width="14.5546875" style="94" customWidth="1"/>
    <col min="4364" max="4367" width="8.5546875" style="94" customWidth="1"/>
    <col min="4368" max="4368" width="16" style="94" customWidth="1"/>
    <col min="4369" max="4369" width="0" style="94" hidden="1" customWidth="1"/>
    <col min="4370" max="4370" width="15.44140625" style="94" customWidth="1"/>
    <col min="4371" max="4371" width="14.44140625" style="94" customWidth="1"/>
    <col min="4372" max="4610" width="5.44140625" style="94"/>
    <col min="4611" max="4611" width="65.44140625" style="94" bestFit="1" customWidth="1"/>
    <col min="4612" max="4612" width="12.44140625" style="94" customWidth="1"/>
    <col min="4613" max="4613" width="11.5546875" style="94" bestFit="1" customWidth="1"/>
    <col min="4614" max="4614" width="12.5546875" style="94" bestFit="1" customWidth="1"/>
    <col min="4615" max="4615" width="13.44140625" style="94" bestFit="1" customWidth="1"/>
    <col min="4616" max="4616" width="13.5546875" style="94" customWidth="1"/>
    <col min="4617" max="4617" width="13.44140625" style="94" customWidth="1"/>
    <col min="4618" max="4618" width="13.44140625" style="94" bestFit="1" customWidth="1"/>
    <col min="4619" max="4619" width="14.5546875" style="94" customWidth="1"/>
    <col min="4620" max="4623" width="8.5546875" style="94" customWidth="1"/>
    <col min="4624" max="4624" width="16" style="94" customWidth="1"/>
    <col min="4625" max="4625" width="0" style="94" hidden="1" customWidth="1"/>
    <col min="4626" max="4626" width="15.44140625" style="94" customWidth="1"/>
    <col min="4627" max="4627" width="14.44140625" style="94" customWidth="1"/>
    <col min="4628" max="4866" width="5.44140625" style="94"/>
    <col min="4867" max="4867" width="65.44140625" style="94" bestFit="1" customWidth="1"/>
    <col min="4868" max="4868" width="12.44140625" style="94" customWidth="1"/>
    <col min="4869" max="4869" width="11.5546875" style="94" bestFit="1" customWidth="1"/>
    <col min="4870" max="4870" width="12.5546875" style="94" bestFit="1" customWidth="1"/>
    <col min="4871" max="4871" width="13.44140625" style="94" bestFit="1" customWidth="1"/>
    <col min="4872" max="4872" width="13.5546875" style="94" customWidth="1"/>
    <col min="4873" max="4873" width="13.44140625" style="94" customWidth="1"/>
    <col min="4874" max="4874" width="13.44140625" style="94" bestFit="1" customWidth="1"/>
    <col min="4875" max="4875" width="14.5546875" style="94" customWidth="1"/>
    <col min="4876" max="4879" width="8.5546875" style="94" customWidth="1"/>
    <col min="4880" max="4880" width="16" style="94" customWidth="1"/>
    <col min="4881" max="4881" width="0" style="94" hidden="1" customWidth="1"/>
    <col min="4882" max="4882" width="15.44140625" style="94" customWidth="1"/>
    <col min="4883" max="4883" width="14.44140625" style="94" customWidth="1"/>
    <col min="4884" max="5122" width="5.44140625" style="94"/>
    <col min="5123" max="5123" width="65.44140625" style="94" bestFit="1" customWidth="1"/>
    <col min="5124" max="5124" width="12.44140625" style="94" customWidth="1"/>
    <col min="5125" max="5125" width="11.5546875" style="94" bestFit="1" customWidth="1"/>
    <col min="5126" max="5126" width="12.5546875" style="94" bestFit="1" customWidth="1"/>
    <col min="5127" max="5127" width="13.44140625" style="94" bestFit="1" customWidth="1"/>
    <col min="5128" max="5128" width="13.5546875" style="94" customWidth="1"/>
    <col min="5129" max="5129" width="13.44140625" style="94" customWidth="1"/>
    <col min="5130" max="5130" width="13.44140625" style="94" bestFit="1" customWidth="1"/>
    <col min="5131" max="5131" width="14.5546875" style="94" customWidth="1"/>
    <col min="5132" max="5135" width="8.5546875" style="94" customWidth="1"/>
    <col min="5136" max="5136" width="16" style="94" customWidth="1"/>
    <col min="5137" max="5137" width="0" style="94" hidden="1" customWidth="1"/>
    <col min="5138" max="5138" width="15.44140625" style="94" customWidth="1"/>
    <col min="5139" max="5139" width="14.44140625" style="94" customWidth="1"/>
    <col min="5140" max="5378" width="5.44140625" style="94"/>
    <col min="5379" max="5379" width="65.44140625" style="94" bestFit="1" customWidth="1"/>
    <col min="5380" max="5380" width="12.44140625" style="94" customWidth="1"/>
    <col min="5381" max="5381" width="11.5546875" style="94" bestFit="1" customWidth="1"/>
    <col min="5382" max="5382" width="12.5546875" style="94" bestFit="1" customWidth="1"/>
    <col min="5383" max="5383" width="13.44140625" style="94" bestFit="1" customWidth="1"/>
    <col min="5384" max="5384" width="13.5546875" style="94" customWidth="1"/>
    <col min="5385" max="5385" width="13.44140625" style="94" customWidth="1"/>
    <col min="5386" max="5386" width="13.44140625" style="94" bestFit="1" customWidth="1"/>
    <col min="5387" max="5387" width="14.5546875" style="94" customWidth="1"/>
    <col min="5388" max="5391" width="8.5546875" style="94" customWidth="1"/>
    <col min="5392" max="5392" width="16" style="94" customWidth="1"/>
    <col min="5393" max="5393" width="0" style="94" hidden="1" customWidth="1"/>
    <col min="5394" max="5394" width="15.44140625" style="94" customWidth="1"/>
    <col min="5395" max="5395" width="14.44140625" style="94" customWidth="1"/>
    <col min="5396" max="5634" width="5.44140625" style="94"/>
    <col min="5635" max="5635" width="65.44140625" style="94" bestFit="1" customWidth="1"/>
    <col min="5636" max="5636" width="12.44140625" style="94" customWidth="1"/>
    <col min="5637" max="5637" width="11.5546875" style="94" bestFit="1" customWidth="1"/>
    <col min="5638" max="5638" width="12.5546875" style="94" bestFit="1" customWidth="1"/>
    <col min="5639" max="5639" width="13.44140625" style="94" bestFit="1" customWidth="1"/>
    <col min="5640" max="5640" width="13.5546875" style="94" customWidth="1"/>
    <col min="5641" max="5641" width="13.44140625" style="94" customWidth="1"/>
    <col min="5642" max="5642" width="13.44140625" style="94" bestFit="1" customWidth="1"/>
    <col min="5643" max="5643" width="14.5546875" style="94" customWidth="1"/>
    <col min="5644" max="5647" width="8.5546875" style="94" customWidth="1"/>
    <col min="5648" max="5648" width="16" style="94" customWidth="1"/>
    <col min="5649" max="5649" width="0" style="94" hidden="1" customWidth="1"/>
    <col min="5650" max="5650" width="15.44140625" style="94" customWidth="1"/>
    <col min="5651" max="5651" width="14.44140625" style="94" customWidth="1"/>
    <col min="5652" max="5890" width="5.44140625" style="94"/>
    <col min="5891" max="5891" width="65.44140625" style="94" bestFit="1" customWidth="1"/>
    <col min="5892" max="5892" width="12.44140625" style="94" customWidth="1"/>
    <col min="5893" max="5893" width="11.5546875" style="94" bestFit="1" customWidth="1"/>
    <col min="5894" max="5894" width="12.5546875" style="94" bestFit="1" customWidth="1"/>
    <col min="5895" max="5895" width="13.44140625" style="94" bestFit="1" customWidth="1"/>
    <col min="5896" max="5896" width="13.5546875" style="94" customWidth="1"/>
    <col min="5897" max="5897" width="13.44140625" style="94" customWidth="1"/>
    <col min="5898" max="5898" width="13.44140625" style="94" bestFit="1" customWidth="1"/>
    <col min="5899" max="5899" width="14.5546875" style="94" customWidth="1"/>
    <col min="5900" max="5903" width="8.5546875" style="94" customWidth="1"/>
    <col min="5904" max="5904" width="16" style="94" customWidth="1"/>
    <col min="5905" max="5905" width="0" style="94" hidden="1" customWidth="1"/>
    <col min="5906" max="5906" width="15.44140625" style="94" customWidth="1"/>
    <col min="5907" max="5907" width="14.44140625" style="94" customWidth="1"/>
    <col min="5908" max="6146" width="5.44140625" style="94"/>
    <col min="6147" max="6147" width="65.44140625" style="94" bestFit="1" customWidth="1"/>
    <col min="6148" max="6148" width="12.44140625" style="94" customWidth="1"/>
    <col min="6149" max="6149" width="11.5546875" style="94" bestFit="1" customWidth="1"/>
    <col min="6150" max="6150" width="12.5546875" style="94" bestFit="1" customWidth="1"/>
    <col min="6151" max="6151" width="13.44140625" style="94" bestFit="1" customWidth="1"/>
    <col min="6152" max="6152" width="13.5546875" style="94" customWidth="1"/>
    <col min="6153" max="6153" width="13.44140625" style="94" customWidth="1"/>
    <col min="6154" max="6154" width="13.44140625" style="94" bestFit="1" customWidth="1"/>
    <col min="6155" max="6155" width="14.5546875" style="94" customWidth="1"/>
    <col min="6156" max="6159" width="8.5546875" style="94" customWidth="1"/>
    <col min="6160" max="6160" width="16" style="94" customWidth="1"/>
    <col min="6161" max="6161" width="0" style="94" hidden="1" customWidth="1"/>
    <col min="6162" max="6162" width="15.44140625" style="94" customWidth="1"/>
    <col min="6163" max="6163" width="14.44140625" style="94" customWidth="1"/>
    <col min="6164" max="6402" width="5.44140625" style="94"/>
    <col min="6403" max="6403" width="65.44140625" style="94" bestFit="1" customWidth="1"/>
    <col min="6404" max="6404" width="12.44140625" style="94" customWidth="1"/>
    <col min="6405" max="6405" width="11.5546875" style="94" bestFit="1" customWidth="1"/>
    <col min="6406" max="6406" width="12.5546875" style="94" bestFit="1" customWidth="1"/>
    <col min="6407" max="6407" width="13.44140625" style="94" bestFit="1" customWidth="1"/>
    <col min="6408" max="6408" width="13.5546875" style="94" customWidth="1"/>
    <col min="6409" max="6409" width="13.44140625" style="94" customWidth="1"/>
    <col min="6410" max="6410" width="13.44140625" style="94" bestFit="1" customWidth="1"/>
    <col min="6411" max="6411" width="14.5546875" style="94" customWidth="1"/>
    <col min="6412" max="6415" width="8.5546875" style="94" customWidth="1"/>
    <col min="6416" max="6416" width="16" style="94" customWidth="1"/>
    <col min="6417" max="6417" width="0" style="94" hidden="1" customWidth="1"/>
    <col min="6418" max="6418" width="15.44140625" style="94" customWidth="1"/>
    <col min="6419" max="6419" width="14.44140625" style="94" customWidth="1"/>
    <col min="6420" max="6658" width="5.44140625" style="94"/>
    <col min="6659" max="6659" width="65.44140625" style="94" bestFit="1" customWidth="1"/>
    <col min="6660" max="6660" width="12.44140625" style="94" customWidth="1"/>
    <col min="6661" max="6661" width="11.5546875" style="94" bestFit="1" customWidth="1"/>
    <col min="6662" max="6662" width="12.5546875" style="94" bestFit="1" customWidth="1"/>
    <col min="6663" max="6663" width="13.44140625" style="94" bestFit="1" customWidth="1"/>
    <col min="6664" max="6664" width="13.5546875" style="94" customWidth="1"/>
    <col min="6665" max="6665" width="13.44140625" style="94" customWidth="1"/>
    <col min="6666" max="6666" width="13.44140625" style="94" bestFit="1" customWidth="1"/>
    <col min="6667" max="6667" width="14.5546875" style="94" customWidth="1"/>
    <col min="6668" max="6671" width="8.5546875" style="94" customWidth="1"/>
    <col min="6672" max="6672" width="16" style="94" customWidth="1"/>
    <col min="6673" max="6673" width="0" style="94" hidden="1" customWidth="1"/>
    <col min="6674" max="6674" width="15.44140625" style="94" customWidth="1"/>
    <col min="6675" max="6675" width="14.44140625" style="94" customWidth="1"/>
    <col min="6676" max="6914" width="5.44140625" style="94"/>
    <col min="6915" max="6915" width="65.44140625" style="94" bestFit="1" customWidth="1"/>
    <col min="6916" max="6916" width="12.44140625" style="94" customWidth="1"/>
    <col min="6917" max="6917" width="11.5546875" style="94" bestFit="1" customWidth="1"/>
    <col min="6918" max="6918" width="12.5546875" style="94" bestFit="1" customWidth="1"/>
    <col min="6919" max="6919" width="13.44140625" style="94" bestFit="1" customWidth="1"/>
    <col min="6920" max="6920" width="13.5546875" style="94" customWidth="1"/>
    <col min="6921" max="6921" width="13.44140625" style="94" customWidth="1"/>
    <col min="6922" max="6922" width="13.44140625" style="94" bestFit="1" customWidth="1"/>
    <col min="6923" max="6923" width="14.5546875" style="94" customWidth="1"/>
    <col min="6924" max="6927" width="8.5546875" style="94" customWidth="1"/>
    <col min="6928" max="6928" width="16" style="94" customWidth="1"/>
    <col min="6929" max="6929" width="0" style="94" hidden="1" customWidth="1"/>
    <col min="6930" max="6930" width="15.44140625" style="94" customWidth="1"/>
    <col min="6931" max="6931" width="14.44140625" style="94" customWidth="1"/>
    <col min="6932" max="7170" width="5.44140625" style="94"/>
    <col min="7171" max="7171" width="65.44140625" style="94" bestFit="1" customWidth="1"/>
    <col min="7172" max="7172" width="12.44140625" style="94" customWidth="1"/>
    <col min="7173" max="7173" width="11.5546875" style="94" bestFit="1" customWidth="1"/>
    <col min="7174" max="7174" width="12.5546875" style="94" bestFit="1" customWidth="1"/>
    <col min="7175" max="7175" width="13.44140625" style="94" bestFit="1" customWidth="1"/>
    <col min="7176" max="7176" width="13.5546875" style="94" customWidth="1"/>
    <col min="7177" max="7177" width="13.44140625" style="94" customWidth="1"/>
    <col min="7178" max="7178" width="13.44140625" style="94" bestFit="1" customWidth="1"/>
    <col min="7179" max="7179" width="14.5546875" style="94" customWidth="1"/>
    <col min="7180" max="7183" width="8.5546875" style="94" customWidth="1"/>
    <col min="7184" max="7184" width="16" style="94" customWidth="1"/>
    <col min="7185" max="7185" width="0" style="94" hidden="1" customWidth="1"/>
    <col min="7186" max="7186" width="15.44140625" style="94" customWidth="1"/>
    <col min="7187" max="7187" width="14.44140625" style="94" customWidth="1"/>
    <col min="7188" max="7426" width="5.44140625" style="94"/>
    <col min="7427" max="7427" width="65.44140625" style="94" bestFit="1" customWidth="1"/>
    <col min="7428" max="7428" width="12.44140625" style="94" customWidth="1"/>
    <col min="7429" max="7429" width="11.5546875" style="94" bestFit="1" customWidth="1"/>
    <col min="7430" max="7430" width="12.5546875" style="94" bestFit="1" customWidth="1"/>
    <col min="7431" max="7431" width="13.44140625" style="94" bestFit="1" customWidth="1"/>
    <col min="7432" max="7432" width="13.5546875" style="94" customWidth="1"/>
    <col min="7433" max="7433" width="13.44140625" style="94" customWidth="1"/>
    <col min="7434" max="7434" width="13.44140625" style="94" bestFit="1" customWidth="1"/>
    <col min="7435" max="7435" width="14.5546875" style="94" customWidth="1"/>
    <col min="7436" max="7439" width="8.5546875" style="94" customWidth="1"/>
    <col min="7440" max="7440" width="16" style="94" customWidth="1"/>
    <col min="7441" max="7441" width="0" style="94" hidden="1" customWidth="1"/>
    <col min="7442" max="7442" width="15.44140625" style="94" customWidth="1"/>
    <col min="7443" max="7443" width="14.44140625" style="94" customWidth="1"/>
    <col min="7444" max="7682" width="5.44140625" style="94"/>
    <col min="7683" max="7683" width="65.44140625" style="94" bestFit="1" customWidth="1"/>
    <col min="7684" max="7684" width="12.44140625" style="94" customWidth="1"/>
    <col min="7685" max="7685" width="11.5546875" style="94" bestFit="1" customWidth="1"/>
    <col min="7686" max="7686" width="12.5546875" style="94" bestFit="1" customWidth="1"/>
    <col min="7687" max="7687" width="13.44140625" style="94" bestFit="1" customWidth="1"/>
    <col min="7688" max="7688" width="13.5546875" style="94" customWidth="1"/>
    <col min="7689" max="7689" width="13.44140625" style="94" customWidth="1"/>
    <col min="7690" max="7690" width="13.44140625" style="94" bestFit="1" customWidth="1"/>
    <col min="7691" max="7691" width="14.5546875" style="94" customWidth="1"/>
    <col min="7692" max="7695" width="8.5546875" style="94" customWidth="1"/>
    <col min="7696" max="7696" width="16" style="94" customWidth="1"/>
    <col min="7697" max="7697" width="0" style="94" hidden="1" customWidth="1"/>
    <col min="7698" max="7698" width="15.44140625" style="94" customWidth="1"/>
    <col min="7699" max="7699" width="14.44140625" style="94" customWidth="1"/>
    <col min="7700" max="7938" width="5.44140625" style="94"/>
    <col min="7939" max="7939" width="65.44140625" style="94" bestFit="1" customWidth="1"/>
    <col min="7940" max="7940" width="12.44140625" style="94" customWidth="1"/>
    <col min="7941" max="7941" width="11.5546875" style="94" bestFit="1" customWidth="1"/>
    <col min="7942" max="7942" width="12.5546875" style="94" bestFit="1" customWidth="1"/>
    <col min="7943" max="7943" width="13.44140625" style="94" bestFit="1" customWidth="1"/>
    <col min="7944" max="7944" width="13.5546875" style="94" customWidth="1"/>
    <col min="7945" max="7945" width="13.44140625" style="94" customWidth="1"/>
    <col min="7946" max="7946" width="13.44140625" style="94" bestFit="1" customWidth="1"/>
    <col min="7947" max="7947" width="14.5546875" style="94" customWidth="1"/>
    <col min="7948" max="7951" width="8.5546875" style="94" customWidth="1"/>
    <col min="7952" max="7952" width="16" style="94" customWidth="1"/>
    <col min="7953" max="7953" width="0" style="94" hidden="1" customWidth="1"/>
    <col min="7954" max="7954" width="15.44140625" style="94" customWidth="1"/>
    <col min="7955" max="7955" width="14.44140625" style="94" customWidth="1"/>
    <col min="7956" max="8194" width="5.44140625" style="94"/>
    <col min="8195" max="8195" width="65.44140625" style="94" bestFit="1" customWidth="1"/>
    <col min="8196" max="8196" width="12.44140625" style="94" customWidth="1"/>
    <col min="8197" max="8197" width="11.5546875" style="94" bestFit="1" customWidth="1"/>
    <col min="8198" max="8198" width="12.5546875" style="94" bestFit="1" customWidth="1"/>
    <col min="8199" max="8199" width="13.44140625" style="94" bestFit="1" customWidth="1"/>
    <col min="8200" max="8200" width="13.5546875" style="94" customWidth="1"/>
    <col min="8201" max="8201" width="13.44140625" style="94" customWidth="1"/>
    <col min="8202" max="8202" width="13.44140625" style="94" bestFit="1" customWidth="1"/>
    <col min="8203" max="8203" width="14.5546875" style="94" customWidth="1"/>
    <col min="8204" max="8207" width="8.5546875" style="94" customWidth="1"/>
    <col min="8208" max="8208" width="16" style="94" customWidth="1"/>
    <col min="8209" max="8209" width="0" style="94" hidden="1" customWidth="1"/>
    <col min="8210" max="8210" width="15.44140625" style="94" customWidth="1"/>
    <col min="8211" max="8211" width="14.44140625" style="94" customWidth="1"/>
    <col min="8212" max="8450" width="5.44140625" style="94"/>
    <col min="8451" max="8451" width="65.44140625" style="94" bestFit="1" customWidth="1"/>
    <col min="8452" max="8452" width="12.44140625" style="94" customWidth="1"/>
    <col min="8453" max="8453" width="11.5546875" style="94" bestFit="1" customWidth="1"/>
    <col min="8454" max="8454" width="12.5546875" style="94" bestFit="1" customWidth="1"/>
    <col min="8455" max="8455" width="13.44140625" style="94" bestFit="1" customWidth="1"/>
    <col min="8456" max="8456" width="13.5546875" style="94" customWidth="1"/>
    <col min="8457" max="8457" width="13.44140625" style="94" customWidth="1"/>
    <col min="8458" max="8458" width="13.44140625" style="94" bestFit="1" customWidth="1"/>
    <col min="8459" max="8459" width="14.5546875" style="94" customWidth="1"/>
    <col min="8460" max="8463" width="8.5546875" style="94" customWidth="1"/>
    <col min="8464" max="8464" width="16" style="94" customWidth="1"/>
    <col min="8465" max="8465" width="0" style="94" hidden="1" customWidth="1"/>
    <col min="8466" max="8466" width="15.44140625" style="94" customWidth="1"/>
    <col min="8467" max="8467" width="14.44140625" style="94" customWidth="1"/>
    <col min="8468" max="8706" width="5.44140625" style="94"/>
    <col min="8707" max="8707" width="65.44140625" style="94" bestFit="1" customWidth="1"/>
    <col min="8708" max="8708" width="12.44140625" style="94" customWidth="1"/>
    <col min="8709" max="8709" width="11.5546875" style="94" bestFit="1" customWidth="1"/>
    <col min="8710" max="8710" width="12.5546875" style="94" bestFit="1" customWidth="1"/>
    <col min="8711" max="8711" width="13.44140625" style="94" bestFit="1" customWidth="1"/>
    <col min="8712" max="8712" width="13.5546875" style="94" customWidth="1"/>
    <col min="8713" max="8713" width="13.44140625" style="94" customWidth="1"/>
    <col min="8714" max="8714" width="13.44140625" style="94" bestFit="1" customWidth="1"/>
    <col min="8715" max="8715" width="14.5546875" style="94" customWidth="1"/>
    <col min="8716" max="8719" width="8.5546875" style="94" customWidth="1"/>
    <col min="8720" max="8720" width="16" style="94" customWidth="1"/>
    <col min="8721" max="8721" width="0" style="94" hidden="1" customWidth="1"/>
    <col min="8722" max="8722" width="15.44140625" style="94" customWidth="1"/>
    <col min="8723" max="8723" width="14.44140625" style="94" customWidth="1"/>
    <col min="8724" max="8962" width="5.44140625" style="94"/>
    <col min="8963" max="8963" width="65.44140625" style="94" bestFit="1" customWidth="1"/>
    <col min="8964" max="8964" width="12.44140625" style="94" customWidth="1"/>
    <col min="8965" max="8965" width="11.5546875" style="94" bestFit="1" customWidth="1"/>
    <col min="8966" max="8966" width="12.5546875" style="94" bestFit="1" customWidth="1"/>
    <col min="8967" max="8967" width="13.44140625" style="94" bestFit="1" customWidth="1"/>
    <col min="8968" max="8968" width="13.5546875" style="94" customWidth="1"/>
    <col min="8969" max="8969" width="13.44140625" style="94" customWidth="1"/>
    <col min="8970" max="8970" width="13.44140625" style="94" bestFit="1" customWidth="1"/>
    <col min="8971" max="8971" width="14.5546875" style="94" customWidth="1"/>
    <col min="8972" max="8975" width="8.5546875" style="94" customWidth="1"/>
    <col min="8976" max="8976" width="16" style="94" customWidth="1"/>
    <col min="8977" max="8977" width="0" style="94" hidden="1" customWidth="1"/>
    <col min="8978" max="8978" width="15.44140625" style="94" customWidth="1"/>
    <col min="8979" max="8979" width="14.44140625" style="94" customWidth="1"/>
    <col min="8980" max="9218" width="5.44140625" style="94"/>
    <col min="9219" max="9219" width="65.44140625" style="94" bestFit="1" customWidth="1"/>
    <col min="9220" max="9220" width="12.44140625" style="94" customWidth="1"/>
    <col min="9221" max="9221" width="11.5546875" style="94" bestFit="1" customWidth="1"/>
    <col min="9222" max="9222" width="12.5546875" style="94" bestFit="1" customWidth="1"/>
    <col min="9223" max="9223" width="13.44140625" style="94" bestFit="1" customWidth="1"/>
    <col min="9224" max="9224" width="13.5546875" style="94" customWidth="1"/>
    <col min="9225" max="9225" width="13.44140625" style="94" customWidth="1"/>
    <col min="9226" max="9226" width="13.44140625" style="94" bestFit="1" customWidth="1"/>
    <col min="9227" max="9227" width="14.5546875" style="94" customWidth="1"/>
    <col min="9228" max="9231" width="8.5546875" style="94" customWidth="1"/>
    <col min="9232" max="9232" width="16" style="94" customWidth="1"/>
    <col min="9233" max="9233" width="0" style="94" hidden="1" customWidth="1"/>
    <col min="9234" max="9234" width="15.44140625" style="94" customWidth="1"/>
    <col min="9235" max="9235" width="14.44140625" style="94" customWidth="1"/>
    <col min="9236" max="9474" width="5.44140625" style="94"/>
    <col min="9475" max="9475" width="65.44140625" style="94" bestFit="1" customWidth="1"/>
    <col min="9476" max="9476" width="12.44140625" style="94" customWidth="1"/>
    <col min="9477" max="9477" width="11.5546875" style="94" bestFit="1" customWidth="1"/>
    <col min="9478" max="9478" width="12.5546875" style="94" bestFit="1" customWidth="1"/>
    <col min="9479" max="9479" width="13.44140625" style="94" bestFit="1" customWidth="1"/>
    <col min="9480" max="9480" width="13.5546875" style="94" customWidth="1"/>
    <col min="9481" max="9481" width="13.44140625" style="94" customWidth="1"/>
    <col min="9482" max="9482" width="13.44140625" style="94" bestFit="1" customWidth="1"/>
    <col min="9483" max="9483" width="14.5546875" style="94" customWidth="1"/>
    <col min="9484" max="9487" width="8.5546875" style="94" customWidth="1"/>
    <col min="9488" max="9488" width="16" style="94" customWidth="1"/>
    <col min="9489" max="9489" width="0" style="94" hidden="1" customWidth="1"/>
    <col min="9490" max="9490" width="15.44140625" style="94" customWidth="1"/>
    <col min="9491" max="9491" width="14.44140625" style="94" customWidth="1"/>
    <col min="9492" max="9730" width="5.44140625" style="94"/>
    <col min="9731" max="9731" width="65.44140625" style="94" bestFit="1" customWidth="1"/>
    <col min="9732" max="9732" width="12.44140625" style="94" customWidth="1"/>
    <col min="9733" max="9733" width="11.5546875" style="94" bestFit="1" customWidth="1"/>
    <col min="9734" max="9734" width="12.5546875" style="94" bestFit="1" customWidth="1"/>
    <col min="9735" max="9735" width="13.44140625" style="94" bestFit="1" customWidth="1"/>
    <col min="9736" max="9736" width="13.5546875" style="94" customWidth="1"/>
    <col min="9737" max="9737" width="13.44140625" style="94" customWidth="1"/>
    <col min="9738" max="9738" width="13.44140625" style="94" bestFit="1" customWidth="1"/>
    <col min="9739" max="9739" width="14.5546875" style="94" customWidth="1"/>
    <col min="9740" max="9743" width="8.5546875" style="94" customWidth="1"/>
    <col min="9744" max="9744" width="16" style="94" customWidth="1"/>
    <col min="9745" max="9745" width="0" style="94" hidden="1" customWidth="1"/>
    <col min="9746" max="9746" width="15.44140625" style="94" customWidth="1"/>
    <col min="9747" max="9747" width="14.44140625" style="94" customWidth="1"/>
    <col min="9748" max="9986" width="5.44140625" style="94"/>
    <col min="9987" max="9987" width="65.44140625" style="94" bestFit="1" customWidth="1"/>
    <col min="9988" max="9988" width="12.44140625" style="94" customWidth="1"/>
    <col min="9989" max="9989" width="11.5546875" style="94" bestFit="1" customWidth="1"/>
    <col min="9990" max="9990" width="12.5546875" style="94" bestFit="1" customWidth="1"/>
    <col min="9991" max="9991" width="13.44140625" style="94" bestFit="1" customWidth="1"/>
    <col min="9992" max="9992" width="13.5546875" style="94" customWidth="1"/>
    <col min="9993" max="9993" width="13.44140625" style="94" customWidth="1"/>
    <col min="9994" max="9994" width="13.44140625" style="94" bestFit="1" customWidth="1"/>
    <col min="9995" max="9995" width="14.5546875" style="94" customWidth="1"/>
    <col min="9996" max="9999" width="8.5546875" style="94" customWidth="1"/>
    <col min="10000" max="10000" width="16" style="94" customWidth="1"/>
    <col min="10001" max="10001" width="0" style="94" hidden="1" customWidth="1"/>
    <col min="10002" max="10002" width="15.44140625" style="94" customWidth="1"/>
    <col min="10003" max="10003" width="14.44140625" style="94" customWidth="1"/>
    <col min="10004" max="10242" width="5.44140625" style="94"/>
    <col min="10243" max="10243" width="65.44140625" style="94" bestFit="1" customWidth="1"/>
    <col min="10244" max="10244" width="12.44140625" style="94" customWidth="1"/>
    <col min="10245" max="10245" width="11.5546875" style="94" bestFit="1" customWidth="1"/>
    <col min="10246" max="10246" width="12.5546875" style="94" bestFit="1" customWidth="1"/>
    <col min="10247" max="10247" width="13.44140625" style="94" bestFit="1" customWidth="1"/>
    <col min="10248" max="10248" width="13.5546875" style="94" customWidth="1"/>
    <col min="10249" max="10249" width="13.44140625" style="94" customWidth="1"/>
    <col min="10250" max="10250" width="13.44140625" style="94" bestFit="1" customWidth="1"/>
    <col min="10251" max="10251" width="14.5546875" style="94" customWidth="1"/>
    <col min="10252" max="10255" width="8.5546875" style="94" customWidth="1"/>
    <col min="10256" max="10256" width="16" style="94" customWidth="1"/>
    <col min="10257" max="10257" width="0" style="94" hidden="1" customWidth="1"/>
    <col min="10258" max="10258" width="15.44140625" style="94" customWidth="1"/>
    <col min="10259" max="10259" width="14.44140625" style="94" customWidth="1"/>
    <col min="10260" max="10498" width="5.44140625" style="94"/>
    <col min="10499" max="10499" width="65.44140625" style="94" bestFit="1" customWidth="1"/>
    <col min="10500" max="10500" width="12.44140625" style="94" customWidth="1"/>
    <col min="10501" max="10501" width="11.5546875" style="94" bestFit="1" customWidth="1"/>
    <col min="10502" max="10502" width="12.5546875" style="94" bestFit="1" customWidth="1"/>
    <col min="10503" max="10503" width="13.44140625" style="94" bestFit="1" customWidth="1"/>
    <col min="10504" max="10504" width="13.5546875" style="94" customWidth="1"/>
    <col min="10505" max="10505" width="13.44140625" style="94" customWidth="1"/>
    <col min="10506" max="10506" width="13.44140625" style="94" bestFit="1" customWidth="1"/>
    <col min="10507" max="10507" width="14.5546875" style="94" customWidth="1"/>
    <col min="10508" max="10511" width="8.5546875" style="94" customWidth="1"/>
    <col min="10512" max="10512" width="16" style="94" customWidth="1"/>
    <col min="10513" max="10513" width="0" style="94" hidden="1" customWidth="1"/>
    <col min="10514" max="10514" width="15.44140625" style="94" customWidth="1"/>
    <col min="10515" max="10515" width="14.44140625" style="94" customWidth="1"/>
    <col min="10516" max="10754" width="5.44140625" style="94"/>
    <col min="10755" max="10755" width="65.44140625" style="94" bestFit="1" customWidth="1"/>
    <col min="10756" max="10756" width="12.44140625" style="94" customWidth="1"/>
    <col min="10757" max="10757" width="11.5546875" style="94" bestFit="1" customWidth="1"/>
    <col min="10758" max="10758" width="12.5546875" style="94" bestFit="1" customWidth="1"/>
    <col min="10759" max="10759" width="13.44140625" style="94" bestFit="1" customWidth="1"/>
    <col min="10760" max="10760" width="13.5546875" style="94" customWidth="1"/>
    <col min="10761" max="10761" width="13.44140625" style="94" customWidth="1"/>
    <col min="10762" max="10762" width="13.44140625" style="94" bestFit="1" customWidth="1"/>
    <col min="10763" max="10763" width="14.5546875" style="94" customWidth="1"/>
    <col min="10764" max="10767" width="8.5546875" style="94" customWidth="1"/>
    <col min="10768" max="10768" width="16" style="94" customWidth="1"/>
    <col min="10769" max="10769" width="0" style="94" hidden="1" customWidth="1"/>
    <col min="10770" max="10770" width="15.44140625" style="94" customWidth="1"/>
    <col min="10771" max="10771" width="14.44140625" style="94" customWidth="1"/>
    <col min="10772" max="11010" width="5.44140625" style="94"/>
    <col min="11011" max="11011" width="65.44140625" style="94" bestFit="1" customWidth="1"/>
    <col min="11012" max="11012" width="12.44140625" style="94" customWidth="1"/>
    <col min="11013" max="11013" width="11.5546875" style="94" bestFit="1" customWidth="1"/>
    <col min="11014" max="11014" width="12.5546875" style="94" bestFit="1" customWidth="1"/>
    <col min="11015" max="11015" width="13.44140625" style="94" bestFit="1" customWidth="1"/>
    <col min="11016" max="11016" width="13.5546875" style="94" customWidth="1"/>
    <col min="11017" max="11017" width="13.44140625" style="94" customWidth="1"/>
    <col min="11018" max="11018" width="13.44140625" style="94" bestFit="1" customWidth="1"/>
    <col min="11019" max="11019" width="14.5546875" style="94" customWidth="1"/>
    <col min="11020" max="11023" width="8.5546875" style="94" customWidth="1"/>
    <col min="11024" max="11024" width="16" style="94" customWidth="1"/>
    <col min="11025" max="11025" width="0" style="94" hidden="1" customWidth="1"/>
    <col min="11026" max="11026" width="15.44140625" style="94" customWidth="1"/>
    <col min="11027" max="11027" width="14.44140625" style="94" customWidth="1"/>
    <col min="11028" max="11266" width="5.44140625" style="94"/>
    <col min="11267" max="11267" width="65.44140625" style="94" bestFit="1" customWidth="1"/>
    <col min="11268" max="11268" width="12.44140625" style="94" customWidth="1"/>
    <col min="11269" max="11269" width="11.5546875" style="94" bestFit="1" customWidth="1"/>
    <col min="11270" max="11270" width="12.5546875" style="94" bestFit="1" customWidth="1"/>
    <col min="11271" max="11271" width="13.44140625" style="94" bestFit="1" customWidth="1"/>
    <col min="11272" max="11272" width="13.5546875" style="94" customWidth="1"/>
    <col min="11273" max="11273" width="13.44140625" style="94" customWidth="1"/>
    <col min="11274" max="11274" width="13.44140625" style="94" bestFit="1" customWidth="1"/>
    <col min="11275" max="11275" width="14.5546875" style="94" customWidth="1"/>
    <col min="11276" max="11279" width="8.5546875" style="94" customWidth="1"/>
    <col min="11280" max="11280" width="16" style="94" customWidth="1"/>
    <col min="11281" max="11281" width="0" style="94" hidden="1" customWidth="1"/>
    <col min="11282" max="11282" width="15.44140625" style="94" customWidth="1"/>
    <col min="11283" max="11283" width="14.44140625" style="94" customWidth="1"/>
    <col min="11284" max="11522" width="5.44140625" style="94"/>
    <col min="11523" max="11523" width="65.44140625" style="94" bestFit="1" customWidth="1"/>
    <col min="11524" max="11524" width="12.44140625" style="94" customWidth="1"/>
    <col min="11525" max="11525" width="11.5546875" style="94" bestFit="1" customWidth="1"/>
    <col min="11526" max="11526" width="12.5546875" style="94" bestFit="1" customWidth="1"/>
    <col min="11527" max="11527" width="13.44140625" style="94" bestFit="1" customWidth="1"/>
    <col min="11528" max="11528" width="13.5546875" style="94" customWidth="1"/>
    <col min="11529" max="11529" width="13.44140625" style="94" customWidth="1"/>
    <col min="11530" max="11530" width="13.44140625" style="94" bestFit="1" customWidth="1"/>
    <col min="11531" max="11531" width="14.5546875" style="94" customWidth="1"/>
    <col min="11532" max="11535" width="8.5546875" style="94" customWidth="1"/>
    <col min="11536" max="11536" width="16" style="94" customWidth="1"/>
    <col min="11537" max="11537" width="0" style="94" hidden="1" customWidth="1"/>
    <col min="11538" max="11538" width="15.44140625" style="94" customWidth="1"/>
    <col min="11539" max="11539" width="14.44140625" style="94" customWidth="1"/>
    <col min="11540" max="11778" width="5.44140625" style="94"/>
    <col min="11779" max="11779" width="65.44140625" style="94" bestFit="1" customWidth="1"/>
    <col min="11780" max="11780" width="12.44140625" style="94" customWidth="1"/>
    <col min="11781" max="11781" width="11.5546875" style="94" bestFit="1" customWidth="1"/>
    <col min="11782" max="11782" width="12.5546875" style="94" bestFit="1" customWidth="1"/>
    <col min="11783" max="11783" width="13.44140625" style="94" bestFit="1" customWidth="1"/>
    <col min="11784" max="11784" width="13.5546875" style="94" customWidth="1"/>
    <col min="11785" max="11785" width="13.44140625" style="94" customWidth="1"/>
    <col min="11786" max="11786" width="13.44140625" style="94" bestFit="1" customWidth="1"/>
    <col min="11787" max="11787" width="14.5546875" style="94" customWidth="1"/>
    <col min="11788" max="11791" width="8.5546875" style="94" customWidth="1"/>
    <col min="11792" max="11792" width="16" style="94" customWidth="1"/>
    <col min="11793" max="11793" width="0" style="94" hidden="1" customWidth="1"/>
    <col min="11794" max="11794" width="15.44140625" style="94" customWidth="1"/>
    <col min="11795" max="11795" width="14.44140625" style="94" customWidth="1"/>
    <col min="11796" max="12034" width="5.44140625" style="94"/>
    <col min="12035" max="12035" width="65.44140625" style="94" bestFit="1" customWidth="1"/>
    <col min="12036" max="12036" width="12.44140625" style="94" customWidth="1"/>
    <col min="12037" max="12037" width="11.5546875" style="94" bestFit="1" customWidth="1"/>
    <col min="12038" max="12038" width="12.5546875" style="94" bestFit="1" customWidth="1"/>
    <col min="12039" max="12039" width="13.44140625" style="94" bestFit="1" customWidth="1"/>
    <col min="12040" max="12040" width="13.5546875" style="94" customWidth="1"/>
    <col min="12041" max="12041" width="13.44140625" style="94" customWidth="1"/>
    <col min="12042" max="12042" width="13.44140625" style="94" bestFit="1" customWidth="1"/>
    <col min="12043" max="12043" width="14.5546875" style="94" customWidth="1"/>
    <col min="12044" max="12047" width="8.5546875" style="94" customWidth="1"/>
    <col min="12048" max="12048" width="16" style="94" customWidth="1"/>
    <col min="12049" max="12049" width="0" style="94" hidden="1" customWidth="1"/>
    <col min="12050" max="12050" width="15.44140625" style="94" customWidth="1"/>
    <col min="12051" max="12051" width="14.44140625" style="94" customWidth="1"/>
    <col min="12052" max="12290" width="5.44140625" style="94"/>
    <col min="12291" max="12291" width="65.44140625" style="94" bestFit="1" customWidth="1"/>
    <col min="12292" max="12292" width="12.44140625" style="94" customWidth="1"/>
    <col min="12293" max="12293" width="11.5546875" style="94" bestFit="1" customWidth="1"/>
    <col min="12294" max="12294" width="12.5546875" style="94" bestFit="1" customWidth="1"/>
    <col min="12295" max="12295" width="13.44140625" style="94" bestFit="1" customWidth="1"/>
    <col min="12296" max="12296" width="13.5546875" style="94" customWidth="1"/>
    <col min="12297" max="12297" width="13.44140625" style="94" customWidth="1"/>
    <col min="12298" max="12298" width="13.44140625" style="94" bestFit="1" customWidth="1"/>
    <col min="12299" max="12299" width="14.5546875" style="94" customWidth="1"/>
    <col min="12300" max="12303" width="8.5546875" style="94" customWidth="1"/>
    <col min="12304" max="12304" width="16" style="94" customWidth="1"/>
    <col min="12305" max="12305" width="0" style="94" hidden="1" customWidth="1"/>
    <col min="12306" max="12306" width="15.44140625" style="94" customWidth="1"/>
    <col min="12307" max="12307" width="14.44140625" style="94" customWidth="1"/>
    <col min="12308" max="12546" width="5.44140625" style="94"/>
    <col min="12547" max="12547" width="65.44140625" style="94" bestFit="1" customWidth="1"/>
    <col min="12548" max="12548" width="12.44140625" style="94" customWidth="1"/>
    <col min="12549" max="12549" width="11.5546875" style="94" bestFit="1" customWidth="1"/>
    <col min="12550" max="12550" width="12.5546875" style="94" bestFit="1" customWidth="1"/>
    <col min="12551" max="12551" width="13.44140625" style="94" bestFit="1" customWidth="1"/>
    <col min="12552" max="12552" width="13.5546875" style="94" customWidth="1"/>
    <col min="12553" max="12553" width="13.44140625" style="94" customWidth="1"/>
    <col min="12554" max="12554" width="13.44140625" style="94" bestFit="1" customWidth="1"/>
    <col min="12555" max="12555" width="14.5546875" style="94" customWidth="1"/>
    <col min="12556" max="12559" width="8.5546875" style="94" customWidth="1"/>
    <col min="12560" max="12560" width="16" style="94" customWidth="1"/>
    <col min="12561" max="12561" width="0" style="94" hidden="1" customWidth="1"/>
    <col min="12562" max="12562" width="15.44140625" style="94" customWidth="1"/>
    <col min="12563" max="12563" width="14.44140625" style="94" customWidth="1"/>
    <col min="12564" max="12802" width="5.44140625" style="94"/>
    <col min="12803" max="12803" width="65.44140625" style="94" bestFit="1" customWidth="1"/>
    <col min="12804" max="12804" width="12.44140625" style="94" customWidth="1"/>
    <col min="12805" max="12805" width="11.5546875" style="94" bestFit="1" customWidth="1"/>
    <col min="12806" max="12806" width="12.5546875" style="94" bestFit="1" customWidth="1"/>
    <col min="12807" max="12807" width="13.44140625" style="94" bestFit="1" customWidth="1"/>
    <col min="12808" max="12808" width="13.5546875" style="94" customWidth="1"/>
    <col min="12809" max="12809" width="13.44140625" style="94" customWidth="1"/>
    <col min="12810" max="12810" width="13.44140625" style="94" bestFit="1" customWidth="1"/>
    <col min="12811" max="12811" width="14.5546875" style="94" customWidth="1"/>
    <col min="12812" max="12815" width="8.5546875" style="94" customWidth="1"/>
    <col min="12816" max="12816" width="16" style="94" customWidth="1"/>
    <col min="12817" max="12817" width="0" style="94" hidden="1" customWidth="1"/>
    <col min="12818" max="12818" width="15.44140625" style="94" customWidth="1"/>
    <col min="12819" max="12819" width="14.44140625" style="94" customWidth="1"/>
    <col min="12820" max="13058" width="5.44140625" style="94"/>
    <col min="13059" max="13059" width="65.44140625" style="94" bestFit="1" customWidth="1"/>
    <col min="13060" max="13060" width="12.44140625" style="94" customWidth="1"/>
    <col min="13061" max="13061" width="11.5546875" style="94" bestFit="1" customWidth="1"/>
    <col min="13062" max="13062" width="12.5546875" style="94" bestFit="1" customWidth="1"/>
    <col min="13063" max="13063" width="13.44140625" style="94" bestFit="1" customWidth="1"/>
    <col min="13064" max="13064" width="13.5546875" style="94" customWidth="1"/>
    <col min="13065" max="13065" width="13.44140625" style="94" customWidth="1"/>
    <col min="13066" max="13066" width="13.44140625" style="94" bestFit="1" customWidth="1"/>
    <col min="13067" max="13067" width="14.5546875" style="94" customWidth="1"/>
    <col min="13068" max="13071" width="8.5546875" style="94" customWidth="1"/>
    <col min="13072" max="13072" width="16" style="94" customWidth="1"/>
    <col min="13073" max="13073" width="0" style="94" hidden="1" customWidth="1"/>
    <col min="13074" max="13074" width="15.44140625" style="94" customWidth="1"/>
    <col min="13075" max="13075" width="14.44140625" style="94" customWidth="1"/>
    <col min="13076" max="13314" width="5.44140625" style="94"/>
    <col min="13315" max="13315" width="65.44140625" style="94" bestFit="1" customWidth="1"/>
    <col min="13316" max="13316" width="12.44140625" style="94" customWidth="1"/>
    <col min="13317" max="13317" width="11.5546875" style="94" bestFit="1" customWidth="1"/>
    <col min="13318" max="13318" width="12.5546875" style="94" bestFit="1" customWidth="1"/>
    <col min="13319" max="13319" width="13.44140625" style="94" bestFit="1" customWidth="1"/>
    <col min="13320" max="13320" width="13.5546875" style="94" customWidth="1"/>
    <col min="13321" max="13321" width="13.44140625" style="94" customWidth="1"/>
    <col min="13322" max="13322" width="13.44140625" style="94" bestFit="1" customWidth="1"/>
    <col min="13323" max="13323" width="14.5546875" style="94" customWidth="1"/>
    <col min="13324" max="13327" width="8.5546875" style="94" customWidth="1"/>
    <col min="13328" max="13328" width="16" style="94" customWidth="1"/>
    <col min="13329" max="13329" width="0" style="94" hidden="1" customWidth="1"/>
    <col min="13330" max="13330" width="15.44140625" style="94" customWidth="1"/>
    <col min="13331" max="13331" width="14.44140625" style="94" customWidth="1"/>
    <col min="13332" max="13570" width="5.44140625" style="94"/>
    <col min="13571" max="13571" width="65.44140625" style="94" bestFit="1" customWidth="1"/>
    <col min="13572" max="13572" width="12.44140625" style="94" customWidth="1"/>
    <col min="13573" max="13573" width="11.5546875" style="94" bestFit="1" customWidth="1"/>
    <col min="13574" max="13574" width="12.5546875" style="94" bestFit="1" customWidth="1"/>
    <col min="13575" max="13575" width="13.44140625" style="94" bestFit="1" customWidth="1"/>
    <col min="13576" max="13576" width="13.5546875" style="94" customWidth="1"/>
    <col min="13577" max="13577" width="13.44140625" style="94" customWidth="1"/>
    <col min="13578" max="13578" width="13.44140625" style="94" bestFit="1" customWidth="1"/>
    <col min="13579" max="13579" width="14.5546875" style="94" customWidth="1"/>
    <col min="13580" max="13583" width="8.5546875" style="94" customWidth="1"/>
    <col min="13584" max="13584" width="16" style="94" customWidth="1"/>
    <col min="13585" max="13585" width="0" style="94" hidden="1" customWidth="1"/>
    <col min="13586" max="13586" width="15.44140625" style="94" customWidth="1"/>
    <col min="13587" max="13587" width="14.44140625" style="94" customWidth="1"/>
    <col min="13588" max="13826" width="5.44140625" style="94"/>
    <col min="13827" max="13827" width="65.44140625" style="94" bestFit="1" customWidth="1"/>
    <col min="13828" max="13828" width="12.44140625" style="94" customWidth="1"/>
    <col min="13829" max="13829" width="11.5546875" style="94" bestFit="1" customWidth="1"/>
    <col min="13830" max="13830" width="12.5546875" style="94" bestFit="1" customWidth="1"/>
    <col min="13831" max="13831" width="13.44140625" style="94" bestFit="1" customWidth="1"/>
    <col min="13832" max="13832" width="13.5546875" style="94" customWidth="1"/>
    <col min="13833" max="13833" width="13.44140625" style="94" customWidth="1"/>
    <col min="13834" max="13834" width="13.44140625" style="94" bestFit="1" customWidth="1"/>
    <col min="13835" max="13835" width="14.5546875" style="94" customWidth="1"/>
    <col min="13836" max="13839" width="8.5546875" style="94" customWidth="1"/>
    <col min="13840" max="13840" width="16" style="94" customWidth="1"/>
    <col min="13841" max="13841" width="0" style="94" hidden="1" customWidth="1"/>
    <col min="13842" max="13842" width="15.44140625" style="94" customWidth="1"/>
    <col min="13843" max="13843" width="14.44140625" style="94" customWidth="1"/>
    <col min="13844" max="14082" width="5.44140625" style="94"/>
    <col min="14083" max="14083" width="65.44140625" style="94" bestFit="1" customWidth="1"/>
    <col min="14084" max="14084" width="12.44140625" style="94" customWidth="1"/>
    <col min="14085" max="14085" width="11.5546875" style="94" bestFit="1" customWidth="1"/>
    <col min="14086" max="14086" width="12.5546875" style="94" bestFit="1" customWidth="1"/>
    <col min="14087" max="14087" width="13.44140625" style="94" bestFit="1" customWidth="1"/>
    <col min="14088" max="14088" width="13.5546875" style="94" customWidth="1"/>
    <col min="14089" max="14089" width="13.44140625" style="94" customWidth="1"/>
    <col min="14090" max="14090" width="13.44140625" style="94" bestFit="1" customWidth="1"/>
    <col min="14091" max="14091" width="14.5546875" style="94" customWidth="1"/>
    <col min="14092" max="14095" width="8.5546875" style="94" customWidth="1"/>
    <col min="14096" max="14096" width="16" style="94" customWidth="1"/>
    <col min="14097" max="14097" width="0" style="94" hidden="1" customWidth="1"/>
    <col min="14098" max="14098" width="15.44140625" style="94" customWidth="1"/>
    <col min="14099" max="14099" width="14.44140625" style="94" customWidth="1"/>
    <col min="14100" max="14338" width="5.44140625" style="94"/>
    <col min="14339" max="14339" width="65.44140625" style="94" bestFit="1" customWidth="1"/>
    <col min="14340" max="14340" width="12.44140625" style="94" customWidth="1"/>
    <col min="14341" max="14341" width="11.5546875" style="94" bestFit="1" customWidth="1"/>
    <col min="14342" max="14342" width="12.5546875" style="94" bestFit="1" customWidth="1"/>
    <col min="14343" max="14343" width="13.44140625" style="94" bestFit="1" customWidth="1"/>
    <col min="14344" max="14344" width="13.5546875" style="94" customWidth="1"/>
    <col min="14345" max="14345" width="13.44140625" style="94" customWidth="1"/>
    <col min="14346" max="14346" width="13.44140625" style="94" bestFit="1" customWidth="1"/>
    <col min="14347" max="14347" width="14.5546875" style="94" customWidth="1"/>
    <col min="14348" max="14351" width="8.5546875" style="94" customWidth="1"/>
    <col min="14352" max="14352" width="16" style="94" customWidth="1"/>
    <col min="14353" max="14353" width="0" style="94" hidden="1" customWidth="1"/>
    <col min="14354" max="14354" width="15.44140625" style="94" customWidth="1"/>
    <col min="14355" max="14355" width="14.44140625" style="94" customWidth="1"/>
    <col min="14356" max="14594" width="5.44140625" style="94"/>
    <col min="14595" max="14595" width="65.44140625" style="94" bestFit="1" customWidth="1"/>
    <col min="14596" max="14596" width="12.44140625" style="94" customWidth="1"/>
    <col min="14597" max="14597" width="11.5546875" style="94" bestFit="1" customWidth="1"/>
    <col min="14598" max="14598" width="12.5546875" style="94" bestFit="1" customWidth="1"/>
    <col min="14599" max="14599" width="13.44140625" style="94" bestFit="1" customWidth="1"/>
    <col min="14600" max="14600" width="13.5546875" style="94" customWidth="1"/>
    <col min="14601" max="14601" width="13.44140625" style="94" customWidth="1"/>
    <col min="14602" max="14602" width="13.44140625" style="94" bestFit="1" customWidth="1"/>
    <col min="14603" max="14603" width="14.5546875" style="94" customWidth="1"/>
    <col min="14604" max="14607" width="8.5546875" style="94" customWidth="1"/>
    <col min="14608" max="14608" width="16" style="94" customWidth="1"/>
    <col min="14609" max="14609" width="0" style="94" hidden="1" customWidth="1"/>
    <col min="14610" max="14610" width="15.44140625" style="94" customWidth="1"/>
    <col min="14611" max="14611" width="14.44140625" style="94" customWidth="1"/>
    <col min="14612" max="14850" width="5.44140625" style="94"/>
    <col min="14851" max="14851" width="65.44140625" style="94" bestFit="1" customWidth="1"/>
    <col min="14852" max="14852" width="12.44140625" style="94" customWidth="1"/>
    <col min="14853" max="14853" width="11.5546875" style="94" bestFit="1" customWidth="1"/>
    <col min="14854" max="14854" width="12.5546875" style="94" bestFit="1" customWidth="1"/>
    <col min="14855" max="14855" width="13.44140625" style="94" bestFit="1" customWidth="1"/>
    <col min="14856" max="14856" width="13.5546875" style="94" customWidth="1"/>
    <col min="14857" max="14857" width="13.44140625" style="94" customWidth="1"/>
    <col min="14858" max="14858" width="13.44140625" style="94" bestFit="1" customWidth="1"/>
    <col min="14859" max="14859" width="14.5546875" style="94" customWidth="1"/>
    <col min="14860" max="14863" width="8.5546875" style="94" customWidth="1"/>
    <col min="14864" max="14864" width="16" style="94" customWidth="1"/>
    <col min="14865" max="14865" width="0" style="94" hidden="1" customWidth="1"/>
    <col min="14866" max="14866" width="15.44140625" style="94" customWidth="1"/>
    <col min="14867" max="14867" width="14.44140625" style="94" customWidth="1"/>
    <col min="14868" max="15106" width="5.44140625" style="94"/>
    <col min="15107" max="15107" width="65.44140625" style="94" bestFit="1" customWidth="1"/>
    <col min="15108" max="15108" width="12.44140625" style="94" customWidth="1"/>
    <col min="15109" max="15109" width="11.5546875" style="94" bestFit="1" customWidth="1"/>
    <col min="15110" max="15110" width="12.5546875" style="94" bestFit="1" customWidth="1"/>
    <col min="15111" max="15111" width="13.44140625" style="94" bestFit="1" customWidth="1"/>
    <col min="15112" max="15112" width="13.5546875" style="94" customWidth="1"/>
    <col min="15113" max="15113" width="13.44140625" style="94" customWidth="1"/>
    <col min="15114" max="15114" width="13.44140625" style="94" bestFit="1" customWidth="1"/>
    <col min="15115" max="15115" width="14.5546875" style="94" customWidth="1"/>
    <col min="15116" max="15119" width="8.5546875" style="94" customWidth="1"/>
    <col min="15120" max="15120" width="16" style="94" customWidth="1"/>
    <col min="15121" max="15121" width="0" style="94" hidden="1" customWidth="1"/>
    <col min="15122" max="15122" width="15.44140625" style="94" customWidth="1"/>
    <col min="15123" max="15123" width="14.44140625" style="94" customWidth="1"/>
    <col min="15124" max="15362" width="5.44140625" style="94"/>
    <col min="15363" max="15363" width="65.44140625" style="94" bestFit="1" customWidth="1"/>
    <col min="15364" max="15364" width="12.44140625" style="94" customWidth="1"/>
    <col min="15365" max="15365" width="11.5546875" style="94" bestFit="1" customWidth="1"/>
    <col min="15366" max="15366" width="12.5546875" style="94" bestFit="1" customWidth="1"/>
    <col min="15367" max="15367" width="13.44140625" style="94" bestFit="1" customWidth="1"/>
    <col min="15368" max="15368" width="13.5546875" style="94" customWidth="1"/>
    <col min="15369" max="15369" width="13.44140625" style="94" customWidth="1"/>
    <col min="15370" max="15370" width="13.44140625" style="94" bestFit="1" customWidth="1"/>
    <col min="15371" max="15371" width="14.5546875" style="94" customWidth="1"/>
    <col min="15372" max="15375" width="8.5546875" style="94" customWidth="1"/>
    <col min="15376" max="15376" width="16" style="94" customWidth="1"/>
    <col min="15377" max="15377" width="0" style="94" hidden="1" customWidth="1"/>
    <col min="15378" max="15378" width="15.44140625" style="94" customWidth="1"/>
    <col min="15379" max="15379" width="14.44140625" style="94" customWidth="1"/>
    <col min="15380" max="15618" width="5.44140625" style="94"/>
    <col min="15619" max="15619" width="65.44140625" style="94" bestFit="1" customWidth="1"/>
    <col min="15620" max="15620" width="12.44140625" style="94" customWidth="1"/>
    <col min="15621" max="15621" width="11.5546875" style="94" bestFit="1" customWidth="1"/>
    <col min="15622" max="15622" width="12.5546875" style="94" bestFit="1" customWidth="1"/>
    <col min="15623" max="15623" width="13.44140625" style="94" bestFit="1" customWidth="1"/>
    <col min="15624" max="15624" width="13.5546875" style="94" customWidth="1"/>
    <col min="15625" max="15625" width="13.44140625" style="94" customWidth="1"/>
    <col min="15626" max="15626" width="13.44140625" style="94" bestFit="1" customWidth="1"/>
    <col min="15627" max="15627" width="14.5546875" style="94" customWidth="1"/>
    <col min="15628" max="15631" width="8.5546875" style="94" customWidth="1"/>
    <col min="15632" max="15632" width="16" style="94" customWidth="1"/>
    <col min="15633" max="15633" width="0" style="94" hidden="1" customWidth="1"/>
    <col min="15634" max="15634" width="15.44140625" style="94" customWidth="1"/>
    <col min="15635" max="15635" width="14.44140625" style="94" customWidth="1"/>
    <col min="15636" max="15874" width="5.44140625" style="94"/>
    <col min="15875" max="15875" width="65.44140625" style="94" bestFit="1" customWidth="1"/>
    <col min="15876" max="15876" width="12.44140625" style="94" customWidth="1"/>
    <col min="15877" max="15877" width="11.5546875" style="94" bestFit="1" customWidth="1"/>
    <col min="15878" max="15878" width="12.5546875" style="94" bestFit="1" customWidth="1"/>
    <col min="15879" max="15879" width="13.44140625" style="94" bestFit="1" customWidth="1"/>
    <col min="15880" max="15880" width="13.5546875" style="94" customWidth="1"/>
    <col min="15881" max="15881" width="13.44140625" style="94" customWidth="1"/>
    <col min="15882" max="15882" width="13.44140625" style="94" bestFit="1" customWidth="1"/>
    <col min="15883" max="15883" width="14.5546875" style="94" customWidth="1"/>
    <col min="15884" max="15887" width="8.5546875" style="94" customWidth="1"/>
    <col min="15888" max="15888" width="16" style="94" customWidth="1"/>
    <col min="15889" max="15889" width="0" style="94" hidden="1" customWidth="1"/>
    <col min="15890" max="15890" width="15.44140625" style="94" customWidth="1"/>
    <col min="15891" max="15891" width="14.44140625" style="94" customWidth="1"/>
    <col min="15892" max="16130" width="5.44140625" style="94"/>
    <col min="16131" max="16131" width="65.44140625" style="94" bestFit="1" customWidth="1"/>
    <col min="16132" max="16132" width="12.44140625" style="94" customWidth="1"/>
    <col min="16133" max="16133" width="11.5546875" style="94" bestFit="1" customWidth="1"/>
    <col min="16134" max="16134" width="12.5546875" style="94" bestFit="1" customWidth="1"/>
    <col min="16135" max="16135" width="13.44140625" style="94" bestFit="1" customWidth="1"/>
    <col min="16136" max="16136" width="13.5546875" style="94" customWidth="1"/>
    <col min="16137" max="16137" width="13.44140625" style="94" customWidth="1"/>
    <col min="16138" max="16138" width="13.44140625" style="94" bestFit="1" customWidth="1"/>
    <col min="16139" max="16139" width="14.5546875" style="94" customWidth="1"/>
    <col min="16140" max="16143" width="8.5546875" style="94" customWidth="1"/>
    <col min="16144" max="16144" width="16" style="94" customWidth="1"/>
    <col min="16145" max="16145" width="0" style="94" hidden="1" customWidth="1"/>
    <col min="16146" max="16146" width="15.44140625" style="94" customWidth="1"/>
    <col min="16147" max="16147" width="14.44140625" style="94" customWidth="1"/>
    <col min="16148" max="16384" width="5.44140625" style="94"/>
  </cols>
  <sheetData>
    <row r="1" spans="1:19" s="23" customFormat="1" ht="18" customHeight="1">
      <c r="A1" s="223" t="s">
        <v>118</v>
      </c>
      <c r="B1" s="1002" t="s">
        <v>327</v>
      </c>
      <c r="C1" s="1002" t="s">
        <v>362</v>
      </c>
      <c r="D1" s="990" t="s">
        <v>218</v>
      </c>
      <c r="E1" s="991"/>
      <c r="F1" s="991"/>
      <c r="G1" s="991"/>
      <c r="H1" s="991"/>
      <c r="I1" s="991"/>
      <c r="J1" s="991"/>
      <c r="K1" s="991"/>
      <c r="L1" s="991"/>
      <c r="M1" s="991"/>
      <c r="N1" s="991"/>
      <c r="O1" s="992"/>
      <c r="P1" s="993" t="s">
        <v>369</v>
      </c>
      <c r="Q1" s="1003" t="s">
        <v>368</v>
      </c>
      <c r="R1" s="995" t="s">
        <v>329</v>
      </c>
      <c r="S1" s="995" t="s">
        <v>219</v>
      </c>
    </row>
    <row r="2" spans="1:19" s="23" customFormat="1" ht="51" customHeight="1">
      <c r="A2" s="41"/>
      <c r="B2" s="996"/>
      <c r="C2" s="996"/>
      <c r="D2" s="807" t="s">
        <v>5</v>
      </c>
      <c r="E2" s="808" t="s">
        <v>6</v>
      </c>
      <c r="F2" s="808" t="s">
        <v>7</v>
      </c>
      <c r="G2" s="808" t="s">
        <v>8</v>
      </c>
      <c r="H2" s="808" t="s">
        <v>9</v>
      </c>
      <c r="I2" s="808" t="s">
        <v>10</v>
      </c>
      <c r="J2" s="827" t="s">
        <v>26</v>
      </c>
      <c r="K2" s="808" t="s">
        <v>27</v>
      </c>
      <c r="L2" s="808" t="s">
        <v>28</v>
      </c>
      <c r="M2" s="808" t="s">
        <v>29</v>
      </c>
      <c r="N2" s="808" t="s">
        <v>30</v>
      </c>
      <c r="O2" s="832" t="s">
        <v>31</v>
      </c>
      <c r="P2" s="994"/>
      <c r="Q2" s="994" t="s">
        <v>328</v>
      </c>
      <c r="R2" s="996"/>
      <c r="S2" s="996"/>
    </row>
    <row r="3" spans="1:19" s="24" customFormat="1" ht="15.6">
      <c r="A3" s="224" t="s">
        <v>119</v>
      </c>
      <c r="B3" s="882"/>
      <c r="C3" s="694"/>
      <c r="D3" s="225"/>
      <c r="E3" s="809"/>
      <c r="F3" s="809"/>
      <c r="G3" s="809"/>
      <c r="H3" s="809"/>
      <c r="I3" s="809"/>
      <c r="J3" s="809"/>
      <c r="K3" s="809"/>
      <c r="L3" s="809"/>
      <c r="M3" s="809"/>
      <c r="N3" s="809"/>
      <c r="O3" s="809"/>
      <c r="P3" s="708"/>
      <c r="Q3" s="708"/>
      <c r="R3" s="226"/>
      <c r="S3" s="226"/>
    </row>
    <row r="4" spans="1:19" s="23" customFormat="1">
      <c r="A4" s="275" t="s">
        <v>120</v>
      </c>
      <c r="B4" s="700">
        <v>0</v>
      </c>
      <c r="C4" s="894">
        <v>0</v>
      </c>
      <c r="D4" s="895">
        <v>0</v>
      </c>
      <c r="E4" s="896">
        <v>0</v>
      </c>
      <c r="F4" s="896">
        <v>0</v>
      </c>
      <c r="G4" s="896">
        <v>0</v>
      </c>
      <c r="H4" s="896">
        <v>0</v>
      </c>
      <c r="I4" s="896">
        <v>0</v>
      </c>
      <c r="J4" s="896">
        <v>0</v>
      </c>
      <c r="K4" s="896">
        <v>0</v>
      </c>
      <c r="L4" s="896">
        <v>0</v>
      </c>
      <c r="M4" s="896">
        <v>0</v>
      </c>
      <c r="N4" s="896">
        <v>0</v>
      </c>
      <c r="O4" s="896">
        <v>0</v>
      </c>
      <c r="P4" s="897">
        <v>0</v>
      </c>
      <c r="Q4" s="897">
        <v>0</v>
      </c>
      <c r="R4" s="96"/>
      <c r="S4" s="96"/>
    </row>
    <row r="5" spans="1:19" s="23" customFormat="1">
      <c r="A5" s="275" t="s">
        <v>121</v>
      </c>
      <c r="B5" s="897">
        <v>0</v>
      </c>
      <c r="C5" s="897">
        <v>0</v>
      </c>
      <c r="D5" s="895">
        <v>0</v>
      </c>
      <c r="E5" s="896">
        <v>0</v>
      </c>
      <c r="F5" s="896">
        <v>0</v>
      </c>
      <c r="G5" s="896">
        <v>0</v>
      </c>
      <c r="H5" s="896">
        <v>0</v>
      </c>
      <c r="I5" s="896">
        <v>0</v>
      </c>
      <c r="J5" s="896">
        <v>0</v>
      </c>
      <c r="K5" s="896">
        <v>0</v>
      </c>
      <c r="L5" s="896">
        <v>0</v>
      </c>
      <c r="M5" s="896">
        <v>0</v>
      </c>
      <c r="N5" s="896">
        <v>0</v>
      </c>
      <c r="O5" s="896">
        <v>0</v>
      </c>
      <c r="P5" s="897">
        <v>0</v>
      </c>
      <c r="Q5" s="897">
        <v>0</v>
      </c>
      <c r="R5" s="96"/>
      <c r="S5" s="96"/>
    </row>
    <row r="6" spans="1:19" s="23" customFormat="1" ht="15.6">
      <c r="A6" s="227" t="s">
        <v>122</v>
      </c>
      <c r="B6" s="898">
        <v>0</v>
      </c>
      <c r="C6" s="899">
        <v>0</v>
      </c>
      <c r="D6" s="900">
        <v>0</v>
      </c>
      <c r="E6" s="901">
        <v>0</v>
      </c>
      <c r="F6" s="901">
        <v>0</v>
      </c>
      <c r="G6" s="901">
        <v>0</v>
      </c>
      <c r="H6" s="901">
        <v>0</v>
      </c>
      <c r="I6" s="901">
        <v>0</v>
      </c>
      <c r="J6" s="901">
        <v>0</v>
      </c>
      <c r="K6" s="901">
        <v>0</v>
      </c>
      <c r="L6" s="901">
        <v>0</v>
      </c>
      <c r="M6" s="901">
        <v>0</v>
      </c>
      <c r="N6" s="901">
        <v>0</v>
      </c>
      <c r="O6" s="901">
        <v>0</v>
      </c>
      <c r="P6" s="899">
        <v>0</v>
      </c>
      <c r="Q6" s="899">
        <v>0</v>
      </c>
      <c r="R6" s="228"/>
      <c r="S6" s="228"/>
    </row>
    <row r="7" spans="1:19" s="23" customFormat="1" ht="8.25" customHeight="1">
      <c r="A7" s="276"/>
      <c r="B7" s="696"/>
      <c r="C7" s="712"/>
      <c r="D7" s="229"/>
      <c r="E7" s="811"/>
      <c r="F7" s="811"/>
      <c r="G7" s="811"/>
      <c r="H7" s="811"/>
      <c r="I7" s="811"/>
      <c r="J7" s="811"/>
      <c r="K7" s="811"/>
      <c r="L7" s="811"/>
      <c r="M7" s="811"/>
      <c r="N7" s="811"/>
      <c r="O7" s="811"/>
      <c r="P7" s="696"/>
      <c r="Q7" s="696"/>
      <c r="R7" s="96"/>
      <c r="S7" s="96"/>
    </row>
    <row r="8" spans="1:19" s="23" customFormat="1" ht="17.399999999999999">
      <c r="A8" s="277" t="s">
        <v>123</v>
      </c>
      <c r="B8" s="696"/>
      <c r="C8" s="712"/>
      <c r="D8" s="42"/>
      <c r="E8" s="811"/>
      <c r="F8" s="811"/>
      <c r="G8" s="811"/>
      <c r="H8" s="811"/>
      <c r="I8" s="811"/>
      <c r="J8" s="811"/>
      <c r="K8" s="811"/>
      <c r="L8" s="811"/>
      <c r="M8" s="811"/>
      <c r="N8" s="813"/>
      <c r="O8" s="813"/>
      <c r="P8" s="696"/>
      <c r="Q8" s="696"/>
      <c r="R8" s="96"/>
      <c r="S8" s="96"/>
    </row>
    <row r="9" spans="1:19" s="23" customFormat="1">
      <c r="A9" s="81" t="s">
        <v>220</v>
      </c>
      <c r="B9" s="697"/>
      <c r="C9" s="713"/>
      <c r="D9" s="26"/>
      <c r="E9" s="812"/>
      <c r="F9" s="812"/>
      <c r="G9" s="812"/>
      <c r="H9" s="812"/>
      <c r="I9" s="812"/>
      <c r="J9" s="812"/>
      <c r="K9" s="812"/>
      <c r="L9" s="812"/>
      <c r="M9" s="812"/>
      <c r="N9" s="812"/>
      <c r="O9" s="812"/>
      <c r="P9" s="697"/>
      <c r="Q9" s="697"/>
      <c r="R9" s="343">
        <v>2650000</v>
      </c>
      <c r="S9" s="343">
        <v>13570000</v>
      </c>
    </row>
    <row r="10" spans="1:19" s="23" customFormat="1">
      <c r="A10" s="278"/>
      <c r="B10" s="696"/>
      <c r="C10" s="712"/>
      <c r="D10" s="229"/>
      <c r="E10" s="813"/>
      <c r="F10" s="813"/>
      <c r="G10" s="813"/>
      <c r="H10" s="813"/>
      <c r="I10" s="813"/>
      <c r="J10" s="813"/>
      <c r="K10" s="813"/>
      <c r="L10" s="813"/>
      <c r="M10" s="813"/>
      <c r="N10" s="813"/>
      <c r="O10" s="813"/>
      <c r="P10" s="696"/>
      <c r="Q10" s="696"/>
      <c r="R10" s="96"/>
      <c r="S10" s="96"/>
    </row>
    <row r="11" spans="1:19" s="23" customFormat="1" ht="27.6">
      <c r="A11" s="31" t="s">
        <v>187</v>
      </c>
      <c r="B11" s="698"/>
      <c r="C11" s="711"/>
      <c r="D11" s="42"/>
      <c r="E11" s="814"/>
      <c r="F11" s="814"/>
      <c r="G11" s="814"/>
      <c r="H11" s="814"/>
      <c r="I11" s="814"/>
      <c r="J11" s="814"/>
      <c r="K11" s="814"/>
      <c r="L11" s="814"/>
      <c r="M11" s="814"/>
      <c r="N11" s="831"/>
      <c r="O11" s="831"/>
      <c r="P11" s="698"/>
      <c r="Q11" s="698"/>
      <c r="R11" s="97"/>
      <c r="S11" s="97"/>
    </row>
    <row r="12" spans="1:19" s="23" customFormat="1">
      <c r="A12" s="275" t="s">
        <v>124</v>
      </c>
      <c r="B12" s="699" t="s">
        <v>13</v>
      </c>
      <c r="C12" s="714" t="s">
        <v>13</v>
      </c>
      <c r="D12" s="256" t="s">
        <v>13</v>
      </c>
      <c r="E12" s="815" t="s">
        <v>13</v>
      </c>
      <c r="F12" s="815" t="s">
        <v>13</v>
      </c>
      <c r="G12" s="815" t="s">
        <v>13</v>
      </c>
      <c r="H12" s="815" t="s">
        <v>13</v>
      </c>
      <c r="I12" s="815" t="s">
        <v>13</v>
      </c>
      <c r="J12" s="815" t="s">
        <v>13</v>
      </c>
      <c r="K12" s="815" t="s">
        <v>13</v>
      </c>
      <c r="L12" s="815" t="s">
        <v>13</v>
      </c>
      <c r="M12" s="815" t="s">
        <v>13</v>
      </c>
      <c r="N12" s="815" t="s">
        <v>13</v>
      </c>
      <c r="O12" s="815" t="s">
        <v>13</v>
      </c>
      <c r="P12" s="699" t="s">
        <v>13</v>
      </c>
      <c r="Q12" s="699"/>
      <c r="R12" s="228"/>
      <c r="S12" s="228"/>
    </row>
    <row r="13" spans="1:19" s="23" customFormat="1">
      <c r="A13" s="275" t="s">
        <v>125</v>
      </c>
      <c r="B13" s="700">
        <v>0</v>
      </c>
      <c r="C13" s="695">
        <v>0</v>
      </c>
      <c r="D13" s="700">
        <v>0</v>
      </c>
      <c r="E13" s="30">
        <v>0</v>
      </c>
      <c r="F13" s="816"/>
      <c r="G13" s="816"/>
      <c r="H13" s="816"/>
      <c r="I13" s="816"/>
      <c r="J13" s="816"/>
      <c r="K13" s="816"/>
      <c r="L13" s="810"/>
      <c r="M13" s="810"/>
      <c r="N13" s="810"/>
      <c r="O13" s="810"/>
      <c r="P13" s="700">
        <f t="shared" ref="P13" si="0">SUM(D13:O13)</f>
        <v>0</v>
      </c>
      <c r="Q13" s="700">
        <f>+C13+P13</f>
        <v>0</v>
      </c>
      <c r="R13" s="997" t="s">
        <v>2</v>
      </c>
      <c r="S13" s="997" t="s">
        <v>2</v>
      </c>
    </row>
    <row r="14" spans="1:19" s="23" customFormat="1">
      <c r="A14" s="279" t="s">
        <v>126</v>
      </c>
      <c r="B14" s="699" t="s">
        <v>13</v>
      </c>
      <c r="C14" s="714" t="s">
        <v>13</v>
      </c>
      <c r="D14" s="854" t="s">
        <v>13</v>
      </c>
      <c r="E14" s="905" t="s">
        <v>13</v>
      </c>
      <c r="F14" s="815" t="s">
        <v>13</v>
      </c>
      <c r="G14" s="815" t="s">
        <v>13</v>
      </c>
      <c r="H14" s="815" t="s">
        <v>13</v>
      </c>
      <c r="I14" s="815" t="s">
        <v>13</v>
      </c>
      <c r="J14" s="815" t="s">
        <v>13</v>
      </c>
      <c r="K14" s="815" t="s">
        <v>13</v>
      </c>
      <c r="L14" s="815" t="s">
        <v>13</v>
      </c>
      <c r="M14" s="815" t="s">
        <v>13</v>
      </c>
      <c r="N14" s="815" t="s">
        <v>13</v>
      </c>
      <c r="O14" s="815" t="s">
        <v>13</v>
      </c>
      <c r="P14" s="699" t="s">
        <v>13</v>
      </c>
      <c r="Q14" s="699"/>
      <c r="R14" s="998"/>
      <c r="S14" s="998"/>
    </row>
    <row r="15" spans="1:19" s="23" customFormat="1">
      <c r="A15" s="279" t="s">
        <v>127</v>
      </c>
      <c r="B15" s="695">
        <v>0</v>
      </c>
      <c r="C15" s="695">
        <v>0</v>
      </c>
      <c r="D15" s="695">
        <v>0</v>
      </c>
      <c r="E15" s="30">
        <v>0</v>
      </c>
      <c r="F15" s="816"/>
      <c r="G15" s="816"/>
      <c r="H15" s="816"/>
      <c r="I15" s="816"/>
      <c r="J15" s="816"/>
      <c r="K15" s="816"/>
      <c r="L15" s="816"/>
      <c r="M15" s="816"/>
      <c r="N15" s="816"/>
      <c r="O15" s="816"/>
      <c r="P15" s="695">
        <f>SUM(D15:O15)</f>
        <v>0</v>
      </c>
      <c r="Q15" s="695">
        <f>+C15+P15</f>
        <v>0</v>
      </c>
      <c r="R15" s="998"/>
      <c r="S15" s="998"/>
    </row>
    <row r="16" spans="1:19" s="23" customFormat="1">
      <c r="A16" s="279" t="s">
        <v>128</v>
      </c>
      <c r="B16" s="699" t="s">
        <v>13</v>
      </c>
      <c r="C16" s="714" t="s">
        <v>13</v>
      </c>
      <c r="D16" s="854" t="s">
        <v>13</v>
      </c>
      <c r="E16" s="905" t="s">
        <v>13</v>
      </c>
      <c r="F16" s="815" t="s">
        <v>13</v>
      </c>
      <c r="G16" s="815" t="s">
        <v>13</v>
      </c>
      <c r="H16" s="815" t="s">
        <v>13</v>
      </c>
      <c r="I16" s="815" t="s">
        <v>13</v>
      </c>
      <c r="J16" s="815" t="s">
        <v>13</v>
      </c>
      <c r="K16" s="815" t="s">
        <v>13</v>
      </c>
      <c r="L16" s="815" t="s">
        <v>13</v>
      </c>
      <c r="M16" s="815" t="s">
        <v>13</v>
      </c>
      <c r="N16" s="815" t="s">
        <v>13</v>
      </c>
      <c r="O16" s="815" t="s">
        <v>13</v>
      </c>
      <c r="P16" s="699" t="s">
        <v>13</v>
      </c>
      <c r="Q16" s="699"/>
      <c r="R16" s="998"/>
      <c r="S16" s="998"/>
    </row>
    <row r="17" spans="1:19" s="23" customFormat="1">
      <c r="A17" s="279" t="s">
        <v>100</v>
      </c>
      <c r="B17" s="701">
        <v>0</v>
      </c>
      <c r="C17" s="695">
        <v>0</v>
      </c>
      <c r="D17" s="695">
        <v>0</v>
      </c>
      <c r="E17" s="30">
        <v>0</v>
      </c>
      <c r="F17" s="816"/>
      <c r="G17" s="816"/>
      <c r="H17" s="816"/>
      <c r="I17" s="816"/>
      <c r="J17" s="816"/>
      <c r="K17" s="816"/>
      <c r="L17" s="816"/>
      <c r="M17" s="816"/>
      <c r="N17" s="816"/>
      <c r="O17" s="816"/>
      <c r="P17" s="695">
        <f>SUM(D17:O17)</f>
        <v>0</v>
      </c>
      <c r="Q17" s="701">
        <f>+C17+P17</f>
        <v>0</v>
      </c>
      <c r="R17" s="998"/>
      <c r="S17" s="998"/>
    </row>
    <row r="18" spans="1:19" s="23" customFormat="1">
      <c r="A18" s="279" t="s">
        <v>129</v>
      </c>
      <c r="B18" s="702" t="s">
        <v>13</v>
      </c>
      <c r="C18" s="714" t="s">
        <v>13</v>
      </c>
      <c r="D18" s="854" t="s">
        <v>13</v>
      </c>
      <c r="E18" s="905" t="s">
        <v>13</v>
      </c>
      <c r="F18" s="815" t="s">
        <v>13</v>
      </c>
      <c r="G18" s="815" t="s">
        <v>13</v>
      </c>
      <c r="H18" s="815" t="s">
        <v>13</v>
      </c>
      <c r="I18" s="815" t="s">
        <v>13</v>
      </c>
      <c r="J18" s="815" t="s">
        <v>13</v>
      </c>
      <c r="K18" s="815" t="s">
        <v>13</v>
      </c>
      <c r="L18" s="815" t="s">
        <v>13</v>
      </c>
      <c r="M18" s="815" t="s">
        <v>13</v>
      </c>
      <c r="N18" s="815" t="s">
        <v>13</v>
      </c>
      <c r="O18" s="815" t="s">
        <v>13</v>
      </c>
      <c r="P18" s="699" t="s">
        <v>13</v>
      </c>
      <c r="Q18" s="702"/>
      <c r="R18" s="998"/>
      <c r="S18" s="998"/>
    </row>
    <row r="19" spans="1:19" s="23" customFormat="1">
      <c r="A19" s="279" t="s">
        <v>314</v>
      </c>
      <c r="B19" s="702" t="s">
        <v>13</v>
      </c>
      <c r="C19" s="714" t="s">
        <v>13</v>
      </c>
      <c r="D19" s="854" t="s">
        <v>13</v>
      </c>
      <c r="E19" s="905" t="s">
        <v>13</v>
      </c>
      <c r="F19" s="815" t="s">
        <v>13</v>
      </c>
      <c r="G19" s="815" t="s">
        <v>13</v>
      </c>
      <c r="H19" s="854" t="s">
        <v>13</v>
      </c>
      <c r="I19" s="815" t="s">
        <v>13</v>
      </c>
      <c r="J19" s="815" t="s">
        <v>13</v>
      </c>
      <c r="K19" s="815" t="s">
        <v>13</v>
      </c>
      <c r="L19" s="815" t="s">
        <v>13</v>
      </c>
      <c r="M19" s="815" t="s">
        <v>13</v>
      </c>
      <c r="N19" s="815" t="s">
        <v>13</v>
      </c>
      <c r="O19" s="815" t="s">
        <v>13</v>
      </c>
      <c r="P19" s="699" t="s">
        <v>13</v>
      </c>
      <c r="Q19" s="702"/>
      <c r="R19" s="998"/>
      <c r="S19" s="998"/>
    </row>
    <row r="20" spans="1:19" s="23" customFormat="1">
      <c r="A20" s="279" t="s">
        <v>130</v>
      </c>
      <c r="B20" s="701">
        <v>132684.74400000001</v>
      </c>
      <c r="C20" s="695">
        <v>90040.868000000002</v>
      </c>
      <c r="D20" s="29">
        <v>209.32</v>
      </c>
      <c r="E20" s="816">
        <v>2524.5920000000001</v>
      </c>
      <c r="F20" s="816"/>
      <c r="G20" s="816"/>
      <c r="H20" s="695"/>
      <c r="I20" s="816"/>
      <c r="J20" s="816"/>
      <c r="K20" s="816"/>
      <c r="L20" s="816"/>
      <c r="M20" s="816"/>
      <c r="N20" s="816"/>
      <c r="O20" s="816"/>
      <c r="P20" s="695">
        <f t="shared" ref="P20" si="1">SUM(D20:O20)</f>
        <v>2733.9120000000003</v>
      </c>
      <c r="Q20" s="701">
        <f>+C20+P20+B20</f>
        <v>225459.524</v>
      </c>
      <c r="R20" s="998"/>
      <c r="S20" s="998"/>
    </row>
    <row r="21" spans="1:19" s="43" customFormat="1">
      <c r="A21" s="275" t="s">
        <v>131</v>
      </c>
      <c r="B21" s="702" t="s">
        <v>13</v>
      </c>
      <c r="C21" s="714" t="s">
        <v>13</v>
      </c>
      <c r="D21" s="256" t="s">
        <v>13</v>
      </c>
      <c r="E21" s="815" t="s">
        <v>13</v>
      </c>
      <c r="F21" s="815" t="s">
        <v>13</v>
      </c>
      <c r="G21" s="815" t="s">
        <v>13</v>
      </c>
      <c r="H21" s="854" t="s">
        <v>13</v>
      </c>
      <c r="I21" s="815" t="s">
        <v>13</v>
      </c>
      <c r="J21" s="815" t="s">
        <v>13</v>
      </c>
      <c r="K21" s="815" t="s">
        <v>13</v>
      </c>
      <c r="L21" s="815" t="s">
        <v>13</v>
      </c>
      <c r="M21" s="815" t="s">
        <v>13</v>
      </c>
      <c r="N21" s="815" t="s">
        <v>13</v>
      </c>
      <c r="O21" s="815" t="s">
        <v>13</v>
      </c>
      <c r="P21" s="699" t="s">
        <v>13</v>
      </c>
      <c r="Q21" s="702"/>
      <c r="R21" s="998"/>
      <c r="S21" s="998"/>
    </row>
    <row r="22" spans="1:19" s="23" customFormat="1">
      <c r="A22" s="275" t="s">
        <v>132</v>
      </c>
      <c r="B22" s="701">
        <v>199027.12599999996</v>
      </c>
      <c r="C22" s="695">
        <v>135061.302</v>
      </c>
      <c r="D22" s="29">
        <v>313.99</v>
      </c>
      <c r="E22" s="816">
        <v>3786.8879999999999</v>
      </c>
      <c r="F22" s="816"/>
      <c r="G22" s="816"/>
      <c r="H22" s="695"/>
      <c r="I22" s="816"/>
      <c r="J22" s="816"/>
      <c r="K22" s="816"/>
      <c r="L22" s="816"/>
      <c r="M22" s="816"/>
      <c r="N22" s="816"/>
      <c r="O22" s="816"/>
      <c r="P22" s="695">
        <f>SUM(D22:O22)</f>
        <v>4100.8779999999997</v>
      </c>
      <c r="Q22" s="701">
        <f>+C22+P22+B22</f>
        <v>338189.30599999998</v>
      </c>
      <c r="R22" s="998"/>
      <c r="S22" s="998"/>
    </row>
    <row r="23" spans="1:19" s="24" customFormat="1">
      <c r="A23" s="280"/>
      <c r="B23" s="703"/>
      <c r="C23" s="715"/>
      <c r="D23" s="199"/>
      <c r="E23" s="817"/>
      <c r="F23" s="817"/>
      <c r="G23" s="817"/>
      <c r="H23" s="715"/>
      <c r="I23" s="817"/>
      <c r="J23" s="828"/>
      <c r="K23" s="828"/>
      <c r="L23" s="829"/>
      <c r="M23" s="828"/>
      <c r="N23" s="828"/>
      <c r="O23" s="828"/>
      <c r="P23" s="703"/>
      <c r="Q23" s="703"/>
      <c r="R23" s="998"/>
      <c r="S23" s="998"/>
    </row>
    <row r="24" spans="1:19" s="23" customFormat="1">
      <c r="A24" s="280" t="s">
        <v>133</v>
      </c>
      <c r="B24" s="696"/>
      <c r="C24" s="712"/>
      <c r="D24" s="96"/>
      <c r="E24" s="92"/>
      <c r="F24" s="818"/>
      <c r="G24" s="818"/>
      <c r="H24" s="96"/>
      <c r="I24" s="818"/>
      <c r="J24" s="818"/>
      <c r="K24" s="818"/>
      <c r="L24" s="818"/>
      <c r="M24" s="818"/>
      <c r="N24" s="818"/>
      <c r="O24" s="818"/>
      <c r="P24" s="696"/>
      <c r="Q24" s="696"/>
      <c r="R24" s="998"/>
      <c r="S24" s="998"/>
    </row>
    <row r="25" spans="1:19" s="23" customFormat="1">
      <c r="A25" s="31" t="s">
        <v>112</v>
      </c>
      <c r="B25" s="704">
        <v>1752947.27</v>
      </c>
      <c r="C25" s="716">
        <f t="shared" ref="C25:D25" si="2">SUM(C26:C30)</f>
        <v>528658.96</v>
      </c>
      <c r="D25" s="716">
        <f t="shared" si="2"/>
        <v>11696.279999999999</v>
      </c>
      <c r="E25" s="70">
        <f>SUM(E26:E30)</f>
        <v>14126.36</v>
      </c>
      <c r="F25" s="819"/>
      <c r="G25" s="819"/>
      <c r="H25" s="716"/>
      <c r="I25" s="716"/>
      <c r="J25" s="819"/>
      <c r="K25" s="819"/>
      <c r="L25" s="819"/>
      <c r="M25" s="819"/>
      <c r="N25" s="819"/>
      <c r="O25" s="819"/>
      <c r="P25" s="716">
        <f>SUM(D25:O25)</f>
        <v>25822.639999999999</v>
      </c>
      <c r="Q25" s="704">
        <f>+C25+P25+B25</f>
        <v>2307428.87</v>
      </c>
      <c r="R25" s="998"/>
      <c r="S25" s="998"/>
    </row>
    <row r="26" spans="1:19" s="23" customFormat="1">
      <c r="A26" s="275" t="s">
        <v>134</v>
      </c>
      <c r="B26" s="892">
        <v>0</v>
      </c>
      <c r="C26" s="892">
        <v>0</v>
      </c>
      <c r="D26" s="907">
        <v>0</v>
      </c>
      <c r="E26" s="29">
        <v>0</v>
      </c>
      <c r="F26" s="816"/>
      <c r="G26" s="816"/>
      <c r="H26" s="816"/>
      <c r="I26" s="816"/>
      <c r="J26" s="816"/>
      <c r="K26" s="816"/>
      <c r="L26" s="816"/>
      <c r="M26" s="825"/>
      <c r="N26" s="825"/>
      <c r="O26" s="825"/>
      <c r="P26" s="695">
        <f t="shared" ref="P26:P30" si="3">SUM(D26:O26)</f>
        <v>0</v>
      </c>
      <c r="Q26" s="695">
        <f t="shared" ref="Q26:Q30" si="4">+C26+P26+B26</f>
        <v>0</v>
      </c>
      <c r="R26" s="998"/>
      <c r="S26" s="998"/>
    </row>
    <row r="27" spans="1:19" s="23" customFormat="1">
      <c r="A27" s="275" t="s">
        <v>135</v>
      </c>
      <c r="B27" s="892">
        <v>1598611.08</v>
      </c>
      <c r="C27" s="892">
        <v>359665.30999999994</v>
      </c>
      <c r="D27" s="892">
        <v>763.96</v>
      </c>
      <c r="E27" s="29">
        <v>7842.5599999999995</v>
      </c>
      <c r="F27" s="816"/>
      <c r="G27" s="816"/>
      <c r="H27" s="695"/>
      <c r="I27" s="816"/>
      <c r="J27" s="816"/>
      <c r="K27" s="816"/>
      <c r="L27" s="816"/>
      <c r="M27" s="825"/>
      <c r="N27" s="825"/>
      <c r="O27" s="825"/>
      <c r="P27" s="695">
        <f t="shared" si="3"/>
        <v>8606.52</v>
      </c>
      <c r="Q27" s="695">
        <f t="shared" si="4"/>
        <v>1966882.9100000001</v>
      </c>
      <c r="R27" s="998"/>
      <c r="S27" s="998"/>
    </row>
    <row r="28" spans="1:19" s="23" customFormat="1">
      <c r="A28" s="275" t="s">
        <v>136</v>
      </c>
      <c r="B28" s="892">
        <v>137890.43</v>
      </c>
      <c r="C28" s="892">
        <v>168993.65000000002</v>
      </c>
      <c r="D28" s="892">
        <v>10932.32</v>
      </c>
      <c r="E28" s="29">
        <v>6283.8</v>
      </c>
      <c r="F28" s="820"/>
      <c r="G28" s="820"/>
      <c r="H28" s="695"/>
      <c r="I28" s="820"/>
      <c r="J28" s="820"/>
      <c r="K28" s="820"/>
      <c r="L28" s="820"/>
      <c r="M28" s="830"/>
      <c r="N28" s="825"/>
      <c r="O28" s="825"/>
      <c r="P28" s="695">
        <f t="shared" si="3"/>
        <v>17216.12</v>
      </c>
      <c r="Q28" s="695">
        <f t="shared" si="4"/>
        <v>324100.2</v>
      </c>
      <c r="R28" s="998"/>
      <c r="S28" s="998"/>
    </row>
    <row r="29" spans="1:19" s="23" customFormat="1">
      <c r="A29" s="275" t="s">
        <v>137</v>
      </c>
      <c r="B29" s="892">
        <v>0</v>
      </c>
      <c r="C29" s="892">
        <v>0</v>
      </c>
      <c r="D29" s="893">
        <v>0</v>
      </c>
      <c r="E29" s="820">
        <v>0</v>
      </c>
      <c r="F29" s="820"/>
      <c r="G29" s="820"/>
      <c r="H29" s="816"/>
      <c r="I29" s="820"/>
      <c r="J29" s="820"/>
      <c r="K29" s="820"/>
      <c r="L29" s="820"/>
      <c r="M29" s="820"/>
      <c r="N29" s="825"/>
      <c r="O29" s="825"/>
      <c r="P29" s="695">
        <f t="shared" si="3"/>
        <v>0</v>
      </c>
      <c r="Q29" s="695">
        <f t="shared" si="4"/>
        <v>0</v>
      </c>
      <c r="R29" s="998"/>
      <c r="S29" s="998"/>
    </row>
    <row r="30" spans="1:19" s="23" customFormat="1">
      <c r="A30" s="275" t="s">
        <v>138</v>
      </c>
      <c r="B30" s="892">
        <v>16445.759999999998</v>
      </c>
      <c r="C30" s="892">
        <v>0</v>
      </c>
      <c r="D30" s="893">
        <v>0</v>
      </c>
      <c r="E30" s="820">
        <v>0</v>
      </c>
      <c r="F30" s="820"/>
      <c r="G30" s="820"/>
      <c r="H30" s="816"/>
      <c r="I30" s="820"/>
      <c r="J30" s="820"/>
      <c r="K30" s="820"/>
      <c r="L30" s="820"/>
      <c r="M30" s="830"/>
      <c r="N30" s="825"/>
      <c r="O30" s="712"/>
      <c r="P30" s="695">
        <f t="shared" si="3"/>
        <v>0</v>
      </c>
      <c r="Q30" s="695">
        <f t="shared" si="4"/>
        <v>16445.759999999998</v>
      </c>
      <c r="R30" s="998"/>
      <c r="S30" s="998"/>
    </row>
    <row r="31" spans="1:19" s="23" customFormat="1" hidden="1" outlineLevel="1">
      <c r="A31" s="281" t="s">
        <v>139</v>
      </c>
      <c r="B31" s="883"/>
      <c r="C31" s="717"/>
      <c r="D31" s="999" t="s">
        <v>13</v>
      </c>
      <c r="E31" s="999"/>
      <c r="F31" s="999"/>
      <c r="G31" s="999"/>
      <c r="H31" s="999"/>
      <c r="I31" s="999"/>
      <c r="J31" s="999"/>
      <c r="K31" s="999"/>
      <c r="L31" s="999"/>
      <c r="M31" s="999"/>
      <c r="N31" s="999"/>
      <c r="O31" s="999"/>
      <c r="P31" s="999"/>
      <c r="Q31" s="999"/>
      <c r="R31" s="999"/>
      <c r="S31" s="1000"/>
    </row>
    <row r="32" spans="1:19" s="23" customFormat="1" hidden="1" outlineLevel="1">
      <c r="A32" s="275" t="s">
        <v>134</v>
      </c>
      <c r="B32" s="881"/>
      <c r="C32" s="718"/>
      <c r="D32" s="40"/>
      <c r="E32" s="93"/>
      <c r="F32" s="93"/>
      <c r="G32" s="93"/>
      <c r="H32" s="93"/>
      <c r="I32" s="93"/>
      <c r="J32" s="93"/>
      <c r="K32" s="93"/>
      <c r="L32" s="93"/>
      <c r="M32" s="93"/>
      <c r="N32" s="93"/>
      <c r="O32" s="93"/>
      <c r="P32" s="93"/>
      <c r="Q32" s="93"/>
      <c r="R32" s="32"/>
      <c r="S32" s="32"/>
    </row>
    <row r="33" spans="1:19" s="23" customFormat="1" hidden="1" outlineLevel="1">
      <c r="A33" s="275" t="s">
        <v>135</v>
      </c>
      <c r="B33" s="881"/>
      <c r="C33" s="718"/>
      <c r="D33" s="40"/>
      <c r="E33" s="93"/>
      <c r="F33" s="93"/>
      <c r="G33" s="93"/>
      <c r="H33" s="93"/>
      <c r="I33" s="93"/>
      <c r="J33" s="93"/>
      <c r="K33" s="93"/>
      <c r="L33" s="93"/>
      <c r="M33" s="93"/>
      <c r="N33" s="93"/>
      <c r="O33" s="93"/>
      <c r="P33" s="93"/>
      <c r="Q33" s="93"/>
      <c r="R33" s="32"/>
      <c r="S33" s="32"/>
    </row>
    <row r="34" spans="1:19" s="23" customFormat="1" hidden="1" outlineLevel="1">
      <c r="A34" s="275" t="s">
        <v>140</v>
      </c>
      <c r="B34" s="881"/>
      <c r="C34" s="718"/>
      <c r="D34" s="40"/>
      <c r="E34" s="93"/>
      <c r="F34" s="93"/>
      <c r="G34" s="93"/>
      <c r="H34" s="93"/>
      <c r="I34" s="93"/>
      <c r="J34" s="93"/>
      <c r="K34" s="93"/>
      <c r="L34" s="93"/>
      <c r="M34" s="93"/>
      <c r="N34" s="93"/>
      <c r="O34" s="93"/>
      <c r="P34" s="93"/>
      <c r="Q34" s="93"/>
      <c r="R34" s="32"/>
      <c r="S34" s="32"/>
    </row>
    <row r="35" spans="1:19" s="23" customFormat="1" hidden="1" outlineLevel="1">
      <c r="A35" s="275" t="s">
        <v>137</v>
      </c>
      <c r="B35" s="881"/>
      <c r="C35" s="718"/>
      <c r="D35" s="40"/>
      <c r="E35" s="93"/>
      <c r="F35" s="93"/>
      <c r="G35" s="93"/>
      <c r="H35" s="93"/>
      <c r="I35" s="93"/>
      <c r="J35" s="93"/>
      <c r="K35" s="93"/>
      <c r="L35" s="93"/>
      <c r="M35" s="468"/>
      <c r="N35" s="93"/>
      <c r="O35" s="93"/>
      <c r="P35" s="93"/>
      <c r="Q35" s="93"/>
      <c r="R35" s="32"/>
      <c r="S35" s="32"/>
    </row>
    <row r="36" spans="1:19" s="23" customFormat="1" hidden="1" outlineLevel="1">
      <c r="A36" s="275" t="s">
        <v>138</v>
      </c>
      <c r="B36" s="881"/>
      <c r="C36" s="718"/>
      <c r="D36" s="40"/>
      <c r="E36" s="93"/>
      <c r="F36" s="93"/>
      <c r="G36" s="93"/>
      <c r="H36" s="93"/>
      <c r="I36" s="93"/>
      <c r="J36" s="93"/>
      <c r="K36" s="93"/>
      <c r="L36" s="93"/>
      <c r="N36" s="93"/>
      <c r="O36" s="93"/>
      <c r="P36" s="93"/>
      <c r="Q36" s="93"/>
      <c r="R36" s="32"/>
      <c r="S36" s="32"/>
    </row>
    <row r="37" spans="1:19" s="23" customFormat="1" hidden="1" outlineLevel="1">
      <c r="A37" s="281" t="s">
        <v>141</v>
      </c>
      <c r="B37" s="883"/>
      <c r="C37" s="717"/>
      <c r="D37" s="999" t="s">
        <v>13</v>
      </c>
      <c r="E37" s="999"/>
      <c r="F37" s="999"/>
      <c r="G37" s="999"/>
      <c r="H37" s="999"/>
      <c r="I37" s="999"/>
      <c r="J37" s="999"/>
      <c r="K37" s="999"/>
      <c r="L37" s="999"/>
      <c r="M37" s="1001"/>
      <c r="N37" s="999"/>
      <c r="O37" s="999"/>
      <c r="P37" s="999"/>
      <c r="Q37" s="999"/>
      <c r="R37" s="999"/>
      <c r="S37" s="1000"/>
    </row>
    <row r="38" spans="1:19" s="23" customFormat="1" hidden="1" outlineLevel="1">
      <c r="A38" s="275" t="s">
        <v>134</v>
      </c>
      <c r="B38" s="881"/>
      <c r="C38" s="718"/>
      <c r="D38" s="40"/>
      <c r="E38" s="93"/>
      <c r="F38" s="93"/>
      <c r="G38" s="93"/>
      <c r="H38" s="93"/>
      <c r="I38" s="93"/>
      <c r="J38" s="93"/>
      <c r="K38" s="93"/>
      <c r="L38" s="93"/>
      <c r="M38" s="444" t="s">
        <v>252</v>
      </c>
      <c r="N38" s="93"/>
      <c r="O38" s="93"/>
      <c r="P38" s="93"/>
      <c r="Q38" s="93"/>
      <c r="R38" s="32"/>
      <c r="S38" s="32"/>
    </row>
    <row r="39" spans="1:19" s="23" customFormat="1" hidden="1" outlineLevel="1">
      <c r="A39" s="275" t="s">
        <v>135</v>
      </c>
      <c r="B39" s="881"/>
      <c r="C39" s="718"/>
      <c r="D39" s="40"/>
      <c r="E39" s="93"/>
      <c r="F39" s="93"/>
      <c r="G39" s="93"/>
      <c r="H39" s="93"/>
      <c r="I39" s="93"/>
      <c r="J39" s="93"/>
      <c r="K39" s="93"/>
      <c r="L39" s="93"/>
      <c r="M39" s="93"/>
      <c r="N39" s="93"/>
      <c r="O39" s="93"/>
      <c r="P39" s="93"/>
      <c r="Q39" s="93"/>
      <c r="R39" s="32"/>
      <c r="S39" s="32"/>
    </row>
    <row r="40" spans="1:19" s="23" customFormat="1" hidden="1" outlineLevel="1">
      <c r="A40" s="275" t="s">
        <v>140</v>
      </c>
      <c r="B40" s="881"/>
      <c r="C40" s="718"/>
      <c r="D40" s="40"/>
      <c r="E40" s="93"/>
      <c r="F40" s="93"/>
      <c r="G40" s="93"/>
      <c r="H40" s="93"/>
      <c r="I40" s="93"/>
      <c r="J40" s="93"/>
      <c r="K40" s="93"/>
      <c r="L40" s="93"/>
      <c r="M40" s="92"/>
      <c r="N40" s="93"/>
      <c r="O40" s="93"/>
      <c r="P40" s="93"/>
      <c r="Q40" s="93"/>
      <c r="R40" s="32"/>
      <c r="S40" s="32"/>
    </row>
    <row r="41" spans="1:19" s="23" customFormat="1" hidden="1" outlineLevel="1">
      <c r="A41" s="275" t="s">
        <v>137</v>
      </c>
      <c r="B41" s="881"/>
      <c r="C41" s="718"/>
      <c r="D41" s="40"/>
      <c r="E41" s="93"/>
      <c r="F41" s="93"/>
      <c r="G41" s="93"/>
      <c r="H41" s="93"/>
      <c r="I41" s="93"/>
      <c r="J41" s="93"/>
      <c r="K41" s="93"/>
      <c r="L41" s="93"/>
      <c r="M41" s="93"/>
      <c r="N41" s="93"/>
      <c r="O41" s="93"/>
      <c r="P41" s="93"/>
      <c r="Q41" s="93"/>
      <c r="R41" s="32"/>
      <c r="S41" s="32"/>
    </row>
    <row r="42" spans="1:19" s="23" customFormat="1" hidden="1" outlineLevel="1">
      <c r="A42" s="275" t="s">
        <v>138</v>
      </c>
      <c r="B42" s="881"/>
      <c r="C42" s="718"/>
      <c r="D42" s="40"/>
      <c r="E42" s="93"/>
      <c r="F42" s="93"/>
      <c r="G42" s="93"/>
      <c r="H42" s="93"/>
      <c r="I42" s="93"/>
      <c r="J42" s="93"/>
      <c r="K42" s="93"/>
      <c r="L42" s="93"/>
      <c r="M42" s="93"/>
      <c r="N42" s="93"/>
      <c r="O42" s="93"/>
      <c r="P42" s="93"/>
      <c r="Q42" s="93"/>
      <c r="R42" s="32"/>
      <c r="S42" s="32"/>
    </row>
    <row r="43" spans="1:19" s="24" customFormat="1" ht="15.6" collapsed="1">
      <c r="A43" s="230" t="s">
        <v>142</v>
      </c>
      <c r="B43" s="884">
        <f t="shared" ref="B43" si="5">B22+B15+B17+B20+B25</f>
        <v>2084659.1400000001</v>
      </c>
      <c r="C43" s="719">
        <f t="shared" ref="C43" si="6">C22+C15+C17+C20+C25</f>
        <v>753761.12999999989</v>
      </c>
      <c r="D43" s="783">
        <f>D22+D15+D17+D20+D25</f>
        <v>12219.589999999998</v>
      </c>
      <c r="E43" s="783">
        <f>E22+E15+E17+E20+E25</f>
        <v>20437.84</v>
      </c>
      <c r="F43" s="783">
        <f t="shared" ref="F43:Q43" si="7">F22+F15+F17+F20+F25</f>
        <v>0</v>
      </c>
      <c r="G43" s="783">
        <f t="shared" si="7"/>
        <v>0</v>
      </c>
      <c r="H43" s="783">
        <f t="shared" si="7"/>
        <v>0</v>
      </c>
      <c r="I43" s="833">
        <f t="shared" si="7"/>
        <v>0</v>
      </c>
      <c r="J43" s="833">
        <f t="shared" si="7"/>
        <v>0</v>
      </c>
      <c r="K43" s="833">
        <f t="shared" si="7"/>
        <v>0</v>
      </c>
      <c r="L43" s="833">
        <f t="shared" si="7"/>
        <v>0</v>
      </c>
      <c r="M43" s="833">
        <f t="shared" si="7"/>
        <v>0</v>
      </c>
      <c r="N43" s="833">
        <f t="shared" si="7"/>
        <v>0</v>
      </c>
      <c r="O43" s="833">
        <f t="shared" si="7"/>
        <v>0</v>
      </c>
      <c r="P43" s="833">
        <f t="shared" si="7"/>
        <v>32657.43</v>
      </c>
      <c r="Q43" s="709">
        <f t="shared" si="7"/>
        <v>2871077.7</v>
      </c>
      <c r="R43" s="231">
        <v>2650000</v>
      </c>
      <c r="S43" s="231">
        <v>13570000</v>
      </c>
    </row>
    <row r="44" spans="1:19" ht="7.5" customHeight="1">
      <c r="A44" s="282"/>
      <c r="B44" s="705"/>
      <c r="C44" s="712"/>
      <c r="D44" s="92"/>
      <c r="E44" s="821"/>
      <c r="F44" s="818"/>
      <c r="G44" s="818"/>
      <c r="H44" s="818"/>
      <c r="I44" s="96"/>
      <c r="J44" s="96"/>
      <c r="K44" s="96"/>
      <c r="L44" s="96"/>
      <c r="M44" s="96"/>
      <c r="N44" s="96"/>
      <c r="O44" s="96"/>
      <c r="P44" s="96"/>
      <c r="Q44" s="710"/>
      <c r="R44" s="232"/>
      <c r="S44" s="232"/>
    </row>
    <row r="45" spans="1:19" ht="15.6">
      <c r="A45" s="33" t="s">
        <v>143</v>
      </c>
      <c r="B45" s="885"/>
      <c r="C45" s="720"/>
      <c r="D45" s="27"/>
      <c r="E45" s="822"/>
      <c r="F45" s="822"/>
      <c r="G45" s="822"/>
      <c r="H45" s="822"/>
      <c r="I45" s="97"/>
      <c r="J45" s="97"/>
      <c r="K45" s="97"/>
      <c r="L45" s="97"/>
      <c r="M45" s="97"/>
      <c r="N45" s="97"/>
      <c r="O45" s="97"/>
      <c r="P45" s="97"/>
      <c r="Q45" s="711"/>
      <c r="R45" s="96"/>
      <c r="S45" s="96"/>
    </row>
    <row r="46" spans="1:19">
      <c r="A46" s="279" t="s">
        <v>134</v>
      </c>
      <c r="B46" s="706"/>
      <c r="C46" s="706">
        <v>0</v>
      </c>
      <c r="D46" s="706">
        <v>0</v>
      </c>
      <c r="E46" s="29">
        <v>0</v>
      </c>
      <c r="F46" s="816"/>
      <c r="G46" s="816"/>
      <c r="H46" s="816"/>
      <c r="I46" s="695"/>
      <c r="J46" s="695"/>
      <c r="K46" s="695"/>
      <c r="L46" s="695"/>
      <c r="M46" s="695"/>
      <c r="N46" s="712"/>
      <c r="O46" s="712"/>
      <c r="P46" s="695">
        <f t="shared" ref="P46:P50" si="8">SUM(D46:O46)</f>
        <v>0</v>
      </c>
      <c r="Q46" s="695">
        <f t="shared" ref="Q46:Q50" si="9">+C46+P46+B46</f>
        <v>0</v>
      </c>
      <c r="R46" s="96"/>
      <c r="S46" s="96"/>
    </row>
    <row r="47" spans="1:19">
      <c r="A47" s="275" t="s">
        <v>135</v>
      </c>
      <c r="B47" s="695">
        <v>1716183.1799999997</v>
      </c>
      <c r="C47" s="695">
        <v>360665.23</v>
      </c>
      <c r="D47" s="695">
        <v>763.96</v>
      </c>
      <c r="E47" s="29">
        <v>7840.95</v>
      </c>
      <c r="F47" s="816"/>
      <c r="G47" s="826"/>
      <c r="H47" s="695"/>
      <c r="I47" s="695"/>
      <c r="J47" s="695"/>
      <c r="K47" s="712"/>
      <c r="L47" s="712"/>
      <c r="M47" s="712"/>
      <c r="N47" s="712"/>
      <c r="O47" s="712"/>
      <c r="P47" s="695">
        <f t="shared" si="8"/>
        <v>8604.91</v>
      </c>
      <c r="Q47" s="695">
        <f t="shared" si="9"/>
        <v>2085453.3199999996</v>
      </c>
      <c r="R47" s="96"/>
      <c r="S47" s="96"/>
    </row>
    <row r="48" spans="1:19" s="23" customFormat="1">
      <c r="A48" s="275" t="s">
        <v>140</v>
      </c>
      <c r="B48" s="695">
        <v>339335.09</v>
      </c>
      <c r="C48" s="695">
        <v>386126.15</v>
      </c>
      <c r="D48" s="834">
        <v>11455.63</v>
      </c>
      <c r="E48" s="605">
        <v>11168.49</v>
      </c>
      <c r="F48" s="820"/>
      <c r="G48" s="826"/>
      <c r="H48" s="834"/>
      <c r="I48" s="834"/>
      <c r="J48" s="834"/>
      <c r="K48" s="836"/>
      <c r="L48" s="836"/>
      <c r="M48" s="836"/>
      <c r="N48" s="712"/>
      <c r="O48" s="712"/>
      <c r="P48" s="695">
        <f t="shared" si="8"/>
        <v>22624.12</v>
      </c>
      <c r="Q48" s="695">
        <f t="shared" si="9"/>
        <v>748085.3600000001</v>
      </c>
      <c r="R48" s="71"/>
      <c r="S48" s="71"/>
    </row>
    <row r="49" spans="1:19" s="23" customFormat="1">
      <c r="A49" s="275" t="s">
        <v>137</v>
      </c>
      <c r="B49" s="695">
        <v>0</v>
      </c>
      <c r="C49" s="695">
        <v>0</v>
      </c>
      <c r="D49" s="695">
        <v>0</v>
      </c>
      <c r="E49" s="695">
        <v>0</v>
      </c>
      <c r="F49" s="820"/>
      <c r="G49" s="826"/>
      <c r="H49" s="695"/>
      <c r="I49" s="834"/>
      <c r="J49" s="834"/>
      <c r="K49" s="834"/>
      <c r="L49" s="834"/>
      <c r="M49" s="834"/>
      <c r="N49" s="834"/>
      <c r="O49" s="834"/>
      <c r="P49" s="695">
        <f t="shared" si="8"/>
        <v>0</v>
      </c>
      <c r="Q49" s="695">
        <f t="shared" si="9"/>
        <v>0</v>
      </c>
      <c r="R49" s="71"/>
      <c r="S49" s="71"/>
    </row>
    <row r="50" spans="1:19" s="23" customFormat="1">
      <c r="A50" s="275" t="s">
        <v>138</v>
      </c>
      <c r="B50" s="695">
        <v>29140.87</v>
      </c>
      <c r="C50" s="695">
        <v>6969.75</v>
      </c>
      <c r="D50" s="716">
        <v>0</v>
      </c>
      <c r="E50" s="29">
        <v>1428.4</v>
      </c>
      <c r="F50" s="820"/>
      <c r="G50" s="826"/>
      <c r="H50" s="716"/>
      <c r="I50" s="834"/>
      <c r="J50" s="834"/>
      <c r="K50" s="836"/>
      <c r="L50" s="836"/>
      <c r="M50" s="836"/>
      <c r="N50" s="712"/>
      <c r="O50" s="712"/>
      <c r="P50" s="695">
        <f t="shared" si="8"/>
        <v>1428.4</v>
      </c>
      <c r="Q50" s="695">
        <f t="shared" si="9"/>
        <v>37539.019999999997</v>
      </c>
      <c r="R50" s="71"/>
      <c r="S50" s="71"/>
    </row>
    <row r="51" spans="1:19" s="23" customFormat="1" ht="15.6">
      <c r="A51" s="227" t="s">
        <v>144</v>
      </c>
      <c r="B51" s="886">
        <f>SUM(B46:B50)</f>
        <v>2084659.14</v>
      </c>
      <c r="C51" s="721">
        <f>SUM(C46:C50)</f>
        <v>753761.13</v>
      </c>
      <c r="D51" s="233">
        <f>SUM(D46:D50)</f>
        <v>12219.59</v>
      </c>
      <c r="E51" s="823">
        <f t="shared" ref="E51:O51" si="10">SUM(E46:E50)</f>
        <v>20437.84</v>
      </c>
      <c r="F51" s="823">
        <f t="shared" si="10"/>
        <v>0</v>
      </c>
      <c r="G51" s="823">
        <f t="shared" si="10"/>
        <v>0</v>
      </c>
      <c r="H51" s="721">
        <f t="shared" si="10"/>
        <v>0</v>
      </c>
      <c r="I51" s="721">
        <f t="shared" si="10"/>
        <v>0</v>
      </c>
      <c r="J51" s="721">
        <f t="shared" si="10"/>
        <v>0</v>
      </c>
      <c r="K51" s="721">
        <f t="shared" si="10"/>
        <v>0</v>
      </c>
      <c r="L51" s="721">
        <f t="shared" si="10"/>
        <v>0</v>
      </c>
      <c r="M51" s="721">
        <f t="shared" si="10"/>
        <v>0</v>
      </c>
      <c r="N51" s="721">
        <f t="shared" si="10"/>
        <v>0</v>
      </c>
      <c r="O51" s="721">
        <f t="shared" si="10"/>
        <v>0</v>
      </c>
      <c r="P51" s="721">
        <f>SUM(P46:P50)</f>
        <v>32657.43</v>
      </c>
      <c r="Q51" s="707">
        <f>SUM(Q46:Q50)</f>
        <v>2871077.6999999997</v>
      </c>
      <c r="R51" s="231">
        <v>2650000</v>
      </c>
      <c r="S51" s="231">
        <v>13570000</v>
      </c>
    </row>
    <row r="52" spans="1:19" ht="10.35" customHeight="1">
      <c r="A52" s="234"/>
      <c r="B52" s="705"/>
      <c r="C52" s="712"/>
      <c r="D52" s="235"/>
      <c r="E52" s="824"/>
      <c r="F52" s="824"/>
      <c r="G52" s="824"/>
      <c r="H52" s="835"/>
      <c r="I52" s="835"/>
      <c r="J52" s="835"/>
      <c r="K52" s="835"/>
      <c r="L52" s="835"/>
      <c r="M52" s="835"/>
      <c r="N52" s="835"/>
      <c r="O52" s="835"/>
      <c r="P52" s="705"/>
      <c r="Q52" s="705"/>
      <c r="R52" s="236"/>
      <c r="S52" s="236"/>
    </row>
    <row r="53" spans="1:19" ht="15.6">
      <c r="A53" s="33" t="s">
        <v>167</v>
      </c>
      <c r="B53" s="97"/>
      <c r="C53" s="711"/>
      <c r="D53" s="27"/>
      <c r="E53" s="822"/>
      <c r="F53" s="822"/>
      <c r="G53" s="822"/>
      <c r="H53" s="97"/>
      <c r="I53" s="97"/>
      <c r="J53" s="97"/>
      <c r="K53" s="97"/>
      <c r="L53" s="97"/>
      <c r="M53" s="97"/>
      <c r="N53" s="97"/>
      <c r="O53" s="97"/>
      <c r="P53" s="97"/>
      <c r="Q53" s="97"/>
      <c r="R53" s="96"/>
      <c r="S53" s="96"/>
    </row>
    <row r="54" spans="1:19" s="23" customFormat="1">
      <c r="A54" s="275" t="s">
        <v>145</v>
      </c>
      <c r="B54" s="695">
        <v>49756.783999999992</v>
      </c>
      <c r="C54" s="695">
        <v>33765.325499999999</v>
      </c>
      <c r="D54" s="710">
        <v>78.5</v>
      </c>
      <c r="E54" s="606">
        <v>946.72199999999998</v>
      </c>
      <c r="F54" s="825"/>
      <c r="G54" s="825"/>
      <c r="H54" s="710"/>
      <c r="I54" s="712"/>
      <c r="J54" s="712"/>
      <c r="K54" s="712"/>
      <c r="L54" s="712"/>
      <c r="M54" s="712"/>
      <c r="N54" s="712"/>
      <c r="O54" s="712"/>
      <c r="P54" s="695">
        <f t="shared" ref="P54:P57" si="11">SUM(D54:O54)</f>
        <v>1025.222</v>
      </c>
      <c r="Q54" s="695">
        <f t="shared" ref="Q54:Q57" si="12">+C54+P54+B54</f>
        <v>84547.3315</v>
      </c>
      <c r="R54" s="96"/>
      <c r="S54" s="96"/>
    </row>
    <row r="55" spans="1:19" s="23" customFormat="1">
      <c r="A55" s="279" t="s">
        <v>146</v>
      </c>
      <c r="B55" s="695">
        <v>281955.08600000001</v>
      </c>
      <c r="C55" s="695">
        <v>191336.84450000001</v>
      </c>
      <c r="D55" s="712">
        <v>444.81</v>
      </c>
      <c r="E55" s="606">
        <v>5364.7580000000007</v>
      </c>
      <c r="F55" s="825"/>
      <c r="G55" s="825"/>
      <c r="H55" s="712"/>
      <c r="I55" s="712"/>
      <c r="J55" s="712"/>
      <c r="K55" s="712"/>
      <c r="L55" s="712"/>
      <c r="M55" s="712"/>
      <c r="N55" s="712"/>
      <c r="O55" s="712"/>
      <c r="P55" s="695">
        <f t="shared" si="11"/>
        <v>5809.5680000000011</v>
      </c>
      <c r="Q55" s="695">
        <f t="shared" si="12"/>
        <v>479101.49849999999</v>
      </c>
      <c r="R55" s="96"/>
      <c r="S55" s="96"/>
    </row>
    <row r="56" spans="1:19" s="23" customFormat="1" ht="14.25" customHeight="1">
      <c r="A56" s="275" t="s">
        <v>147</v>
      </c>
      <c r="B56" s="695">
        <v>0</v>
      </c>
      <c r="C56" s="695">
        <v>0</v>
      </c>
      <c r="D56" s="712">
        <v>0</v>
      </c>
      <c r="E56" s="695">
        <v>0</v>
      </c>
      <c r="F56" s="825"/>
      <c r="G56" s="825"/>
      <c r="H56" s="712"/>
      <c r="I56" s="712"/>
      <c r="J56" s="712"/>
      <c r="K56" s="712"/>
      <c r="L56" s="712"/>
      <c r="M56" s="712"/>
      <c r="N56" s="712"/>
      <c r="O56" s="712"/>
      <c r="P56" s="695">
        <f t="shared" si="11"/>
        <v>0</v>
      </c>
      <c r="Q56" s="695">
        <f t="shared" si="12"/>
        <v>0</v>
      </c>
      <c r="R56" s="96"/>
      <c r="S56" s="96"/>
    </row>
    <row r="57" spans="1:19" s="23" customFormat="1">
      <c r="A57" s="275" t="s">
        <v>148</v>
      </c>
      <c r="B57" s="695">
        <v>1752947.27</v>
      </c>
      <c r="C57" s="695">
        <v>528658.96000000008</v>
      </c>
      <c r="D57" s="711">
        <v>11696.28</v>
      </c>
      <c r="E57" s="606">
        <v>14126.36</v>
      </c>
      <c r="F57" s="825"/>
      <c r="G57" s="825"/>
      <c r="H57" s="711"/>
      <c r="I57" s="712"/>
      <c r="J57" s="712"/>
      <c r="K57" s="712"/>
      <c r="L57" s="712"/>
      <c r="M57" s="712"/>
      <c r="N57" s="712"/>
      <c r="O57" s="712"/>
      <c r="P57" s="695">
        <f t="shared" si="11"/>
        <v>25822.639999999999</v>
      </c>
      <c r="Q57" s="695">
        <f t="shared" si="12"/>
        <v>2307428.87</v>
      </c>
      <c r="R57" s="71"/>
      <c r="S57" s="71"/>
    </row>
    <row r="58" spans="1:19" s="23" customFormat="1" ht="15.6">
      <c r="A58" s="227" t="s">
        <v>149</v>
      </c>
      <c r="B58" s="886">
        <f>SUM(B54:B57)</f>
        <v>2084659.1400000001</v>
      </c>
      <c r="C58" s="721">
        <f>SUM(C54:C57)</f>
        <v>753761.13000000012</v>
      </c>
      <c r="D58" s="233">
        <f>SUM(D54:D57)</f>
        <v>12219.59</v>
      </c>
      <c r="E58" s="823">
        <f t="shared" ref="E58:O58" si="13">SUM(E54:E57)</f>
        <v>20437.84</v>
      </c>
      <c r="F58" s="823">
        <f t="shared" si="13"/>
        <v>0</v>
      </c>
      <c r="G58" s="823">
        <f t="shared" si="13"/>
        <v>0</v>
      </c>
      <c r="H58" s="721">
        <f t="shared" si="13"/>
        <v>0</v>
      </c>
      <c r="I58" s="721">
        <f t="shared" si="13"/>
        <v>0</v>
      </c>
      <c r="J58" s="721">
        <f t="shared" si="13"/>
        <v>0</v>
      </c>
      <c r="K58" s="721">
        <f t="shared" si="13"/>
        <v>0</v>
      </c>
      <c r="L58" s="721">
        <f t="shared" si="13"/>
        <v>0</v>
      </c>
      <c r="M58" s="721">
        <f t="shared" si="13"/>
        <v>0</v>
      </c>
      <c r="N58" s="721">
        <f t="shared" si="13"/>
        <v>0</v>
      </c>
      <c r="O58" s="721">
        <f t="shared" si="13"/>
        <v>0</v>
      </c>
      <c r="P58" s="721">
        <f>SUM(P54:P57)</f>
        <v>32657.43</v>
      </c>
      <c r="Q58" s="707">
        <f>SUM(Q54:Q57)</f>
        <v>2871077.7</v>
      </c>
      <c r="R58" s="231">
        <v>2650000</v>
      </c>
      <c r="S58" s="231">
        <v>13570000</v>
      </c>
    </row>
    <row r="59" spans="1:19">
      <c r="A59" s="28" t="s">
        <v>2</v>
      </c>
      <c r="B59" s="28"/>
      <c r="C59" s="28"/>
      <c r="D59" s="95"/>
      <c r="E59" s="95"/>
      <c r="F59" s="95"/>
      <c r="G59" s="95"/>
      <c r="H59" s="95"/>
      <c r="I59" s="95"/>
      <c r="J59" s="95"/>
      <c r="K59" s="95"/>
      <c r="L59" s="95"/>
      <c r="M59" s="95"/>
      <c r="N59" s="95"/>
      <c r="O59" s="95"/>
      <c r="P59" s="95"/>
      <c r="Q59" s="95"/>
      <c r="R59" s="95"/>
      <c r="S59" s="95"/>
    </row>
    <row r="60" spans="1:19" ht="60" customHeight="1">
      <c r="A60" s="989" t="s">
        <v>150</v>
      </c>
      <c r="B60" s="989"/>
      <c r="C60" s="989"/>
      <c r="D60" s="938"/>
      <c r="E60" s="938"/>
      <c r="F60" s="938"/>
      <c r="G60" s="938"/>
      <c r="H60" s="938"/>
      <c r="I60" s="938"/>
      <c r="J60" s="938"/>
      <c r="K60" s="938"/>
      <c r="L60" s="938"/>
      <c r="M60" s="938"/>
      <c r="N60" s="938"/>
      <c r="O60" s="938"/>
      <c r="P60" s="989"/>
      <c r="Q60" s="989"/>
      <c r="R60" s="989"/>
      <c r="S60" s="938"/>
    </row>
  </sheetData>
  <mergeCells count="13">
    <mergeCell ref="A60:O60"/>
    <mergeCell ref="P60:S60"/>
    <mergeCell ref="D1:O1"/>
    <mergeCell ref="P1:P2"/>
    <mergeCell ref="S1:S2"/>
    <mergeCell ref="S13:S30"/>
    <mergeCell ref="D31:S31"/>
    <mergeCell ref="D37:S37"/>
    <mergeCell ref="R1:R2"/>
    <mergeCell ref="R13:R30"/>
    <mergeCell ref="C1:C2"/>
    <mergeCell ref="Q1:Q2"/>
    <mergeCell ref="B1:B2"/>
  </mergeCells>
  <pageMargins left="0.7" right="0.7" top="0.99537037037037035" bottom="0.75" header="0.3" footer="0.3"/>
  <pageSetup scale="43" orientation="landscape" r:id="rId1"/>
  <headerFooter>
    <oddHeader>&amp;C&amp;"Arial,Bold"&amp;K000000Table I-7
Pacific Gas and Electric Company
2018-22 Marketing, Education and Outreach
Actual Expenditures
February 2020</oddHeader>
    <oddFooter>&amp;L&amp;F&amp;C10 of 11&amp;R&amp;A</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8"/>
  <sheetViews>
    <sheetView view="pageLayout" zoomScale="85" zoomScaleNormal="100" zoomScalePageLayoutView="85" workbookViewId="0">
      <selection activeCell="E2" sqref="E2"/>
    </sheetView>
  </sheetViews>
  <sheetFormatPr defaultColWidth="9.44140625" defaultRowHeight="13.2"/>
  <cols>
    <col min="1" max="1" width="19.109375" style="37" customWidth="1"/>
    <col min="2" max="2" width="16.5546875" style="38" customWidth="1"/>
    <col min="3" max="3" width="55.5546875" style="38" customWidth="1"/>
    <col min="4" max="4" width="10.5546875" style="38" customWidth="1"/>
    <col min="5" max="5" width="64.5546875" style="38" customWidth="1"/>
    <col min="6" max="16384" width="9.44140625" style="35"/>
  </cols>
  <sheetData>
    <row r="1" spans="1:5">
      <c r="A1" s="1004" t="s">
        <v>151</v>
      </c>
      <c r="B1" s="1005"/>
      <c r="C1" s="1005"/>
      <c r="D1" s="1005"/>
      <c r="E1" s="1005"/>
    </row>
    <row r="3" spans="1:5" s="34" customFormat="1">
      <c r="A3" s="63" t="s">
        <v>152</v>
      </c>
      <c r="B3" s="39" t="s">
        <v>153</v>
      </c>
      <c r="C3" s="39"/>
      <c r="D3" s="39"/>
      <c r="E3" s="39"/>
    </row>
    <row r="4" spans="1:5" s="34" customFormat="1">
      <c r="A4" s="63"/>
      <c r="B4" s="39" t="s">
        <v>154</v>
      </c>
      <c r="C4" s="39"/>
      <c r="D4" s="39"/>
      <c r="E4" s="39"/>
    </row>
    <row r="5" spans="1:5" s="34" customFormat="1">
      <c r="A5" s="63"/>
      <c r="B5" s="39" t="s">
        <v>155</v>
      </c>
      <c r="C5" s="39"/>
      <c r="D5" s="39"/>
      <c r="E5" s="39"/>
    </row>
    <row r="6" spans="1:5" s="34" customFormat="1">
      <c r="A6" s="63"/>
      <c r="B6" s="39" t="s">
        <v>156</v>
      </c>
      <c r="C6" s="39"/>
      <c r="D6" s="39"/>
      <c r="E6" s="39"/>
    </row>
    <row r="7" spans="1:5" s="34" customFormat="1">
      <c r="A7" s="63"/>
      <c r="B7" s="39" t="s">
        <v>157</v>
      </c>
      <c r="C7" s="39"/>
      <c r="D7" s="39"/>
      <c r="E7" s="39"/>
    </row>
    <row r="8" spans="1:5" s="34" customFormat="1">
      <c r="A8" s="63"/>
      <c r="B8" s="39" t="s">
        <v>158</v>
      </c>
      <c r="C8" s="39"/>
      <c r="D8" s="39"/>
      <c r="E8" s="39"/>
    </row>
    <row r="9" spans="1:5" s="34" customFormat="1">
      <c r="A9" s="63"/>
      <c r="B9" s="39" t="s">
        <v>159</v>
      </c>
      <c r="C9" s="39"/>
      <c r="D9" s="39"/>
      <c r="E9" s="39"/>
    </row>
    <row r="10" spans="1:5" s="34" customFormat="1">
      <c r="A10" s="63"/>
      <c r="B10" s="39" t="s">
        <v>160</v>
      </c>
      <c r="C10" s="39"/>
      <c r="D10" s="39"/>
      <c r="E10" s="39"/>
    </row>
    <row r="11" spans="1:5" s="34" customFormat="1" ht="6.75" customHeight="1">
      <c r="A11" s="63"/>
      <c r="B11" s="39"/>
      <c r="C11" s="39"/>
      <c r="D11" s="39"/>
      <c r="E11" s="39"/>
    </row>
    <row r="12" spans="1:5" s="44" customFormat="1" ht="26.25" customHeight="1">
      <c r="A12" s="166" t="s">
        <v>103</v>
      </c>
      <c r="B12" s="166" t="s">
        <v>161</v>
      </c>
      <c r="C12" s="167" t="s">
        <v>162</v>
      </c>
      <c r="D12" s="168" t="s">
        <v>163</v>
      </c>
      <c r="E12" s="168" t="s">
        <v>164</v>
      </c>
    </row>
    <row r="13" spans="1:5" s="76" customFormat="1" ht="22.8">
      <c r="A13" s="169" t="s">
        <v>211</v>
      </c>
      <c r="B13" s="160"/>
      <c r="C13" s="179"/>
      <c r="D13" s="173"/>
      <c r="E13" s="180"/>
    </row>
    <row r="14" spans="1:5" s="76" customFormat="1" ht="22.8">
      <c r="A14" s="172" t="s">
        <v>212</v>
      </c>
      <c r="B14" s="160"/>
      <c r="C14" s="179"/>
      <c r="D14" s="173"/>
      <c r="E14" s="180"/>
    </row>
    <row r="15" spans="1:5" s="76" customFormat="1" ht="22.8">
      <c r="A15" s="169" t="s">
        <v>213</v>
      </c>
      <c r="B15" s="170"/>
      <c r="C15" s="171"/>
      <c r="D15" s="173"/>
      <c r="E15" s="174"/>
    </row>
    <row r="16" spans="1:5" s="77" customFormat="1" ht="34.200000000000003">
      <c r="A16" s="175" t="s">
        <v>214</v>
      </c>
      <c r="B16" s="252"/>
      <c r="C16" s="178"/>
      <c r="D16" s="253"/>
      <c r="E16" s="174"/>
    </row>
    <row r="17" spans="1:11" s="77" customFormat="1" ht="17.399999999999999">
      <c r="A17" s="175" t="s">
        <v>215</v>
      </c>
      <c r="B17" s="170"/>
      <c r="C17" s="175"/>
      <c r="D17" s="173"/>
      <c r="E17" s="174"/>
      <c r="K17" s="78"/>
    </row>
    <row r="18" spans="1:11" s="77" customFormat="1" ht="34.200000000000003">
      <c r="A18" s="175" t="s">
        <v>216</v>
      </c>
      <c r="B18" s="170"/>
      <c r="C18" s="175"/>
      <c r="D18" s="173"/>
      <c r="E18" s="174"/>
    </row>
    <row r="19" spans="1:11" s="77" customFormat="1" ht="45.6">
      <c r="A19" s="595" t="s">
        <v>217</v>
      </c>
      <c r="B19" s="170"/>
      <c r="C19" s="175"/>
      <c r="D19" s="173"/>
      <c r="E19" s="174"/>
      <c r="K19" s="472"/>
    </row>
    <row r="20" spans="1:11" s="77" customFormat="1" ht="22.8">
      <c r="A20" s="175" t="s">
        <v>253</v>
      </c>
      <c r="B20" s="170"/>
      <c r="C20" s="176"/>
      <c r="D20" s="177"/>
      <c r="E20" s="176"/>
    </row>
    <row r="21" spans="1:11" s="72" customFormat="1" ht="14.25" customHeight="1">
      <c r="A21" s="181" t="s">
        <v>50</v>
      </c>
      <c r="B21" s="182">
        <f>SUM(B13:B20)</f>
        <v>0</v>
      </c>
      <c r="C21" s="165"/>
      <c r="D21" s="165"/>
      <c r="E21" s="165"/>
    </row>
    <row r="22" spans="1:11" s="72" customFormat="1" ht="24.75" customHeight="1">
      <c r="B22" s="38"/>
      <c r="C22" s="38"/>
      <c r="D22" s="38"/>
      <c r="E22" s="38"/>
    </row>
    <row r="23" spans="1:11" s="36" customFormat="1">
      <c r="B23" s="38"/>
      <c r="C23" s="38"/>
      <c r="D23" s="38"/>
      <c r="E23" s="38"/>
    </row>
    <row r="24" spans="1:11" s="36" customFormat="1">
      <c r="A24" s="162"/>
      <c r="B24" s="38"/>
      <c r="C24" s="38"/>
      <c r="D24" s="38"/>
      <c r="E24" s="38"/>
    </row>
    <row r="25" spans="1:11" s="36" customFormat="1">
      <c r="A25" s="163"/>
      <c r="B25" s="38"/>
      <c r="C25" s="38"/>
      <c r="D25" s="38"/>
      <c r="E25" s="38"/>
    </row>
    <row r="26" spans="1:11">
      <c r="K26" s="64"/>
    </row>
    <row r="27" spans="1:11">
      <c r="K27" s="64"/>
    </row>
    <row r="35" spans="11:11">
      <c r="K35" s="467"/>
    </row>
    <row r="36" spans="11:11">
      <c r="K36" s="445"/>
    </row>
    <row r="37" spans="11:11">
      <c r="K37" s="443"/>
    </row>
    <row r="38" spans="11:11">
      <c r="K38" s="443"/>
    </row>
  </sheetData>
  <mergeCells count="1">
    <mergeCell ref="A1:E1"/>
  </mergeCells>
  <pageMargins left="0.7" right="0.7" top="1.1439732142857142" bottom="0.75" header="0.3" footer="0.3"/>
  <pageSetup scale="75" orientation="landscape" r:id="rId1"/>
  <headerFooter>
    <oddHeader>&amp;C&amp;"Arial,Bold"&amp;K000000Pacific Gas and Electric Company
2020 Fund Shifting Documentation
February 2020</oddHeader>
    <oddFooter>&amp;L&amp;F&amp;C11 of 11&amp;R&amp;A</oddFoot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8"/>
  <sheetViews>
    <sheetView workbookViewId="0">
      <selection activeCell="A7" sqref="A7"/>
    </sheetView>
  </sheetViews>
  <sheetFormatPr defaultRowHeight="13.2"/>
  <cols>
    <col min="4" max="4" width="53.109375" style="520" customWidth="1"/>
  </cols>
  <sheetData>
    <row r="1" spans="1:7" ht="13.8" thickBot="1">
      <c r="A1" t="s">
        <v>195</v>
      </c>
      <c r="B1" s="492" t="s">
        <v>260</v>
      </c>
      <c r="C1" s="493" t="s">
        <v>261</v>
      </c>
      <c r="D1" s="516" t="s">
        <v>290</v>
      </c>
      <c r="G1" s="496" t="s">
        <v>2</v>
      </c>
    </row>
    <row r="2" spans="1:7" ht="13.8" thickBot="1">
      <c r="A2" t="s">
        <v>245</v>
      </c>
      <c r="B2" s="492" t="s">
        <v>262</v>
      </c>
      <c r="C2" s="493" t="s">
        <v>263</v>
      </c>
      <c r="D2" s="516" t="s">
        <v>291</v>
      </c>
    </row>
    <row r="3" spans="1:7" ht="13.8" thickBot="1">
      <c r="A3" t="s">
        <v>246</v>
      </c>
      <c r="B3" s="492" t="s">
        <v>264</v>
      </c>
      <c r="C3" s="493" t="s">
        <v>265</v>
      </c>
      <c r="D3" s="516" t="s">
        <v>292</v>
      </c>
    </row>
    <row r="4" spans="1:7" ht="13.8" thickBot="1">
      <c r="A4" t="s">
        <v>247</v>
      </c>
      <c r="B4" s="492" t="s">
        <v>266</v>
      </c>
      <c r="C4" s="493" t="s">
        <v>267</v>
      </c>
      <c r="D4" s="516" t="s">
        <v>293</v>
      </c>
    </row>
    <row r="5" spans="1:7" ht="13.8" thickBot="1">
      <c r="A5" t="s">
        <v>248</v>
      </c>
      <c r="B5" s="492" t="s">
        <v>268</v>
      </c>
      <c r="C5" s="493" t="s">
        <v>269</v>
      </c>
      <c r="D5" s="516" t="s">
        <v>294</v>
      </c>
    </row>
    <row r="6" spans="1:7" ht="13.8" thickBot="1">
      <c r="A6" t="s">
        <v>249</v>
      </c>
      <c r="B6" s="492" t="s">
        <v>270</v>
      </c>
      <c r="C6" s="493" t="s">
        <v>271</v>
      </c>
      <c r="D6" s="516" t="s">
        <v>295</v>
      </c>
    </row>
    <row r="7" spans="1:7" ht="13.8" thickBot="1">
      <c r="A7" t="s">
        <v>250</v>
      </c>
      <c r="B7" s="492" t="s">
        <v>272</v>
      </c>
      <c r="C7" s="493" t="s">
        <v>273</v>
      </c>
      <c r="D7" s="517" t="s">
        <v>296</v>
      </c>
    </row>
    <row r="8" spans="1:7" ht="13.8" thickBot="1">
      <c r="B8" s="492" t="s">
        <v>274</v>
      </c>
      <c r="C8" s="493" t="s">
        <v>275</v>
      </c>
      <c r="D8" s="517" t="s">
        <v>297</v>
      </c>
    </row>
    <row r="9" spans="1:7" ht="13.8" thickBot="1">
      <c r="B9" s="492" t="s">
        <v>276</v>
      </c>
      <c r="C9" s="493" t="s">
        <v>277</v>
      </c>
      <c r="D9" s="517" t="s">
        <v>298</v>
      </c>
    </row>
    <row r="10" spans="1:7" ht="13.8" thickBot="1">
      <c r="B10" s="492" t="s">
        <v>278</v>
      </c>
      <c r="C10" s="493" t="s">
        <v>279</v>
      </c>
      <c r="D10" s="517" t="s">
        <v>299</v>
      </c>
    </row>
    <row r="11" spans="1:7" ht="13.8" thickBot="1">
      <c r="B11" s="492" t="s">
        <v>280</v>
      </c>
      <c r="C11" s="493" t="s">
        <v>281</v>
      </c>
      <c r="D11" s="517" t="s">
        <v>300</v>
      </c>
    </row>
    <row r="12" spans="1:7" ht="13.8" thickBot="1">
      <c r="B12" s="492" t="s">
        <v>282</v>
      </c>
      <c r="C12" s="493" t="s">
        <v>283</v>
      </c>
      <c r="D12" s="517" t="s">
        <v>301</v>
      </c>
    </row>
    <row r="13" spans="1:7" ht="13.8" thickBot="1">
      <c r="B13" s="492" t="s">
        <v>284</v>
      </c>
      <c r="C13" s="493" t="s">
        <v>285</v>
      </c>
      <c r="D13" s="517" t="s">
        <v>302</v>
      </c>
    </row>
    <row r="14" spans="1:7" ht="13.8" thickBot="1">
      <c r="B14" s="492" t="s">
        <v>286</v>
      </c>
      <c r="C14" s="493" t="s">
        <v>287</v>
      </c>
      <c r="D14" s="517" t="s">
        <v>303</v>
      </c>
    </row>
    <row r="15" spans="1:7">
      <c r="B15" s="499" t="s">
        <v>288</v>
      </c>
      <c r="C15" s="498" t="s">
        <v>289</v>
      </c>
      <c r="D15" s="517" t="s">
        <v>304</v>
      </c>
    </row>
    <row r="16" spans="1:7" ht="40.799999999999997">
      <c r="B16" s="500" t="s">
        <v>2</v>
      </c>
      <c r="C16" s="497"/>
      <c r="D16" s="518" t="s">
        <v>305</v>
      </c>
    </row>
    <row r="17" spans="1:4">
      <c r="B17" s="500" t="s">
        <v>2</v>
      </c>
      <c r="C17" s="497"/>
      <c r="D17" s="519" t="s">
        <v>13</v>
      </c>
    </row>
    <row r="18" spans="1:4">
      <c r="B18" s="500" t="s">
        <v>2</v>
      </c>
      <c r="C18" s="497"/>
    </row>
    <row r="22" spans="1:4">
      <c r="A22" s="497"/>
      <c r="B22" s="497"/>
      <c r="C22" s="497"/>
      <c r="D22" s="516"/>
    </row>
    <row r="23" spans="1:4">
      <c r="A23" s="497"/>
      <c r="B23" s="498"/>
      <c r="C23" s="497"/>
      <c r="D23" s="516"/>
    </row>
    <row r="24" spans="1:4">
      <c r="A24" s="497"/>
      <c r="B24" s="498"/>
      <c r="C24" s="497"/>
      <c r="D24" s="516"/>
    </row>
    <row r="25" spans="1:4">
      <c r="A25" s="497"/>
      <c r="B25" s="498"/>
      <c r="C25" s="497"/>
      <c r="D25" s="516"/>
    </row>
    <row r="26" spans="1:4">
      <c r="A26" s="497"/>
      <c r="B26" s="498"/>
      <c r="C26" s="497"/>
      <c r="D26" s="516"/>
    </row>
    <row r="27" spans="1:4">
      <c r="A27" s="497"/>
      <c r="B27" s="498"/>
      <c r="C27" s="497"/>
      <c r="D27" s="516"/>
    </row>
    <row r="28" spans="1:4">
      <c r="A28" s="497"/>
      <c r="B28" s="498"/>
      <c r="C28" s="497"/>
      <c r="D28" s="516"/>
    </row>
    <row r="29" spans="1:4">
      <c r="A29" s="497"/>
      <c r="B29" s="498"/>
      <c r="C29" s="497"/>
      <c r="D29" s="516"/>
    </row>
    <row r="30" spans="1:4">
      <c r="A30" s="497"/>
      <c r="B30" s="498"/>
      <c r="C30" s="497"/>
      <c r="D30" s="516"/>
    </row>
    <row r="31" spans="1:4">
      <c r="A31" s="497"/>
      <c r="B31" s="498"/>
      <c r="C31" s="497"/>
      <c r="D31" s="516"/>
    </row>
    <row r="32" spans="1:4">
      <c r="A32" s="497"/>
      <c r="B32" s="498"/>
      <c r="C32" s="497"/>
      <c r="D32" s="516"/>
    </row>
    <row r="33" spans="1:4">
      <c r="A33" s="497"/>
      <c r="B33" s="498"/>
      <c r="C33" s="497"/>
      <c r="D33" s="516"/>
    </row>
    <row r="34" spans="1:4">
      <c r="A34" s="497"/>
      <c r="B34" s="498"/>
      <c r="C34" s="497"/>
      <c r="D34" s="516"/>
    </row>
    <row r="35" spans="1:4">
      <c r="A35" s="497"/>
      <c r="B35" s="498"/>
      <c r="C35" s="497"/>
      <c r="D35" s="516"/>
    </row>
    <row r="36" spans="1:4">
      <c r="A36" s="497"/>
      <c r="B36" s="498"/>
      <c r="C36" s="497"/>
      <c r="D36" s="516"/>
    </row>
    <row r="37" spans="1:4">
      <c r="A37" s="497"/>
      <c r="B37" s="498"/>
      <c r="C37" s="497"/>
      <c r="D37" s="516"/>
    </row>
    <row r="38" spans="1:4">
      <c r="A38" s="497"/>
      <c r="B38" s="497"/>
      <c r="C38" s="497"/>
      <c r="D38" s="516"/>
    </row>
  </sheetData>
  <dataConsolidate function="product">
    <dataRefs count="1">
      <dataRef ref="B23:B37" sheet="DATAValid"/>
    </dataRefs>
  </dataConsolidate>
  <pageMargins left="0.7" right="0.7" top="0.75" bottom="0.75" header="0.3" footer="0.3"/>
  <customProperties>
    <customPr name="_pios_id" r:id="rId1"/>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view="pageLayout" zoomScale="70" zoomScaleNormal="85" zoomScalePageLayoutView="70" workbookViewId="0">
      <selection activeCell="K22" sqref="K22"/>
    </sheetView>
  </sheetViews>
  <sheetFormatPr defaultColWidth="9.44140625" defaultRowHeight="13.2"/>
  <cols>
    <col min="1" max="10" width="9.44140625" style="14"/>
    <col min="11" max="11" width="33.5546875" style="14" customWidth="1"/>
    <col min="12" max="16384" width="9.44140625" style="14"/>
  </cols>
  <sheetData>
    <row r="1" spans="1:11">
      <c r="A1" s="115"/>
      <c r="B1" s="115"/>
      <c r="C1" s="115"/>
      <c r="D1" s="115"/>
      <c r="E1" s="115"/>
      <c r="F1" s="115"/>
      <c r="G1" s="115"/>
      <c r="H1" s="115"/>
      <c r="I1" s="115"/>
      <c r="J1" s="115"/>
      <c r="K1" s="115"/>
    </row>
    <row r="2" spans="1:11">
      <c r="A2" s="86"/>
      <c r="B2" s="86"/>
      <c r="C2" s="86"/>
      <c r="D2" s="86"/>
      <c r="E2" s="86"/>
      <c r="F2" s="86"/>
      <c r="G2" s="86"/>
      <c r="H2" s="86"/>
      <c r="I2" s="86"/>
      <c r="J2" s="86"/>
      <c r="K2" s="86"/>
    </row>
    <row r="3" spans="1:11">
      <c r="A3" s="86"/>
      <c r="B3" s="86"/>
      <c r="C3" s="86"/>
      <c r="D3" s="86"/>
      <c r="E3" s="86"/>
      <c r="F3" s="86"/>
      <c r="G3" s="86"/>
      <c r="H3" s="86"/>
      <c r="I3" s="86"/>
      <c r="J3" s="86"/>
      <c r="K3" s="86"/>
    </row>
    <row r="4" spans="1:11" s="47" customFormat="1" ht="51" customHeight="1">
      <c r="A4" s="927" t="s">
        <v>374</v>
      </c>
      <c r="B4" s="928"/>
      <c r="C4" s="928"/>
      <c r="D4" s="928"/>
      <c r="E4" s="928"/>
      <c r="F4" s="928"/>
      <c r="G4" s="928"/>
      <c r="H4" s="928"/>
      <c r="I4" s="928"/>
      <c r="J4" s="928"/>
      <c r="K4" s="928"/>
    </row>
    <row r="5" spans="1:11" ht="13.8">
      <c r="A5" s="926" t="s">
        <v>1</v>
      </c>
      <c r="B5" s="926"/>
      <c r="C5" s="926"/>
      <c r="D5" s="926"/>
      <c r="E5" s="926"/>
      <c r="F5" s="926"/>
      <c r="G5" s="926"/>
      <c r="H5" s="926"/>
      <c r="I5" s="926"/>
      <c r="J5" s="926"/>
      <c r="K5" s="926"/>
    </row>
    <row r="6" spans="1:11">
      <c r="A6" s="86"/>
      <c r="B6" s="86"/>
      <c r="C6" s="86"/>
      <c r="D6" s="86"/>
      <c r="E6" s="86"/>
      <c r="F6" s="86"/>
      <c r="G6" s="86"/>
      <c r="H6" s="86"/>
      <c r="I6" s="86"/>
      <c r="J6" s="86"/>
      <c r="K6" s="86"/>
    </row>
    <row r="7" spans="1:11">
      <c r="A7" s="86"/>
      <c r="B7" s="86"/>
      <c r="C7" s="86"/>
      <c r="D7" s="86"/>
      <c r="E7" s="86"/>
      <c r="F7" s="86"/>
      <c r="G7" s="86"/>
      <c r="H7" s="86"/>
      <c r="I7" s="86"/>
      <c r="J7" s="86"/>
      <c r="K7" s="86"/>
    </row>
    <row r="8" spans="1:11">
      <c r="A8" s="86"/>
      <c r="B8" s="86"/>
      <c r="C8" s="86"/>
      <c r="D8" s="86"/>
      <c r="E8" s="86"/>
      <c r="F8" s="86"/>
      <c r="G8" s="86"/>
      <c r="H8" s="86"/>
      <c r="I8" s="86"/>
      <c r="J8" s="86"/>
      <c r="K8" s="86"/>
    </row>
    <row r="9" spans="1:11" ht="17.399999999999999">
      <c r="A9" s="86"/>
      <c r="B9" s="86"/>
      <c r="C9" s="86"/>
      <c r="D9" s="86"/>
      <c r="E9" s="86"/>
      <c r="F9" s="86"/>
      <c r="G9" s="86"/>
      <c r="H9" s="86"/>
      <c r="I9" s="86"/>
      <c r="J9" s="86"/>
      <c r="K9" s="45"/>
    </row>
    <row r="10" spans="1:11">
      <c r="A10" s="86"/>
      <c r="B10" s="86"/>
      <c r="C10" s="86"/>
      <c r="D10" s="86"/>
      <c r="E10" s="86"/>
      <c r="F10" s="86"/>
      <c r="G10" s="86"/>
      <c r="H10" s="86"/>
      <c r="I10" s="86"/>
      <c r="J10" s="86"/>
      <c r="K10" s="86"/>
    </row>
    <row r="11" spans="1:11">
      <c r="A11" s="86"/>
      <c r="B11" s="86"/>
      <c r="C11" s="86"/>
      <c r="D11" s="86"/>
      <c r="E11" s="86"/>
      <c r="F11" s="86"/>
      <c r="G11" s="86"/>
      <c r="H11" s="86"/>
      <c r="I11" s="86"/>
      <c r="J11" s="86"/>
      <c r="K11" s="86"/>
    </row>
    <row r="12" spans="1:11">
      <c r="A12" s="86"/>
      <c r="B12" s="86"/>
      <c r="C12" s="86"/>
      <c r="D12" s="86"/>
      <c r="E12" s="86"/>
      <c r="F12" s="86"/>
      <c r="G12" s="86"/>
      <c r="H12" s="86"/>
      <c r="I12" s="86"/>
      <c r="J12" s="86"/>
      <c r="K12" s="86"/>
    </row>
    <row r="13" spans="1:11" s="15" customFormat="1">
      <c r="A13" s="86"/>
      <c r="B13" s="86"/>
      <c r="C13" s="86"/>
      <c r="D13" s="86"/>
      <c r="E13" s="86"/>
      <c r="F13" s="86"/>
      <c r="G13" s="86"/>
      <c r="H13" s="86"/>
      <c r="I13" s="86"/>
      <c r="J13" s="86"/>
      <c r="K13" s="86"/>
    </row>
    <row r="14" spans="1:11" s="15" customFormat="1">
      <c r="A14" s="86"/>
      <c r="B14" s="86"/>
      <c r="C14" s="86"/>
      <c r="D14" s="86"/>
      <c r="E14" s="86"/>
      <c r="F14" s="86"/>
      <c r="G14" s="86"/>
      <c r="H14" s="86"/>
      <c r="I14" s="86"/>
      <c r="J14" s="86"/>
      <c r="K14" s="86"/>
    </row>
    <row r="15" spans="1:11" s="15" customFormat="1">
      <c r="A15" s="86"/>
      <c r="B15" s="86"/>
      <c r="C15" s="86"/>
      <c r="D15" s="86"/>
      <c r="E15" s="86"/>
      <c r="F15" s="86"/>
      <c r="G15" s="86"/>
      <c r="H15" s="86"/>
      <c r="I15" s="86"/>
      <c r="J15" s="86"/>
      <c r="K15" s="86"/>
    </row>
    <row r="18" spans="1:11">
      <c r="K18" s="466"/>
    </row>
    <row r="19" spans="1:11">
      <c r="K19" s="466"/>
    </row>
    <row r="20" spans="1:11">
      <c r="K20" s="466"/>
    </row>
    <row r="21" spans="1:11">
      <c r="K21" s="466"/>
    </row>
    <row r="22" spans="1:11">
      <c r="K22" s="466"/>
    </row>
    <row r="32" spans="1:11">
      <c r="A32" s="16"/>
      <c r="B32" s="16"/>
      <c r="C32" s="16"/>
      <c r="D32" s="16"/>
      <c r="E32" s="16"/>
      <c r="F32" s="16"/>
      <c r="G32" s="16"/>
      <c r="H32" s="16"/>
      <c r="I32" s="16"/>
      <c r="J32" s="16"/>
      <c r="K32" s="16"/>
    </row>
    <row r="35" spans="11:11">
      <c r="K35" s="469"/>
    </row>
    <row r="36" spans="11:11">
      <c r="K36" s="85"/>
    </row>
    <row r="37" spans="11:11">
      <c r="K37" s="198"/>
    </row>
    <row r="38" spans="11:11">
      <c r="K38" s="198" t="s">
        <v>2</v>
      </c>
    </row>
  </sheetData>
  <mergeCells count="2">
    <mergeCell ref="A5:K5"/>
    <mergeCell ref="A4:K4"/>
  </mergeCells>
  <hyperlinks>
    <hyperlink ref="A5:K5" r:id="rId1" display="http://www.pge.com/mybusiness/energysavingsrebates/demandresponse/cs/ " xr:uid="{00000000-0004-0000-0100-000000000000}"/>
  </hyperlinks>
  <pageMargins left="0.7" right="0.7" top="0.75" bottom="0.75" header="0.3" footer="0.3"/>
  <pageSetup scale="96" orientation="landscape" r:id="rId2"/>
  <headerFooter>
    <oddFooter>&amp;L&amp;F&amp;C2 of 11&amp;R&amp;A</oddFooter>
  </headerFooter>
  <customProperties>
    <customPr name="_pios_id" r:id="rId3"/>
    <customPr name="EpmWorksheetKeyString_GU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65"/>
  <sheetViews>
    <sheetView view="pageLayout" zoomScale="70" zoomScaleNormal="80" zoomScalePageLayoutView="70" workbookViewId="0">
      <selection activeCell="I43" sqref="I43"/>
    </sheetView>
  </sheetViews>
  <sheetFormatPr defaultColWidth="0" defaultRowHeight="13.2"/>
  <cols>
    <col min="1" max="1" width="50.109375" style="48" customWidth="1"/>
    <col min="2" max="2" width="11" style="188" customWidth="1"/>
    <col min="3" max="3" width="11" style="49" customWidth="1"/>
    <col min="4" max="4" width="11.109375" style="49" customWidth="1"/>
    <col min="5" max="5" width="11" style="50" customWidth="1"/>
    <col min="6" max="6" width="11" style="49" customWidth="1"/>
    <col min="7" max="8" width="11.109375" style="49" customWidth="1"/>
    <col min="9" max="9" width="11" style="49" customWidth="1"/>
    <col min="10" max="10" width="11.109375" style="49" customWidth="1"/>
    <col min="11" max="11" width="11" style="50" customWidth="1"/>
    <col min="12" max="12" width="11" style="48" customWidth="1"/>
    <col min="13" max="13" width="10.88671875" style="48" customWidth="1"/>
    <col min="14" max="14" width="11.109375" style="50" customWidth="1"/>
    <col min="15" max="15" width="11" style="50" customWidth="1"/>
    <col min="16" max="16" width="11.109375" style="50" customWidth="1"/>
    <col min="17" max="17" width="11" style="49" customWidth="1"/>
    <col min="18" max="18" width="11" style="50" customWidth="1"/>
    <col min="19" max="19" width="11.109375" style="50" customWidth="1"/>
    <col min="20" max="20" width="15.33203125" style="285" customWidth="1"/>
    <col min="21" max="21" width="11" style="58" customWidth="1"/>
    <col min="22" max="23" width="9.5546875" style="58" customWidth="1"/>
    <col min="24" max="24" width="12.5546875" style="58" customWidth="1"/>
    <col min="25" max="25" width="8.5546875" style="58" bestFit="1" customWidth="1"/>
    <col min="26" max="26" width="10.5546875" style="58" customWidth="1"/>
    <col min="27" max="27" width="9.5546875" style="58" bestFit="1" customWidth="1"/>
    <col min="28" max="28" width="11.44140625" style="58" customWidth="1"/>
    <col min="29" max="29" width="9.5546875" style="58" bestFit="1" customWidth="1"/>
    <col min="30" max="30" width="10.5546875" style="58" customWidth="1"/>
    <col min="31" max="31" width="12.44140625" style="58" bestFit="1" customWidth="1"/>
    <col min="32" max="32" width="12.44140625" style="58" customWidth="1"/>
    <col min="33" max="33" width="9.5546875" style="58" bestFit="1" customWidth="1"/>
    <col min="34" max="34" width="11.44140625" style="58" customWidth="1"/>
    <col min="35" max="35" width="11.5546875" style="58" bestFit="1" customWidth="1"/>
    <col min="36" max="36" width="11.5546875" style="58" customWidth="1"/>
    <col min="37" max="16384" width="0" style="48" hidden="1"/>
  </cols>
  <sheetData>
    <row r="1" spans="1:36" s="58" customFormat="1" ht="11.25" customHeight="1">
      <c r="A1" s="58" t="s">
        <v>3</v>
      </c>
      <c r="B1" s="117"/>
      <c r="C1" s="56"/>
      <c r="D1" s="56"/>
      <c r="E1" s="57"/>
      <c r="F1" s="56"/>
      <c r="G1" s="56"/>
      <c r="H1" s="56"/>
      <c r="I1" s="56"/>
      <c r="J1" s="56"/>
      <c r="K1" s="57"/>
      <c r="N1" s="57"/>
      <c r="O1" s="57"/>
      <c r="P1" s="57"/>
      <c r="Q1" s="56"/>
      <c r="R1" s="57"/>
      <c r="S1" s="57"/>
    </row>
    <row r="2" spans="1:36" s="58" customFormat="1" ht="2.25" customHeight="1">
      <c r="B2" s="117"/>
      <c r="C2" s="56"/>
      <c r="D2" s="56"/>
      <c r="E2" s="57"/>
      <c r="F2" s="56"/>
      <c r="G2" s="56"/>
      <c r="H2" s="56"/>
      <c r="I2" s="56"/>
      <c r="J2" s="56"/>
      <c r="K2" s="57"/>
      <c r="N2" s="57"/>
      <c r="O2" s="57"/>
      <c r="P2" s="57"/>
      <c r="Q2" s="56"/>
      <c r="R2" s="57"/>
      <c r="S2" s="57"/>
    </row>
    <row r="3" spans="1:36" s="58" customFormat="1">
      <c r="A3" s="58" t="s">
        <v>4</v>
      </c>
      <c r="B3" s="117"/>
      <c r="C3" s="56"/>
      <c r="D3" s="56"/>
      <c r="E3" s="57"/>
      <c r="F3" s="56"/>
      <c r="G3" s="56"/>
      <c r="H3" s="56"/>
      <c r="I3" s="56"/>
      <c r="J3" s="56"/>
      <c r="K3" s="57"/>
      <c r="N3" s="57"/>
      <c r="O3" s="57"/>
      <c r="P3" s="57"/>
      <c r="Q3" s="56"/>
      <c r="R3" s="57"/>
      <c r="S3" s="57"/>
    </row>
    <row r="4" spans="1:36" s="285" customFormat="1" ht="12.6" hidden="1" customHeight="1">
      <c r="B4" s="188"/>
      <c r="C4" s="49">
        <v>2</v>
      </c>
      <c r="D4" s="49">
        <f>C4</f>
        <v>2</v>
      </c>
      <c r="E4" s="50"/>
      <c r="F4" s="49">
        <f>C4+1</f>
        <v>3</v>
      </c>
      <c r="G4" s="49">
        <f>F4</f>
        <v>3</v>
      </c>
      <c r="H4" s="49"/>
      <c r="I4" s="49">
        <f>F4+1</f>
        <v>4</v>
      </c>
      <c r="J4" s="49">
        <f>I4</f>
        <v>4</v>
      </c>
      <c r="K4" s="50"/>
      <c r="L4" s="285">
        <f>I4+1</f>
        <v>5</v>
      </c>
      <c r="M4" s="285">
        <f>L4</f>
        <v>5</v>
      </c>
      <c r="N4" s="50"/>
      <c r="O4" s="50">
        <f>L4+1</f>
        <v>6</v>
      </c>
      <c r="P4" s="50">
        <f>O4</f>
        <v>6</v>
      </c>
      <c r="Q4" s="49"/>
      <c r="R4" s="50">
        <f>O4+1</f>
        <v>7</v>
      </c>
      <c r="S4" s="50">
        <f>R4</f>
        <v>7</v>
      </c>
      <c r="U4" s="58"/>
      <c r="V4" s="58"/>
      <c r="W4" s="58"/>
      <c r="X4" s="58"/>
      <c r="Y4" s="58"/>
      <c r="Z4" s="58"/>
      <c r="AA4" s="58"/>
      <c r="AB4" s="58"/>
      <c r="AC4" s="58"/>
      <c r="AD4" s="58"/>
      <c r="AE4" s="58"/>
      <c r="AF4" s="58"/>
      <c r="AG4" s="58"/>
      <c r="AH4" s="58"/>
      <c r="AI4" s="58"/>
      <c r="AJ4" s="58"/>
    </row>
    <row r="6" spans="1:36" ht="11.25" customHeight="1">
      <c r="A6" s="156"/>
      <c r="B6" s="929" t="s">
        <v>5</v>
      </c>
      <c r="C6" s="930"/>
      <c r="D6" s="931"/>
      <c r="E6" s="929" t="s">
        <v>6</v>
      </c>
      <c r="F6" s="930"/>
      <c r="G6" s="931"/>
      <c r="H6" s="929" t="s">
        <v>7</v>
      </c>
      <c r="I6" s="930"/>
      <c r="J6" s="931"/>
      <c r="K6" s="929" t="s">
        <v>8</v>
      </c>
      <c r="L6" s="930"/>
      <c r="M6" s="931"/>
      <c r="N6" s="929" t="s">
        <v>9</v>
      </c>
      <c r="O6" s="930"/>
      <c r="P6" s="931"/>
      <c r="Q6" s="929" t="s">
        <v>10</v>
      </c>
      <c r="R6" s="930"/>
      <c r="S6" s="931"/>
      <c r="T6" s="507"/>
    </row>
    <row r="7" spans="1:36" s="51" customFormat="1" ht="54.75" customHeight="1">
      <c r="A7" s="346" t="s">
        <v>242</v>
      </c>
      <c r="B7" s="784" t="s">
        <v>358</v>
      </c>
      <c r="C7" s="784" t="s">
        <v>339</v>
      </c>
      <c r="D7" s="784" t="s">
        <v>340</v>
      </c>
      <c r="E7" s="784" t="s">
        <v>358</v>
      </c>
      <c r="F7" s="784" t="s">
        <v>339</v>
      </c>
      <c r="G7" s="784" t="s">
        <v>340</v>
      </c>
      <c r="H7" s="784" t="s">
        <v>358</v>
      </c>
      <c r="I7" s="784" t="s">
        <v>339</v>
      </c>
      <c r="J7" s="784" t="s">
        <v>340</v>
      </c>
      <c r="K7" s="784" t="s">
        <v>358</v>
      </c>
      <c r="L7" s="784" t="s">
        <v>339</v>
      </c>
      <c r="M7" s="784" t="s">
        <v>340</v>
      </c>
      <c r="N7" s="784" t="s">
        <v>206</v>
      </c>
      <c r="O7" s="784" t="s">
        <v>351</v>
      </c>
      <c r="P7" s="784" t="s">
        <v>340</v>
      </c>
      <c r="Q7" s="784" t="s">
        <v>206</v>
      </c>
      <c r="R7" s="784" t="s">
        <v>339</v>
      </c>
      <c r="S7" s="784" t="s">
        <v>340</v>
      </c>
      <c r="T7" s="508" t="s">
        <v>363</v>
      </c>
      <c r="U7" s="504"/>
      <c r="V7" s="504"/>
      <c r="W7" s="504"/>
      <c r="X7" s="504"/>
      <c r="Y7" s="504"/>
      <c r="Z7" s="504"/>
      <c r="AA7" s="504"/>
      <c r="AB7" s="504"/>
      <c r="AC7" s="504"/>
      <c r="AD7" s="504"/>
      <c r="AE7" s="504"/>
      <c r="AF7" s="504"/>
      <c r="AG7" s="504"/>
      <c r="AH7" s="504"/>
      <c r="AI7" s="504"/>
      <c r="AJ7" s="504"/>
    </row>
    <row r="8" spans="1:36" s="51" customFormat="1" ht="15.6">
      <c r="A8" s="326" t="s">
        <v>342</v>
      </c>
      <c r="B8" s="319"/>
      <c r="C8" s="319"/>
      <c r="D8" s="481"/>
      <c r="E8" s="319"/>
      <c r="F8" s="319"/>
      <c r="G8" s="481"/>
      <c r="H8" s="319"/>
      <c r="I8" s="319"/>
      <c r="J8" s="481"/>
      <c r="K8" s="319"/>
      <c r="L8" s="319"/>
      <c r="M8" s="481"/>
      <c r="N8" s="319"/>
      <c r="O8" s="319"/>
      <c r="P8" s="481"/>
      <c r="Q8" s="319"/>
      <c r="R8" s="319"/>
      <c r="S8" s="481"/>
      <c r="T8" s="325"/>
      <c r="U8" s="504"/>
      <c r="V8" s="504"/>
      <c r="W8" s="504"/>
      <c r="X8" s="504"/>
      <c r="Y8" s="504"/>
      <c r="Z8" s="504"/>
      <c r="AA8" s="504"/>
      <c r="AB8" s="504"/>
      <c r="AC8" s="504"/>
      <c r="AD8" s="504"/>
      <c r="AE8" s="504"/>
      <c r="AF8" s="504"/>
      <c r="AG8" s="504"/>
      <c r="AH8" s="504"/>
      <c r="AI8" s="504"/>
      <c r="AJ8" s="504"/>
    </row>
    <row r="9" spans="1:36" s="51" customFormat="1" ht="14.4">
      <c r="A9" s="348" t="s">
        <v>241</v>
      </c>
      <c r="B9" s="319"/>
      <c r="C9" s="319"/>
      <c r="D9" s="325"/>
      <c r="E9" s="319"/>
      <c r="F9" s="319"/>
      <c r="G9" s="325"/>
      <c r="H9" s="319"/>
      <c r="I9" s="319"/>
      <c r="J9" s="325"/>
      <c r="K9" s="319"/>
      <c r="L9" s="319"/>
      <c r="M9" s="325"/>
      <c r="N9" s="319"/>
      <c r="O9" s="319"/>
      <c r="P9" s="325"/>
      <c r="Q9" s="319"/>
      <c r="R9" s="319"/>
      <c r="S9" s="325"/>
      <c r="T9" s="325"/>
      <c r="U9" s="504"/>
      <c r="V9" s="504"/>
      <c r="W9" s="504"/>
      <c r="X9" s="504"/>
      <c r="Y9" s="504"/>
      <c r="Z9" s="504"/>
      <c r="AA9" s="504"/>
      <c r="AB9" s="504"/>
      <c r="AC9" s="504"/>
      <c r="AD9" s="504"/>
      <c r="AE9" s="504"/>
      <c r="AF9" s="504"/>
      <c r="AG9" s="504"/>
      <c r="AH9" s="504"/>
      <c r="AI9" s="504"/>
      <c r="AJ9" s="504"/>
    </row>
    <row r="10" spans="1:36" s="51" customFormat="1" ht="14.4">
      <c r="A10" s="349" t="s">
        <v>357</v>
      </c>
      <c r="B10" s="345">
        <v>37</v>
      </c>
      <c r="C10" s="109" t="s">
        <v>13</v>
      </c>
      <c r="D10" s="111" t="s">
        <v>13</v>
      </c>
      <c r="E10" s="345">
        <v>37</v>
      </c>
      <c r="F10" s="109" t="s">
        <v>13</v>
      </c>
      <c r="G10" s="111" t="s">
        <v>13</v>
      </c>
      <c r="H10" s="345"/>
      <c r="I10" s="109"/>
      <c r="J10" s="111"/>
      <c r="K10" s="345"/>
      <c r="L10" s="109"/>
      <c r="M10" s="111"/>
      <c r="N10" s="345"/>
      <c r="O10" s="109"/>
      <c r="P10" s="111"/>
      <c r="Q10" s="345"/>
      <c r="R10" s="109"/>
      <c r="S10" s="111"/>
      <c r="T10" s="888" t="s">
        <v>13</v>
      </c>
      <c r="U10" s="504"/>
      <c r="V10" s="504"/>
      <c r="W10" s="504"/>
      <c r="X10" s="504"/>
      <c r="Y10" s="504"/>
      <c r="Z10" s="504"/>
      <c r="AA10" s="504"/>
      <c r="AB10" s="504"/>
      <c r="AC10" s="504"/>
      <c r="AD10" s="504"/>
      <c r="AE10" s="504"/>
      <c r="AF10" s="504"/>
      <c r="AG10" s="504"/>
      <c r="AH10" s="504"/>
      <c r="AI10" s="504"/>
      <c r="AJ10" s="504"/>
    </row>
    <row r="11" spans="1:36" s="51" customFormat="1" ht="14.4">
      <c r="A11" s="350" t="s">
        <v>148</v>
      </c>
      <c r="B11" s="347">
        <v>0</v>
      </c>
      <c r="C11" s="110" t="s">
        <v>13</v>
      </c>
      <c r="D11" s="112" t="s">
        <v>13</v>
      </c>
      <c r="E11" s="347">
        <v>0</v>
      </c>
      <c r="F11" s="110" t="s">
        <v>13</v>
      </c>
      <c r="G11" s="112" t="s">
        <v>13</v>
      </c>
      <c r="H11" s="347"/>
      <c r="I11" s="110"/>
      <c r="J11" s="112"/>
      <c r="K11" s="347"/>
      <c r="L11" s="110"/>
      <c r="M11" s="112"/>
      <c r="N11" s="347"/>
      <c r="O11" s="110"/>
      <c r="P11" s="112"/>
      <c r="Q11" s="347"/>
      <c r="R11" s="110"/>
      <c r="S11" s="112"/>
      <c r="T11" s="888" t="s">
        <v>13</v>
      </c>
      <c r="U11" s="504"/>
      <c r="V11" s="504"/>
      <c r="W11" s="504"/>
      <c r="X11" s="504"/>
      <c r="Y11" s="504"/>
      <c r="Z11" s="504"/>
      <c r="AA11" s="504"/>
      <c r="AB11" s="504"/>
      <c r="AC11" s="504"/>
      <c r="AD11" s="504"/>
      <c r="AE11" s="504"/>
      <c r="AF11" s="504"/>
      <c r="AG11" s="504"/>
      <c r="AH11" s="504"/>
      <c r="AI11" s="504"/>
      <c r="AJ11" s="504"/>
    </row>
    <row r="12" spans="1:36" s="51" customFormat="1" ht="14.4">
      <c r="A12" s="348" t="s">
        <v>240</v>
      </c>
      <c r="B12" s="319"/>
      <c r="C12" s="319"/>
      <c r="D12" s="325"/>
      <c r="E12" s="319"/>
      <c r="F12" s="319"/>
      <c r="G12" s="325"/>
      <c r="H12" s="319"/>
      <c r="I12" s="319"/>
      <c r="J12" s="325"/>
      <c r="K12" s="319"/>
      <c r="L12" s="319"/>
      <c r="M12" s="325"/>
      <c r="N12" s="319"/>
      <c r="O12" s="319"/>
      <c r="P12" s="325"/>
      <c r="Q12" s="319"/>
      <c r="R12" s="319"/>
      <c r="S12" s="325"/>
      <c r="T12" s="887"/>
      <c r="U12" s="504"/>
      <c r="V12" s="504"/>
      <c r="W12" s="504"/>
      <c r="X12" s="504"/>
      <c r="Y12" s="504"/>
      <c r="Z12" s="504"/>
      <c r="AA12" s="504"/>
      <c r="AB12" s="504"/>
      <c r="AC12" s="504"/>
      <c r="AD12" s="504"/>
      <c r="AE12" s="504"/>
      <c r="AF12" s="504"/>
      <c r="AG12" s="504"/>
      <c r="AH12" s="504"/>
      <c r="AI12" s="504"/>
      <c r="AJ12" s="504"/>
    </row>
    <row r="13" spans="1:36" s="51" customFormat="1" ht="14.4">
      <c r="A13" s="349" t="s">
        <v>243</v>
      </c>
      <c r="B13" s="345">
        <v>23</v>
      </c>
      <c r="C13" s="109" t="s">
        <v>13</v>
      </c>
      <c r="D13" s="111" t="s">
        <v>13</v>
      </c>
      <c r="E13" s="345">
        <v>23</v>
      </c>
      <c r="F13" s="109" t="s">
        <v>13</v>
      </c>
      <c r="G13" s="111" t="s">
        <v>13</v>
      </c>
      <c r="H13" s="345"/>
      <c r="I13" s="109"/>
      <c r="J13" s="111"/>
      <c r="K13" s="345"/>
      <c r="L13" s="109"/>
      <c r="M13" s="111"/>
      <c r="N13" s="345"/>
      <c r="O13" s="109"/>
      <c r="P13" s="111"/>
      <c r="Q13" s="345"/>
      <c r="R13" s="109"/>
      <c r="S13" s="111"/>
      <c r="T13" s="888" t="s">
        <v>13</v>
      </c>
      <c r="U13" s="504"/>
      <c r="V13" s="504"/>
      <c r="W13" s="504"/>
      <c r="X13" s="504"/>
      <c r="Y13" s="504"/>
      <c r="Z13" s="504"/>
      <c r="AA13" s="504"/>
      <c r="AB13" s="504"/>
      <c r="AC13" s="504"/>
      <c r="AD13" s="504"/>
      <c r="AE13" s="504"/>
      <c r="AF13" s="504"/>
      <c r="AG13" s="504"/>
      <c r="AH13" s="504"/>
      <c r="AI13" s="504"/>
      <c r="AJ13" s="504"/>
    </row>
    <row r="14" spans="1:36" s="51" customFormat="1" ht="14.4">
      <c r="A14" s="350" t="s">
        <v>148</v>
      </c>
      <c r="B14" s="347">
        <v>0</v>
      </c>
      <c r="C14" s="110" t="s">
        <v>13</v>
      </c>
      <c r="D14" s="112" t="s">
        <v>13</v>
      </c>
      <c r="E14" s="347">
        <v>0</v>
      </c>
      <c r="F14" s="110" t="s">
        <v>13</v>
      </c>
      <c r="G14" s="112" t="s">
        <v>13</v>
      </c>
      <c r="H14" s="347"/>
      <c r="I14" s="110"/>
      <c r="J14" s="112"/>
      <c r="K14" s="347"/>
      <c r="L14" s="110"/>
      <c r="M14" s="112"/>
      <c r="N14" s="347"/>
      <c r="O14" s="110"/>
      <c r="P14" s="112"/>
      <c r="Q14" s="347"/>
      <c r="R14" s="110"/>
      <c r="S14" s="112"/>
      <c r="T14" s="888" t="s">
        <v>13</v>
      </c>
      <c r="U14" s="504"/>
      <c r="V14" s="504"/>
      <c r="W14" s="504"/>
      <c r="X14" s="504"/>
      <c r="Y14" s="504"/>
      <c r="Z14" s="504"/>
      <c r="AA14" s="504"/>
      <c r="AB14" s="504"/>
      <c r="AC14" s="504"/>
      <c r="AD14" s="504"/>
      <c r="AE14" s="504"/>
      <c r="AF14" s="504"/>
      <c r="AG14" s="504"/>
      <c r="AH14" s="504"/>
      <c r="AI14" s="504"/>
      <c r="AJ14" s="504"/>
    </row>
    <row r="15" spans="1:36" s="285" customFormat="1" ht="14.1" customHeight="1">
      <c r="A15" s="326" t="s">
        <v>346</v>
      </c>
      <c r="B15" s="319"/>
      <c r="C15" s="319"/>
      <c r="D15" s="351"/>
      <c r="E15" s="319"/>
      <c r="F15" s="319"/>
      <c r="G15" s="351"/>
      <c r="H15" s="319"/>
      <c r="I15" s="319"/>
      <c r="J15" s="351"/>
      <c r="K15" s="319"/>
      <c r="L15" s="319"/>
      <c r="M15" s="351"/>
      <c r="N15" s="319"/>
      <c r="O15" s="319"/>
      <c r="P15" s="351"/>
      <c r="Q15" s="319"/>
      <c r="R15" s="319"/>
      <c r="S15" s="351" t="s">
        <v>2</v>
      </c>
      <c r="T15" s="351"/>
      <c r="U15" s="58"/>
      <c r="V15" s="58"/>
      <c r="W15" s="58"/>
      <c r="X15" s="58"/>
      <c r="Y15" s="58"/>
      <c r="Z15" s="58"/>
      <c r="AA15" s="58"/>
      <c r="AB15" s="58"/>
      <c r="AC15" s="58"/>
      <c r="AD15" s="58"/>
      <c r="AE15" s="58"/>
      <c r="AF15" s="58"/>
      <c r="AG15" s="58"/>
      <c r="AH15" s="58"/>
      <c r="AI15" s="58"/>
      <c r="AJ15" s="58"/>
    </row>
    <row r="16" spans="1:36" ht="15" customHeight="1">
      <c r="A16" s="153" t="s">
        <v>11</v>
      </c>
      <c r="B16" s="521">
        <v>487</v>
      </c>
      <c r="C16" s="99">
        <f>IF(B16="","",IF(VLOOKUP($A16, 'Ex Ante LI &amp; Eligibility Stats'!$A$6:$N$15,C$4,FALSE)="N/A",0,VLOOKUP($A16, 'Ex Ante LI &amp; Eligibility Stats'!$A$6:$N$15,C$4,FALSE)*B16/1000))</f>
        <v>241.95054132000001</v>
      </c>
      <c r="D16" s="100">
        <f>IF(B16="","",IF(VLOOKUP($A16, 'Ex Post LI &amp; Eligibility Stats'!$A$6:$N$15,D$4,FALSE)="N/A",0,VLOOKUP($A16,'Ex Post LI &amp; Eligibility Stats'!$A$6:$N$15,D$4,FALSE)*B16/1000))</f>
        <v>252.77505027777778</v>
      </c>
      <c r="E16" s="521">
        <v>483</v>
      </c>
      <c r="F16" s="99">
        <f>IF(E16="","",IF(VLOOKUP($A16, 'Ex Ante LI &amp; Eligibility Stats'!$A$6:$N$15,F$4,FALSE)="N/A",0,VLOOKUP($A16, 'Ex Ante LI &amp; Eligibility Stats'!$A$6:$N$15,F$4,FALSE)*E16/1000))</f>
        <v>247.88792615999998</v>
      </c>
      <c r="G16" s="100">
        <f>IF(E16="","",IF(VLOOKUP($A16, 'Ex Post LI &amp; Eligibility Stats'!$A$6:$N$15,G$4,FALSE)="N/A",0,VLOOKUP($A16,'Ex Post LI &amp; Eligibility Stats'!$A$6:$N$15,G$4,FALSE)*E16/1000))</f>
        <v>250.69886916666664</v>
      </c>
      <c r="H16" s="521"/>
      <c r="I16" s="99" t="str">
        <f>IF(H16="","",IF(VLOOKUP($A16, 'Ex Ante LI &amp; Eligibility Stats'!$A$6:$N$15,I$4,FALSE)="N/A",0,VLOOKUP($A16, 'Ex Ante LI &amp; Eligibility Stats'!$A$6:$N$15,I$4,FALSE)*H16/1000))</f>
        <v/>
      </c>
      <c r="J16" s="100" t="str">
        <f>IF(H16="","",IF(VLOOKUP($A16, 'Ex Post LI &amp; Eligibility Stats'!$A$6:$N$15,J$4,FALSE)="N/A",0,VLOOKUP($A16,'Ex Post LI &amp; Eligibility Stats'!$A$6:$N$15,J$4,FALSE)*H16/1000))</f>
        <v/>
      </c>
      <c r="K16" s="521"/>
      <c r="L16" s="99" t="str">
        <f>IF(K16="","",IF(VLOOKUP($A16, 'Ex Ante LI &amp; Eligibility Stats'!$A$6:$N$15,L$4,FALSE)="N/A",0,VLOOKUP($A16, 'Ex Ante LI &amp; Eligibility Stats'!$A$6:$N$15,L$4,FALSE)*K16/1000))</f>
        <v/>
      </c>
      <c r="M16" s="100" t="str">
        <f>IF(K16="","",IF(VLOOKUP($A16, 'Ex Post LI &amp; Eligibility Stats'!$A$6:$N$15,M$4,FALSE)="N/A",0,VLOOKUP($A16,'Ex Post LI &amp; Eligibility Stats'!$A$6:$N$15,M$4,FALSE)*K16/1000))</f>
        <v/>
      </c>
      <c r="N16" s="521"/>
      <c r="O16" s="99" t="str">
        <f>IF(N16="","",IF(VLOOKUP($A16, 'Ex Ante LI &amp; Eligibility Stats'!$A$6:$N$15,O$4,FALSE)="N/A",0,VLOOKUP($A16, 'Ex Ante LI &amp; Eligibility Stats'!$A$6:$N$15,O$4,FALSE)*N16/1000))</f>
        <v/>
      </c>
      <c r="P16" s="100" t="str">
        <f>IF(N16="","",IF(VLOOKUP($A16, 'Ex Post LI &amp; Eligibility Stats'!$A$6:$N$15,P$4,FALSE)="N/A",0,VLOOKUP($A16,'Ex Post LI &amp; Eligibility Stats'!$A$6:$N$15,P$4,FALSE)*N16/1000))</f>
        <v/>
      </c>
      <c r="Q16" s="327"/>
      <c r="R16" s="99" t="str">
        <f>IF(Q16="","",IF(VLOOKUP($A16, 'Ex Ante LI &amp; Eligibility Stats'!$A$6:$N$15,R$4,FALSE)="N/A",0,VLOOKUP($A16, 'Ex Ante LI &amp; Eligibility Stats'!$A$6:$N$15,R$4,FALSE)*Q16/1000))</f>
        <v/>
      </c>
      <c r="S16" s="100" t="str">
        <f>IF(Q16="","",IF(VLOOKUP($A16, 'Ex Post LI &amp; Eligibility Stats'!$A$6:$N$15,S$4,FALSE)="N/A",0,VLOOKUP($A16,'Ex Post LI &amp; Eligibility Stats'!$A$6:$N$15,S$4,FALSE)*Q16/1000))</f>
        <v/>
      </c>
      <c r="T16" s="889">
        <v>10935</v>
      </c>
    </row>
    <row r="17" spans="1:36" ht="13.5" customHeight="1">
      <c r="A17" s="153" t="s">
        <v>12</v>
      </c>
      <c r="B17" s="164">
        <v>16</v>
      </c>
      <c r="C17" s="99">
        <f>IF(B17="","",IF(VLOOKUP($A17, 'Ex Ante LI &amp; Eligibility Stats'!$A$6:$N$15,C$4,FALSE)="N/A",0,VLOOKUP($A17, 'Ex Ante LI &amp; Eligibility Stats'!$A$6:$N$15,C$4,FALSE)*B17/1000))</f>
        <v>0</v>
      </c>
      <c r="D17" s="100">
        <f>IF(B17="","",IF(VLOOKUP($A17, 'Ex Post LI &amp; Eligibility Stats'!$A$6:$N$15,D$4,FALSE)="N/A",0,VLOOKUP($A17,'Ex Post LI &amp; Eligibility Stats'!$A$6:$N$15,D$4,FALSE)*B17/1000))</f>
        <v>0</v>
      </c>
      <c r="E17" s="164">
        <v>16</v>
      </c>
      <c r="F17" s="99">
        <f>IF(E17="","",IF(VLOOKUP($A17, 'Ex Ante LI &amp; Eligibility Stats'!$A$6:$N$15,F$4,FALSE)="N/A",0,VLOOKUP($A17, 'Ex Ante LI &amp; Eligibility Stats'!$A$6:$N$15,F$4,FALSE)*E17/1000))</f>
        <v>0</v>
      </c>
      <c r="G17" s="100">
        <f>IF(E17="","",IF(VLOOKUP($A17, 'Ex Post LI &amp; Eligibility Stats'!$A$6:$N$15,G$4,FALSE)="N/A",0,VLOOKUP($A17,'Ex Post LI &amp; Eligibility Stats'!$A$6:$N$15,G$4,FALSE)*E17/1000))</f>
        <v>0</v>
      </c>
      <c r="H17" s="164"/>
      <c r="I17" s="99" t="str">
        <f>IF(H17="","",IF(VLOOKUP($A17, 'Ex Ante LI &amp; Eligibility Stats'!$A$6:$N$15,I$4,FALSE)="N/A",0,VLOOKUP($A17, 'Ex Ante LI &amp; Eligibility Stats'!$A$6:$N$15,I$4,FALSE)*H17/1000))</f>
        <v/>
      </c>
      <c r="J17" s="100" t="str">
        <f>IF(H17="","",IF(VLOOKUP($A17, 'Ex Post LI &amp; Eligibility Stats'!$A$6:$N$15,J$4,FALSE)="N/A",0,VLOOKUP($A17,'Ex Post LI &amp; Eligibility Stats'!$A$6:$N$15,J$4,FALSE)*H17/1000))</f>
        <v/>
      </c>
      <c r="K17" s="164"/>
      <c r="L17" s="99" t="str">
        <f>IF(K17="","",IF(VLOOKUP($A17, 'Ex Ante LI &amp; Eligibility Stats'!$A$6:$N$15,L$4,FALSE)="N/A",0,VLOOKUP($A17, 'Ex Ante LI &amp; Eligibility Stats'!$A$6:$N$15,L$4,FALSE)*K17/1000))</f>
        <v/>
      </c>
      <c r="M17" s="100" t="str">
        <f>IF(K17="","",IF(VLOOKUP($A17, 'Ex Post LI &amp; Eligibility Stats'!$A$6:$N$15,M$4,FALSE)="N/A",0,VLOOKUP($A17,'Ex Post LI &amp; Eligibility Stats'!$A$6:$N$15,M$4,FALSE)*K17/1000))</f>
        <v/>
      </c>
      <c r="N17" s="164"/>
      <c r="O17" s="99" t="str">
        <f>IF(N17="","",IF(VLOOKUP($A17, 'Ex Ante LI &amp; Eligibility Stats'!$A$6:$N$15,O$4,FALSE)="N/A",0,VLOOKUP($A17, 'Ex Ante LI &amp; Eligibility Stats'!$A$6:$N$15,O$4,FALSE)*N17/1000))</f>
        <v/>
      </c>
      <c r="P17" s="100" t="str">
        <f>IF(N17="","",IF(VLOOKUP($A17, 'Ex Post LI &amp; Eligibility Stats'!$A$6:$N$15,P$4,FALSE)="N/A",0,VLOOKUP($A17,'Ex Post LI &amp; Eligibility Stats'!$A$6:$N$15,P$4,FALSE)*N17/1000))</f>
        <v/>
      </c>
      <c r="Q17" s="189"/>
      <c r="R17" s="99" t="str">
        <f>IF(Q17="","",IF(VLOOKUP($A17, 'Ex Ante LI &amp; Eligibility Stats'!$A$6:$N$15,R$4,FALSE)="N/A",0,VLOOKUP($A17, 'Ex Ante LI &amp; Eligibility Stats'!$A$6:$N$15,R$4,FALSE)*Q17/1000))</f>
        <v/>
      </c>
      <c r="S17" s="100" t="str">
        <f>IF(Q17="","",IF(VLOOKUP($A17, 'Ex Post LI &amp; Eligibility Stats'!$A$6:$N$15,S$4,FALSE)="N/A",0,VLOOKUP($A17,'Ex Post LI &amp; Eligibility Stats'!$A$6:$N$15,S$4,FALSE)*Q17/1000))</f>
        <v/>
      </c>
      <c r="T17" s="889" t="s">
        <v>13</v>
      </c>
    </row>
    <row r="18" spans="1:36" ht="13.5" customHeight="1">
      <c r="A18" s="153" t="s">
        <v>14</v>
      </c>
      <c r="B18" s="189">
        <v>0</v>
      </c>
      <c r="C18" s="99">
        <f>IF(B18="","",IF(VLOOKUP($A18, 'Ex Ante LI &amp; Eligibility Stats'!$A$6:$N$15,C$4,FALSE)="N/A",0,VLOOKUP($A18, 'Ex Ante LI &amp; Eligibility Stats'!$A$6:$N$15,C$4,FALSE)*B18/1000))</f>
        <v>0</v>
      </c>
      <c r="D18" s="100">
        <f>IF(B18="","",IF(VLOOKUP($A18, 'Ex Post LI &amp; Eligibility Stats'!$A$6:$N$15,D$4,FALSE)="N/A",0,VLOOKUP($A18,'Ex Post LI &amp; Eligibility Stats'!$A$6:$N$15,D$4,FALSE)*B18/1000))</f>
        <v>0</v>
      </c>
      <c r="E18" s="189">
        <v>0</v>
      </c>
      <c r="F18" s="99">
        <f>IF(E18="","",IF(VLOOKUP($A18, 'Ex Ante LI &amp; Eligibility Stats'!$A$6:$N$15,F$4,FALSE)="N/A",0,VLOOKUP($A18, 'Ex Ante LI &amp; Eligibility Stats'!$A$6:$N$15,F$4,FALSE)*E18/1000))</f>
        <v>0</v>
      </c>
      <c r="G18" s="100">
        <f>IF(E18="","",IF(VLOOKUP($A18, 'Ex Post LI &amp; Eligibility Stats'!$A$6:$N$15,G$4,FALSE)="N/A",0,VLOOKUP($A18,'Ex Post LI &amp; Eligibility Stats'!$A$6:$N$15,G$4,FALSE)*E18/1000))</f>
        <v>0</v>
      </c>
      <c r="H18" s="189"/>
      <c r="I18" s="99" t="str">
        <f>IF(H18="","",IF(VLOOKUP($A18, 'Ex Ante LI &amp; Eligibility Stats'!$A$6:$N$15,I$4,FALSE)="N/A",0,VLOOKUP($A18, 'Ex Ante LI &amp; Eligibility Stats'!$A$6:$N$15,I$4,FALSE)*H18/1000))</f>
        <v/>
      </c>
      <c r="J18" s="100" t="str">
        <f>IF(H18="","",IF(VLOOKUP($A18, 'Ex Post LI &amp; Eligibility Stats'!$A$6:$N$15,J$4,FALSE)="N/A",0,VLOOKUP($A18,'Ex Post LI &amp; Eligibility Stats'!$A$6:$N$15,J$4,FALSE)*H18/1000))</f>
        <v/>
      </c>
      <c r="K18" s="189"/>
      <c r="L18" s="99" t="str">
        <f>IF(K18="","",IF(VLOOKUP($A18, 'Ex Ante LI &amp; Eligibility Stats'!$A$6:$N$15,L$4,FALSE)="N/A",0,VLOOKUP($A18, 'Ex Ante LI &amp; Eligibility Stats'!$A$6:$N$15,L$4,FALSE)*K18/1000))</f>
        <v/>
      </c>
      <c r="M18" s="100" t="str">
        <f>IF(K18="","",IF(VLOOKUP($A18, 'Ex Post LI &amp; Eligibility Stats'!$A$6:$N$15,M$4,FALSE)="N/A",0,VLOOKUP($A18,'Ex Post LI &amp; Eligibility Stats'!$A$6:$N$15,M$4,FALSE)*K18/1000))</f>
        <v/>
      </c>
      <c r="N18" s="189"/>
      <c r="O18" s="99" t="str">
        <f>IF(N18="","",IF(VLOOKUP($A18, 'Ex Ante LI &amp; Eligibility Stats'!$A$6:$N$15,O$4,FALSE)="N/A",0,VLOOKUP($A18, 'Ex Ante LI &amp; Eligibility Stats'!$A$6:$N$15,O$4,FALSE)*N18/1000))</f>
        <v/>
      </c>
      <c r="P18" s="100" t="str">
        <f>IF(N18="","",IF(VLOOKUP($A18, 'Ex Post LI &amp; Eligibility Stats'!$A$6:$N$15,P$4,FALSE)="N/A",0,VLOOKUP($A18,'Ex Post LI &amp; Eligibility Stats'!$A$6:$N$15,P$4,FALSE)*N18/1000))</f>
        <v/>
      </c>
      <c r="Q18" s="82"/>
      <c r="R18" s="99" t="str">
        <f>IF(Q18="","",IF(VLOOKUP($A18, 'Ex Ante LI &amp; Eligibility Stats'!$A$6:$N$15,R$4,FALSE)="N/A",0,VLOOKUP($A18, 'Ex Ante LI &amp; Eligibility Stats'!$A$6:$N$15,R$4,FALSE)*Q18/1000))</f>
        <v/>
      </c>
      <c r="S18" s="100" t="str">
        <f>IF(Q18="","",IF(VLOOKUP($A18, 'Ex Post LI &amp; Eligibility Stats'!$A$6:$N$15,S$4,FALSE)="N/A",0,VLOOKUP($A18,'Ex Post LI &amp; Eligibility Stats'!$A$6:$N$15,S$4,FALSE)*Q18/1000))</f>
        <v/>
      </c>
      <c r="T18" s="889" t="s">
        <v>13</v>
      </c>
    </row>
    <row r="19" spans="1:36" ht="14.85" customHeight="1">
      <c r="A19" s="344" t="s">
        <v>15</v>
      </c>
      <c r="B19" s="164">
        <v>0</v>
      </c>
      <c r="C19" s="99">
        <f>IF(B19="","",IF(VLOOKUP($A19, 'Ex Ante LI &amp; Eligibility Stats'!$A$6:$N$15,C$4,FALSE)="N/A",0,VLOOKUP($A19, 'Ex Ante LI &amp; Eligibility Stats'!$A$6:$N$15,C$4,FALSE)*B19/1000))</f>
        <v>0</v>
      </c>
      <c r="D19" s="100">
        <f>IF(B19="","",IF(VLOOKUP($A19, 'Ex Post LI &amp; Eligibility Stats'!$A$6:$N$15,D$4,FALSE)="N/A",0,VLOOKUP($A19,'Ex Post LI &amp; Eligibility Stats'!$A$6:$N$15,D$4,FALSE)*B19/1000))</f>
        <v>0</v>
      </c>
      <c r="E19" s="164">
        <v>0</v>
      </c>
      <c r="F19" s="99">
        <f>IF(E19="","",IF(VLOOKUP($A19, 'Ex Ante LI &amp; Eligibility Stats'!$A$6:$N$15,F$4,FALSE)="N/A",0,VLOOKUP($A19, 'Ex Ante LI &amp; Eligibility Stats'!$A$6:$N$15,F$4,FALSE)*E19/1000))</f>
        <v>0</v>
      </c>
      <c r="G19" s="100">
        <f>IF(E19="","",IF(VLOOKUP($A19, 'Ex Post LI &amp; Eligibility Stats'!$A$6:$N$15,G$4,FALSE)="N/A",0,VLOOKUP($A19,'Ex Post LI &amp; Eligibility Stats'!$A$6:$N$15,G$4,FALSE)*E19/1000))</f>
        <v>0</v>
      </c>
      <c r="H19" s="164"/>
      <c r="I19" s="99" t="str">
        <f>IF(H19="","",IF(VLOOKUP($A19, 'Ex Ante LI &amp; Eligibility Stats'!$A$6:$N$15,I$4,FALSE)="N/A",0,VLOOKUP($A19, 'Ex Ante LI &amp; Eligibility Stats'!$A$6:$N$15,I$4,FALSE)*H19/1000))</f>
        <v/>
      </c>
      <c r="J19" s="100" t="str">
        <f>IF(H19="","",IF(VLOOKUP($A19, 'Ex Post LI &amp; Eligibility Stats'!$A$6:$N$15,J$4,FALSE)="N/A",0,VLOOKUP($A19,'Ex Post LI &amp; Eligibility Stats'!$A$6:$N$15,J$4,FALSE)*H19/1000))</f>
        <v/>
      </c>
      <c r="K19" s="164"/>
      <c r="L19" s="99" t="str">
        <f>IF(K19="","",IF(VLOOKUP($A19, 'Ex Ante LI &amp; Eligibility Stats'!$A$6:$N$15,L$4,FALSE)="N/A",0,VLOOKUP($A19, 'Ex Ante LI &amp; Eligibility Stats'!$A$6:$N$15,L$4,FALSE)*K19/1000))</f>
        <v/>
      </c>
      <c r="M19" s="100" t="str">
        <f>IF(K19="","",IF(VLOOKUP($A19, 'Ex Post LI &amp; Eligibility Stats'!$A$6:$N$15,M$4,FALSE)="N/A",0,VLOOKUP($A19,'Ex Post LI &amp; Eligibility Stats'!$A$6:$N$15,M$4,FALSE)*K19/1000))</f>
        <v/>
      </c>
      <c r="N19" s="164"/>
      <c r="O19" s="99" t="str">
        <f>IF(N19="","",IF(VLOOKUP($A19, 'Ex Ante LI &amp; Eligibility Stats'!$A$6:$N$15,O$4,FALSE)="N/A",0,VLOOKUP($A19, 'Ex Ante LI &amp; Eligibility Stats'!$A$6:$N$15,O$4,FALSE)*N19/1000))</f>
        <v/>
      </c>
      <c r="P19" s="100" t="str">
        <f>IF(N19="","",IF(VLOOKUP($A19, 'Ex Post LI &amp; Eligibility Stats'!$A$6:$N$15,P$4,FALSE)="N/A",0,VLOOKUP($A19,'Ex Post LI &amp; Eligibility Stats'!$A$6:$N$15,P$4,FALSE)*N19/1000))</f>
        <v/>
      </c>
      <c r="Q19" s="82"/>
      <c r="R19" s="99" t="str">
        <f>IF(Q19="","",IF(VLOOKUP($A19, 'Ex Ante LI &amp; Eligibility Stats'!$A$6:$N$15,R$4,FALSE)="N/A",0,VLOOKUP($A19, 'Ex Ante LI &amp; Eligibility Stats'!$A$6:$N$15,R$4,FALSE)*Q19/1000))</f>
        <v/>
      </c>
      <c r="S19" s="100" t="str">
        <f>IF(Q19="","",IF(VLOOKUP($A19, 'Ex Post LI &amp; Eligibility Stats'!$A$6:$N$15,S$4,FALSE)="N/A",0,VLOOKUP($A19,'Ex Post LI &amp; Eligibility Stats'!$A$6:$N$15,S$4,FALSE)*Q19/1000))</f>
        <v/>
      </c>
      <c r="T19" s="889" t="s">
        <v>13</v>
      </c>
    </row>
    <row r="20" spans="1:36" ht="15.6">
      <c r="A20" s="53" t="s">
        <v>16</v>
      </c>
      <c r="B20" s="164">
        <v>96187</v>
      </c>
      <c r="C20" s="101">
        <f>IF(B20="","",IF(VLOOKUP($A20, 'Ex Ante LI &amp; Eligibility Stats'!$A$6:$N$15,C$4,FALSE)="N/A",0,VLOOKUP($A20, 'Ex Ante LI &amp; Eligibility Stats'!$A$6:$N$15,C$4,FALSE)*B20/1000))</f>
        <v>0</v>
      </c>
      <c r="D20" s="100">
        <f>IF(B20="","",IF(VLOOKUP($A20, 'Ex Post LI &amp; Eligibility Stats'!$A$6:$N$15,D$4,FALSE)="N/A",0,VLOOKUP($A20,'Ex Post LI &amp; Eligibility Stats'!$A$6:$N$15,D$4,FALSE)*B20/1000))</f>
        <v>29.817970000000003</v>
      </c>
      <c r="E20" s="164">
        <v>95514</v>
      </c>
      <c r="F20" s="101">
        <f>IF(E20="","",IF(VLOOKUP($A20, 'Ex Ante LI &amp; Eligibility Stats'!$A$6:$N$15,F$4,FALSE)="N/A",0,VLOOKUP($A20, 'Ex Ante LI &amp; Eligibility Stats'!$A$6:$N$15,F$4,FALSE)*E20/1000))</f>
        <v>0</v>
      </c>
      <c r="G20" s="100">
        <f>IF(E20="","",IF(VLOOKUP($A20, 'Ex Post LI &amp; Eligibility Stats'!$A$6:$N$15,G$4,FALSE)="N/A",0,VLOOKUP($A20,'Ex Post LI &amp; Eligibility Stats'!$A$6:$N$15,G$4,FALSE)*E20/1000))</f>
        <v>29.60934</v>
      </c>
      <c r="H20" s="164"/>
      <c r="I20" s="101" t="str">
        <f>IF(H20="","",IF(VLOOKUP($A20, 'Ex Ante LI &amp; Eligibility Stats'!$A$6:$N$15,I$4,FALSE)="N/A",0,VLOOKUP($A20, 'Ex Ante LI &amp; Eligibility Stats'!$A$6:$N$15,I$4,FALSE)*H20/1000))</f>
        <v/>
      </c>
      <c r="J20" s="100" t="str">
        <f>IF(H20="","",IF(VLOOKUP($A20, 'Ex Post LI &amp; Eligibility Stats'!$A$6:$N$15,J$4,FALSE)="N/A",0,VLOOKUP($A20,'Ex Post LI &amp; Eligibility Stats'!$A$6:$N$15,J$4,FALSE)*H20/1000))</f>
        <v/>
      </c>
      <c r="K20" s="164"/>
      <c r="L20" s="101" t="str">
        <f>IF(K20="","",IF(VLOOKUP($A20, 'Ex Ante LI &amp; Eligibility Stats'!$A$6:$N$15,L$4,FALSE)="N/A",0,VLOOKUP($A20, 'Ex Ante LI &amp; Eligibility Stats'!$A$6:$N$15,L$4,FALSE)*K20/1000))</f>
        <v/>
      </c>
      <c r="M20" s="100" t="str">
        <f>IF(K20="","",IF(VLOOKUP($A20, 'Ex Post LI &amp; Eligibility Stats'!$A$6:$N$15,M$4,FALSE)="N/A",0,VLOOKUP($A20,'Ex Post LI &amp; Eligibility Stats'!$A$6:$N$15,M$4,FALSE)*K20/1000))</f>
        <v/>
      </c>
      <c r="N20" s="164"/>
      <c r="O20" s="101" t="str">
        <f>IF(N20="","",IF(VLOOKUP($A20, 'Ex Ante LI &amp; Eligibility Stats'!$A$6:$N$15,O$4,FALSE)="N/A",0,VLOOKUP($A20, 'Ex Ante LI &amp; Eligibility Stats'!$A$6:$N$15,O$4,FALSE)*N20/1000))</f>
        <v/>
      </c>
      <c r="P20" s="100" t="str">
        <f>IF(N20="","",IF(VLOOKUP($A20, 'Ex Post LI &amp; Eligibility Stats'!$A$6:$N$15,P$4,FALSE)="N/A",0,VLOOKUP($A20,'Ex Post LI &amp; Eligibility Stats'!$A$6:$N$15,P$4,FALSE)*N20/1000))</f>
        <v/>
      </c>
      <c r="Q20" s="501"/>
      <c r="R20" s="101" t="str">
        <f>IF(Q20="","",IF(VLOOKUP($A20, 'Ex Ante LI &amp; Eligibility Stats'!$A$6:$N$15,R$4,FALSE)="N/A",0,VLOOKUP($A20, 'Ex Ante LI &amp; Eligibility Stats'!$A$6:$N$15,R$4,FALSE)*Q20/1000))</f>
        <v/>
      </c>
      <c r="S20" s="100" t="str">
        <f>IF(Q20="","",IF(VLOOKUP($A20, 'Ex Post LI &amp; Eligibility Stats'!$A$6:$N$15,S$4,FALSE)="N/A",0,VLOOKUP($A20,'Ex Post LI &amp; Eligibility Stats'!$A$6:$N$15,S$4,FALSE)*Q20/1000))</f>
        <v/>
      </c>
      <c r="T20" s="889" t="s">
        <v>13</v>
      </c>
    </row>
    <row r="21" spans="1:36" s="340" customFormat="1" ht="13.8" thickBot="1">
      <c r="A21" s="339" t="s">
        <v>17</v>
      </c>
      <c r="B21" s="522">
        <f>IF(B16="","",SUM(B16:B20))</f>
        <v>96690</v>
      </c>
      <c r="C21" s="523">
        <f t="shared" ref="C21:D21" si="0">IF(C16="","",SUM(C16:C20))</f>
        <v>241.95054132000001</v>
      </c>
      <c r="D21" s="524">
        <f t="shared" si="0"/>
        <v>282.59302027777778</v>
      </c>
      <c r="E21" s="522">
        <f>IF(E16="","",SUM(E16:E20))</f>
        <v>96013</v>
      </c>
      <c r="F21" s="523">
        <f t="shared" ref="F21:G21" si="1">IF(F16="","",SUM(F16:F20))</f>
        <v>247.88792615999998</v>
      </c>
      <c r="G21" s="524">
        <f t="shared" si="1"/>
        <v>280.30820916666664</v>
      </c>
      <c r="H21" s="522" t="str">
        <f>IF(H16="","",SUM(H16:H20))</f>
        <v/>
      </c>
      <c r="I21" s="523" t="str">
        <f t="shared" ref="I21:J21" si="2">IF(I16="","",SUM(I16:I20))</f>
        <v/>
      </c>
      <c r="J21" s="524" t="str">
        <f t="shared" si="2"/>
        <v/>
      </c>
      <c r="K21" s="522" t="str">
        <f>IF(K16="","",SUM(K16:K20))</f>
        <v/>
      </c>
      <c r="L21" s="523" t="str">
        <f t="shared" ref="L21:M21" si="3">IF(L16="","",SUM(L16:L20))</f>
        <v/>
      </c>
      <c r="M21" s="524" t="str">
        <f t="shared" si="3"/>
        <v/>
      </c>
      <c r="N21" s="522" t="str">
        <f>IF(N16="","",SUM(N16:N20))</f>
        <v/>
      </c>
      <c r="O21" s="523" t="str">
        <f t="shared" ref="O21:P21" si="4">IF(O16="","",SUM(O16:O20))</f>
        <v/>
      </c>
      <c r="P21" s="524" t="str">
        <f t="shared" si="4"/>
        <v/>
      </c>
      <c r="Q21" s="432" t="str">
        <f t="shared" ref="Q21:S21" si="5">IF(Q16="","",SUM(Q16:Q20))</f>
        <v/>
      </c>
      <c r="R21" s="523" t="str">
        <f t="shared" si="5"/>
        <v/>
      </c>
      <c r="S21" s="524" t="str">
        <f t="shared" si="5"/>
        <v/>
      </c>
      <c r="T21" s="902"/>
      <c r="U21" s="505"/>
      <c r="V21" s="505"/>
      <c r="W21" s="505"/>
      <c r="X21" s="505"/>
      <c r="Y21" s="505"/>
      <c r="Z21" s="505"/>
      <c r="AA21" s="505"/>
      <c r="AB21" s="505"/>
      <c r="AC21" s="505"/>
      <c r="AD21" s="505"/>
      <c r="AE21" s="505"/>
      <c r="AF21" s="505"/>
      <c r="AG21" s="505"/>
      <c r="AH21" s="505"/>
      <c r="AI21" s="505"/>
      <c r="AJ21" s="505"/>
    </row>
    <row r="22" spans="1:36" ht="16.2" thickTop="1">
      <c r="A22" s="326" t="s">
        <v>344</v>
      </c>
      <c r="B22" s="319"/>
      <c r="C22" s="319"/>
      <c r="D22" s="325"/>
      <c r="E22" s="319"/>
      <c r="F22" s="319"/>
      <c r="G22" s="325"/>
      <c r="H22" s="319"/>
      <c r="I22" s="319"/>
      <c r="J22" s="325"/>
      <c r="K22" s="319"/>
      <c r="L22" s="319"/>
      <c r="M22" s="325"/>
      <c r="N22" s="319"/>
      <c r="O22" s="319"/>
      <c r="P22" s="325"/>
      <c r="Q22" s="319"/>
      <c r="R22" s="319"/>
      <c r="S22" s="325"/>
      <c r="T22" s="351"/>
      <c r="U22" s="54"/>
      <c r="V22" s="54"/>
      <c r="W22" s="54"/>
      <c r="X22" s="54"/>
      <c r="Y22" s="54"/>
      <c r="Z22" s="54"/>
      <c r="AA22" s="54"/>
      <c r="AB22" s="54"/>
      <c r="AC22" s="54"/>
    </row>
    <row r="23" spans="1:36" s="285" customFormat="1" ht="14.85" customHeight="1">
      <c r="A23" s="158" t="s">
        <v>18</v>
      </c>
      <c r="B23" s="164">
        <v>0</v>
      </c>
      <c r="C23" s="109">
        <f>IF(B23="","",IF(VLOOKUP($A23, 'Ex Ante LI &amp; Eligibility Stats'!$A$6:$N$15,C$4,FALSE)="N/A",0,VLOOKUP($A23, 'Ex Ante LI &amp; Eligibility Stats'!$A$6:$N$15,C$4,FALSE)*B23/1000))</f>
        <v>0</v>
      </c>
      <c r="D23" s="111">
        <f>IF(B23="","",IF(VLOOKUP($A23, 'Ex Post LI &amp; Eligibility Stats'!$A$6:$N$15,D$4,FALSE)="N/A",0,VLOOKUP($A23,'Ex Post LI &amp; Eligibility Stats'!$A$6:$N$15,D$4,FALSE)*B23/1000))</f>
        <v>0</v>
      </c>
      <c r="E23" s="164">
        <v>0</v>
      </c>
      <c r="F23" s="109">
        <f>IF(E23="","",IF(VLOOKUP($A23, 'Ex Ante LI &amp; Eligibility Stats'!$A$6:$N$15,F$4,FALSE)="N/A",0,VLOOKUP($A23, 'Ex Ante LI &amp; Eligibility Stats'!$A$6:$N$15,F$4,FALSE)*E23/1000))</f>
        <v>0</v>
      </c>
      <c r="G23" s="111">
        <f>IF(E23="","",IF(VLOOKUP($A23, 'Ex Post LI &amp; Eligibility Stats'!$A$6:$N$15,G$4,FALSE)="N/A",0,VLOOKUP($A23,'Ex Post LI &amp; Eligibility Stats'!$A$6:$N$15,G$4,FALSE)*E23/1000))</f>
        <v>0</v>
      </c>
      <c r="H23" s="164"/>
      <c r="I23" s="109" t="str">
        <f>IF(H23="","",IF(VLOOKUP($A23, 'Ex Ante LI &amp; Eligibility Stats'!$A$6:$N$15,I$4,FALSE)="N/A",0,VLOOKUP($A23, 'Ex Ante LI &amp; Eligibility Stats'!$A$6:$N$15,I$4,FALSE)*H23/1000))</f>
        <v/>
      </c>
      <c r="J23" s="111" t="str">
        <f>IF(H23="","",IF(VLOOKUP($A23, 'Ex Post LI &amp; Eligibility Stats'!$A$6:$N$15,J$4,FALSE)="N/A",0,VLOOKUP($A23,'Ex Post LI &amp; Eligibility Stats'!$A$6:$N$15,J$4,FALSE)*H23/1000))</f>
        <v/>
      </c>
      <c r="K23" s="164"/>
      <c r="L23" s="109" t="str">
        <f>IF(K23="","",IF(VLOOKUP($A23, 'Ex Ante LI &amp; Eligibility Stats'!$A$6:$N$15,L$4,FALSE)="N/A",0,VLOOKUP($A23, 'Ex Ante LI &amp; Eligibility Stats'!$A$6:$N$15,L$4,FALSE)*K23/1000))</f>
        <v/>
      </c>
      <c r="M23" s="111" t="str">
        <f>IF(K23="","",IF(VLOOKUP($A23, 'Ex Post LI &amp; Eligibility Stats'!$A$6:$N$15,M$4,FALSE)="N/A",0,VLOOKUP($A23,'Ex Post LI &amp; Eligibility Stats'!$A$6:$N$15,M$4,FALSE)*K23/1000))</f>
        <v/>
      </c>
      <c r="N23" s="164"/>
      <c r="O23" s="109" t="str">
        <f>IF(N23="","",IF(VLOOKUP($A23, 'Ex Ante LI &amp; Eligibility Stats'!$A$6:$N$15,O$4,FALSE)="N/A",0,VLOOKUP($A23, 'Ex Ante LI &amp; Eligibility Stats'!$A$6:$N$15,O$4,FALSE)*N23/1000))</f>
        <v/>
      </c>
      <c r="P23" s="111" t="str">
        <f>IF(N23="","",IF(VLOOKUP($A23, 'Ex Post LI &amp; Eligibility Stats'!$A$6:$N$15,P$4,FALSE)="N/A",0,VLOOKUP($A23,'Ex Post LI &amp; Eligibility Stats'!$A$6:$N$15,P$4,FALSE)*N23/1000))</f>
        <v/>
      </c>
      <c r="Q23" s="502"/>
      <c r="R23" s="109" t="str">
        <f>IF(Q23="","",IF(VLOOKUP($A23, 'Ex Ante LI &amp; Eligibility Stats'!$A$6:$N$15,R$4,FALSE)="N/A",0,VLOOKUP($A23, 'Ex Ante LI &amp; Eligibility Stats'!$A$6:$N$15,R$4,FALSE)*Q23/1000))</f>
        <v/>
      </c>
      <c r="S23" s="111" t="str">
        <f>IF(Q23="","",IF(VLOOKUP($A23, 'Ex Post LI &amp; Eligibility Stats'!$A$6:$N$15,S$4,FALSE)="N/A",0,VLOOKUP($A23,'Ex Post LI &amp; Eligibility Stats'!$A$6:$N$15,S$4,FALSE)*Q23/1000))</f>
        <v/>
      </c>
      <c r="T23" s="889">
        <v>603881</v>
      </c>
      <c r="U23" s="54"/>
      <c r="V23" s="54"/>
      <c r="W23" s="54"/>
      <c r="X23" s="54"/>
      <c r="Y23" s="54"/>
      <c r="Z23" s="54"/>
      <c r="AA23" s="54"/>
      <c r="AB23" s="54"/>
      <c r="AC23" s="54"/>
      <c r="AD23" s="58"/>
      <c r="AE23" s="58"/>
      <c r="AF23" s="58"/>
      <c r="AG23" s="58"/>
      <c r="AH23" s="58"/>
      <c r="AI23" s="58"/>
      <c r="AJ23" s="58"/>
    </row>
    <row r="24" spans="1:36" ht="13.5" customHeight="1">
      <c r="A24" s="158" t="s">
        <v>19</v>
      </c>
      <c r="B24" s="164">
        <v>1226</v>
      </c>
      <c r="C24" s="99">
        <f>IF(B24="","",IF(VLOOKUP($A24, 'Ex Ante LI &amp; Eligibility Stats'!$A$6:$N$15,C$4,FALSE)="N/A",0,VLOOKUP($A24, 'Ex Ante LI &amp; Eligibility Stats'!$A$6:$N$15,C$4,FALSE)*B24/1000))</f>
        <v>6.7300521543071152</v>
      </c>
      <c r="D24" s="456">
        <f>IF(B24="","",IF(VLOOKUP($A24, 'Ex Post LI &amp; Eligibility Stats'!$A$6:$N$15,D$4,FALSE)="N/A",0,VLOOKUP($A24,'Ex Post LI &amp; Eligibility Stats'!$A$6:$N$15,D$4,FALSE)*B24/1000))</f>
        <v>17.127220000000001</v>
      </c>
      <c r="E24" s="164">
        <v>1212</v>
      </c>
      <c r="F24" s="99">
        <f>IF(E24="","",IF(VLOOKUP($A24, 'Ex Ante LI &amp; Eligibility Stats'!$A$6:$N$15,F$4,FALSE)="N/A",0,VLOOKUP($A24, 'Ex Ante LI &amp; Eligibility Stats'!$A$6:$N$15,F$4,FALSE)*E24/1000))</f>
        <v>6.6532001300374528</v>
      </c>
      <c r="G24" s="456">
        <f>IF(E24="","",IF(VLOOKUP($A24, 'Ex Post LI &amp; Eligibility Stats'!$A$6:$N$15,G$4,FALSE)="N/A",0,VLOOKUP($A24,'Ex Post LI &amp; Eligibility Stats'!$A$6:$N$15,G$4,FALSE)*E24/1000))</f>
        <v>16.931639999999998</v>
      </c>
      <c r="H24" s="164"/>
      <c r="I24" s="99" t="str">
        <f>IF(H24="","",IF(VLOOKUP($A24, 'Ex Ante LI &amp; Eligibility Stats'!$A$6:$N$15,I$4,FALSE)="N/A",0,VLOOKUP($A24, 'Ex Ante LI &amp; Eligibility Stats'!$A$6:$N$15,I$4,FALSE)*H24/1000))</f>
        <v/>
      </c>
      <c r="J24" s="456" t="str">
        <f>IF(H24="","",IF(VLOOKUP($A24, 'Ex Post LI &amp; Eligibility Stats'!$A$6:$N$15,J$4,FALSE)="N/A",0,VLOOKUP($A24,'Ex Post LI &amp; Eligibility Stats'!$A$6:$N$15,J$4,FALSE)*H24/1000))</f>
        <v/>
      </c>
      <c r="K24" s="164"/>
      <c r="L24" s="99" t="str">
        <f>IF(K24="","",IF(VLOOKUP($A24, 'Ex Ante LI &amp; Eligibility Stats'!$A$6:$N$15,L$4,FALSE)="N/A",0,VLOOKUP($A24, 'Ex Ante LI &amp; Eligibility Stats'!$A$6:$N$15,L$4,FALSE)*K24/1000))</f>
        <v/>
      </c>
      <c r="M24" s="456" t="str">
        <f>IF(K24="","",IF(VLOOKUP($A24, 'Ex Post LI &amp; Eligibility Stats'!$A$6:$N$15,M$4,FALSE)="N/A",0,VLOOKUP($A24,'Ex Post LI &amp; Eligibility Stats'!$A$6:$N$15,M$4,FALSE)*K24/1000))</f>
        <v/>
      </c>
      <c r="N24" s="164"/>
      <c r="O24" s="99" t="str">
        <f>IF(N24="","",IF(VLOOKUP($A24, 'Ex Ante LI &amp; Eligibility Stats'!$A$6:$N$15,O$4,FALSE)="N/A",0,VLOOKUP($A24, 'Ex Ante LI &amp; Eligibility Stats'!$A$6:$N$15,O$4,FALSE)*N24/1000))</f>
        <v/>
      </c>
      <c r="P24" s="456" t="str">
        <f>IF(N24="","",IF(VLOOKUP($A24, 'Ex Post LI &amp; Eligibility Stats'!$A$6:$N$15,P$4,FALSE)="N/A",0,VLOOKUP($A24,'Ex Post LI &amp; Eligibility Stats'!$A$6:$N$15,P$4,FALSE)*N24/1000))</f>
        <v/>
      </c>
      <c r="Q24" s="503"/>
      <c r="R24" s="99" t="str">
        <f>IF(Q24="","",IF(VLOOKUP($A24, 'Ex Ante LI &amp; Eligibility Stats'!$A$6:$N$15,R$4,FALSE)="N/A",0,VLOOKUP($A24, 'Ex Ante LI &amp; Eligibility Stats'!$A$6:$N$15,R$4,FALSE)*Q24/1000))</f>
        <v/>
      </c>
      <c r="S24" s="456" t="str">
        <f>IF(Q24="","",IF(VLOOKUP($A24, 'Ex Post LI &amp; Eligibility Stats'!$A$6:$N$15,S$4,FALSE)="N/A",0,VLOOKUP($A24,'Ex Post LI &amp; Eligibility Stats'!$A$6:$N$15,S$4,FALSE)*Q24/1000))</f>
        <v/>
      </c>
      <c r="T24" s="889">
        <v>7299</v>
      </c>
      <c r="U24" s="54"/>
      <c r="V24" s="54"/>
      <c r="W24" s="54"/>
      <c r="X24" s="54"/>
      <c r="Y24" s="54"/>
      <c r="Z24" s="54"/>
      <c r="AA24" s="54"/>
      <c r="AB24" s="54"/>
      <c r="AC24" s="54"/>
    </row>
    <row r="25" spans="1:36" ht="13.5" customHeight="1">
      <c r="A25" s="158" t="s">
        <v>20</v>
      </c>
      <c r="B25" s="356">
        <v>23231</v>
      </c>
      <c r="C25" s="99">
        <f>IF(B25="","",IF(VLOOKUP($A25, 'Ex Ante LI &amp; Eligibility Stats'!$A$6:$N$15,C$4,FALSE)="N/A",0,VLOOKUP($A25, 'Ex Ante LI &amp; Eligibility Stats'!$A$6:$N$15,C$4,FALSE)*B25/1000))</f>
        <v>0</v>
      </c>
      <c r="D25" s="100">
        <f>IF(B25="","",IF(VLOOKUP($A25, 'Ex Post LI &amp; Eligibility Stats'!$A$6:$N$15,D$4,FALSE)="N/A",0,VLOOKUP($A25,'Ex Post LI &amp; Eligibility Stats'!$A$6:$N$15,D$4,FALSE)*B25/1000))</f>
        <v>3.4846500000000002</v>
      </c>
      <c r="E25" s="356">
        <v>23038</v>
      </c>
      <c r="F25" s="99">
        <f>IF(E25="","",IF(VLOOKUP($A25, 'Ex Ante LI &amp; Eligibility Stats'!$A$6:$N$15,F$4,FALSE)="N/A",0,VLOOKUP($A25, 'Ex Ante LI &amp; Eligibility Stats'!$A$6:$N$15,F$4,FALSE)*E25/1000))</f>
        <v>0</v>
      </c>
      <c r="G25" s="100">
        <f>IF(E25="","",IF(VLOOKUP($A25, 'Ex Post LI &amp; Eligibility Stats'!$A$6:$N$15,G$4,FALSE)="N/A",0,VLOOKUP($A25,'Ex Post LI &amp; Eligibility Stats'!$A$6:$N$15,G$4,FALSE)*E25/1000))</f>
        <v>3.4556999999999998</v>
      </c>
      <c r="H25" s="356"/>
      <c r="I25" s="99" t="str">
        <f>IF(H25="","",IF(VLOOKUP($A25, 'Ex Ante LI &amp; Eligibility Stats'!$A$6:$N$15,I$4,FALSE)="N/A",0,VLOOKUP($A25, 'Ex Ante LI &amp; Eligibility Stats'!$A$6:$N$15,I$4,FALSE)*H25/1000))</f>
        <v/>
      </c>
      <c r="J25" s="100" t="str">
        <f>IF(H25="","",IF(VLOOKUP($A25, 'Ex Post LI &amp; Eligibility Stats'!$A$6:$N$15,J$4,FALSE)="N/A",0,VLOOKUP($A25,'Ex Post LI &amp; Eligibility Stats'!$A$6:$N$15,J$4,FALSE)*H25/1000))</f>
        <v/>
      </c>
      <c r="K25" s="356"/>
      <c r="L25" s="99" t="str">
        <f>IF(K25="","",IF(VLOOKUP($A25, 'Ex Ante LI &amp; Eligibility Stats'!$A$6:$N$15,L$4,FALSE)="N/A",0,VLOOKUP($A25, 'Ex Ante LI &amp; Eligibility Stats'!$A$6:$N$15,L$4,FALSE)*K25/1000))</f>
        <v/>
      </c>
      <c r="M25" s="100" t="str">
        <f>IF(K25="","",IF(VLOOKUP($A25, 'Ex Post LI &amp; Eligibility Stats'!$A$6:$N$15,M$4,FALSE)="N/A",0,VLOOKUP($A25,'Ex Post LI &amp; Eligibility Stats'!$A$6:$N$15,M$4,FALSE)*K25/1000))</f>
        <v/>
      </c>
      <c r="N25" s="356"/>
      <c r="O25" s="99" t="str">
        <f>IF(N25="","",IF(VLOOKUP($A25, 'Ex Ante LI &amp; Eligibility Stats'!$A$6:$N$15,O$4,FALSE)="N/A",0,VLOOKUP($A25, 'Ex Ante LI &amp; Eligibility Stats'!$A$6:$N$15,O$4,FALSE)*N25/1000))</f>
        <v/>
      </c>
      <c r="P25" s="100" t="str">
        <f>IF(N25="","",IF(VLOOKUP($A25, 'Ex Post LI &amp; Eligibility Stats'!$A$6:$N$15,P$4,FALSE)="N/A",0,VLOOKUP($A25,'Ex Post LI &amp; Eligibility Stats'!$A$6:$N$15,P$4,FALSE)*N25/1000))</f>
        <v/>
      </c>
      <c r="Q25" s="82"/>
      <c r="R25" s="99" t="str">
        <f>IF(Q25="","",IF(VLOOKUP($A25, 'Ex Ante LI &amp; Eligibility Stats'!$A$6:$N$15,R$4,FALSE)="N/A",0,VLOOKUP($A25, 'Ex Ante LI &amp; Eligibility Stats'!$A$6:$N$15,R$4,FALSE)*Q25/1000))</f>
        <v/>
      </c>
      <c r="S25" s="100" t="str">
        <f>IF(Q25="","",IF(VLOOKUP($A25, 'Ex Post LI &amp; Eligibility Stats'!$A$6:$N$15,S$4,FALSE)="N/A",0,VLOOKUP($A25,'Ex Post LI &amp; Eligibility Stats'!$A$6:$N$15,S$4,FALSE)*Q25/1000))</f>
        <v/>
      </c>
      <c r="T25" s="890">
        <v>95833</v>
      </c>
      <c r="U25" s="54"/>
      <c r="V25" s="54"/>
      <c r="W25" s="54"/>
      <c r="X25" s="54"/>
      <c r="Y25" s="54"/>
      <c r="Z25" s="54"/>
      <c r="AA25" s="54"/>
      <c r="AB25" s="54"/>
      <c r="AC25" s="54"/>
    </row>
    <row r="26" spans="1:36" ht="13.5" customHeight="1">
      <c r="A26" s="158" t="s">
        <v>21</v>
      </c>
      <c r="B26" s="356">
        <v>84199</v>
      </c>
      <c r="C26" s="99">
        <f>IF(B26="","",IF(VLOOKUP($A26, 'Ex Ante LI &amp; Eligibility Stats'!$A$6:$N$15,C$4,FALSE)="N/A",0,VLOOKUP($A26, 'Ex Ante LI &amp; Eligibility Stats'!$A$6:$N$15,C$4,FALSE)*B26/1000))</f>
        <v>0</v>
      </c>
      <c r="D26" s="100">
        <f>IF(B26="","",IF(VLOOKUP($A26, 'Ex Post LI &amp; Eligibility Stats'!$A$6:$N$15,D$4,FALSE)="N/A",0,VLOOKUP($A26,'Ex Post LI &amp; Eligibility Stats'!$A$6:$N$15,D$4,FALSE)*B26/1000))</f>
        <v>0</v>
      </c>
      <c r="E26" s="356">
        <v>83586</v>
      </c>
      <c r="F26" s="99">
        <f>IF(E26="","",IF(VLOOKUP($A26, 'Ex Ante LI &amp; Eligibility Stats'!$A$6:$N$15,F$4,FALSE)="N/A",0,VLOOKUP($A26, 'Ex Ante LI &amp; Eligibility Stats'!$A$6:$N$15,F$4,FALSE)*E26/1000))</f>
        <v>0</v>
      </c>
      <c r="G26" s="100">
        <f>IF(E26="","",IF(VLOOKUP($A26, 'Ex Post LI &amp; Eligibility Stats'!$A$6:$N$15,G$4,FALSE)="N/A",0,VLOOKUP($A26,'Ex Post LI &amp; Eligibility Stats'!$A$6:$N$15,G$4,FALSE)*E26/1000))</f>
        <v>0</v>
      </c>
      <c r="H26" s="356"/>
      <c r="I26" s="99" t="str">
        <f>IF(H26="","",IF(VLOOKUP($A26, 'Ex Ante LI &amp; Eligibility Stats'!$A$6:$N$15,I$4,FALSE)="N/A",0,VLOOKUP($A26, 'Ex Ante LI &amp; Eligibility Stats'!$A$6:$N$15,I$4,FALSE)*H26/1000))</f>
        <v/>
      </c>
      <c r="J26" s="100" t="str">
        <f>IF(H26="","",IF(VLOOKUP($A26, 'Ex Post LI &amp; Eligibility Stats'!$A$6:$N$15,J$4,FALSE)="N/A",0,VLOOKUP($A26,'Ex Post LI &amp; Eligibility Stats'!$A$6:$N$15,J$4,FALSE)*H26/1000))</f>
        <v/>
      </c>
      <c r="K26" s="356"/>
      <c r="L26" s="99" t="str">
        <f>IF(K26="","",IF(VLOOKUP($A26, 'Ex Ante LI &amp; Eligibility Stats'!$A$6:$N$15,L$4,FALSE)="N/A",0,VLOOKUP($A26, 'Ex Ante LI &amp; Eligibility Stats'!$A$6:$N$15,L$4,FALSE)*K26/1000))</f>
        <v/>
      </c>
      <c r="M26" s="100" t="str">
        <f>IF(K26="","",IF(VLOOKUP($A26, 'Ex Post LI &amp; Eligibility Stats'!$A$6:$N$15,M$4,FALSE)="N/A",0,VLOOKUP($A26,'Ex Post LI &amp; Eligibility Stats'!$A$6:$N$15,M$4,FALSE)*K26/1000))</f>
        <v/>
      </c>
      <c r="N26" s="356"/>
      <c r="O26" s="99" t="str">
        <f>IF(N26="","",IF(VLOOKUP($A26, 'Ex Ante LI &amp; Eligibility Stats'!$A$6:$N$15,O$4,FALSE)="N/A",0,VLOOKUP($A26, 'Ex Ante LI &amp; Eligibility Stats'!$A$6:$N$15,O$4,FALSE)*N26/1000))</f>
        <v/>
      </c>
      <c r="P26" s="100" t="str">
        <f>IF(N26="","",IF(VLOOKUP($A26, 'Ex Post LI &amp; Eligibility Stats'!$A$6:$N$15,P$4,FALSE)="N/A",0,VLOOKUP($A26,'Ex Post LI &amp; Eligibility Stats'!$A$6:$N$15,P$4,FALSE)*N26/1000))</f>
        <v/>
      </c>
      <c r="Q26" s="82"/>
      <c r="R26" s="99" t="str">
        <f>IF(Q26="","",IF(VLOOKUP($A26, 'Ex Ante LI &amp; Eligibility Stats'!$A$6:$N$15,R$4,FALSE)="N/A",0,VLOOKUP($A26, 'Ex Ante LI &amp; Eligibility Stats'!$A$6:$N$15,R$4,FALSE)*Q26/1000))</f>
        <v/>
      </c>
      <c r="S26" s="100" t="str">
        <f>IF(Q26="","",IF(VLOOKUP($A26, 'Ex Post LI &amp; Eligibility Stats'!$A$6:$N$15,S$4,FALSE)="N/A",0,VLOOKUP($A26,'Ex Post LI &amp; Eligibility Stats'!$A$6:$N$15,S$4,FALSE)*Q26/1000))</f>
        <v/>
      </c>
      <c r="T26" s="890">
        <v>315414</v>
      </c>
      <c r="U26" s="54"/>
      <c r="V26" s="54"/>
      <c r="W26" s="54"/>
      <c r="X26" s="54"/>
      <c r="Y26" s="54"/>
      <c r="Z26" s="54"/>
      <c r="AA26" s="54"/>
      <c r="AB26" s="54"/>
      <c r="AC26" s="54"/>
    </row>
    <row r="27" spans="1:36" ht="14.85" customHeight="1">
      <c r="A27" s="108" t="s">
        <v>22</v>
      </c>
      <c r="B27" s="159">
        <v>65891</v>
      </c>
      <c r="C27" s="101">
        <f>IF(B27="","",IF(VLOOKUP($A27, 'Ex Ante LI &amp; Eligibility Stats'!$A$6:$N$15,C$4,FALSE)="N/A",0,VLOOKUP($A27, 'Ex Ante LI &amp; Eligibility Stats'!$A$6:$N$15,C$4,FALSE)*B27/1000))</f>
        <v>1.501228403595658</v>
      </c>
      <c r="D27" s="102">
        <f>IF(B27="","",IF(VLOOKUP($A27, 'Ex Post LI &amp; Eligibility Stats'!$A$6:$N$15,D$4,FALSE)="N/A",0,VLOOKUP($A27,'Ex Post LI &amp; Eligibility Stats'!$A$6:$N$15,D$4,FALSE)*B27/1000))</f>
        <v>10.54256</v>
      </c>
      <c r="E27" s="159">
        <v>66070</v>
      </c>
      <c r="F27" s="101">
        <f>IF(E27="","",IF(VLOOKUP($A27, 'Ex Ante LI &amp; Eligibility Stats'!$A$6:$N$15,F$4,FALSE)="N/A",0,VLOOKUP($A27, 'Ex Ante LI &amp; Eligibility Stats'!$A$6:$N$15,F$4,FALSE)*E27/1000))</f>
        <v>1.5353220232209424</v>
      </c>
      <c r="G27" s="102">
        <f>IF(E27="","",IF(VLOOKUP($A27, 'Ex Post LI &amp; Eligibility Stats'!$A$6:$N$15,G$4,FALSE)="N/A",0,VLOOKUP($A27,'Ex Post LI &amp; Eligibility Stats'!$A$6:$N$15,G$4,FALSE)*E27/1000))</f>
        <v>10.571200000000001</v>
      </c>
      <c r="H27" s="159"/>
      <c r="I27" s="101" t="str">
        <f>IF(H27="","",IF(VLOOKUP($A27, 'Ex Ante LI &amp; Eligibility Stats'!$A$6:$N$15,I$4,FALSE)="N/A",0,VLOOKUP($A27, 'Ex Ante LI &amp; Eligibility Stats'!$A$6:$N$15,I$4,FALSE)*H27/1000))</f>
        <v/>
      </c>
      <c r="J27" s="102" t="str">
        <f>IF(H27="","",IF(VLOOKUP($A27, 'Ex Post LI &amp; Eligibility Stats'!$A$6:$N$15,J$4,FALSE)="N/A",0,VLOOKUP($A27,'Ex Post LI &amp; Eligibility Stats'!$A$6:$N$15,J$4,FALSE)*H27/1000))</f>
        <v/>
      </c>
      <c r="K27" s="159"/>
      <c r="L27" s="101" t="str">
        <f>IF(K27="","",IF(VLOOKUP($A27, 'Ex Ante LI &amp; Eligibility Stats'!$A$6:$N$15,L$4,FALSE)="N/A",0,VLOOKUP($A27, 'Ex Ante LI &amp; Eligibility Stats'!$A$6:$N$15,L$4,FALSE)*K27/1000))</f>
        <v/>
      </c>
      <c r="M27" s="102" t="str">
        <f>IF(K27="","",IF(VLOOKUP($A27, 'Ex Post LI &amp; Eligibility Stats'!$A$6:$N$15,M$4,FALSE)="N/A",0,VLOOKUP($A27,'Ex Post LI &amp; Eligibility Stats'!$A$6:$N$15,M$4,FALSE)*K27/1000))</f>
        <v/>
      </c>
      <c r="N27" s="159"/>
      <c r="O27" s="101" t="str">
        <f>IF(N27="","",IF(VLOOKUP($A27, 'Ex Ante LI &amp; Eligibility Stats'!$A$6:$N$15,O$4,FALSE)="N/A",0,VLOOKUP($A27, 'Ex Ante LI &amp; Eligibility Stats'!$A$6:$N$15,O$4,FALSE)*N27/1000))</f>
        <v/>
      </c>
      <c r="P27" s="102" t="str">
        <f>IF(N27="","",IF(VLOOKUP($A27, 'Ex Post LI &amp; Eligibility Stats'!$A$6:$N$15,P$4,FALSE)="N/A",0,VLOOKUP($A27,'Ex Post LI &amp; Eligibility Stats'!$A$6:$N$15,P$4,FALSE)*N27/1000))</f>
        <v/>
      </c>
      <c r="Q27" s="116"/>
      <c r="R27" s="101" t="str">
        <f>IF(Q27="","",IF(VLOOKUP($A27, 'Ex Ante LI &amp; Eligibility Stats'!$A$6:$N$15,R$4,FALSE)="N/A",0,VLOOKUP($A27, 'Ex Ante LI &amp; Eligibility Stats'!$A$6:$N$15,R$4,FALSE)*Q27/1000))</f>
        <v/>
      </c>
      <c r="S27" s="102" t="str">
        <f>IF(Q27="","",IF(VLOOKUP($A27, 'Ex Post LI &amp; Eligibility Stats'!$A$6:$N$15,S$4,FALSE)="N/A",0,VLOOKUP($A27,'Ex Post LI &amp; Eligibility Stats'!$A$6:$N$15,S$4,FALSE)*Q27/1000))</f>
        <v/>
      </c>
      <c r="T27" s="891" t="s">
        <v>13</v>
      </c>
    </row>
    <row r="28" spans="1:36" s="285" customFormat="1" ht="14.1" customHeight="1" thickBot="1">
      <c r="A28" s="55" t="s">
        <v>24</v>
      </c>
      <c r="B28" s="447">
        <f>IF(B23="","",SUM(B23:B27))</f>
        <v>174547</v>
      </c>
      <c r="C28" s="448">
        <f t="shared" ref="C28:D28" si="6">IF(C23="","",SUM(C23:C27))</f>
        <v>8.2312805579027728</v>
      </c>
      <c r="D28" s="449">
        <f t="shared" si="6"/>
        <v>31.154430000000005</v>
      </c>
      <c r="E28" s="447">
        <f>IF(E23="","",SUM(E23:E27))</f>
        <v>173906</v>
      </c>
      <c r="F28" s="448">
        <f t="shared" ref="F28:G28" si="7">IF(F23="","",SUM(F23:F27))</f>
        <v>8.1885221532583952</v>
      </c>
      <c r="G28" s="449">
        <f t="shared" si="7"/>
        <v>30.958539999999999</v>
      </c>
      <c r="H28" s="447" t="str">
        <f>IF(H23="","",SUM(H23:H27))</f>
        <v/>
      </c>
      <c r="I28" s="448" t="str">
        <f t="shared" ref="I28:J28" si="8">IF(I23="","",SUM(I23:I27))</f>
        <v/>
      </c>
      <c r="J28" s="449" t="str">
        <f t="shared" si="8"/>
        <v/>
      </c>
      <c r="K28" s="447" t="str">
        <f>IF(K23="","",SUM(K23:K27))</f>
        <v/>
      </c>
      <c r="L28" s="448" t="str">
        <f t="shared" ref="L28:M28" si="9">IF(L23="","",SUM(L23:L27))</f>
        <v/>
      </c>
      <c r="M28" s="449" t="str">
        <f t="shared" si="9"/>
        <v/>
      </c>
      <c r="N28" s="447" t="str">
        <f>IF(N23="","",SUM(N23:N27))</f>
        <v/>
      </c>
      <c r="O28" s="448" t="str">
        <f t="shared" ref="O28:P28" si="10">IF(O23="","",SUM(O23:O27))</f>
        <v/>
      </c>
      <c r="P28" s="449" t="str">
        <f t="shared" si="10"/>
        <v/>
      </c>
      <c r="Q28" s="447" t="str">
        <f t="shared" ref="Q28" si="11">IF(Q23="","",SUM(Q23:Q27))</f>
        <v/>
      </c>
      <c r="R28" s="450" t="str">
        <f t="shared" ref="R28" si="12">IF(R23="","",SUM(R23:R27))</f>
        <v/>
      </c>
      <c r="S28" s="450" t="str">
        <f t="shared" ref="S28" si="13">IF(S23="","",SUM(S23:S27))</f>
        <v/>
      </c>
      <c r="T28" s="902"/>
      <c r="U28" s="54"/>
      <c r="V28" s="54"/>
      <c r="W28" s="54"/>
      <c r="X28" s="54"/>
      <c r="Y28" s="54"/>
      <c r="Z28" s="54"/>
      <c r="AA28" s="54"/>
      <c r="AB28" s="54"/>
      <c r="AC28" s="54"/>
      <c r="AD28" s="58"/>
      <c r="AE28" s="58"/>
      <c r="AF28" s="58"/>
      <c r="AG28" s="58"/>
      <c r="AH28" s="58"/>
      <c r="AI28" s="58"/>
      <c r="AJ28" s="58"/>
    </row>
    <row r="29" spans="1:36" s="337" customFormat="1" ht="14.4" thickTop="1" thickBot="1">
      <c r="A29" s="342" t="s">
        <v>25</v>
      </c>
      <c r="B29" s="525">
        <f>IFERROR(B21+B28,"")</f>
        <v>271237</v>
      </c>
      <c r="C29" s="526">
        <f t="shared" ref="C29:D29" si="14">IFERROR(C21+C28,"")</f>
        <v>250.18182187790279</v>
      </c>
      <c r="D29" s="357">
        <f t="shared" si="14"/>
        <v>313.74745027777777</v>
      </c>
      <c r="E29" s="525">
        <f>IFERROR(E21+E28,"")</f>
        <v>269919</v>
      </c>
      <c r="F29" s="526">
        <f t="shared" ref="F29:G29" si="15">IFERROR(F21+F28,"")</f>
        <v>256.07644831325837</v>
      </c>
      <c r="G29" s="357">
        <f t="shared" si="15"/>
        <v>311.26674916666661</v>
      </c>
      <c r="H29" s="525" t="str">
        <f>IFERROR(H21+H28,"")</f>
        <v/>
      </c>
      <c r="I29" s="526" t="str">
        <f t="shared" ref="I29:J29" si="16">IFERROR(I21+I28,"")</f>
        <v/>
      </c>
      <c r="J29" s="357" t="str">
        <f t="shared" si="16"/>
        <v/>
      </c>
      <c r="K29" s="525" t="str">
        <f>IFERROR(K21+K28,"")</f>
        <v/>
      </c>
      <c r="L29" s="526" t="str">
        <f t="shared" ref="L29:M29" si="17">IFERROR(L21+L28,"")</f>
        <v/>
      </c>
      <c r="M29" s="357" t="str">
        <f t="shared" si="17"/>
        <v/>
      </c>
      <c r="N29" s="525" t="str">
        <f>IFERROR(N21+N28,"")</f>
        <v/>
      </c>
      <c r="O29" s="526" t="str">
        <f t="shared" ref="O29:P29" si="18">IFERROR(O21+O28,"")</f>
        <v/>
      </c>
      <c r="P29" s="357" t="str">
        <f t="shared" si="18"/>
        <v/>
      </c>
      <c r="Q29" s="353" t="str">
        <f t="shared" ref="Q29" si="19">IFERROR(Q21+Q28,"")</f>
        <v/>
      </c>
      <c r="R29" s="457" t="str">
        <f t="shared" ref="R29" si="20">IFERROR(R21+R28,"")</f>
        <v/>
      </c>
      <c r="S29" s="458" t="str">
        <f t="shared" ref="S29" si="21">IFERROR(S21+S28,"")</f>
        <v/>
      </c>
      <c r="T29" s="903"/>
      <c r="U29" s="338"/>
      <c r="V29" s="338"/>
      <c r="W29" s="338"/>
      <c r="X29" s="338"/>
      <c r="Y29" s="338"/>
      <c r="Z29" s="338"/>
      <c r="AA29" s="338"/>
      <c r="AB29" s="338"/>
      <c r="AC29" s="338"/>
      <c r="AD29" s="505"/>
      <c r="AE29" s="505"/>
      <c r="AF29" s="505"/>
      <c r="AG29" s="505"/>
      <c r="AH29" s="505"/>
      <c r="AI29" s="505"/>
      <c r="AJ29" s="505"/>
    </row>
    <row r="30" spans="1:36" ht="13.8" thickTop="1">
      <c r="A30" s="158"/>
      <c r="B30" s="117"/>
      <c r="C30" s="56"/>
      <c r="D30" s="56"/>
      <c r="E30" s="57"/>
      <c r="F30" s="56"/>
      <c r="G30" s="56"/>
      <c r="H30" s="56"/>
      <c r="I30" s="56"/>
      <c r="J30" s="56"/>
      <c r="K30" s="57"/>
      <c r="L30" s="58"/>
      <c r="M30" s="58"/>
      <c r="N30" s="57"/>
      <c r="O30" s="57"/>
      <c r="P30" s="57"/>
      <c r="Q30" s="65"/>
      <c r="R30" s="66"/>
      <c r="S30" s="66"/>
      <c r="T30" s="509"/>
    </row>
    <row r="31" spans="1:36" s="285" customFormat="1" ht="12.75" hidden="1" customHeight="1">
      <c r="A31" s="158"/>
      <c r="B31" s="117"/>
      <c r="C31" s="56">
        <f>C4+6</f>
        <v>8</v>
      </c>
      <c r="D31" s="56">
        <f>D4+6</f>
        <v>8</v>
      </c>
      <c r="E31" s="57"/>
      <c r="F31" s="56">
        <f>F4+6</f>
        <v>9</v>
      </c>
      <c r="G31" s="56">
        <f>G4+6</f>
        <v>9</v>
      </c>
      <c r="H31" s="56"/>
      <c r="I31" s="56">
        <f>I4+6</f>
        <v>10</v>
      </c>
      <c r="J31" s="56">
        <f>J4+6</f>
        <v>10</v>
      </c>
      <c r="K31" s="57"/>
      <c r="L31" s="58">
        <f>L4+6</f>
        <v>11</v>
      </c>
      <c r="M31" s="58">
        <f>M4+6</f>
        <v>11</v>
      </c>
      <c r="N31" s="57"/>
      <c r="O31" s="57">
        <f>O4+6</f>
        <v>12</v>
      </c>
      <c r="P31" s="57">
        <f>P4+6</f>
        <v>12</v>
      </c>
      <c r="Q31" s="56"/>
      <c r="R31" s="57">
        <f>R4+6</f>
        <v>13</v>
      </c>
      <c r="S31" s="57">
        <f>S4+6</f>
        <v>13</v>
      </c>
      <c r="T31" s="509"/>
      <c r="U31" s="58"/>
      <c r="V31" s="58"/>
      <c r="W31" s="58"/>
      <c r="X31" s="58"/>
      <c r="Y31" s="58"/>
      <c r="Z31" s="58"/>
      <c r="AA31" s="58"/>
      <c r="AB31" s="58"/>
      <c r="AC31" s="58"/>
      <c r="AD31" s="58"/>
      <c r="AE31" s="58"/>
      <c r="AF31" s="58"/>
      <c r="AG31" s="58"/>
      <c r="AH31" s="58"/>
      <c r="AI31" s="58"/>
      <c r="AJ31" s="58"/>
    </row>
    <row r="32" spans="1:36" ht="11.25" customHeight="1">
      <c r="A32" s="156"/>
      <c r="B32" s="929" t="s">
        <v>26</v>
      </c>
      <c r="C32" s="930"/>
      <c r="D32" s="931"/>
      <c r="E32" s="929" t="s">
        <v>27</v>
      </c>
      <c r="F32" s="930"/>
      <c r="G32" s="931"/>
      <c r="H32" s="929" t="s">
        <v>28</v>
      </c>
      <c r="I32" s="930"/>
      <c r="J32" s="931"/>
      <c r="K32" s="929" t="s">
        <v>29</v>
      </c>
      <c r="L32" s="930"/>
      <c r="M32" s="931"/>
      <c r="N32" s="929" t="s">
        <v>30</v>
      </c>
      <c r="O32" s="930"/>
      <c r="P32" s="931"/>
      <c r="Q32" s="929" t="s">
        <v>31</v>
      </c>
      <c r="R32" s="930"/>
      <c r="S32" s="930"/>
      <c r="T32" s="507"/>
    </row>
    <row r="33" spans="1:36" s="51" customFormat="1" ht="55.5" customHeight="1">
      <c r="A33" s="157" t="s">
        <v>257</v>
      </c>
      <c r="B33" s="784" t="s">
        <v>206</v>
      </c>
      <c r="C33" s="784" t="s">
        <v>339</v>
      </c>
      <c r="D33" s="784" t="s">
        <v>340</v>
      </c>
      <c r="E33" s="784" t="s">
        <v>206</v>
      </c>
      <c r="F33" s="784" t="s">
        <v>339</v>
      </c>
      <c r="G33" s="784" t="s">
        <v>340</v>
      </c>
      <c r="H33" s="784" t="s">
        <v>206</v>
      </c>
      <c r="I33" s="784" t="s">
        <v>339</v>
      </c>
      <c r="J33" s="784" t="s">
        <v>340</v>
      </c>
      <c r="K33" s="784" t="s">
        <v>206</v>
      </c>
      <c r="L33" s="784" t="s">
        <v>339</v>
      </c>
      <c r="M33" s="784" t="s">
        <v>340</v>
      </c>
      <c r="N33" s="784" t="s">
        <v>206</v>
      </c>
      <c r="O33" s="784" t="s">
        <v>339</v>
      </c>
      <c r="P33" s="784" t="s">
        <v>340</v>
      </c>
      <c r="Q33" s="784" t="s">
        <v>206</v>
      </c>
      <c r="R33" s="784" t="s">
        <v>339</v>
      </c>
      <c r="S33" s="784" t="s">
        <v>340</v>
      </c>
      <c r="T33" s="508" t="s">
        <v>363</v>
      </c>
      <c r="U33" s="504"/>
      <c r="V33" s="504"/>
      <c r="W33" s="504"/>
      <c r="X33" s="504"/>
      <c r="Y33" s="504"/>
      <c r="Z33" s="504"/>
      <c r="AA33" s="504"/>
      <c r="AB33" s="504"/>
      <c r="AC33" s="504"/>
      <c r="AD33" s="504"/>
      <c r="AE33" s="504"/>
      <c r="AF33" s="504"/>
      <c r="AG33" s="504"/>
      <c r="AH33" s="504"/>
      <c r="AI33" s="504"/>
      <c r="AJ33" s="504"/>
    </row>
    <row r="34" spans="1:36" s="51" customFormat="1" ht="15.6">
      <c r="A34" s="326" t="s">
        <v>342</v>
      </c>
      <c r="B34" s="319"/>
      <c r="C34" s="319"/>
      <c r="D34" s="481"/>
      <c r="E34" s="319"/>
      <c r="F34" s="319"/>
      <c r="G34" s="481"/>
      <c r="H34" s="319"/>
      <c r="I34" s="319"/>
      <c r="J34" s="481"/>
      <c r="K34" s="319"/>
      <c r="L34" s="319"/>
      <c r="M34" s="325"/>
      <c r="N34" s="319"/>
      <c r="O34" s="319"/>
      <c r="P34" s="481"/>
      <c r="Q34" s="319"/>
      <c r="R34" s="319"/>
      <c r="S34" s="481"/>
      <c r="T34" s="481"/>
      <c r="U34" s="504"/>
      <c r="V34" s="504"/>
      <c r="W34" s="504"/>
      <c r="X34" s="504"/>
      <c r="Y34" s="504"/>
      <c r="Z34" s="504"/>
      <c r="AA34" s="504"/>
      <c r="AB34" s="504"/>
      <c r="AC34" s="504"/>
      <c r="AD34" s="504"/>
      <c r="AE34" s="504"/>
      <c r="AF34" s="504"/>
      <c r="AG34" s="504"/>
      <c r="AH34" s="504"/>
      <c r="AI34" s="504"/>
      <c r="AJ34" s="504"/>
    </row>
    <row r="35" spans="1:36" s="51" customFormat="1" ht="14.4">
      <c r="A35" s="348" t="s">
        <v>241</v>
      </c>
      <c r="B35" s="319"/>
      <c r="C35" s="319"/>
      <c r="D35" s="325"/>
      <c r="E35" s="319"/>
      <c r="F35" s="319"/>
      <c r="G35" s="325"/>
      <c r="H35" s="319"/>
      <c r="I35" s="319"/>
      <c r="J35" s="325"/>
      <c r="K35" s="319"/>
      <c r="L35" s="319"/>
      <c r="M35" s="325"/>
      <c r="N35" s="319"/>
      <c r="O35" s="319"/>
      <c r="P35" s="325"/>
      <c r="Q35" s="319"/>
      <c r="R35" s="319"/>
      <c r="S35" s="325"/>
      <c r="T35" s="325"/>
      <c r="U35" s="504"/>
      <c r="V35" s="504"/>
      <c r="W35" s="504"/>
      <c r="X35" s="504"/>
      <c r="Y35" s="504"/>
      <c r="Z35" s="504"/>
      <c r="AA35" s="504"/>
      <c r="AB35" s="504"/>
      <c r="AC35" s="504"/>
      <c r="AD35" s="504"/>
      <c r="AE35" s="504"/>
      <c r="AF35" s="504"/>
      <c r="AG35" s="504"/>
      <c r="AH35" s="504"/>
      <c r="AI35" s="504"/>
      <c r="AJ35" s="504"/>
    </row>
    <row r="36" spans="1:36" s="51" customFormat="1" ht="15" customHeight="1">
      <c r="A36" s="349" t="s">
        <v>357</v>
      </c>
      <c r="B36" s="345"/>
      <c r="C36" s="109"/>
      <c r="D36" s="111"/>
      <c r="E36" s="345"/>
      <c r="F36" s="109"/>
      <c r="G36" s="111"/>
      <c r="H36" s="345"/>
      <c r="I36" s="109"/>
      <c r="J36" s="111"/>
      <c r="K36" s="345"/>
      <c r="L36" s="109"/>
      <c r="M36" s="111"/>
      <c r="N36" s="345"/>
      <c r="O36" s="109"/>
      <c r="P36" s="111"/>
      <c r="Q36" s="596"/>
      <c r="R36" s="597"/>
      <c r="S36" s="598"/>
      <c r="T36" s="888" t="s">
        <v>13</v>
      </c>
      <c r="U36" s="504"/>
      <c r="V36" s="504"/>
      <c r="W36" s="504"/>
      <c r="X36" s="504"/>
      <c r="Y36" s="504"/>
      <c r="Z36" s="504"/>
      <c r="AA36" s="504"/>
      <c r="AB36" s="504"/>
      <c r="AC36" s="504"/>
      <c r="AD36" s="504"/>
      <c r="AE36" s="504"/>
      <c r="AF36" s="504"/>
      <c r="AG36" s="504"/>
      <c r="AH36" s="504"/>
      <c r="AI36" s="504"/>
      <c r="AJ36" s="504"/>
    </row>
    <row r="37" spans="1:36" s="51" customFormat="1" ht="14.4">
      <c r="A37" s="350" t="s">
        <v>148</v>
      </c>
      <c r="B37" s="347"/>
      <c r="C37" s="110"/>
      <c r="D37" s="112"/>
      <c r="E37" s="347"/>
      <c r="F37" s="110"/>
      <c r="G37" s="112"/>
      <c r="H37" s="347"/>
      <c r="I37" s="110"/>
      <c r="J37" s="112"/>
      <c r="K37" s="347"/>
      <c r="L37" s="110"/>
      <c r="M37" s="112"/>
      <c r="N37" s="347"/>
      <c r="O37" s="110"/>
      <c r="P37" s="112"/>
      <c r="Q37" s="599"/>
      <c r="R37" s="600"/>
      <c r="S37" s="601"/>
      <c r="T37" s="888" t="s">
        <v>13</v>
      </c>
      <c r="U37" s="504"/>
      <c r="V37" s="504"/>
      <c r="W37" s="504"/>
      <c r="X37" s="504"/>
      <c r="Y37" s="504"/>
      <c r="Z37" s="504"/>
      <c r="AA37" s="504"/>
      <c r="AB37" s="504"/>
      <c r="AC37" s="504"/>
      <c r="AD37" s="504"/>
      <c r="AE37" s="504"/>
      <c r="AF37" s="504"/>
      <c r="AG37" s="504"/>
      <c r="AH37" s="504"/>
      <c r="AI37" s="504"/>
      <c r="AJ37" s="504"/>
    </row>
    <row r="38" spans="1:36" s="51" customFormat="1" ht="14.4">
      <c r="A38" s="348" t="s">
        <v>240</v>
      </c>
      <c r="B38" s="319"/>
      <c r="C38" s="319"/>
      <c r="D38" s="325"/>
      <c r="E38" s="319"/>
      <c r="F38" s="319"/>
      <c r="G38" s="325"/>
      <c r="H38" s="319"/>
      <c r="I38" s="319"/>
      <c r="J38" s="325"/>
      <c r="K38" s="319"/>
      <c r="L38" s="319"/>
      <c r="M38" s="325"/>
      <c r="N38" s="319"/>
      <c r="O38" s="319"/>
      <c r="P38" s="325"/>
      <c r="Q38" s="319"/>
      <c r="R38" s="319"/>
      <c r="S38" s="325"/>
      <c r="T38" s="887"/>
      <c r="U38" s="504"/>
      <c r="V38" s="504"/>
      <c r="W38" s="504"/>
      <c r="X38" s="504"/>
      <c r="Y38" s="504"/>
      <c r="Z38" s="504"/>
      <c r="AA38" s="504"/>
      <c r="AB38" s="504"/>
      <c r="AC38" s="504"/>
      <c r="AD38" s="504"/>
      <c r="AE38" s="504"/>
      <c r="AF38" s="504"/>
      <c r="AG38" s="504"/>
      <c r="AH38" s="504"/>
      <c r="AI38" s="504"/>
      <c r="AJ38" s="504"/>
    </row>
    <row r="39" spans="1:36" s="51" customFormat="1" ht="14.4">
      <c r="A39" s="349" t="s">
        <v>243</v>
      </c>
      <c r="B39" s="345"/>
      <c r="C39" s="109"/>
      <c r="D39" s="111"/>
      <c r="E39" s="345"/>
      <c r="F39" s="109"/>
      <c r="G39" s="111"/>
      <c r="H39" s="345"/>
      <c r="I39" s="109"/>
      <c r="J39" s="111"/>
      <c r="K39" s="345"/>
      <c r="L39" s="109"/>
      <c r="M39" s="111"/>
      <c r="N39" s="345"/>
      <c r="O39" s="109"/>
      <c r="P39" s="111"/>
      <c r="Q39" s="596"/>
      <c r="R39" s="597"/>
      <c r="S39" s="598"/>
      <c r="T39" s="888" t="s">
        <v>13</v>
      </c>
      <c r="U39" s="504"/>
      <c r="V39" s="504"/>
      <c r="W39" s="504"/>
      <c r="X39" s="504"/>
      <c r="Y39" s="504"/>
      <c r="Z39" s="504"/>
      <c r="AA39" s="504"/>
      <c r="AB39" s="504"/>
      <c r="AC39" s="504"/>
      <c r="AD39" s="504"/>
      <c r="AE39" s="504"/>
      <c r="AF39" s="504"/>
      <c r="AG39" s="504"/>
      <c r="AH39" s="504"/>
      <c r="AI39" s="504"/>
      <c r="AJ39" s="504"/>
    </row>
    <row r="40" spans="1:36" s="51" customFormat="1" ht="14.4">
      <c r="A40" s="350" t="s">
        <v>148</v>
      </c>
      <c r="B40" s="347"/>
      <c r="C40" s="110"/>
      <c r="D40" s="112"/>
      <c r="E40" s="347"/>
      <c r="F40" s="110"/>
      <c r="G40" s="112"/>
      <c r="H40" s="347"/>
      <c r="I40" s="110"/>
      <c r="J40" s="112"/>
      <c r="K40" s="347"/>
      <c r="L40" s="110"/>
      <c r="M40" s="112"/>
      <c r="N40" s="347"/>
      <c r="O40" s="110"/>
      <c r="P40" s="112"/>
      <c r="Q40" s="599"/>
      <c r="R40" s="600"/>
      <c r="S40" s="601"/>
      <c r="T40" s="888" t="s">
        <v>13</v>
      </c>
      <c r="U40" s="504"/>
      <c r="V40" s="504"/>
      <c r="W40" s="504"/>
      <c r="X40" s="504"/>
      <c r="Y40" s="504"/>
      <c r="Z40" s="504"/>
      <c r="AA40" s="504"/>
      <c r="AB40" s="504"/>
      <c r="AC40" s="504"/>
      <c r="AD40" s="504"/>
      <c r="AE40" s="504"/>
      <c r="AF40" s="504"/>
      <c r="AG40" s="504"/>
      <c r="AH40" s="504"/>
      <c r="AI40" s="504"/>
      <c r="AJ40" s="504"/>
    </row>
    <row r="41" spans="1:36" ht="14.1" customHeight="1">
      <c r="A41" s="326" t="s">
        <v>346</v>
      </c>
      <c r="B41" s="319"/>
      <c r="C41" s="319"/>
      <c r="D41" s="351"/>
      <c r="E41" s="319"/>
      <c r="F41" s="319"/>
      <c r="G41" s="325"/>
      <c r="H41" s="324"/>
      <c r="I41" s="319"/>
      <c r="J41" s="325"/>
      <c r="K41" s="324"/>
      <c r="L41" s="319"/>
      <c r="M41" s="351"/>
      <c r="N41" s="319"/>
      <c r="O41" s="319"/>
      <c r="P41" s="351"/>
      <c r="Q41" s="319"/>
      <c r="R41" s="319"/>
      <c r="S41" s="351"/>
      <c r="T41" s="351"/>
    </row>
    <row r="42" spans="1:36" ht="14.25" customHeight="1">
      <c r="A42" s="153" t="s">
        <v>32</v>
      </c>
      <c r="B42" s="521"/>
      <c r="C42" s="99" t="str">
        <f>IF(B42="","",IF(VLOOKUP($A42, 'Ex Ante LI &amp; Eligibility Stats'!$A$6:$N$15,C$31,FALSE)="N/A",0,VLOOKUP($A42, 'Ex Ante LI &amp; Eligibility Stats'!$A$6:$N$15,C$31,FALSE)*B42/1000))</f>
        <v/>
      </c>
      <c r="D42" s="100" t="str">
        <f>IF(B42="","",IF(VLOOKUP($A42, 'Ex Post LI &amp; Eligibility Stats'!$A$6:$N$15,D$31,FALSE)="N/A",0,VLOOKUP($A42,'Ex Post LI &amp; Eligibility Stats'!$A$6:$N$15,D$31,FALSE)*B42/1000))</f>
        <v/>
      </c>
      <c r="E42" s="117"/>
      <c r="F42" s="99" t="str">
        <f>IF(E42="","",IF(VLOOKUP($A42, 'Ex Ante LI &amp; Eligibility Stats'!$A$6:$N$15,F$31,FALSE)="N/A",0,VLOOKUP($A42, 'Ex Ante LI &amp; Eligibility Stats'!$A$6:$N$15,F$31,FALSE)*E42/1000))</f>
        <v/>
      </c>
      <c r="G42" s="100" t="str">
        <f>IF(E42="","",IF(VLOOKUP($A42, 'Ex Post LI &amp; Eligibility Stats'!$A$6:$N$15,G$31,FALSE)="N/A",0,VLOOKUP($A42,'Ex Post LI &amp; Eligibility Stats'!$A$6:$N$15,G$31,FALSE)*E42/1000))</f>
        <v/>
      </c>
      <c r="H42" s="52"/>
      <c r="I42" s="99" t="str">
        <f>IF(H42="","",IF(VLOOKUP($A42, 'Ex Ante LI &amp; Eligibility Stats'!$A$6:$N$15,I$31,FALSE)="N/A",0,VLOOKUP($A42, 'Ex Ante LI &amp; Eligibility Stats'!$A$6:$N$15,I$31,FALSE)*H42/1000))</f>
        <v/>
      </c>
      <c r="J42" s="100" t="str">
        <f>IF(H42="","",IF(VLOOKUP($A42, 'Ex Post LI &amp; Eligibility Stats'!$A$6:$N$15,J$31,FALSE)="N/A",0,VLOOKUP($A42,'Ex Post LI &amp; Eligibility Stats'!$A$6:$N$15,J$31,FALSE)*H42/1000))</f>
        <v/>
      </c>
      <c r="K42" s="328"/>
      <c r="L42" s="109" t="str">
        <f>IF(K42="","",IF(VLOOKUP($A42, 'Ex Ante LI &amp; Eligibility Stats'!$A$6:$N$15,L$31,FALSE)="N/A",0,VLOOKUP($A42, 'Ex Ante LI &amp; Eligibility Stats'!$A$6:$N$15,L$31,FALSE)*K42/1000))</f>
        <v/>
      </c>
      <c r="M42" s="111" t="str">
        <f>IF(K42="","",IF(VLOOKUP($A42, 'Ex Post LI &amp; Eligibility Stats'!$A$6:$N$15,M$31,FALSE)="N/A",0,VLOOKUP($A42,'Ex Post LI &amp; Eligibility Stats'!$A$6:$N$15,M$31,FALSE)*K42/1000))</f>
        <v/>
      </c>
      <c r="N42" s="154"/>
      <c r="O42" s="109" t="str">
        <f>IF(N42="","",IF(VLOOKUP($A42, 'Ex Ante LI &amp; Eligibility Stats'!$A$6:$N$15,O$31,FALSE)="N/A",0,VLOOKUP($A42, 'Ex Ante LI &amp; Eligibility Stats'!$A$6:$N$15,O$31,FALSE)*N42/1000))</f>
        <v/>
      </c>
      <c r="P42" s="111" t="str">
        <f>IF(N42="","",IF(VLOOKUP($A42, 'Ex Post LI &amp; Eligibility Stats'!$A$6:$N$15,P$31,FALSE)="N/A",0,VLOOKUP($A42,'Ex Post LI &amp; Eligibility Stats'!$A$6:$N$15,P$31,FALSE)*N42/1000))</f>
        <v/>
      </c>
      <c r="Q42" s="327"/>
      <c r="R42" s="109" t="str">
        <f>IF(Q42="","",IF(VLOOKUP($A42, 'Ex Ante LI &amp; Eligibility Stats'!$A$6:$N$15,R$31,FALSE)="N/A",0,VLOOKUP($A42, 'Ex Ante LI &amp; Eligibility Stats'!$A$6:$N$15,R$31,FALSE)*Q42/1000))</f>
        <v/>
      </c>
      <c r="S42" s="111" t="str">
        <f>IF(Q42="","",IF(VLOOKUP($A42, 'Ex Post LI &amp; Eligibility Stats'!$A$6:$N$15,S$31,FALSE)="N/A",0,VLOOKUP($A42,'Ex Post LI &amp; Eligibility Stats'!$A$6:$N$15,S$31,FALSE)*Q42/1000))</f>
        <v/>
      </c>
      <c r="T42" s="889">
        <v>10935</v>
      </c>
    </row>
    <row r="43" spans="1:36" ht="14.85" customHeight="1">
      <c r="A43" s="153" t="s">
        <v>12</v>
      </c>
      <c r="B43" s="164"/>
      <c r="C43" s="99" t="str">
        <f>IF(B43="","",IF(VLOOKUP($A43, 'Ex Ante LI &amp; Eligibility Stats'!$A$6:$N$15,C$31,FALSE)="N/A",0,VLOOKUP($A43, 'Ex Ante LI &amp; Eligibility Stats'!$A$6:$N$15,C$31,FALSE)*B43/1000))</f>
        <v/>
      </c>
      <c r="D43" s="100" t="str">
        <f>IF(B43="","",IF(VLOOKUP($A43, 'Ex Post LI &amp; Eligibility Stats'!$A$6:$N$15,D$31,FALSE)="N/A",0,VLOOKUP($A43,'Ex Post LI &amp; Eligibility Stats'!$A$6:$N$15,D$31,FALSE)*B43/1000))</f>
        <v/>
      </c>
      <c r="E43" s="117"/>
      <c r="F43" s="99" t="str">
        <f>IF(E43="","",IF(VLOOKUP($A43, 'Ex Ante LI &amp; Eligibility Stats'!$A$6:$N$15,F$31,FALSE)="N/A",0,VLOOKUP($A43, 'Ex Ante LI &amp; Eligibility Stats'!$A$6:$N$15,F$31,FALSE)*E43/1000))</f>
        <v/>
      </c>
      <c r="G43" s="100" t="str">
        <f>IF(E43="","",IF(VLOOKUP($A43, 'Ex Post LI &amp; Eligibility Stats'!$A$6:$N$15,G$31,FALSE)="N/A",0,VLOOKUP($A43,'Ex Post LI &amp; Eligibility Stats'!$A$6:$N$15,G$31,FALSE)*E43/1000))</f>
        <v/>
      </c>
      <c r="H43" s="52"/>
      <c r="I43" s="99" t="str">
        <f>IF(H43="","",IF(VLOOKUP($A43, 'Ex Ante LI &amp; Eligibility Stats'!$A$6:$N$15,I$31,FALSE)="N/A",0,VLOOKUP($A43, 'Ex Ante LI &amp; Eligibility Stats'!$A$6:$N$15,I$31,FALSE)*H43/1000))</f>
        <v/>
      </c>
      <c r="J43" s="100" t="str">
        <f>IF(H43="","",IF(VLOOKUP($A43, 'Ex Post LI &amp; Eligibility Stats'!$A$6:$N$15,J$31,FALSE)="N/A",0,VLOOKUP($A43,'Ex Post LI &amp; Eligibility Stats'!$A$6:$N$15,J$31,FALSE)*H43/1000))</f>
        <v/>
      </c>
      <c r="K43" s="52"/>
      <c r="L43" s="109" t="str">
        <f>IF(K43="","",IF(VLOOKUP($A43, 'Ex Ante LI &amp; Eligibility Stats'!$A$6:$N$15,L$31,FALSE)="N/A",0,VLOOKUP($A43, 'Ex Ante LI &amp; Eligibility Stats'!$A$6:$N$15,L$31,FALSE)*K43/1000))</f>
        <v/>
      </c>
      <c r="M43" s="111" t="str">
        <f>IF(K43="","",IF(VLOOKUP($A43, 'Ex Post LI &amp; Eligibility Stats'!$A$6:$N$15,M$31,FALSE)="N/A",0,VLOOKUP($A43,'Ex Post LI &amp; Eligibility Stats'!$A$6:$N$15,M$31,FALSE)*K43/1000))</f>
        <v/>
      </c>
      <c r="N43" s="52"/>
      <c r="O43" s="109" t="str">
        <f>IF(N43="","",IF(VLOOKUP($A43, 'Ex Ante LI &amp; Eligibility Stats'!$A$6:$N$15,O$31,FALSE)="N/A",0,VLOOKUP($A43, 'Ex Ante LI &amp; Eligibility Stats'!$A$6:$N$15,O$31,FALSE)*N43/1000))</f>
        <v/>
      </c>
      <c r="P43" s="111" t="str">
        <f>IF(N43="","",IF(VLOOKUP($A43, 'Ex Post LI &amp; Eligibility Stats'!$A$6:$N$15,P$31,FALSE)="N/A",0,VLOOKUP($A43,'Ex Post LI &amp; Eligibility Stats'!$A$6:$N$15,P$31,FALSE)*N43/1000))</f>
        <v/>
      </c>
      <c r="Q43" s="82"/>
      <c r="R43" s="109" t="str">
        <f>IF(Q43="","",IF(VLOOKUP($A43, 'Ex Ante LI &amp; Eligibility Stats'!$A$6:$N$15,R$31,FALSE)="N/A",0,VLOOKUP($A43, 'Ex Ante LI &amp; Eligibility Stats'!$A$6:$N$15,R$31,FALSE)*Q43/1000))</f>
        <v/>
      </c>
      <c r="S43" s="111" t="str">
        <f>IF(Q43="","",IF(VLOOKUP($A43, 'Ex Post LI &amp; Eligibility Stats'!$A$6:$N$15,S$31,FALSE)="N/A",0,VLOOKUP($A43,'Ex Post LI &amp; Eligibility Stats'!$A$6:$N$15,S$31,FALSE)*Q43/1000))</f>
        <v/>
      </c>
      <c r="T43" s="889" t="s">
        <v>13</v>
      </c>
    </row>
    <row r="44" spans="1:36" ht="15" customHeight="1">
      <c r="A44" s="153" t="s">
        <v>14</v>
      </c>
      <c r="B44" s="189"/>
      <c r="C44" s="99" t="str">
        <f>IF(B44="","",IF(VLOOKUP($A44, 'Ex Ante LI &amp; Eligibility Stats'!$A$6:$N$15,C$31,FALSE)="N/A",0,VLOOKUP($A44, 'Ex Ante LI &amp; Eligibility Stats'!$A$6:$N$15,C$31,FALSE)*B44/1000))</f>
        <v/>
      </c>
      <c r="D44" s="100" t="str">
        <f>IF(B44="","",IF(VLOOKUP($A44, 'Ex Post LI &amp; Eligibility Stats'!$A$6:$N$15,D$31,FALSE)="N/A",0,VLOOKUP($A44,'Ex Post LI &amp; Eligibility Stats'!$A$6:$N$15,D$31,FALSE)*B44/1000))</f>
        <v/>
      </c>
      <c r="E44" s="189"/>
      <c r="F44" s="99" t="str">
        <f>IF(E44="","",IF(VLOOKUP($A44, 'Ex Ante LI &amp; Eligibility Stats'!$A$6:$N$15,F$31,FALSE)="N/A",0,VLOOKUP($A44, 'Ex Ante LI &amp; Eligibility Stats'!$A$6:$N$15,F$31,FALSE)*E44/1000))</f>
        <v/>
      </c>
      <c r="G44" s="100" t="str">
        <f>IF(E44="","",IF(VLOOKUP($A44, 'Ex Post LI &amp; Eligibility Stats'!$A$6:$N$15,G$31,FALSE)="N/A",0,VLOOKUP($A44,'Ex Post LI &amp; Eligibility Stats'!$A$6:$N$15,G$31,FALSE)*E44/1000))</f>
        <v/>
      </c>
      <c r="H44" s="189"/>
      <c r="I44" s="99" t="str">
        <f>IF(H44="","",IF(VLOOKUP($A44, 'Ex Ante LI &amp; Eligibility Stats'!$A$6:$N$15,I$31,FALSE)="N/A",0,VLOOKUP($A44, 'Ex Ante LI &amp; Eligibility Stats'!$A$6:$N$15,I$31,FALSE)*H44/1000))</f>
        <v/>
      </c>
      <c r="J44" s="100" t="str">
        <f>IF(H44="","",IF(VLOOKUP($A44, 'Ex Post LI &amp; Eligibility Stats'!$A$6:$N$15,J$31,FALSE)="N/A",0,VLOOKUP($A44,'Ex Post LI &amp; Eligibility Stats'!$A$6:$N$15,J$31,FALSE)*H44/1000))</f>
        <v/>
      </c>
      <c r="K44" s="189"/>
      <c r="L44" s="109" t="str">
        <f>IF(K44="","",IF(VLOOKUP($A44, 'Ex Ante LI &amp; Eligibility Stats'!$A$6:$N$15,L$31,FALSE)="N/A",0,VLOOKUP($A44, 'Ex Ante LI &amp; Eligibility Stats'!$A$6:$N$15,L$31,FALSE)*K44/1000))</f>
        <v/>
      </c>
      <c r="M44" s="111" t="str">
        <f>IF(K44="","",IF(VLOOKUP($A44, 'Ex Post LI &amp; Eligibility Stats'!$A$6:$N$15,M$31,FALSE)="N/A",0,VLOOKUP($A44,'Ex Post LI &amp; Eligibility Stats'!$A$6:$N$15,M$31,FALSE)*K44/1000))</f>
        <v/>
      </c>
      <c r="N44" s="189"/>
      <c r="O44" s="109" t="str">
        <f>IF(N44="","",IF(VLOOKUP($A44, 'Ex Ante LI &amp; Eligibility Stats'!$A$6:$N$15,O$31,FALSE)="N/A",0,VLOOKUP($A44, 'Ex Ante LI &amp; Eligibility Stats'!$A$6:$N$15,O$31,FALSE)*N44/1000))</f>
        <v/>
      </c>
      <c r="P44" s="111" t="str">
        <f>IF(N44="","",IF(VLOOKUP($A44, 'Ex Post LI &amp; Eligibility Stats'!$A$6:$N$15,P$31,FALSE)="N/A",0,VLOOKUP($A44,'Ex Post LI &amp; Eligibility Stats'!$A$6:$N$15,P$31,FALSE)*N44/1000))</f>
        <v/>
      </c>
      <c r="Q44" s="82"/>
      <c r="R44" s="109" t="str">
        <f>IF(Q44="","",IF(VLOOKUP($A44, 'Ex Ante LI &amp; Eligibility Stats'!$A$6:$N$15,R$31,FALSE)="N/A",0,VLOOKUP($A44, 'Ex Ante LI &amp; Eligibility Stats'!$A$6:$N$15,R$31,FALSE)*Q44/1000))</f>
        <v/>
      </c>
      <c r="S44" s="111" t="str">
        <f>IF(Q44="","",IF(VLOOKUP($A44, 'Ex Post LI &amp; Eligibility Stats'!$A$6:$N$15,S$31,FALSE)="N/A",0,VLOOKUP($A44,'Ex Post LI &amp; Eligibility Stats'!$A$6:$N$15,S$31,FALSE)*Q44/1000))</f>
        <v/>
      </c>
      <c r="T44" s="889" t="s">
        <v>13</v>
      </c>
    </row>
    <row r="45" spans="1:36" ht="13.5" customHeight="1">
      <c r="A45" s="344" t="s">
        <v>15</v>
      </c>
      <c r="B45" s="164"/>
      <c r="C45" s="99" t="str">
        <f>IF(B45="","",IF(VLOOKUP($A45, 'Ex Ante LI &amp; Eligibility Stats'!$A$6:$N$15,C$31,FALSE)="N/A",0,VLOOKUP($A45, 'Ex Ante LI &amp; Eligibility Stats'!$A$6:$N$15,C$31,FALSE)*B45/1000))</f>
        <v/>
      </c>
      <c r="D45" s="100" t="str">
        <f>IF(B45="","",IF(VLOOKUP($A45, 'Ex Post LI &amp; Eligibility Stats'!$A$6:$N$15,D$31,FALSE)="N/A",0,VLOOKUP($A45,'Ex Post LI &amp; Eligibility Stats'!$A$6:$N$15,D$31,FALSE)*B45/1000))</f>
        <v/>
      </c>
      <c r="E45" s="117"/>
      <c r="F45" s="99" t="str">
        <f>IF(E45="","",IF(VLOOKUP($A45, 'Ex Ante LI &amp; Eligibility Stats'!$A$6:$N$15,F$31,FALSE)="N/A",0,VLOOKUP($A45, 'Ex Ante LI &amp; Eligibility Stats'!$A$6:$N$15,F$31,FALSE)*E45/1000))</f>
        <v/>
      </c>
      <c r="G45" s="100" t="str">
        <f>IF(E45="","",IF(VLOOKUP($A45, 'Ex Post LI &amp; Eligibility Stats'!$A$6:$N$15,G$31,FALSE)="N/A",0,VLOOKUP($A45,'Ex Post LI &amp; Eligibility Stats'!$A$6:$N$15,G$31,FALSE)*E45/1000))</f>
        <v/>
      </c>
      <c r="H45" s="52"/>
      <c r="I45" s="99" t="str">
        <f>IF(H45="","",IF(VLOOKUP($A45, 'Ex Ante LI &amp; Eligibility Stats'!$A$6:$N$15,I$31,FALSE)="N/A",0,VLOOKUP($A45, 'Ex Ante LI &amp; Eligibility Stats'!$A$6:$N$15,I$31,FALSE)*H45/1000))</f>
        <v/>
      </c>
      <c r="J45" s="100" t="str">
        <f>IF(H45="","",IF(VLOOKUP($A45, 'Ex Post LI &amp; Eligibility Stats'!$A$6:$N$15,J$31,FALSE)="N/A",0,VLOOKUP($A45,'Ex Post LI &amp; Eligibility Stats'!$A$6:$N$15,J$31,FALSE)*H45/1000))</f>
        <v/>
      </c>
      <c r="K45" s="52"/>
      <c r="L45" s="109" t="str">
        <f>IF(K45="","",IF(VLOOKUP($A45, 'Ex Ante LI &amp; Eligibility Stats'!$A$6:$N$15,L$31,FALSE)="N/A",0,VLOOKUP($A45, 'Ex Ante LI &amp; Eligibility Stats'!$A$6:$N$15,L$31,FALSE)*K45/1000))</f>
        <v/>
      </c>
      <c r="M45" s="111" t="str">
        <f>IF(K45="","",IF(VLOOKUP($A45, 'Ex Post LI &amp; Eligibility Stats'!$A$6:$N$15,M$31,FALSE)="N/A",0,VLOOKUP($A45,'Ex Post LI &amp; Eligibility Stats'!$A$6:$N$15,M$31,FALSE)*K45/1000))</f>
        <v/>
      </c>
      <c r="N45" s="52"/>
      <c r="O45" s="109" t="str">
        <f>IF(N45="","",IF(VLOOKUP($A45, 'Ex Ante LI &amp; Eligibility Stats'!$A$6:$N$15,O$31,FALSE)="N/A",0,VLOOKUP($A45, 'Ex Ante LI &amp; Eligibility Stats'!$A$6:$N$15,O$31,FALSE)*N45/1000))</f>
        <v/>
      </c>
      <c r="P45" s="111" t="str">
        <f>IF(N45="","",IF(VLOOKUP($A45, 'Ex Post LI &amp; Eligibility Stats'!$A$6:$N$15,P$31,FALSE)="N/A",0,VLOOKUP($A45,'Ex Post LI &amp; Eligibility Stats'!$A$6:$N$15,P$31,FALSE)*N45/1000))</f>
        <v/>
      </c>
      <c r="Q45" s="82"/>
      <c r="R45" s="109" t="str">
        <f>IF(Q45="","",IF(VLOOKUP($A45, 'Ex Ante LI &amp; Eligibility Stats'!$A$6:$N$15,R$31,FALSE)="N/A",0,VLOOKUP($A45, 'Ex Ante LI &amp; Eligibility Stats'!$A$6:$N$15,R$31,FALSE)*Q45/1000))</f>
        <v/>
      </c>
      <c r="S45" s="111" t="str">
        <f>IF(Q45="","",IF(VLOOKUP($A45, 'Ex Post LI &amp; Eligibility Stats'!$A$6:$N$15,S$31,FALSE)="N/A",0,VLOOKUP($A45,'Ex Post LI &amp; Eligibility Stats'!$A$6:$N$15,S$31,FALSE)*Q45/1000))</f>
        <v/>
      </c>
      <c r="T45" s="889" t="s">
        <v>13</v>
      </c>
    </row>
    <row r="46" spans="1:36" ht="15.6">
      <c r="A46" s="53" t="s">
        <v>16</v>
      </c>
      <c r="B46" s="164"/>
      <c r="C46" s="101" t="str">
        <f>IF(B46="","",IF(VLOOKUP($A46, 'Ex Ante LI &amp; Eligibility Stats'!$A$6:$N$15,C$31,FALSE)="N/A",0,VLOOKUP($A46, 'Ex Ante LI &amp; Eligibility Stats'!$A$6:$N$15,C$31,FALSE)*B46/1000))</f>
        <v/>
      </c>
      <c r="D46" s="100" t="str">
        <f>IF(B46="","",IF(VLOOKUP($A46, 'Ex Post LI &amp; Eligibility Stats'!$A$6:$N$15,D$31,FALSE)="N/A",0,VLOOKUP($A46,'Ex Post LI &amp; Eligibility Stats'!$A$6:$N$15,D$31,FALSE)*B46/1000))</f>
        <v/>
      </c>
      <c r="E46" s="118"/>
      <c r="F46" s="101" t="str">
        <f>IF(E46="","",IF(VLOOKUP($A46, 'Ex Ante LI &amp; Eligibility Stats'!$A$6:$N$15,F$31,FALSE)="N/A",0,VLOOKUP($A46, 'Ex Ante LI &amp; Eligibility Stats'!$A$6:$N$15,F$31,FALSE)*E46/1000))</f>
        <v/>
      </c>
      <c r="G46" s="102" t="str">
        <f>IF(E46="","",IF(VLOOKUP($A46, 'Ex Post LI &amp; Eligibility Stats'!$A$6:$N$15,G$31,FALSE)="N/A",0,VLOOKUP($A46,'Ex Post LI &amp; Eligibility Stats'!$A$6:$N$15,G$31,FALSE)*E46/1000))</f>
        <v/>
      </c>
      <c r="H46" s="116"/>
      <c r="I46" s="101" t="str">
        <f>IF(H46="","",IF(VLOOKUP($A46, 'Ex Ante LI &amp; Eligibility Stats'!$A$6:$N$15,I$31,FALSE)="N/A",0,VLOOKUP($A46, 'Ex Ante LI &amp; Eligibility Stats'!$A$6:$N$15,I$31,FALSE)*H46/1000))</f>
        <v/>
      </c>
      <c r="J46" s="102" t="str">
        <f>IF(H46="","",IF(VLOOKUP($A46, 'Ex Post LI &amp; Eligibility Stats'!$A$6:$N$15,J$31,FALSE)="N/A",0,VLOOKUP($A46,'Ex Post LI &amp; Eligibility Stats'!$A$6:$N$15,J$31,FALSE)*H46/1000))</f>
        <v/>
      </c>
      <c r="K46" s="52"/>
      <c r="L46" s="110" t="str">
        <f>IF(K46="","",IF(VLOOKUP($A46, 'Ex Ante LI &amp; Eligibility Stats'!$A$6:$N$15,L$31,FALSE)="N/A",0,VLOOKUP($A46, 'Ex Ante LI &amp; Eligibility Stats'!$A$6:$N$15,L$31,FALSE)*K46/1000))</f>
        <v/>
      </c>
      <c r="M46" s="112" t="str">
        <f>IF(K46="","",IF(VLOOKUP($A46, 'Ex Post LI &amp; Eligibility Stats'!$A$6:$N$15,M$31,FALSE)="N/A",0,VLOOKUP($A46,'Ex Post LI &amp; Eligibility Stats'!$A$6:$N$15,M$31,FALSE)*K46/1000))</f>
        <v/>
      </c>
      <c r="N46" s="52"/>
      <c r="O46" s="110" t="str">
        <f>IF(N46="","",IF(VLOOKUP($A46, 'Ex Ante LI &amp; Eligibility Stats'!$A$6:$N$15,O$31,FALSE)="N/A",0,VLOOKUP($A46, 'Ex Ante LI &amp; Eligibility Stats'!$A$6:$N$15,O$31,FALSE)*N46/1000))</f>
        <v/>
      </c>
      <c r="P46" s="112" t="str">
        <f>IF(N46="","",IF(VLOOKUP($A46, 'Ex Post LI &amp; Eligibility Stats'!$A$6:$N$15,P$31,FALSE)="N/A",0,VLOOKUP($A46,'Ex Post LI &amp; Eligibility Stats'!$A$6:$N$15,P$31,FALSE)*N46/1000))</f>
        <v/>
      </c>
      <c r="Q46" s="82"/>
      <c r="R46" s="110" t="str">
        <f>IF(Q46="","",IF(VLOOKUP($A46, 'Ex Ante LI &amp; Eligibility Stats'!$A$6:$N$15,R$31,FALSE)="N/A",0,VLOOKUP($A46, 'Ex Ante LI &amp; Eligibility Stats'!$A$6:$N$15,R$31,FALSE)*Q46/1000))</f>
        <v/>
      </c>
      <c r="S46" s="112" t="str">
        <f>IF(Q46="","",IF(VLOOKUP($A46, 'Ex Post LI &amp; Eligibility Stats'!$A$6:$N$15,S$31,FALSE)="N/A",0,VLOOKUP($A46,'Ex Post LI &amp; Eligibility Stats'!$A$6:$N$15,S$31,FALSE)*Q46/1000))</f>
        <v/>
      </c>
      <c r="T46" s="889" t="s">
        <v>13</v>
      </c>
    </row>
    <row r="47" spans="1:36" s="337" customFormat="1" ht="13.8" thickBot="1">
      <c r="A47" s="190" t="s">
        <v>17</v>
      </c>
      <c r="B47" s="522" t="str">
        <f>IF(B42="","",SUM(B42:B46))</f>
        <v/>
      </c>
      <c r="C47" s="523" t="str">
        <f t="shared" ref="C47:E47" si="22">IF(C42="","",SUM(C42:C46))</f>
        <v/>
      </c>
      <c r="D47" s="524" t="str">
        <f t="shared" si="22"/>
        <v/>
      </c>
      <c r="E47" s="353" t="str">
        <f t="shared" si="22"/>
        <v/>
      </c>
      <c r="F47" s="354" t="str">
        <f t="shared" ref="F47" si="23">IF(F42="","",SUM(F42:F46))</f>
        <v/>
      </c>
      <c r="G47" s="355" t="str">
        <f t="shared" ref="G47:H47" si="24">IF(G42="","",SUM(G42:G46))</f>
        <v/>
      </c>
      <c r="H47" s="541" t="str">
        <f t="shared" si="24"/>
        <v/>
      </c>
      <c r="I47" s="354" t="str">
        <f t="shared" ref="I47" si="25">IF(I42="","",SUM(I42:I46))</f>
        <v/>
      </c>
      <c r="J47" s="355" t="str">
        <f t="shared" ref="J47:K47" si="26">IF(J42="","",SUM(J42:J46))</f>
        <v/>
      </c>
      <c r="K47" s="587" t="str">
        <f t="shared" si="26"/>
        <v/>
      </c>
      <c r="L47" s="588" t="str">
        <f t="shared" ref="L47" si="27">IF(L42="","",SUM(L42:L46))</f>
        <v/>
      </c>
      <c r="M47" s="589" t="str">
        <f t="shared" ref="M47:N47" si="28">IF(M42="","",SUM(M42:M46))</f>
        <v/>
      </c>
      <c r="N47" s="587" t="str">
        <f t="shared" si="28"/>
        <v/>
      </c>
      <c r="O47" s="588" t="str">
        <f t="shared" ref="O47" si="29">IF(O42="","",SUM(O42:O46))</f>
        <v/>
      </c>
      <c r="P47" s="589" t="str">
        <f t="shared" ref="P47:Q47" si="30">IF(P42="","",SUM(P42:P46))</f>
        <v/>
      </c>
      <c r="Q47" s="587" t="str">
        <f t="shared" si="30"/>
        <v/>
      </c>
      <c r="R47" s="588" t="str">
        <f t="shared" ref="R47" si="31">IF(R42="","",SUM(R42:R46))</f>
        <v/>
      </c>
      <c r="S47" s="589" t="str">
        <f t="shared" ref="S47" si="32">IF(S42="","",SUM(S42:S46))</f>
        <v/>
      </c>
      <c r="T47" s="902"/>
      <c r="U47" s="505"/>
      <c r="V47" s="505"/>
      <c r="W47" s="505"/>
      <c r="X47" s="505"/>
      <c r="Y47" s="505"/>
      <c r="Z47" s="505"/>
      <c r="AA47" s="505"/>
      <c r="AB47" s="505"/>
      <c r="AC47" s="505"/>
      <c r="AD47" s="505"/>
      <c r="AE47" s="505"/>
      <c r="AF47" s="505"/>
      <c r="AG47" s="505"/>
      <c r="AH47" s="505"/>
      <c r="AI47" s="505"/>
      <c r="AJ47" s="505"/>
    </row>
    <row r="48" spans="1:36" ht="16.2" thickTop="1">
      <c r="A48" s="326" t="s">
        <v>344</v>
      </c>
      <c r="B48" s="319"/>
      <c r="C48" s="319"/>
      <c r="D48" s="325"/>
      <c r="E48" s="319"/>
      <c r="F48" s="319"/>
      <c r="G48" s="319"/>
      <c r="H48" s="324"/>
      <c r="I48" s="319"/>
      <c r="J48" s="352"/>
      <c r="K48" s="319"/>
      <c r="L48" s="319"/>
      <c r="M48" s="352"/>
      <c r="N48" s="319"/>
      <c r="O48" s="319"/>
      <c r="P48" s="352"/>
      <c r="Q48" s="319"/>
      <c r="R48" s="319"/>
      <c r="S48" s="352"/>
      <c r="T48" s="351"/>
    </row>
    <row r="49" spans="1:36" ht="13.5" customHeight="1">
      <c r="A49" s="158" t="s">
        <v>18</v>
      </c>
      <c r="B49" s="164"/>
      <c r="C49" s="109" t="str">
        <f>IF(B49="","",IF(VLOOKUP($A49, 'Ex Ante LI &amp; Eligibility Stats'!$A$6:$N$15,C$31,FALSE)="N/A",0,VLOOKUP($A49, 'Ex Ante LI &amp; Eligibility Stats'!$A$6:$N$15,C$31,FALSE)*B49/1000))</f>
        <v/>
      </c>
      <c r="D49" s="111" t="str">
        <f>IF(B49="","",IF(VLOOKUP($A49, 'Ex Post LI &amp; Eligibility Stats'!$A$6:$N$15,D$31,FALSE)="N/A",0,VLOOKUP($A49,'Ex Post LI &amp; Eligibility Stats'!$A$6:$N$15,D$31,FALSE)*B49/1000))</f>
        <v/>
      </c>
      <c r="E49" s="117"/>
      <c r="F49" s="109" t="str">
        <f>IF(E49="","",IF(VLOOKUP($A49, 'Ex Ante LI &amp; Eligibility Stats'!$A$6:$N$15,F$31,FALSE)="N/A",0,VLOOKUP($A49, 'Ex Ante LI &amp; Eligibility Stats'!$A$6:$N$15,F$31,FALSE)*E49/1000))</f>
        <v/>
      </c>
      <c r="G49" s="111" t="str">
        <f>IF(E49="","",IF(VLOOKUP($A49, 'Ex Post LI &amp; Eligibility Stats'!$A$6:$N$15,G$31,FALSE)="N/A",0,VLOOKUP($A49,'Ex Post LI &amp; Eligibility Stats'!$A$6:$N$15,G$31,FALSE)*E49/1000))</f>
        <v/>
      </c>
      <c r="H49" s="117"/>
      <c r="I49" s="109" t="str">
        <f>IF(H49="","",IF(VLOOKUP($A49, 'Ex Ante LI &amp; Eligibility Stats'!$A$6:$N$15,I$31,FALSE)="N/A",0,VLOOKUP($A49, 'Ex Ante LI &amp; Eligibility Stats'!$A$6:$N$15,I$31,FALSE)*H49/1000))</f>
        <v/>
      </c>
      <c r="J49" s="111" t="str">
        <f>IF(H49="","",IF(VLOOKUP($A49, 'Ex Post LI &amp; Eligibility Stats'!$A$6:$N$15,J$31,FALSE)="N/A",0,VLOOKUP($A49,'Ex Post LI &amp; Eligibility Stats'!$A$6:$N$15,J$31,FALSE)*H49/1000))</f>
        <v/>
      </c>
      <c r="K49" s="117"/>
      <c r="L49" s="109" t="str">
        <f>IF(K49="","",IF(VLOOKUP($A49, 'Ex Ante LI &amp; Eligibility Stats'!$A$6:$N$15,L$31,FALSE)="N/A",0,VLOOKUP($A49, 'Ex Ante LI &amp; Eligibility Stats'!$A$6:$N$15,L$31,FALSE)*K49/1000))</f>
        <v/>
      </c>
      <c r="M49" s="111" t="str">
        <f>IF(K49="","",IF(VLOOKUP($A49, 'Ex Post LI &amp; Eligibility Stats'!$A$6:$N$15,M$31,FALSE)="N/A",0,VLOOKUP($A49,'Ex Post LI &amp; Eligibility Stats'!$A$6:$N$15,M$31,FALSE)*K49/1000))</f>
        <v/>
      </c>
      <c r="N49" s="164"/>
      <c r="O49" s="109" t="str">
        <f>IF(N49="","",IF(VLOOKUP($A49, 'Ex Ante LI &amp; Eligibility Stats'!$A$6:$N$15,O$31,FALSE)="N/A",0,VLOOKUP($A49, 'Ex Ante LI &amp; Eligibility Stats'!$A$6:$N$15,O$31,FALSE)*N49/1000))</f>
        <v/>
      </c>
      <c r="P49" s="111" t="str">
        <f>IF(N49="","",IF(VLOOKUP($A49, 'Ex Post LI &amp; Eligibility Stats'!$A$6:$N$15,P$31,FALSE)="N/A",0,VLOOKUP($A49,'Ex Post LI &amp; Eligibility Stats'!$A$6:$N$15,P$31,FALSE)*N49/1000))</f>
        <v/>
      </c>
      <c r="Q49" s="117"/>
      <c r="R49" s="117" t="str">
        <f>IF(Q49="","",IF(VLOOKUP($A49, 'Ex Ante LI &amp; Eligibility Stats'!$A$6:$N$15,R$31,FALSE)="N/A",0,VLOOKUP($A49, 'Ex Ante LI &amp; Eligibility Stats'!$A$6:$N$15,R$31,FALSE)*Q49/1000))</f>
        <v/>
      </c>
      <c r="S49" s="109" t="str">
        <f>IF(Q49="","",IF(VLOOKUP($A49, 'Ex Post LI &amp; Eligibility Stats'!$A$6:$N$15,S$31,FALSE)="N/A",0,VLOOKUP($A49,'Ex Post LI &amp; Eligibility Stats'!$A$6:$N$15,S$31,FALSE)*Q49/1000))</f>
        <v/>
      </c>
      <c r="T49" s="889">
        <v>603881</v>
      </c>
    </row>
    <row r="50" spans="1:36" ht="13.5" customHeight="1">
      <c r="A50" s="153" t="s">
        <v>19</v>
      </c>
      <c r="B50" s="164"/>
      <c r="C50" s="99" t="str">
        <f>IF(B50="","",IF(VLOOKUP($A50, 'Ex Ante LI &amp; Eligibility Stats'!$A$6:$N$15,C$31,FALSE)="N/A",0,VLOOKUP($A50, 'Ex Ante LI &amp; Eligibility Stats'!$A$6:$N$15,C$31,FALSE)*B50/1000))</f>
        <v/>
      </c>
      <c r="D50" s="456" t="str">
        <f>IF(B50="","",IF(VLOOKUP($A50, 'Ex Post LI &amp; Eligibility Stats'!$A$6:$N$15,D$31,FALSE)="N/A",0,VLOOKUP($A50,'Ex Post LI &amp; Eligibility Stats'!$A$6:$N$15,D$31,FALSE)*B50/1000))</f>
        <v/>
      </c>
      <c r="E50" s="117"/>
      <c r="F50" s="117" t="str">
        <f>IF(E50="","",IF(VLOOKUP($A50, 'Ex Ante LI &amp; Eligibility Stats'!$A$6:$N$15,F$31,FALSE)="N/A",0,VLOOKUP($A50, 'Ex Ante LI &amp; Eligibility Stats'!$A$6:$N$15,F$31,FALSE)*E50/1000))</f>
        <v/>
      </c>
      <c r="G50" s="113" t="str">
        <f>IF(E50="","",IF(VLOOKUP($A50, 'Ex Post LI &amp; Eligibility Stats'!$A$6:$N$15,G$31,FALSE)="N/A",0,VLOOKUP($A50,'Ex Post LI &amp; Eligibility Stats'!$A$6:$N$15,G$31,FALSE)*E50/1000))</f>
        <v/>
      </c>
      <c r="H50" s="117"/>
      <c r="I50" s="117" t="str">
        <f>IF(H50="","",IF(VLOOKUP($A50, 'Ex Ante LI &amp; Eligibility Stats'!$A$6:$N$15,I$31,FALSE)="N/A",0,VLOOKUP($A50, 'Ex Ante LI &amp; Eligibility Stats'!$A$6:$N$15,I$31,FALSE)*H50/1000))</f>
        <v/>
      </c>
      <c r="J50" s="113" t="str">
        <f>IF(H50="","",IF(VLOOKUP($A50, 'Ex Post LI &amp; Eligibility Stats'!$A$6:$N$15,J$31,FALSE)="N/A",0,VLOOKUP($A50,'Ex Post LI &amp; Eligibility Stats'!$A$6:$N$15,J$31,FALSE)*H50/1000))</f>
        <v/>
      </c>
      <c r="K50" s="117"/>
      <c r="L50" s="117" t="str">
        <f>IF(K50="","",IF(VLOOKUP($A50, 'Ex Ante LI &amp; Eligibility Stats'!$A$6:$N$15,L$31,FALSE)="N/A",0,VLOOKUP($A50, 'Ex Ante LI &amp; Eligibility Stats'!$A$6:$N$15,L$31,FALSE)*K50/1000))</f>
        <v/>
      </c>
      <c r="M50" s="113" t="str">
        <f>IF(K50="","",IF(VLOOKUP($A50, 'Ex Post LI &amp; Eligibility Stats'!$A$6:$N$15,M$31,FALSE)="N/A",0,VLOOKUP($A50,'Ex Post LI &amp; Eligibility Stats'!$A$6:$N$15,M$31,FALSE)*K50/1000))</f>
        <v/>
      </c>
      <c r="N50" s="117"/>
      <c r="O50" s="117" t="str">
        <f>IF(N50="","",IF(VLOOKUP($A50, 'Ex Ante LI &amp; Eligibility Stats'!$A$6:$N$15,O$31,FALSE)="N/A",0,VLOOKUP($A50, 'Ex Ante LI &amp; Eligibility Stats'!$A$6:$N$15,O$31,FALSE)*N50/1000))</f>
        <v/>
      </c>
      <c r="P50" s="113" t="str">
        <f>IF(N50="","",IF(VLOOKUP($A50, 'Ex Post LI &amp; Eligibility Stats'!$A$6:$N$15,P$31,FALSE)="N/A",0,VLOOKUP($A50,'Ex Post LI &amp; Eligibility Stats'!$A$6:$N$15,P$31,FALSE)*N50/1000))</f>
        <v/>
      </c>
      <c r="Q50" s="117"/>
      <c r="R50" s="117" t="str">
        <f>IF(Q50="","",IF(VLOOKUP($A50, 'Ex Ante LI &amp; Eligibility Stats'!$A$6:$N$15,R$31,FALSE)="N/A",0,VLOOKUP($A50, 'Ex Ante LI &amp; Eligibility Stats'!$A$6:$N$15,R$31,FALSE)*Q50/1000))</f>
        <v/>
      </c>
      <c r="S50" s="109" t="str">
        <f>IF(Q50="","",IF(VLOOKUP($A50, 'Ex Post LI &amp; Eligibility Stats'!$A$6:$N$15,S$31,FALSE)="N/A",0,VLOOKUP($A50,'Ex Post LI &amp; Eligibility Stats'!$A$6:$N$15,S$31,FALSE)*Q50/1000))</f>
        <v/>
      </c>
      <c r="T50" s="889">
        <v>7299</v>
      </c>
    </row>
    <row r="51" spans="1:36" ht="13.5" customHeight="1">
      <c r="A51" s="153" t="s">
        <v>20</v>
      </c>
      <c r="B51" s="356"/>
      <c r="C51" s="99" t="str">
        <f>IF(B51="","",IF(VLOOKUP($A51, 'Ex Ante LI &amp; Eligibility Stats'!$A$6:$N$15,C$31,FALSE)="N/A",0,VLOOKUP($A51, 'Ex Ante LI &amp; Eligibility Stats'!$A$6:$N$15,C$31,FALSE)*B51/1000))</f>
        <v/>
      </c>
      <c r="D51" s="100" t="str">
        <f>IF(B51="","",IF(VLOOKUP($A51, 'Ex Post LI &amp; Eligibility Stats'!$A$6:$N$15,D$31,FALSE)="N/A",0,VLOOKUP($A51,'Ex Post LI &amp; Eligibility Stats'!$A$6:$N$15,D$31,FALSE)*B51/1000))</f>
        <v/>
      </c>
      <c r="E51" s="117"/>
      <c r="F51" s="117" t="str">
        <f>IF(E51="","",IF(VLOOKUP($A51, 'Ex Ante LI &amp; Eligibility Stats'!$A$6:$N$15,F$31,FALSE)="N/A",0,VLOOKUP($A51, 'Ex Ante LI &amp; Eligibility Stats'!$A$6:$N$15,F$31,FALSE)*E51/1000))</f>
        <v/>
      </c>
      <c r="G51" s="111" t="str">
        <f>IF(E51="","",IF(VLOOKUP($A51, 'Ex Post LI &amp; Eligibility Stats'!$A$6:$N$15,G$31,FALSE)="N/A",0,VLOOKUP($A51,'Ex Post LI &amp; Eligibility Stats'!$A$6:$N$15,G$31,FALSE)*E51/1000))</f>
        <v/>
      </c>
      <c r="H51" s="117"/>
      <c r="I51" s="117" t="str">
        <f>IF(H51="","",IF(VLOOKUP($A51, 'Ex Ante LI &amp; Eligibility Stats'!$A$6:$N$15,I$31,FALSE)="N/A",0,VLOOKUP($A51, 'Ex Ante LI &amp; Eligibility Stats'!$A$6:$N$15,I$31,FALSE)*H51/1000))</f>
        <v/>
      </c>
      <c r="J51" s="113" t="str">
        <f>IF(H51="","",IF(VLOOKUP($A51, 'Ex Post LI &amp; Eligibility Stats'!$A$6:$N$15,J$31,FALSE)="N/A",0,VLOOKUP($A51,'Ex Post LI &amp; Eligibility Stats'!$A$6:$N$15,J$31,FALSE)*H51/1000))</f>
        <v/>
      </c>
      <c r="K51" s="117"/>
      <c r="L51" s="117" t="str">
        <f>IF(K51="","",IF(VLOOKUP($A51, 'Ex Ante LI &amp; Eligibility Stats'!$A$6:$N$15,L$31,FALSE)="N/A",0,VLOOKUP($A51, 'Ex Ante LI &amp; Eligibility Stats'!$A$6:$N$15,L$31,FALSE)*K51/1000))</f>
        <v/>
      </c>
      <c r="M51" s="111" t="str">
        <f>IF(K51="","",IF(VLOOKUP($A51, 'Ex Post LI &amp; Eligibility Stats'!$A$6:$N$15,M$31,FALSE)="N/A",0,VLOOKUP($A51,'Ex Post LI &amp; Eligibility Stats'!$A$6:$N$15,M$31,FALSE)*K51/1000))</f>
        <v/>
      </c>
      <c r="N51" s="117"/>
      <c r="O51" s="117" t="str">
        <f>IF(N51="","",IF(VLOOKUP($A51, 'Ex Ante LI &amp; Eligibility Stats'!$A$6:$N$15,O$31,FALSE)="N/A",0,VLOOKUP($A51, 'Ex Ante LI &amp; Eligibility Stats'!$A$6:$N$15,O$31,FALSE)*N51/1000))</f>
        <v/>
      </c>
      <c r="P51" s="111" t="str">
        <f>IF(N51="","",IF(VLOOKUP($A51, 'Ex Post LI &amp; Eligibility Stats'!$A$6:$N$15,P$31,FALSE)="N/A",0,VLOOKUP($A51,'Ex Post LI &amp; Eligibility Stats'!$A$6:$N$15,P$31,FALSE)*N51/1000))</f>
        <v/>
      </c>
      <c r="Q51" s="117"/>
      <c r="R51" s="117" t="str">
        <f>IF(Q51="","",IF(VLOOKUP($A51, 'Ex Ante LI &amp; Eligibility Stats'!$A$6:$N$15,R$31,FALSE)="N/A",0,VLOOKUP($A51, 'Ex Ante LI &amp; Eligibility Stats'!$A$6:$N$15,R$31,FALSE)*Q51/1000))</f>
        <v/>
      </c>
      <c r="S51" s="109" t="str">
        <f>IF(Q51="","",IF(VLOOKUP($A51, 'Ex Post LI &amp; Eligibility Stats'!$A$6:$N$15,S$31,FALSE)="N/A",0,VLOOKUP($A51,'Ex Post LI &amp; Eligibility Stats'!$A$6:$N$15,S$31,FALSE)*Q51/1000))</f>
        <v/>
      </c>
      <c r="T51" s="890">
        <v>95833</v>
      </c>
    </row>
    <row r="52" spans="1:36" ht="13.5" customHeight="1">
      <c r="A52" s="153" t="s">
        <v>21</v>
      </c>
      <c r="B52" s="356"/>
      <c r="C52" s="99" t="str">
        <f>IF(B52="","",IF(VLOOKUP($A52, 'Ex Ante LI &amp; Eligibility Stats'!$A$6:$N$15,C$31,FALSE)="N/A",0,VLOOKUP($A52, 'Ex Ante LI &amp; Eligibility Stats'!$A$6:$N$15,C$31,FALSE)*B52/1000))</f>
        <v/>
      </c>
      <c r="D52" s="100" t="str">
        <f>IF(B52="","",IF(VLOOKUP($A52, 'Ex Post LI &amp; Eligibility Stats'!$A$6:$N$15,D$31,FALSE)="N/A",0,VLOOKUP($A52,'Ex Post LI &amp; Eligibility Stats'!$A$6:$N$15,D$31,FALSE)*B52/1000))</f>
        <v/>
      </c>
      <c r="E52" s="117"/>
      <c r="F52" s="117" t="str">
        <f>IF(E52="","",IF(VLOOKUP($A52, 'Ex Ante LI &amp; Eligibility Stats'!$A$6:$N$15,F$31,FALSE)="N/A",0,VLOOKUP($A52, 'Ex Ante LI &amp; Eligibility Stats'!$A$6:$N$15,F$31,FALSE)*E52/1000))</f>
        <v/>
      </c>
      <c r="G52" s="111" t="str">
        <f>IF(E52="","",IF(VLOOKUP($A52, 'Ex Post LI &amp; Eligibility Stats'!$A$6:$N$15,G$31,FALSE)="N/A",0,VLOOKUP($A52,'Ex Post LI &amp; Eligibility Stats'!$A$6:$N$15,G$31,FALSE)*E52/1000))</f>
        <v/>
      </c>
      <c r="H52" s="117"/>
      <c r="I52" s="117" t="str">
        <f>IF(H52="","",IF(VLOOKUP($A52, 'Ex Ante LI &amp; Eligibility Stats'!$A$6:$N$15,I$31,FALSE)="N/A",0,VLOOKUP($A52, 'Ex Ante LI &amp; Eligibility Stats'!$A$6:$N$15,I$31,FALSE)*H52/1000))</f>
        <v/>
      </c>
      <c r="J52" s="113" t="str">
        <f>IF(H52="","",IF(VLOOKUP($A52, 'Ex Post LI &amp; Eligibility Stats'!$A$6:$N$15,J$31,FALSE)="N/A",0,VLOOKUP($A52,'Ex Post LI &amp; Eligibility Stats'!$A$6:$N$15,J$31,FALSE)*H52/1000))</f>
        <v/>
      </c>
      <c r="K52" s="117"/>
      <c r="L52" s="117" t="str">
        <f>IF(K52="","",IF(VLOOKUP($A52, 'Ex Ante LI &amp; Eligibility Stats'!$A$6:$N$15,L$31,FALSE)="N/A",0,VLOOKUP($A52, 'Ex Ante LI &amp; Eligibility Stats'!$A$6:$N$15,L$31,FALSE)*K52/1000))</f>
        <v/>
      </c>
      <c r="M52" s="111" t="str">
        <f>IF(K52="","",IF(VLOOKUP($A52, 'Ex Post LI &amp; Eligibility Stats'!$A$6:$N$15,M$31,FALSE)="N/A",0,VLOOKUP($A52,'Ex Post LI &amp; Eligibility Stats'!$A$6:$N$15,M$31,FALSE)*K52/1000))</f>
        <v/>
      </c>
      <c r="N52" s="117"/>
      <c r="O52" s="117" t="str">
        <f>IF(N52="","",IF(VLOOKUP($A52, 'Ex Ante LI &amp; Eligibility Stats'!$A$6:$N$15,O$31,FALSE)="N/A",0,VLOOKUP($A52, 'Ex Ante LI &amp; Eligibility Stats'!$A$6:$N$15,O$31,FALSE)*N52/1000))</f>
        <v/>
      </c>
      <c r="P52" s="111" t="str">
        <f>IF(N52="","",IF(VLOOKUP($A52, 'Ex Post LI &amp; Eligibility Stats'!$A$6:$N$15,P$31,FALSE)="N/A",0,VLOOKUP($A52,'Ex Post LI &amp; Eligibility Stats'!$A$6:$N$15,P$31,FALSE)*N52/1000))</f>
        <v/>
      </c>
      <c r="Q52" s="117"/>
      <c r="R52" s="117" t="str">
        <f>IF(Q52="","",IF(VLOOKUP($A52, 'Ex Ante LI &amp; Eligibility Stats'!$A$6:$N$15,R$31,FALSE)="N/A",0,VLOOKUP($A52, 'Ex Ante LI &amp; Eligibility Stats'!$A$6:$N$15,R$31,FALSE)*Q52/1000))</f>
        <v/>
      </c>
      <c r="S52" s="109" t="str">
        <f>IF(Q52="","",IF(VLOOKUP($A52, 'Ex Post LI &amp; Eligibility Stats'!$A$6:$N$15,S$31,FALSE)="N/A",0,VLOOKUP($A52,'Ex Post LI &amp; Eligibility Stats'!$A$6:$N$15,S$31,FALSE)*Q52/1000))</f>
        <v/>
      </c>
      <c r="T52" s="890">
        <v>315414</v>
      </c>
    </row>
    <row r="53" spans="1:36" ht="15.6">
      <c r="A53" s="53" t="s">
        <v>22</v>
      </c>
      <c r="B53" s="159"/>
      <c r="C53" s="101" t="str">
        <f>IF(B53="","",IF(VLOOKUP($A53, 'Ex Ante LI &amp; Eligibility Stats'!$A$6:$N$15,C$31,FALSE)="N/A",0,VLOOKUP($A53, 'Ex Ante LI &amp; Eligibility Stats'!$A$6:$N$15,C$31,FALSE)*B53/1000))</f>
        <v/>
      </c>
      <c r="D53" s="102" t="str">
        <f>IF(B53="","",IF(VLOOKUP($A53, 'Ex Post LI &amp; Eligibility Stats'!$A$6:$N$15,D$31,FALSE)="N/A",0,VLOOKUP($A53,'Ex Post LI &amp; Eligibility Stats'!$A$6:$N$15,D$31,FALSE)*B53/1000))</f>
        <v/>
      </c>
      <c r="E53" s="159"/>
      <c r="F53" s="118" t="str">
        <f>IF(E53="","",IF(VLOOKUP($A53, 'Ex Ante LI &amp; Eligibility Stats'!$A$6:$N$15,F$31,FALSE)="N/A",0,VLOOKUP($A53, 'Ex Ante LI &amp; Eligibility Stats'!$A$6:$N$15,F$31,FALSE)*E53/1000))</f>
        <v/>
      </c>
      <c r="G53" s="111" t="str">
        <f>IF(E53="","",IF(VLOOKUP($A53, 'Ex Post LI &amp; Eligibility Stats'!$A$6:$N$15,G$31,FALSE)="N/A",0,VLOOKUP($A53,'Ex Post LI &amp; Eligibility Stats'!$A$6:$N$15,G$31,FALSE)*E53/1000))</f>
        <v/>
      </c>
      <c r="H53" s="159"/>
      <c r="I53" s="118" t="str">
        <f>IF(H53="","",IF(VLOOKUP($A53, 'Ex Ante LI &amp; Eligibility Stats'!$A$6:$N$15,I$31,FALSE)="N/A",0,VLOOKUP($A53, 'Ex Ante LI &amp; Eligibility Stats'!$A$6:$N$15,I$31,FALSE)*H53/1000))</f>
        <v/>
      </c>
      <c r="J53" s="114" t="str">
        <f>IF(H53="","",IF(VLOOKUP($A53, 'Ex Post LI &amp; Eligibility Stats'!$A$6:$N$15,J$31,FALSE)="N/A",0,VLOOKUP($A53,'Ex Post LI &amp; Eligibility Stats'!$A$6:$N$15,J$31,FALSE)*H53/1000))</f>
        <v/>
      </c>
      <c r="K53" s="159"/>
      <c r="L53" s="118" t="str">
        <f>IF(K53="","",IF(VLOOKUP($A53, 'Ex Ante LI &amp; Eligibility Stats'!$A$6:$N$15,L$31,FALSE)="N/A",0,VLOOKUP($A53, 'Ex Ante LI &amp; Eligibility Stats'!$A$6:$N$15,L$31,FALSE)*K53/1000))</f>
        <v/>
      </c>
      <c r="M53" s="111" t="str">
        <f>IF(K53="","",IF(VLOOKUP($A53, 'Ex Post LI &amp; Eligibility Stats'!$A$6:$N$15,M$31,FALSE)="N/A",0,VLOOKUP($A53,'Ex Post LI &amp; Eligibility Stats'!$A$6:$N$15,M$31,FALSE)*K53/1000))</f>
        <v/>
      </c>
      <c r="N53" s="159"/>
      <c r="O53" s="118" t="str">
        <f>IF(N53="","",IF(VLOOKUP($A53, 'Ex Ante LI &amp; Eligibility Stats'!$A$6:$N$15,O$31,FALSE)="N/A",0,VLOOKUP($A53, 'Ex Ante LI &amp; Eligibility Stats'!$A$6:$N$15,O$31,FALSE)*N53/1000))</f>
        <v/>
      </c>
      <c r="P53" s="111" t="str">
        <f>IF(N53="","",IF(VLOOKUP($A53, 'Ex Post LI &amp; Eligibility Stats'!$A$6:$N$15,P$31,FALSE)="N/A",0,VLOOKUP($A53,'Ex Post LI &amp; Eligibility Stats'!$A$6:$N$15,P$31,FALSE)*N53/1000))</f>
        <v/>
      </c>
      <c r="Q53" s="159"/>
      <c r="R53" s="118" t="str">
        <f>IF(Q53="","",IF(VLOOKUP($A53, 'Ex Ante LI &amp; Eligibility Stats'!$A$6:$N$15,R$31,FALSE)="N/A",0,VLOOKUP($A53, 'Ex Ante LI &amp; Eligibility Stats'!$A$6:$N$15,R$31,FALSE)*Q53/1000))</f>
        <v/>
      </c>
      <c r="S53" s="109" t="str">
        <f>IF(Q53="","",IF(VLOOKUP($A53, 'Ex Post LI &amp; Eligibility Stats'!$A$6:$N$15,S$31,FALSE)="N/A",0,VLOOKUP($A53,'Ex Post LI &amp; Eligibility Stats'!$A$6:$N$15,S$31,FALSE)*Q53/1000))</f>
        <v/>
      </c>
      <c r="T53" s="891" t="s">
        <v>13</v>
      </c>
    </row>
    <row r="54" spans="1:36" s="337" customFormat="1" ht="13.8" thickBot="1">
      <c r="A54" s="55" t="s">
        <v>24</v>
      </c>
      <c r="B54" s="447" t="str">
        <f>IF(B49="","",SUM(B49:B53))</f>
        <v/>
      </c>
      <c r="C54" s="448" t="str">
        <f t="shared" ref="C54:E54" si="33">IF(C49="","",SUM(C49:C53))</f>
        <v/>
      </c>
      <c r="D54" s="449" t="str">
        <f t="shared" si="33"/>
        <v/>
      </c>
      <c r="E54" s="353" t="str">
        <f t="shared" si="33"/>
        <v/>
      </c>
      <c r="F54" s="354" t="str">
        <f t="shared" ref="F54" si="34">IF(F49="","",SUM(F49:F53))</f>
        <v/>
      </c>
      <c r="G54" s="524" t="str">
        <f t="shared" ref="G54:H54" si="35">IF(G49="","",SUM(G49:G53))</f>
        <v/>
      </c>
      <c r="H54" s="432" t="str">
        <f t="shared" si="35"/>
        <v/>
      </c>
      <c r="I54" s="542" t="str">
        <f t="shared" ref="I54" si="36">IF(I49="","",SUM(I49:I53))</f>
        <v/>
      </c>
      <c r="J54" s="355" t="str">
        <f t="shared" ref="J54:K54" si="37">IF(J49="","",SUM(J49:J53))</f>
        <v/>
      </c>
      <c r="K54" s="432" t="str">
        <f t="shared" si="37"/>
        <v/>
      </c>
      <c r="L54" s="457" t="str">
        <f t="shared" ref="L54" si="38">IF(L49="","",SUM(L49:L53))</f>
        <v/>
      </c>
      <c r="M54" s="548" t="str">
        <f t="shared" ref="M54:N54" si="39">IF(M49="","",SUM(M49:M53))</f>
        <v/>
      </c>
      <c r="N54" s="432" t="str">
        <f t="shared" si="39"/>
        <v/>
      </c>
      <c r="O54" s="457" t="str">
        <f t="shared" ref="O54" si="40">IF(O49="","",SUM(O49:O53))</f>
        <v/>
      </c>
      <c r="P54" s="589" t="str">
        <f t="shared" ref="P54:Q54" si="41">IF(P49="","",SUM(P49:P53))</f>
        <v/>
      </c>
      <c r="Q54" s="432" t="str">
        <f t="shared" si="41"/>
        <v/>
      </c>
      <c r="R54" s="457" t="str">
        <f t="shared" ref="R54" si="42">IF(R49="","",SUM(R49:R53))</f>
        <v/>
      </c>
      <c r="S54" s="602" t="str">
        <f t="shared" ref="S54" si="43">IF(S49="","",SUM(S49:S53))</f>
        <v/>
      </c>
      <c r="T54" s="903"/>
      <c r="U54" s="505"/>
      <c r="V54" s="505"/>
      <c r="W54" s="505"/>
      <c r="X54" s="505"/>
      <c r="Y54" s="505"/>
      <c r="Z54" s="505"/>
      <c r="AA54" s="505"/>
      <c r="AB54" s="505"/>
      <c r="AC54" s="505"/>
      <c r="AD54" s="505"/>
      <c r="AE54" s="505"/>
      <c r="AF54" s="505"/>
      <c r="AG54" s="505"/>
      <c r="AH54" s="505"/>
      <c r="AI54" s="505"/>
      <c r="AJ54" s="505"/>
    </row>
    <row r="55" spans="1:36" s="337" customFormat="1" ht="14.4" thickTop="1" thickBot="1">
      <c r="A55" s="341" t="s">
        <v>25</v>
      </c>
      <c r="B55" s="525" t="str">
        <f>IFERROR(B47+B54,"")</f>
        <v/>
      </c>
      <c r="C55" s="526" t="str">
        <f t="shared" ref="C55:E55" si="44">IFERROR(C47+C54,"")</f>
        <v/>
      </c>
      <c r="D55" s="357" t="str">
        <f t="shared" si="44"/>
        <v/>
      </c>
      <c r="E55" s="528" t="str">
        <f t="shared" si="44"/>
        <v/>
      </c>
      <c r="F55" s="433" t="str">
        <f t="shared" ref="F55" si="45">IFERROR(F47+F54,"")</f>
        <v/>
      </c>
      <c r="G55" s="357" t="str">
        <f t="shared" ref="G55:H55" si="46">IFERROR(G47+G54,"")</f>
        <v/>
      </c>
      <c r="H55" s="433" t="str">
        <f t="shared" si="46"/>
        <v/>
      </c>
      <c r="I55" s="543" t="str">
        <f t="shared" ref="I55" si="47">IFERROR(I47+I54,"")</f>
        <v/>
      </c>
      <c r="J55" s="357" t="str">
        <f t="shared" ref="J55:K55" si="48">IFERROR(J47+J54,"")</f>
        <v/>
      </c>
      <c r="K55" s="433" t="str">
        <f t="shared" si="48"/>
        <v/>
      </c>
      <c r="L55" s="549" t="str">
        <f t="shared" ref="L55" si="49">IFERROR(L47+L54,"")</f>
        <v/>
      </c>
      <c r="M55" s="458" t="str">
        <f t="shared" ref="M55:N55" si="50">IFERROR(M47+M54,"")</f>
        <v/>
      </c>
      <c r="N55" s="433" t="str">
        <f t="shared" si="50"/>
        <v/>
      </c>
      <c r="O55" s="549" t="str">
        <f t="shared" ref="O55" si="51">IFERROR(O47+O54,"")</f>
        <v/>
      </c>
      <c r="P55" s="458" t="str">
        <f t="shared" ref="P55:Q55" si="52">IFERROR(P47+P54,"")</f>
        <v/>
      </c>
      <c r="Q55" s="433" t="str">
        <f t="shared" si="52"/>
        <v/>
      </c>
      <c r="R55" s="549" t="str">
        <f t="shared" ref="R55" si="53">IFERROR(R47+R54,"")</f>
        <v/>
      </c>
      <c r="S55" s="549" t="str">
        <f t="shared" ref="S55" si="54">IFERROR(S47+S54,"")</f>
        <v/>
      </c>
      <c r="T55" s="904"/>
      <c r="U55" s="505"/>
      <c r="V55" s="505"/>
      <c r="W55" s="505"/>
      <c r="X55" s="505"/>
      <c r="Y55" s="505"/>
      <c r="Z55" s="505"/>
      <c r="AA55" s="505"/>
      <c r="AB55" s="505"/>
      <c r="AC55" s="505"/>
      <c r="AD55" s="505"/>
      <c r="AE55" s="505"/>
      <c r="AF55" s="505"/>
      <c r="AG55" s="505"/>
      <c r="AH55" s="505"/>
      <c r="AI55" s="505"/>
      <c r="AJ55" s="505"/>
    </row>
    <row r="56" spans="1:36" ht="13.8" thickTop="1">
      <c r="A56" s="48" t="s">
        <v>204</v>
      </c>
    </row>
    <row r="57" spans="1:36" ht="68.25" customHeight="1">
      <c r="A57" s="936" t="s">
        <v>205</v>
      </c>
      <c r="B57" s="936"/>
      <c r="C57" s="936"/>
      <c r="D57" s="936"/>
      <c r="E57" s="936"/>
      <c r="F57" s="936"/>
      <c r="G57" s="936"/>
      <c r="H57" s="936"/>
      <c r="I57" s="936"/>
      <c r="J57" s="936"/>
      <c r="K57" s="936"/>
      <c r="L57" s="936"/>
      <c r="M57" s="936"/>
      <c r="N57" s="936"/>
      <c r="O57" s="936"/>
      <c r="P57" s="936"/>
      <c r="Q57" s="936"/>
      <c r="R57" s="936"/>
      <c r="S57" s="936"/>
      <c r="T57" s="936"/>
    </row>
    <row r="58" spans="1:36" s="59" customFormat="1" ht="42.45" customHeight="1">
      <c r="A58" s="934" t="s">
        <v>348</v>
      </c>
      <c r="B58" s="934"/>
      <c r="C58" s="934"/>
      <c r="D58" s="934"/>
      <c r="E58" s="934"/>
      <c r="F58" s="934"/>
      <c r="G58" s="934"/>
      <c r="H58" s="934"/>
      <c r="I58" s="934"/>
      <c r="J58" s="934"/>
      <c r="K58" s="934"/>
      <c r="L58" s="934"/>
      <c r="M58" s="934"/>
      <c r="N58" s="934"/>
      <c r="O58" s="934"/>
      <c r="P58" s="934"/>
      <c r="Q58" s="934"/>
      <c r="R58" s="934"/>
      <c r="S58" s="934"/>
      <c r="T58" s="934"/>
    </row>
    <row r="59" spans="1:36" s="59" customFormat="1" ht="44.4" customHeight="1">
      <c r="A59" s="934" t="s">
        <v>347</v>
      </c>
      <c r="B59" s="934"/>
      <c r="C59" s="934"/>
      <c r="D59" s="934"/>
      <c r="E59" s="934"/>
      <c r="F59" s="934"/>
      <c r="G59" s="934"/>
      <c r="H59" s="934"/>
      <c r="I59" s="934"/>
      <c r="J59" s="934"/>
      <c r="K59" s="934"/>
      <c r="L59" s="934"/>
      <c r="M59" s="934"/>
      <c r="N59" s="934"/>
      <c r="O59" s="934"/>
      <c r="P59" s="934"/>
      <c r="Q59" s="934"/>
      <c r="R59" s="934"/>
      <c r="S59" s="934"/>
      <c r="T59" s="934"/>
    </row>
    <row r="60" spans="1:36" s="358" customFormat="1" ht="16.95" customHeight="1">
      <c r="A60" s="932" t="s">
        <v>341</v>
      </c>
      <c r="B60" s="932"/>
      <c r="C60" s="932"/>
      <c r="D60" s="932"/>
      <c r="E60" s="932"/>
      <c r="F60" s="932"/>
      <c r="G60" s="932"/>
      <c r="H60" s="932"/>
      <c r="I60" s="932"/>
      <c r="J60" s="932"/>
      <c r="K60" s="932"/>
      <c r="L60" s="932"/>
      <c r="M60" s="932"/>
      <c r="N60" s="932"/>
      <c r="O60" s="932"/>
      <c r="P60" s="932"/>
      <c r="Q60" s="932"/>
      <c r="R60" s="932"/>
      <c r="S60" s="932"/>
      <c r="T60" s="932"/>
      <c r="U60" s="506"/>
      <c r="V60" s="506"/>
      <c r="W60" s="506"/>
      <c r="X60" s="506"/>
      <c r="Y60" s="506"/>
      <c r="Z60" s="506"/>
      <c r="AA60" s="506"/>
      <c r="AB60" s="506"/>
      <c r="AC60" s="506"/>
      <c r="AD60" s="506"/>
      <c r="AE60" s="506"/>
      <c r="AF60" s="506"/>
      <c r="AG60" s="506"/>
      <c r="AH60" s="506"/>
      <c r="AI60" s="506"/>
      <c r="AJ60" s="506"/>
    </row>
    <row r="61" spans="1:36" s="285" customFormat="1" ht="18.45" customHeight="1">
      <c r="A61" s="932" t="s">
        <v>343</v>
      </c>
      <c r="B61" s="933"/>
      <c r="C61" s="933"/>
      <c r="D61" s="933"/>
      <c r="E61" s="933"/>
      <c r="F61" s="933"/>
      <c r="G61" s="933"/>
      <c r="H61" s="933"/>
      <c r="I61" s="933"/>
      <c r="J61" s="933"/>
      <c r="K61" s="933"/>
      <c r="L61" s="933"/>
      <c r="M61" s="933"/>
      <c r="N61" s="933"/>
      <c r="O61" s="933"/>
      <c r="P61" s="933"/>
      <c r="Q61" s="933"/>
      <c r="R61" s="933"/>
      <c r="S61" s="933"/>
      <c r="T61" s="933"/>
      <c r="U61" s="58"/>
      <c r="V61" s="58"/>
      <c r="W61" s="58"/>
      <c r="X61" s="58"/>
      <c r="Y61" s="58"/>
      <c r="Z61" s="58"/>
      <c r="AA61" s="58"/>
      <c r="AB61" s="58"/>
      <c r="AC61" s="58"/>
      <c r="AD61" s="58"/>
      <c r="AE61" s="58"/>
      <c r="AF61" s="58"/>
      <c r="AG61" s="58"/>
      <c r="AH61" s="58"/>
      <c r="AI61" s="58"/>
      <c r="AJ61" s="58"/>
    </row>
    <row r="62" spans="1:36" s="285" customFormat="1" ht="18.45" customHeight="1">
      <c r="A62" s="937" t="s">
        <v>345</v>
      </c>
      <c r="B62" s="933"/>
      <c r="C62" s="933"/>
      <c r="D62" s="933"/>
      <c r="E62" s="933"/>
      <c r="F62" s="933"/>
      <c r="G62" s="933"/>
      <c r="H62" s="933"/>
      <c r="I62" s="933"/>
      <c r="J62" s="933"/>
      <c r="K62" s="933"/>
      <c r="L62" s="933"/>
      <c r="M62" s="933"/>
      <c r="N62" s="933"/>
      <c r="O62" s="933"/>
      <c r="P62" s="933"/>
      <c r="Q62" s="933"/>
      <c r="R62" s="933"/>
      <c r="S62" s="933"/>
      <c r="T62" s="933"/>
      <c r="U62" s="58"/>
      <c r="V62" s="58"/>
      <c r="W62" s="58"/>
      <c r="X62" s="58"/>
      <c r="Y62" s="58"/>
      <c r="Z62" s="58"/>
      <c r="AA62" s="58"/>
      <c r="AB62" s="58"/>
      <c r="AC62" s="58"/>
      <c r="AD62" s="58"/>
      <c r="AE62" s="58"/>
      <c r="AF62" s="58"/>
      <c r="AG62" s="58"/>
      <c r="AH62" s="58"/>
      <c r="AI62" s="58"/>
      <c r="AJ62" s="58"/>
    </row>
    <row r="63" spans="1:36" s="285" customFormat="1" ht="18.45" customHeight="1">
      <c r="A63" s="932" t="s">
        <v>364</v>
      </c>
      <c r="B63" s="933"/>
      <c r="C63" s="933"/>
      <c r="D63" s="933"/>
      <c r="E63" s="933"/>
      <c r="F63" s="933"/>
      <c r="G63" s="933"/>
      <c r="H63" s="933"/>
      <c r="I63" s="933"/>
      <c r="J63" s="933"/>
      <c r="K63" s="933"/>
      <c r="L63" s="933"/>
      <c r="M63" s="933"/>
      <c r="N63" s="933"/>
      <c r="O63" s="933"/>
      <c r="P63" s="933"/>
      <c r="Q63" s="933"/>
      <c r="R63" s="933"/>
      <c r="S63" s="50"/>
      <c r="U63" s="58"/>
      <c r="V63" s="58"/>
      <c r="W63" s="58"/>
      <c r="X63" s="58"/>
      <c r="Y63" s="58"/>
      <c r="Z63" s="58"/>
      <c r="AA63" s="58"/>
      <c r="AB63" s="58"/>
      <c r="AC63" s="58"/>
      <c r="AD63" s="58"/>
      <c r="AE63" s="58"/>
      <c r="AF63" s="58"/>
      <c r="AG63" s="58"/>
      <c r="AH63" s="58"/>
      <c r="AI63" s="58"/>
      <c r="AJ63" s="58"/>
    </row>
    <row r="64" spans="1:36" s="285" customFormat="1" ht="15.45" customHeight="1">
      <c r="A64" s="937"/>
      <c r="B64" s="937"/>
      <c r="C64" s="937"/>
      <c r="D64" s="937"/>
      <c r="E64" s="937"/>
      <c r="F64" s="937"/>
      <c r="G64" s="937"/>
      <c r="H64" s="937"/>
      <c r="I64" s="937"/>
      <c r="J64" s="937"/>
      <c r="K64" s="937"/>
      <c r="L64" s="937"/>
      <c r="M64" s="937"/>
      <c r="N64" s="937"/>
      <c r="O64" s="937"/>
      <c r="P64" s="937"/>
      <c r="Q64" s="937"/>
      <c r="R64" s="937"/>
      <c r="S64" s="50"/>
      <c r="U64" s="58"/>
      <c r="V64" s="58"/>
      <c r="W64" s="58"/>
      <c r="X64" s="58"/>
      <c r="Y64" s="58"/>
      <c r="Z64" s="58"/>
      <c r="AA64" s="58"/>
      <c r="AB64" s="58"/>
      <c r="AC64" s="58"/>
      <c r="AD64" s="58"/>
      <c r="AE64" s="58"/>
      <c r="AF64" s="58"/>
      <c r="AG64" s="58"/>
      <c r="AH64" s="58"/>
      <c r="AI64" s="58"/>
      <c r="AJ64" s="58"/>
    </row>
    <row r="65" spans="1:36" s="285" customFormat="1">
      <c r="A65" s="935"/>
      <c r="B65" s="935"/>
      <c r="C65" s="935"/>
      <c r="D65" s="935"/>
      <c r="E65" s="935"/>
      <c r="F65" s="935"/>
      <c r="G65" s="935"/>
      <c r="H65" s="935"/>
      <c r="I65" s="935"/>
      <c r="J65" s="935"/>
      <c r="K65" s="935"/>
      <c r="L65" s="935"/>
      <c r="M65" s="935"/>
      <c r="N65" s="935"/>
      <c r="O65" s="935"/>
      <c r="P65" s="935"/>
      <c r="Q65" s="935"/>
      <c r="R65" s="935"/>
      <c r="S65" s="935"/>
      <c r="T65" s="935"/>
      <c r="U65" s="58"/>
      <c r="V65" s="58"/>
      <c r="W65" s="58"/>
      <c r="X65" s="58"/>
      <c r="Y65" s="58"/>
      <c r="Z65" s="58"/>
      <c r="AA65" s="58"/>
      <c r="AB65" s="58"/>
      <c r="AC65" s="58"/>
      <c r="AD65" s="58"/>
      <c r="AE65" s="58"/>
      <c r="AF65" s="58"/>
      <c r="AG65" s="58"/>
      <c r="AH65" s="58"/>
      <c r="AI65" s="58"/>
      <c r="AJ65" s="58"/>
    </row>
  </sheetData>
  <protectedRanges>
    <protectedRange sqref="Q27" name="Range1_4_1"/>
    <protectedRange sqref="B46 B20 E20 H20 K20 N20" name="Range1_3_1"/>
    <protectedRange sqref="B45 B19 E19 H19 K19 N19" name="Range1_5_1"/>
  </protectedRanges>
  <mergeCells count="21">
    <mergeCell ref="A65:T65"/>
    <mergeCell ref="A57:T57"/>
    <mergeCell ref="A62:T62"/>
    <mergeCell ref="A63:R63"/>
    <mergeCell ref="A64:R64"/>
    <mergeCell ref="K32:M32"/>
    <mergeCell ref="A61:T61"/>
    <mergeCell ref="A60:T60"/>
    <mergeCell ref="Q32:S32"/>
    <mergeCell ref="B32:D32"/>
    <mergeCell ref="E32:G32"/>
    <mergeCell ref="H32:J32"/>
    <mergeCell ref="N32:P32"/>
    <mergeCell ref="A58:T58"/>
    <mergeCell ref="A59:T59"/>
    <mergeCell ref="Q6:S6"/>
    <mergeCell ref="B6:D6"/>
    <mergeCell ref="E6:G6"/>
    <mergeCell ref="H6:J6"/>
    <mergeCell ref="K6:M6"/>
    <mergeCell ref="N6:P6"/>
  </mergeCells>
  <pageMargins left="0.7" right="0.7" top="0.86687499999999995" bottom="0.75" header="0.3" footer="0.3"/>
  <pageSetup scale="47" orientation="landscape" r:id="rId1"/>
  <headerFooter>
    <oddHeader>&amp;C&amp;"Arial,Bold"&amp;K000000Table I-1
Pacific Gas and Electric Company
Interruptible and Price Responsive Programs
Subscription Statistics - Enrolled MW
February 2020</oddHeader>
    <oddFooter>&amp;L&amp;F&amp;C3 of 11&amp;R&amp;A</oddFooter>
  </headerFooter>
  <customProperties>
    <customPr name="_pios_id" r:id="rId2"/>
    <customPr name="EpmWorksheetKeyString_GUID" r:id="rId3"/>
  </customProperties>
  <ignoredErrors>
    <ignoredError sqref="H30:S31 H32:J32 N32:S32"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6"/>
  <sheetViews>
    <sheetView view="pageLayout" zoomScale="80" zoomScaleNormal="100" zoomScalePageLayoutView="80" workbookViewId="0">
      <selection activeCell="N1" sqref="N1"/>
    </sheetView>
  </sheetViews>
  <sheetFormatPr defaultColWidth="9.44140625" defaultRowHeight="13.2"/>
  <cols>
    <col min="1" max="1" width="33.5546875" style="14" customWidth="1"/>
    <col min="2" max="9" width="9.33203125" style="14" customWidth="1"/>
    <col min="10" max="10" width="10.44140625" style="14" customWidth="1"/>
    <col min="11" max="11" width="11" style="14" customWidth="1"/>
    <col min="12" max="13" width="10.44140625" style="14" customWidth="1"/>
    <col min="14" max="14" width="20.44140625" style="14" bestFit="1" customWidth="1"/>
    <col min="15" max="15" width="64.44140625" style="14" customWidth="1"/>
    <col min="16" max="16" width="15" style="85" bestFit="1" customWidth="1"/>
    <col min="17" max="17" width="10.5546875" style="85" customWidth="1"/>
    <col min="18" max="18" width="9.5546875" style="85" bestFit="1" customWidth="1"/>
    <col min="19" max="19" width="11.44140625" style="85" customWidth="1"/>
    <col min="20" max="20" width="9.5546875" style="85" bestFit="1" customWidth="1"/>
    <col min="21" max="21" width="10.5546875" style="85" customWidth="1"/>
    <col min="22" max="22" width="12.44140625" style="85" bestFit="1" customWidth="1"/>
    <col min="23" max="23" width="12.44140625" style="85" customWidth="1"/>
    <col min="24" max="24" width="9.5546875" style="85" bestFit="1" customWidth="1"/>
    <col min="25" max="25" width="11.44140625" style="85" customWidth="1"/>
    <col min="26" max="26" width="11.5546875" style="85" bestFit="1" customWidth="1"/>
    <col min="27" max="27" width="11.5546875" style="85" customWidth="1"/>
    <col min="28" max="16384" width="9.44140625" style="85"/>
  </cols>
  <sheetData>
    <row r="1" spans="1:20" s="47" customFormat="1" ht="17.100000000000001" customHeight="1">
      <c r="A1" s="940" t="s">
        <v>193</v>
      </c>
      <c r="B1" s="941"/>
      <c r="C1" s="941"/>
    </row>
    <row r="2" spans="1:20" ht="12.75" hidden="1" customHeight="1">
      <c r="A2" s="62"/>
      <c r="B2" s="105"/>
      <c r="C2" s="105"/>
      <c r="D2" s="105"/>
      <c r="E2" s="105"/>
      <c r="F2" s="105"/>
      <c r="G2" s="105"/>
      <c r="H2" s="105"/>
      <c r="I2" s="105"/>
      <c r="J2" s="105"/>
      <c r="K2" s="105"/>
      <c r="L2" s="105"/>
      <c r="M2" s="105"/>
      <c r="N2" s="105"/>
      <c r="O2" s="105"/>
    </row>
    <row r="3" spans="1:20" ht="12.75" hidden="1" customHeight="1">
      <c r="A3" s="105"/>
      <c r="B3" s="105"/>
      <c r="C3" s="105"/>
      <c r="D3" s="105"/>
      <c r="E3" s="105"/>
      <c r="F3" s="105"/>
      <c r="G3" s="105"/>
      <c r="H3" s="105"/>
      <c r="I3" s="105"/>
      <c r="J3" s="105"/>
      <c r="K3" s="105"/>
      <c r="L3" s="105"/>
      <c r="M3" s="105"/>
      <c r="N3" s="105"/>
      <c r="O3" s="105"/>
    </row>
    <row r="4" spans="1:20" s="105" customFormat="1" ht="12.75" customHeight="1">
      <c r="A4" s="186"/>
      <c r="B4" s="945" t="s">
        <v>33</v>
      </c>
      <c r="C4" s="946"/>
      <c r="D4" s="946"/>
      <c r="E4" s="946"/>
      <c r="F4" s="946"/>
      <c r="G4" s="946"/>
      <c r="H4" s="946"/>
      <c r="I4" s="946"/>
      <c r="J4" s="946"/>
      <c r="K4" s="946"/>
      <c r="L4" s="946"/>
      <c r="M4" s="947"/>
      <c r="N4" s="948" t="s">
        <v>352</v>
      </c>
      <c r="O4" s="942" t="s">
        <v>37</v>
      </c>
    </row>
    <row r="5" spans="1:20" s="105" customFormat="1" ht="37.5" customHeight="1">
      <c r="A5" s="195" t="s">
        <v>235</v>
      </c>
      <c r="B5" s="196" t="s">
        <v>5</v>
      </c>
      <c r="C5" s="196" t="s">
        <v>6</v>
      </c>
      <c r="D5" s="196" t="s">
        <v>7</v>
      </c>
      <c r="E5" s="196" t="s">
        <v>8</v>
      </c>
      <c r="F5" s="196" t="s">
        <v>9</v>
      </c>
      <c r="G5" s="196" t="s">
        <v>10</v>
      </c>
      <c r="H5" s="196" t="s">
        <v>26</v>
      </c>
      <c r="I5" s="196" t="s">
        <v>34</v>
      </c>
      <c r="J5" s="196" t="s">
        <v>35</v>
      </c>
      <c r="K5" s="196" t="s">
        <v>29</v>
      </c>
      <c r="L5" s="196" t="s">
        <v>36</v>
      </c>
      <c r="M5" s="196" t="s">
        <v>31</v>
      </c>
      <c r="N5" s="949"/>
      <c r="O5" s="943"/>
    </row>
    <row r="6" spans="1:20" s="104" customFormat="1" ht="36.450000000000003" customHeight="1">
      <c r="A6" s="197" t="s">
        <v>11</v>
      </c>
      <c r="B6" s="775">
        <v>496.81836000000004</v>
      </c>
      <c r="C6" s="775">
        <v>513.22551999999996</v>
      </c>
      <c r="D6" s="775">
        <v>534.51418000000001</v>
      </c>
      <c r="E6" s="775">
        <v>570.27502000000004</v>
      </c>
      <c r="F6" s="775">
        <v>601.49482000000012</v>
      </c>
      <c r="G6" s="775">
        <v>632.75236000000007</v>
      </c>
      <c r="H6" s="775">
        <v>611.62035999999989</v>
      </c>
      <c r="I6" s="775">
        <v>602.71220000000005</v>
      </c>
      <c r="J6" s="775">
        <v>575.25788</v>
      </c>
      <c r="K6" s="775">
        <v>576.11360000000002</v>
      </c>
      <c r="L6" s="775">
        <v>537.31335999999999</v>
      </c>
      <c r="M6" s="775">
        <v>519.27441999999996</v>
      </c>
      <c r="N6" s="776">
        <v>10900</v>
      </c>
      <c r="O6" s="781" t="s">
        <v>42</v>
      </c>
    </row>
    <row r="7" spans="1:20" s="104" customFormat="1" ht="73.5" customHeight="1">
      <c r="A7" s="197" t="s">
        <v>12</v>
      </c>
      <c r="B7" s="777" t="s">
        <v>13</v>
      </c>
      <c r="C7" s="777" t="s">
        <v>13</v>
      </c>
      <c r="D7" s="777" t="s">
        <v>13</v>
      </c>
      <c r="E7" s="777" t="s">
        <v>13</v>
      </c>
      <c r="F7" s="777" t="s">
        <v>13</v>
      </c>
      <c r="G7" s="777" t="s">
        <v>13</v>
      </c>
      <c r="H7" s="777" t="s">
        <v>13</v>
      </c>
      <c r="I7" s="777" t="s">
        <v>13</v>
      </c>
      <c r="J7" s="777" t="s">
        <v>13</v>
      </c>
      <c r="K7" s="777" t="s">
        <v>13</v>
      </c>
      <c r="L7" s="777" t="s">
        <v>13</v>
      </c>
      <c r="M7" s="777" t="s">
        <v>13</v>
      </c>
      <c r="N7" s="776" t="s">
        <v>23</v>
      </c>
      <c r="O7" s="781" t="s">
        <v>38</v>
      </c>
    </row>
    <row r="8" spans="1:20" s="104" customFormat="1" ht="57.45" customHeight="1">
      <c r="A8" s="197" t="s">
        <v>14</v>
      </c>
      <c r="B8" s="775" t="s">
        <v>13</v>
      </c>
      <c r="C8" s="775" t="s">
        <v>13</v>
      </c>
      <c r="D8" s="775" t="s">
        <v>13</v>
      </c>
      <c r="E8" s="775" t="s">
        <v>13</v>
      </c>
      <c r="F8" s="775" t="s">
        <v>13</v>
      </c>
      <c r="G8" s="775" t="s">
        <v>13</v>
      </c>
      <c r="H8" s="775" t="s">
        <v>13</v>
      </c>
      <c r="I8" s="775" t="s">
        <v>13</v>
      </c>
      <c r="J8" s="775" t="s">
        <v>13</v>
      </c>
      <c r="K8" s="775" t="s">
        <v>13</v>
      </c>
      <c r="L8" s="775" t="s">
        <v>13</v>
      </c>
      <c r="M8" s="775" t="s">
        <v>13</v>
      </c>
      <c r="N8" s="776" t="s">
        <v>23</v>
      </c>
      <c r="O8" s="781" t="s">
        <v>254</v>
      </c>
    </row>
    <row r="9" spans="1:20" s="104" customFormat="1" ht="44.85" customHeight="1">
      <c r="A9" s="161" t="s">
        <v>15</v>
      </c>
      <c r="B9" s="775" t="s">
        <v>13</v>
      </c>
      <c r="C9" s="775" t="s">
        <v>13</v>
      </c>
      <c r="D9" s="775" t="s">
        <v>13</v>
      </c>
      <c r="E9" s="775" t="s">
        <v>13</v>
      </c>
      <c r="F9" s="775" t="s">
        <v>13</v>
      </c>
      <c r="G9" s="775" t="s">
        <v>13</v>
      </c>
      <c r="H9" s="775" t="s">
        <v>13</v>
      </c>
      <c r="I9" s="775" t="s">
        <v>13</v>
      </c>
      <c r="J9" s="775" t="s">
        <v>13</v>
      </c>
      <c r="K9" s="775" t="s">
        <v>13</v>
      </c>
      <c r="L9" s="775" t="s">
        <v>13</v>
      </c>
      <c r="M9" s="775" t="s">
        <v>13</v>
      </c>
      <c r="N9" s="778" t="s">
        <v>23</v>
      </c>
      <c r="O9" s="781" t="s">
        <v>256</v>
      </c>
    </row>
    <row r="10" spans="1:20" s="104" customFormat="1" ht="32.25" customHeight="1">
      <c r="A10" s="108" t="s">
        <v>16</v>
      </c>
      <c r="B10" s="775" t="s">
        <v>13</v>
      </c>
      <c r="C10" s="775" t="s">
        <v>13</v>
      </c>
      <c r="D10" s="775" t="s">
        <v>13</v>
      </c>
      <c r="E10" s="775" t="s">
        <v>13</v>
      </c>
      <c r="F10" s="775">
        <v>0.30242913399999999</v>
      </c>
      <c r="G10" s="775">
        <v>0.49645967600000002</v>
      </c>
      <c r="H10" s="775">
        <v>0.52050155799999998</v>
      </c>
      <c r="I10" s="775">
        <v>0.488725244</v>
      </c>
      <c r="J10" s="775">
        <v>0.43139586799999996</v>
      </c>
      <c r="K10" s="775">
        <v>0.17787813799999999</v>
      </c>
      <c r="L10" s="775" t="s">
        <v>13</v>
      </c>
      <c r="M10" s="775" t="s">
        <v>13</v>
      </c>
      <c r="N10" s="776" t="s">
        <v>23</v>
      </c>
      <c r="O10" s="781" t="s">
        <v>39</v>
      </c>
    </row>
    <row r="11" spans="1:20" s="104" customFormat="1" ht="55.5" customHeight="1">
      <c r="A11" s="197" t="s">
        <v>18</v>
      </c>
      <c r="B11" s="775" t="s">
        <v>13</v>
      </c>
      <c r="C11" s="775" t="s">
        <v>13</v>
      </c>
      <c r="D11" s="775" t="s">
        <v>13</v>
      </c>
      <c r="E11" s="775" t="s">
        <v>13</v>
      </c>
      <c r="F11" s="775">
        <v>40.288108128557745</v>
      </c>
      <c r="G11" s="775">
        <v>40.288108128557745</v>
      </c>
      <c r="H11" s="775">
        <v>40.288108128557745</v>
      </c>
      <c r="I11" s="775">
        <v>40.288108128557745</v>
      </c>
      <c r="J11" s="775">
        <v>40.288108128557745</v>
      </c>
      <c r="K11" s="775">
        <v>40.288108128557745</v>
      </c>
      <c r="L11" s="775" t="s">
        <v>13</v>
      </c>
      <c r="M11" s="775" t="s">
        <v>13</v>
      </c>
      <c r="N11" s="778" t="s">
        <v>335</v>
      </c>
      <c r="O11" s="781" t="s">
        <v>336</v>
      </c>
    </row>
    <row r="12" spans="1:20" s="105" customFormat="1" ht="18.45" customHeight="1">
      <c r="A12" s="197" t="s">
        <v>19</v>
      </c>
      <c r="B12" s="775">
        <v>5.489438951310861</v>
      </c>
      <c r="C12" s="775">
        <v>5.4894390511860172</v>
      </c>
      <c r="D12" s="775">
        <v>5.4894390012484404</v>
      </c>
      <c r="E12" s="775">
        <v>5.7983181273408242</v>
      </c>
      <c r="F12" s="775">
        <v>6.0169570287141081</v>
      </c>
      <c r="G12" s="775">
        <v>5.5000871410736583</v>
      </c>
      <c r="H12" s="775">
        <v>6.9899805243445705</v>
      </c>
      <c r="I12" s="775">
        <v>6.2488754057428206</v>
      </c>
      <c r="J12" s="775">
        <v>6.2532171036204742</v>
      </c>
      <c r="K12" s="775">
        <v>5.9246269662921334</v>
      </c>
      <c r="L12" s="775">
        <v>5.4894387765293384</v>
      </c>
      <c r="M12" s="775">
        <v>5.4894388514357058</v>
      </c>
      <c r="N12" s="776">
        <v>7000</v>
      </c>
      <c r="O12" s="950" t="s">
        <v>255</v>
      </c>
    </row>
    <row r="13" spans="1:20" s="105" customFormat="1" ht="18.45" customHeight="1">
      <c r="A13" s="161" t="s">
        <v>20</v>
      </c>
      <c r="B13" s="775">
        <v>0</v>
      </c>
      <c r="C13" s="775">
        <v>0</v>
      </c>
      <c r="D13" s="775">
        <v>0</v>
      </c>
      <c r="E13" s="775">
        <v>0</v>
      </c>
      <c r="F13" s="775">
        <v>-0.2</v>
      </c>
      <c r="G13" s="775">
        <v>0.01</v>
      </c>
      <c r="H13" s="775">
        <v>0.03</v>
      </c>
      <c r="I13" s="775">
        <v>0.01</v>
      </c>
      <c r="J13" s="775">
        <v>0</v>
      </c>
      <c r="K13" s="775">
        <v>-0.06</v>
      </c>
      <c r="L13" s="775">
        <v>0</v>
      </c>
      <c r="M13" s="775">
        <v>0</v>
      </c>
      <c r="N13" s="779">
        <v>90000</v>
      </c>
      <c r="O13" s="951"/>
    </row>
    <row r="14" spans="1:20" s="105" customFormat="1" ht="18" customHeight="1">
      <c r="A14" s="161" t="s">
        <v>21</v>
      </c>
      <c r="B14" s="775">
        <v>0</v>
      </c>
      <c r="C14" s="775">
        <v>0</v>
      </c>
      <c r="D14" s="775">
        <v>0</v>
      </c>
      <c r="E14" s="775">
        <v>0</v>
      </c>
      <c r="F14" s="775">
        <v>0</v>
      </c>
      <c r="G14" s="775">
        <v>0</v>
      </c>
      <c r="H14" s="775">
        <v>0</v>
      </c>
      <c r="I14" s="775">
        <v>0</v>
      </c>
      <c r="J14" s="775">
        <v>0</v>
      </c>
      <c r="K14" s="775">
        <v>0</v>
      </c>
      <c r="L14" s="775">
        <v>0</v>
      </c>
      <c r="M14" s="775">
        <v>0</v>
      </c>
      <c r="N14" s="776">
        <v>315000</v>
      </c>
      <c r="O14" s="952"/>
    </row>
    <row r="15" spans="1:20" s="105" customFormat="1" ht="42.75" customHeight="1">
      <c r="A15" s="108" t="s">
        <v>22</v>
      </c>
      <c r="B15" s="775">
        <v>2.278351221859826E-2</v>
      </c>
      <c r="C15" s="775">
        <v>2.3237808736505862E-2</v>
      </c>
      <c r="D15" s="775">
        <v>2.3237808736505862E-2</v>
      </c>
      <c r="E15" s="775">
        <v>5.2612862665664943E-2</v>
      </c>
      <c r="F15" s="775">
        <v>9.1904593107550045E-2</v>
      </c>
      <c r="G15" s="775">
        <v>0.12855042880150433</v>
      </c>
      <c r="H15" s="775">
        <v>0.13937178418548901</v>
      </c>
      <c r="I15" s="775">
        <v>0.12861827988715593</v>
      </c>
      <c r="J15" s="775">
        <v>0.12099693645058993</v>
      </c>
      <c r="K15" s="775">
        <v>6.4220754976742331E-2</v>
      </c>
      <c r="L15" s="775">
        <v>2.3547600238389491E-2</v>
      </c>
      <c r="M15" s="775">
        <v>2.3547600238389491E-2</v>
      </c>
      <c r="N15" s="776" t="s">
        <v>23</v>
      </c>
      <c r="O15" s="781" t="s">
        <v>40</v>
      </c>
    </row>
    <row r="16" spans="1:20" s="107" customFormat="1" ht="12.6" customHeight="1">
      <c r="A16" s="187"/>
      <c r="B16" s="187"/>
      <c r="C16" s="187"/>
      <c r="D16" s="187"/>
      <c r="E16" s="187"/>
      <c r="F16" s="187"/>
      <c r="G16" s="187"/>
      <c r="H16" s="187"/>
      <c r="I16" s="187"/>
      <c r="J16" s="187"/>
      <c r="K16" s="237"/>
      <c r="L16" s="187"/>
      <c r="M16" s="187"/>
      <c r="N16" s="187"/>
      <c r="O16" s="187"/>
      <c r="P16" s="187"/>
      <c r="Q16" s="187"/>
      <c r="R16" s="187"/>
      <c r="S16" s="187"/>
      <c r="T16" s="187"/>
    </row>
    <row r="17" spans="1:20" s="187" customFormat="1" ht="30.75" customHeight="1">
      <c r="A17" s="944" t="s">
        <v>337</v>
      </c>
      <c r="B17" s="944"/>
      <c r="C17" s="944"/>
      <c r="D17" s="944"/>
      <c r="E17" s="944"/>
      <c r="F17" s="944"/>
      <c r="G17" s="944"/>
      <c r="H17" s="944"/>
      <c r="I17" s="944"/>
      <c r="J17" s="944"/>
      <c r="K17" s="944"/>
      <c r="L17" s="944"/>
      <c r="M17" s="944"/>
      <c r="N17" s="944"/>
      <c r="O17" s="944"/>
    </row>
    <row r="18" spans="1:20" s="313" customFormat="1" ht="21.45" customHeight="1">
      <c r="A18" s="936"/>
      <c r="B18" s="938"/>
      <c r="C18" s="938"/>
      <c r="D18" s="938"/>
      <c r="E18" s="938"/>
      <c r="F18" s="938"/>
      <c r="G18" s="938"/>
      <c r="H18" s="938"/>
      <c r="I18" s="938"/>
      <c r="J18" s="938"/>
      <c r="K18" s="939"/>
      <c r="L18" s="938"/>
      <c r="M18" s="938"/>
      <c r="N18" s="938"/>
      <c r="O18" s="938"/>
      <c r="P18" s="430"/>
      <c r="Q18" s="430"/>
      <c r="R18" s="430"/>
      <c r="S18" s="430"/>
      <c r="T18" s="430"/>
    </row>
    <row r="19" spans="1:20" s="313" customFormat="1"/>
    <row r="20" spans="1:20">
      <c r="A20" s="85"/>
      <c r="B20" s="85"/>
      <c r="C20" s="85"/>
      <c r="D20" s="85"/>
      <c r="E20" s="85"/>
      <c r="F20" s="85"/>
      <c r="G20" s="85"/>
      <c r="H20" s="85"/>
      <c r="I20" s="85"/>
      <c r="J20" s="85"/>
      <c r="K20" s="85"/>
      <c r="L20" s="85"/>
      <c r="M20" s="85"/>
      <c r="N20" s="85"/>
      <c r="O20" s="85"/>
    </row>
    <row r="21" spans="1:20">
      <c r="A21" s="85"/>
      <c r="B21" s="85"/>
      <c r="C21" s="85"/>
      <c r="D21" s="85"/>
      <c r="E21" s="85"/>
      <c r="F21" s="85"/>
      <c r="G21" s="85"/>
      <c r="H21" s="85"/>
      <c r="I21" s="85"/>
      <c r="J21" s="85"/>
      <c r="K21" s="85"/>
      <c r="L21" s="85"/>
      <c r="M21" s="85"/>
      <c r="N21" s="85"/>
      <c r="O21" s="85"/>
    </row>
    <row r="22" spans="1:20">
      <c r="A22" s="85"/>
      <c r="B22" s="85"/>
      <c r="C22" s="85"/>
      <c r="D22" s="85"/>
      <c r="E22" s="85"/>
      <c r="F22" s="85"/>
      <c r="G22" s="85"/>
      <c r="H22" s="85"/>
      <c r="I22" s="85"/>
      <c r="J22" s="85"/>
      <c r="K22" s="85"/>
      <c r="L22" s="85"/>
      <c r="M22" s="85"/>
      <c r="N22" s="85"/>
      <c r="O22" s="85"/>
    </row>
    <row r="23" spans="1:20">
      <c r="A23" s="85"/>
      <c r="B23" s="85"/>
      <c r="C23" s="85"/>
      <c r="D23" s="85"/>
      <c r="E23" s="85"/>
      <c r="F23" s="85"/>
      <c r="G23" s="85"/>
      <c r="H23" s="85"/>
      <c r="I23" s="85"/>
      <c r="J23" s="85"/>
      <c r="K23" s="85"/>
      <c r="L23" s="85"/>
      <c r="M23" s="85"/>
      <c r="N23" s="85"/>
      <c r="O23" s="85"/>
    </row>
    <row r="24" spans="1:20">
      <c r="A24" s="85"/>
      <c r="B24" s="85"/>
      <c r="C24" s="85"/>
      <c r="D24" s="85"/>
      <c r="E24" s="85"/>
      <c r="F24" s="85"/>
      <c r="G24" s="85"/>
      <c r="H24" s="85"/>
      <c r="I24" s="85"/>
      <c r="J24" s="85"/>
      <c r="K24" s="85"/>
      <c r="L24" s="85"/>
      <c r="M24" s="85"/>
      <c r="N24" s="85"/>
      <c r="O24" s="85"/>
    </row>
    <row r="32" spans="1:20">
      <c r="K32" s="446"/>
    </row>
    <row r="33" spans="11:11">
      <c r="K33" s="85"/>
    </row>
    <row r="34" spans="11:11">
      <c r="K34" s="471"/>
    </row>
    <row r="35" spans="11:11">
      <c r="K35" s="198"/>
    </row>
    <row r="36" spans="11:11">
      <c r="K36" s="466"/>
    </row>
  </sheetData>
  <mergeCells count="7">
    <mergeCell ref="A18:O18"/>
    <mergeCell ref="A1:C1"/>
    <mergeCell ref="O4:O5"/>
    <mergeCell ref="A17:O17"/>
    <mergeCell ref="B4:M4"/>
    <mergeCell ref="N4:N5"/>
    <mergeCell ref="O12:O14"/>
  </mergeCells>
  <pageMargins left="0.7" right="0.7" top="1.05" bottom="0.75" header="0.3" footer="0.3"/>
  <pageSetup scale="53" orientation="landscape" r:id="rId1"/>
  <headerFooter>
    <oddHeader>&amp;C&amp;"Arial,Bold"&amp;K000000Pacific Gas and Electric Company
Average Ex Ante Load Impact kW / Customer
February 2020</oddHeader>
    <oddFooter>&amp;L&amp;F&amp;C4 of 11&amp;R&amp;A</oddFoot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37"/>
  <sheetViews>
    <sheetView view="pageLayout" zoomScale="80" zoomScaleNormal="100" zoomScalePageLayoutView="80" workbookViewId="0">
      <selection activeCell="O1" sqref="O1"/>
    </sheetView>
  </sheetViews>
  <sheetFormatPr defaultColWidth="9.44140625" defaultRowHeight="13.2"/>
  <cols>
    <col min="1" max="1" width="30.5546875" style="14" customWidth="1"/>
    <col min="2" max="9" width="9.109375" style="14" customWidth="1"/>
    <col min="10" max="13" width="10.109375" style="14" customWidth="1"/>
    <col min="14" max="14" width="19" style="14" customWidth="1"/>
    <col min="15" max="15" width="74.6640625" style="46" customWidth="1"/>
    <col min="16" max="16" width="26.5546875" style="14" hidden="1" customWidth="1"/>
    <col min="17" max="17" width="4.33203125" style="14" customWidth="1"/>
    <col min="18" max="18" width="46.44140625" style="14" customWidth="1"/>
    <col min="19" max="19" width="10.5546875" style="14" customWidth="1"/>
    <col min="20" max="20" width="12.44140625" style="14" bestFit="1" customWidth="1"/>
    <col min="21" max="21" width="12.44140625" style="14" customWidth="1"/>
    <col min="22" max="22" width="9.5546875" style="14" bestFit="1" customWidth="1"/>
    <col min="23" max="23" width="11.44140625" style="14" customWidth="1"/>
    <col min="24" max="24" width="11.5546875" style="14" bestFit="1" customWidth="1"/>
    <col min="25" max="25" width="11.5546875" style="14" customWidth="1"/>
    <col min="26" max="16384" width="9.44140625" style="14"/>
  </cols>
  <sheetData>
    <row r="1" spans="1:15" s="47" customFormat="1" ht="16.5" customHeight="1">
      <c r="A1" s="940" t="s">
        <v>194</v>
      </c>
      <c r="B1" s="941"/>
      <c r="C1" s="941"/>
    </row>
    <row r="2" spans="1:15" ht="12.75" hidden="1" customHeight="1">
      <c r="A2" s="73"/>
      <c r="B2" s="74"/>
      <c r="C2" s="74"/>
      <c r="D2" s="74"/>
      <c r="E2" s="74"/>
      <c r="F2" s="74"/>
      <c r="G2" s="74"/>
      <c r="H2" s="74"/>
      <c r="I2" s="74"/>
      <c r="J2" s="74"/>
      <c r="K2" s="74"/>
      <c r="L2" s="74"/>
      <c r="M2" s="74"/>
      <c r="N2" s="74"/>
      <c r="O2" s="74"/>
    </row>
    <row r="3" spans="1:15" ht="12.75" hidden="1" customHeight="1">
      <c r="A3" s="74"/>
      <c r="B3" s="74"/>
      <c r="C3" s="74"/>
      <c r="D3" s="74"/>
      <c r="E3" s="74"/>
      <c r="F3" s="74"/>
      <c r="G3" s="74"/>
      <c r="H3" s="74"/>
      <c r="I3" s="74"/>
      <c r="J3" s="74"/>
      <c r="K3" s="74"/>
      <c r="L3" s="74"/>
      <c r="M3" s="74"/>
      <c r="N3" s="74"/>
      <c r="O3" s="74"/>
    </row>
    <row r="4" spans="1:15" s="105" customFormat="1" ht="12.75" customHeight="1">
      <c r="A4" s="957" t="s">
        <v>235</v>
      </c>
      <c r="B4" s="945" t="s">
        <v>41</v>
      </c>
      <c r="C4" s="946"/>
      <c r="D4" s="946"/>
      <c r="E4" s="946"/>
      <c r="F4" s="946"/>
      <c r="G4" s="946"/>
      <c r="H4" s="946"/>
      <c r="I4" s="946"/>
      <c r="J4" s="946"/>
      <c r="K4" s="946"/>
      <c r="L4" s="946"/>
      <c r="M4" s="947"/>
      <c r="N4" s="942" t="s">
        <v>352</v>
      </c>
      <c r="O4" s="954" t="s">
        <v>37</v>
      </c>
    </row>
    <row r="5" spans="1:15" s="104" customFormat="1" ht="42.75" customHeight="1">
      <c r="A5" s="958"/>
      <c r="B5" s="103" t="s">
        <v>5</v>
      </c>
      <c r="C5" s="103" t="s">
        <v>6</v>
      </c>
      <c r="D5" s="103" t="s">
        <v>7</v>
      </c>
      <c r="E5" s="103" t="s">
        <v>8</v>
      </c>
      <c r="F5" s="103" t="s">
        <v>9</v>
      </c>
      <c r="G5" s="103" t="s">
        <v>10</v>
      </c>
      <c r="H5" s="103" t="s">
        <v>26</v>
      </c>
      <c r="I5" s="103" t="s">
        <v>34</v>
      </c>
      <c r="J5" s="103" t="s">
        <v>35</v>
      </c>
      <c r="K5" s="103" t="s">
        <v>29</v>
      </c>
      <c r="L5" s="103" t="s">
        <v>36</v>
      </c>
      <c r="M5" s="103" t="s">
        <v>31</v>
      </c>
      <c r="N5" s="956"/>
      <c r="O5" s="955"/>
    </row>
    <row r="6" spans="1:15" s="455" customFormat="1" ht="34.950000000000003" customHeight="1">
      <c r="A6" s="106" t="s">
        <v>11</v>
      </c>
      <c r="B6" s="777">
        <v>519.04527777777776</v>
      </c>
      <c r="C6" s="777">
        <v>519.04527777777776</v>
      </c>
      <c r="D6" s="777">
        <v>519.04527777777776</v>
      </c>
      <c r="E6" s="777">
        <v>519.04527777777776</v>
      </c>
      <c r="F6" s="777">
        <v>519.04527777777776</v>
      </c>
      <c r="G6" s="777">
        <v>519.04527777777776</v>
      </c>
      <c r="H6" s="777">
        <v>519.04527777777776</v>
      </c>
      <c r="I6" s="777">
        <v>519.04527777777776</v>
      </c>
      <c r="J6" s="777">
        <v>519.04527777777776</v>
      </c>
      <c r="K6" s="777">
        <v>519.04527777777776</v>
      </c>
      <c r="L6" s="777">
        <v>519.04527777777776</v>
      </c>
      <c r="M6" s="777">
        <v>519.04527777777776</v>
      </c>
      <c r="N6" s="776">
        <v>10900</v>
      </c>
      <c r="O6" s="781" t="s">
        <v>42</v>
      </c>
    </row>
    <row r="7" spans="1:15" s="454" customFormat="1" ht="72" customHeight="1">
      <c r="A7" s="106" t="s">
        <v>12</v>
      </c>
      <c r="B7" s="780" t="s">
        <v>13</v>
      </c>
      <c r="C7" s="780" t="s">
        <v>13</v>
      </c>
      <c r="D7" s="780" t="s">
        <v>13</v>
      </c>
      <c r="E7" s="780" t="s">
        <v>13</v>
      </c>
      <c r="F7" s="780" t="s">
        <v>13</v>
      </c>
      <c r="G7" s="780" t="s">
        <v>13</v>
      </c>
      <c r="H7" s="780" t="s">
        <v>13</v>
      </c>
      <c r="I7" s="780" t="s">
        <v>13</v>
      </c>
      <c r="J7" s="780" t="s">
        <v>13</v>
      </c>
      <c r="K7" s="780" t="s">
        <v>13</v>
      </c>
      <c r="L7" s="780" t="s">
        <v>13</v>
      </c>
      <c r="M7" s="780" t="s">
        <v>13</v>
      </c>
      <c r="N7" s="776" t="s">
        <v>23</v>
      </c>
      <c r="O7" s="781" t="s">
        <v>38</v>
      </c>
    </row>
    <row r="8" spans="1:15" s="454" customFormat="1" ht="58.95" customHeight="1">
      <c r="A8" s="106" t="s">
        <v>14</v>
      </c>
      <c r="B8" s="780" t="s">
        <v>13</v>
      </c>
      <c r="C8" s="780" t="s">
        <v>13</v>
      </c>
      <c r="D8" s="780" t="s">
        <v>13</v>
      </c>
      <c r="E8" s="780" t="s">
        <v>13</v>
      </c>
      <c r="F8" s="780" t="s">
        <v>13</v>
      </c>
      <c r="G8" s="780" t="s">
        <v>13</v>
      </c>
      <c r="H8" s="780" t="s">
        <v>13</v>
      </c>
      <c r="I8" s="780" t="s">
        <v>13</v>
      </c>
      <c r="J8" s="780" t="s">
        <v>13</v>
      </c>
      <c r="K8" s="780" t="s">
        <v>13</v>
      </c>
      <c r="L8" s="780" t="s">
        <v>13</v>
      </c>
      <c r="M8" s="780" t="s">
        <v>13</v>
      </c>
      <c r="N8" s="776" t="s">
        <v>23</v>
      </c>
      <c r="O8" s="781" t="s">
        <v>254</v>
      </c>
    </row>
    <row r="9" spans="1:15" s="454" customFormat="1" ht="45.45" customHeight="1">
      <c r="A9" s="161" t="s">
        <v>15</v>
      </c>
      <c r="B9" s="780" t="s">
        <v>13</v>
      </c>
      <c r="C9" s="780" t="s">
        <v>13</v>
      </c>
      <c r="D9" s="780" t="s">
        <v>13</v>
      </c>
      <c r="E9" s="780" t="s">
        <v>13</v>
      </c>
      <c r="F9" s="780" t="s">
        <v>13</v>
      </c>
      <c r="G9" s="780" t="s">
        <v>13</v>
      </c>
      <c r="H9" s="780" t="s">
        <v>13</v>
      </c>
      <c r="I9" s="780" t="s">
        <v>13</v>
      </c>
      <c r="J9" s="780" t="s">
        <v>13</v>
      </c>
      <c r="K9" s="780" t="s">
        <v>13</v>
      </c>
      <c r="L9" s="780" t="s">
        <v>13</v>
      </c>
      <c r="M9" s="780" t="s">
        <v>13</v>
      </c>
      <c r="N9" s="778" t="s">
        <v>23</v>
      </c>
      <c r="O9" s="781" t="s">
        <v>258</v>
      </c>
    </row>
    <row r="10" spans="1:15" s="454" customFormat="1" ht="34.35" customHeight="1">
      <c r="A10" s="108" t="s">
        <v>16</v>
      </c>
      <c r="B10" s="777">
        <v>0.31</v>
      </c>
      <c r="C10" s="777">
        <v>0.31</v>
      </c>
      <c r="D10" s="777">
        <v>0.31</v>
      </c>
      <c r="E10" s="777">
        <v>0.31</v>
      </c>
      <c r="F10" s="777">
        <v>0.31</v>
      </c>
      <c r="G10" s="777">
        <v>0.31</v>
      </c>
      <c r="H10" s="777">
        <v>0.31</v>
      </c>
      <c r="I10" s="777">
        <v>0.31</v>
      </c>
      <c r="J10" s="777">
        <v>0.31</v>
      </c>
      <c r="K10" s="777">
        <v>0.31</v>
      </c>
      <c r="L10" s="777">
        <v>0.31</v>
      </c>
      <c r="M10" s="777">
        <v>0.31</v>
      </c>
      <c r="N10" s="776" t="s">
        <v>23</v>
      </c>
      <c r="O10" s="781" t="s">
        <v>39</v>
      </c>
    </row>
    <row r="11" spans="1:15" s="454" customFormat="1" ht="52.5" customHeight="1">
      <c r="A11" s="106" t="s">
        <v>18</v>
      </c>
      <c r="B11" s="777">
        <v>44.34</v>
      </c>
      <c r="C11" s="777">
        <v>44.34</v>
      </c>
      <c r="D11" s="777">
        <v>44.34</v>
      </c>
      <c r="E11" s="777">
        <v>44.34</v>
      </c>
      <c r="F11" s="777">
        <v>44.34</v>
      </c>
      <c r="G11" s="777">
        <v>44.34</v>
      </c>
      <c r="H11" s="777">
        <v>44.34</v>
      </c>
      <c r="I11" s="777">
        <v>44.34</v>
      </c>
      <c r="J11" s="777">
        <v>44.34</v>
      </c>
      <c r="K11" s="777">
        <v>44.34</v>
      </c>
      <c r="L11" s="777">
        <v>44.34</v>
      </c>
      <c r="M11" s="777">
        <v>44.34</v>
      </c>
      <c r="N11" s="778" t="s">
        <v>335</v>
      </c>
      <c r="O11" s="781" t="s">
        <v>336</v>
      </c>
    </row>
    <row r="12" spans="1:15" s="452" customFormat="1" ht="19.95" customHeight="1">
      <c r="A12" s="451" t="s">
        <v>19</v>
      </c>
      <c r="B12" s="777">
        <v>13.97</v>
      </c>
      <c r="C12" s="777">
        <v>13.97</v>
      </c>
      <c r="D12" s="777">
        <v>13.97</v>
      </c>
      <c r="E12" s="777">
        <v>13.97</v>
      </c>
      <c r="F12" s="777">
        <v>13.97</v>
      </c>
      <c r="G12" s="777">
        <v>13.97</v>
      </c>
      <c r="H12" s="777">
        <v>13.97</v>
      </c>
      <c r="I12" s="777">
        <v>13.97</v>
      </c>
      <c r="J12" s="777">
        <v>13.97</v>
      </c>
      <c r="K12" s="777">
        <v>13.97</v>
      </c>
      <c r="L12" s="777">
        <v>13.97</v>
      </c>
      <c r="M12" s="777">
        <v>13.97</v>
      </c>
      <c r="N12" s="776">
        <v>7000</v>
      </c>
      <c r="O12" s="950" t="s">
        <v>255</v>
      </c>
    </row>
    <row r="13" spans="1:15" s="452" customFormat="1" ht="19.95" customHeight="1">
      <c r="A13" s="453" t="s">
        <v>20</v>
      </c>
      <c r="B13" s="777">
        <v>0.15</v>
      </c>
      <c r="C13" s="777">
        <v>0.15</v>
      </c>
      <c r="D13" s="777">
        <v>0.15</v>
      </c>
      <c r="E13" s="777">
        <v>0.15</v>
      </c>
      <c r="F13" s="777">
        <v>0.15</v>
      </c>
      <c r="G13" s="777">
        <v>0.15</v>
      </c>
      <c r="H13" s="777">
        <v>0.15</v>
      </c>
      <c r="I13" s="777">
        <v>0.15</v>
      </c>
      <c r="J13" s="777">
        <v>0.15</v>
      </c>
      <c r="K13" s="777">
        <v>0.15</v>
      </c>
      <c r="L13" s="777">
        <v>0.15</v>
      </c>
      <c r="M13" s="777">
        <v>0.15</v>
      </c>
      <c r="N13" s="779">
        <v>90000</v>
      </c>
      <c r="O13" s="951"/>
    </row>
    <row r="14" spans="1:15" s="452" customFormat="1" ht="19.95" customHeight="1">
      <c r="A14" s="453" t="s">
        <v>21</v>
      </c>
      <c r="B14" s="777">
        <v>0</v>
      </c>
      <c r="C14" s="777">
        <v>0</v>
      </c>
      <c r="D14" s="777">
        <v>0</v>
      </c>
      <c r="E14" s="777">
        <v>0</v>
      </c>
      <c r="F14" s="777">
        <v>0</v>
      </c>
      <c r="G14" s="777">
        <v>0</v>
      </c>
      <c r="H14" s="777">
        <v>0</v>
      </c>
      <c r="I14" s="777">
        <v>0</v>
      </c>
      <c r="J14" s="777">
        <v>0</v>
      </c>
      <c r="K14" s="777">
        <v>0</v>
      </c>
      <c r="L14" s="777">
        <v>0</v>
      </c>
      <c r="M14" s="777">
        <v>0</v>
      </c>
      <c r="N14" s="776">
        <v>315000</v>
      </c>
      <c r="O14" s="952"/>
    </row>
    <row r="15" spans="1:15" s="454" customFormat="1" ht="46.35" customHeight="1">
      <c r="A15" s="108" t="s">
        <v>191</v>
      </c>
      <c r="B15" s="777">
        <v>0.16</v>
      </c>
      <c r="C15" s="777">
        <v>0.16</v>
      </c>
      <c r="D15" s="777">
        <v>0.16</v>
      </c>
      <c r="E15" s="777">
        <v>0.16</v>
      </c>
      <c r="F15" s="777">
        <v>0.16</v>
      </c>
      <c r="G15" s="777">
        <v>0.16</v>
      </c>
      <c r="H15" s="777">
        <v>0.16</v>
      </c>
      <c r="I15" s="777">
        <v>0.16</v>
      </c>
      <c r="J15" s="777">
        <v>0.16</v>
      </c>
      <c r="K15" s="777">
        <v>0.16</v>
      </c>
      <c r="L15" s="777">
        <v>0.16</v>
      </c>
      <c r="M15" s="777">
        <v>0.16</v>
      </c>
      <c r="N15" s="776" t="s">
        <v>23</v>
      </c>
      <c r="O15" s="781" t="s">
        <v>40</v>
      </c>
    </row>
    <row r="16" spans="1:15" s="107" customFormat="1">
      <c r="K16" s="237"/>
    </row>
    <row r="17" spans="1:20" ht="44.25" customHeight="1">
      <c r="A17" s="953" t="s">
        <v>338</v>
      </c>
      <c r="B17" s="953"/>
      <c r="C17" s="953"/>
      <c r="D17" s="953"/>
      <c r="E17" s="953"/>
      <c r="F17" s="953"/>
      <c r="G17" s="953"/>
      <c r="H17" s="953"/>
      <c r="I17" s="953"/>
      <c r="J17" s="953"/>
      <c r="K17" s="953"/>
      <c r="L17" s="953"/>
      <c r="M17" s="953"/>
      <c r="N17" s="953"/>
      <c r="O17" s="953"/>
      <c r="P17" s="85"/>
      <c r="Q17" s="85"/>
      <c r="R17" s="85"/>
      <c r="S17" s="85"/>
      <c r="T17" s="85"/>
    </row>
    <row r="18" spans="1:20" s="431" customFormat="1" ht="18.45" customHeight="1">
      <c r="A18" s="953"/>
      <c r="B18" s="953"/>
      <c r="C18" s="953"/>
      <c r="D18" s="953"/>
      <c r="E18" s="953"/>
      <c r="F18" s="953"/>
      <c r="G18" s="953"/>
      <c r="H18" s="953"/>
      <c r="I18" s="953"/>
      <c r="J18" s="953"/>
      <c r="K18" s="953"/>
      <c r="L18" s="953"/>
      <c r="M18" s="953"/>
      <c r="N18" s="953"/>
      <c r="O18" s="953"/>
      <c r="P18" s="430"/>
      <c r="Q18" s="430"/>
      <c r="R18" s="430"/>
      <c r="S18" s="430"/>
      <c r="T18" s="430"/>
    </row>
    <row r="19" spans="1:20" ht="17.399999999999999">
      <c r="K19" s="473" t="s">
        <v>259</v>
      </c>
    </row>
    <row r="21" spans="1:20">
      <c r="A21" s="14" t="s">
        <v>2</v>
      </c>
    </row>
    <row r="22" spans="1:20">
      <c r="A22" s="85"/>
      <c r="B22" s="85"/>
      <c r="C22" s="85"/>
      <c r="D22" s="85"/>
      <c r="E22" s="85"/>
      <c r="F22" s="85"/>
      <c r="G22" s="85"/>
      <c r="H22" s="85"/>
      <c r="I22" s="85"/>
      <c r="J22" s="85"/>
      <c r="K22" s="85"/>
      <c r="L22" s="85"/>
      <c r="M22" s="85"/>
      <c r="N22" s="85"/>
      <c r="O22" s="194"/>
    </row>
    <row r="23" spans="1:20">
      <c r="A23" s="85"/>
      <c r="B23" s="85"/>
      <c r="C23" s="85"/>
      <c r="D23" s="85"/>
      <c r="E23" s="85"/>
      <c r="F23" s="85"/>
      <c r="G23" s="85"/>
      <c r="H23" s="85"/>
      <c r="I23" s="85"/>
      <c r="J23" s="85"/>
      <c r="K23" s="85"/>
      <c r="L23" s="85"/>
      <c r="M23" s="85"/>
      <c r="N23" s="85"/>
      <c r="O23" s="194"/>
    </row>
    <row r="32" spans="1:20">
      <c r="K32" s="446"/>
    </row>
    <row r="33" spans="11:11">
      <c r="K33" s="85"/>
    </row>
    <row r="34" spans="11:11">
      <c r="K34" s="198"/>
    </row>
    <row r="35" spans="11:11">
      <c r="K35" s="471"/>
    </row>
    <row r="37" spans="11:11">
      <c r="K37" s="466"/>
    </row>
  </sheetData>
  <mergeCells count="7">
    <mergeCell ref="A17:O18"/>
    <mergeCell ref="A1:C1"/>
    <mergeCell ref="O4:O5"/>
    <mergeCell ref="N4:N5"/>
    <mergeCell ref="O12:O14"/>
    <mergeCell ref="B4:M4"/>
    <mergeCell ref="A4:A5"/>
  </mergeCells>
  <pageMargins left="0.7" right="0.7" top="1.05" bottom="0.75" header="0.3" footer="0.3"/>
  <pageSetup scale="52" orientation="landscape" r:id="rId1"/>
  <headerFooter>
    <oddHeader>&amp;C&amp;"Arial,Bold"&amp;K000000Pacific Gas and Electric Company
Average ExPost Load Impact kW / Customer
February 2020</oddHeader>
    <oddFooter>&amp;L&amp;F&amp;C5 of 11&amp;R&amp;A</oddFoot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73"/>
  <sheetViews>
    <sheetView view="pageLayout" topLeftCell="A4" zoomScale="85" zoomScaleNormal="70" zoomScalePageLayoutView="85" workbookViewId="0">
      <selection activeCell="G34" sqref="G34"/>
    </sheetView>
  </sheetViews>
  <sheetFormatPr defaultColWidth="9.44140625" defaultRowHeight="11.4"/>
  <cols>
    <col min="1" max="1" width="38.44140625" style="1" customWidth="1"/>
    <col min="2" max="4" width="10" style="1" customWidth="1"/>
    <col min="5" max="5" width="12.5546875" style="1" customWidth="1"/>
    <col min="6" max="8" width="10" style="1" customWidth="1"/>
    <col min="9" max="9" width="12.5546875" style="1" customWidth="1"/>
    <col min="10" max="12" width="10" style="1" customWidth="1"/>
    <col min="13" max="13" width="11.5546875" style="1" customWidth="1"/>
    <col min="14" max="16" width="10" style="1" customWidth="1"/>
    <col min="17" max="17" width="12.44140625" style="1" customWidth="1"/>
    <col min="18" max="20" width="10" style="1" customWidth="1"/>
    <col min="21" max="21" width="12.44140625" style="1" customWidth="1"/>
    <col min="22" max="24" width="10" style="1" customWidth="1"/>
    <col min="25" max="25" width="12.44140625" style="1" customWidth="1"/>
    <col min="26" max="16384" width="9.44140625" style="1"/>
  </cols>
  <sheetData>
    <row r="1" spans="1:25" ht="12">
      <c r="A1" s="288" t="s">
        <v>353</v>
      </c>
      <c r="B1" s="393"/>
      <c r="C1" s="393"/>
      <c r="D1" s="393"/>
      <c r="E1" s="393"/>
      <c r="F1" s="393"/>
      <c r="G1" s="393"/>
      <c r="H1" s="393"/>
      <c r="I1" s="393"/>
      <c r="J1" s="393"/>
      <c r="K1" s="393"/>
      <c r="L1" s="393"/>
      <c r="M1" s="393"/>
      <c r="N1" s="393"/>
      <c r="O1" s="393"/>
      <c r="P1" s="393"/>
      <c r="Q1" s="393"/>
      <c r="R1" s="393"/>
      <c r="S1" s="393"/>
      <c r="T1" s="393"/>
      <c r="U1" s="393"/>
      <c r="V1" s="393"/>
      <c r="W1" s="393"/>
      <c r="X1" s="393"/>
      <c r="Y1" s="394"/>
    </row>
    <row r="2" spans="1:25" ht="12" thickBot="1">
      <c r="A2" s="254"/>
      <c r="B2" s="3"/>
      <c r="C2" s="3"/>
      <c r="D2" s="3"/>
      <c r="E2" s="3"/>
      <c r="F2" s="3"/>
      <c r="G2" s="3"/>
      <c r="H2" s="3"/>
      <c r="I2" s="3"/>
      <c r="J2" s="3"/>
      <c r="K2" s="3"/>
      <c r="L2" s="3"/>
      <c r="M2" s="3"/>
      <c r="N2" s="3"/>
      <c r="O2" s="3"/>
      <c r="P2" s="3"/>
      <c r="Q2" s="3"/>
      <c r="R2" s="3"/>
      <c r="S2" s="3"/>
      <c r="T2" s="3"/>
      <c r="U2" s="3"/>
      <c r="V2" s="3"/>
      <c r="W2" s="3"/>
      <c r="X2" s="3"/>
      <c r="Y2" s="6"/>
    </row>
    <row r="3" spans="1:25" ht="14.4" thickBot="1">
      <c r="A3" s="389"/>
      <c r="B3" s="961" t="s">
        <v>203</v>
      </c>
      <c r="C3" s="962"/>
      <c r="D3" s="962"/>
      <c r="E3" s="963"/>
      <c r="F3" s="961" t="s">
        <v>200</v>
      </c>
      <c r="G3" s="962"/>
      <c r="H3" s="962"/>
      <c r="I3" s="963"/>
      <c r="J3" s="965" t="s">
        <v>201</v>
      </c>
      <c r="K3" s="962"/>
      <c r="L3" s="962"/>
      <c r="M3" s="963"/>
      <c r="N3" s="961" t="s">
        <v>202</v>
      </c>
      <c r="O3" s="962"/>
      <c r="P3" s="962"/>
      <c r="Q3" s="963"/>
      <c r="R3" s="961" t="s">
        <v>196</v>
      </c>
      <c r="S3" s="962"/>
      <c r="T3" s="962"/>
      <c r="U3" s="963"/>
      <c r="V3" s="961" t="s">
        <v>195</v>
      </c>
      <c r="W3" s="962"/>
      <c r="X3" s="962"/>
      <c r="Y3" s="963"/>
    </row>
    <row r="4" spans="1:25" ht="44.25" customHeight="1">
      <c r="A4" s="359" t="s">
        <v>210</v>
      </c>
      <c r="B4" s="309" t="s">
        <v>43</v>
      </c>
      <c r="C4" s="310" t="s">
        <v>244</v>
      </c>
      <c r="D4" s="310" t="s">
        <v>44</v>
      </c>
      <c r="E4" s="311" t="s">
        <v>45</v>
      </c>
      <c r="F4" s="309" t="s">
        <v>43</v>
      </c>
      <c r="G4" s="310" t="s">
        <v>244</v>
      </c>
      <c r="H4" s="310" t="s">
        <v>44</v>
      </c>
      <c r="I4" s="311" t="s">
        <v>45</v>
      </c>
      <c r="J4" s="510" t="s">
        <v>43</v>
      </c>
      <c r="K4" s="310" t="s">
        <v>244</v>
      </c>
      <c r="L4" s="310" t="s">
        <v>44</v>
      </c>
      <c r="M4" s="483" t="s">
        <v>45</v>
      </c>
      <c r="N4" s="309" t="s">
        <v>43</v>
      </c>
      <c r="O4" s="310" t="s">
        <v>244</v>
      </c>
      <c r="P4" s="310" t="s">
        <v>44</v>
      </c>
      <c r="Q4" s="311" t="s">
        <v>45</v>
      </c>
      <c r="R4" s="309" t="s">
        <v>43</v>
      </c>
      <c r="S4" s="310" t="s">
        <v>244</v>
      </c>
      <c r="T4" s="310" t="s">
        <v>44</v>
      </c>
      <c r="U4" s="311" t="s">
        <v>45</v>
      </c>
      <c r="V4" s="510" t="s">
        <v>43</v>
      </c>
      <c r="W4" s="310" t="s">
        <v>244</v>
      </c>
      <c r="X4" s="310" t="s">
        <v>44</v>
      </c>
      <c r="Y4" s="311" t="s">
        <v>45</v>
      </c>
    </row>
    <row r="5" spans="1:25" ht="12" customHeight="1">
      <c r="A5" s="395" t="s">
        <v>239</v>
      </c>
      <c r="B5" s="864"/>
      <c r="C5" s="722"/>
      <c r="D5" s="722"/>
      <c r="E5" s="865"/>
      <c r="F5" s="485"/>
      <c r="G5" s="722"/>
      <c r="H5" s="722"/>
      <c r="I5" s="486"/>
      <c r="J5" s="722"/>
      <c r="K5" s="484"/>
      <c r="L5" s="484"/>
      <c r="M5" s="484"/>
      <c r="N5" s="485"/>
      <c r="O5" s="484"/>
      <c r="P5" s="484"/>
      <c r="Q5" s="486"/>
      <c r="R5" s="485"/>
      <c r="S5" s="484"/>
      <c r="T5" s="484"/>
      <c r="U5" s="486"/>
      <c r="V5" s="485"/>
      <c r="W5" s="484"/>
      <c r="X5" s="484"/>
      <c r="Y5" s="486"/>
    </row>
    <row r="6" spans="1:25" ht="12" customHeight="1">
      <c r="A6" s="360" t="s">
        <v>241</v>
      </c>
      <c r="B6" s="864"/>
      <c r="C6" s="722"/>
      <c r="D6" s="722"/>
      <c r="E6" s="865"/>
      <c r="F6" s="485"/>
      <c r="G6" s="722"/>
      <c r="H6" s="722"/>
      <c r="I6" s="486"/>
      <c r="J6" s="722"/>
      <c r="K6" s="484"/>
      <c r="L6" s="484"/>
      <c r="M6" s="484"/>
      <c r="N6" s="485"/>
      <c r="O6" s="484"/>
      <c r="P6" s="484"/>
      <c r="Q6" s="486"/>
      <c r="R6" s="485"/>
      <c r="S6" s="484"/>
      <c r="T6" s="484"/>
      <c r="U6" s="486"/>
      <c r="V6" s="485"/>
      <c r="W6" s="484"/>
      <c r="X6" s="484"/>
      <c r="Y6" s="486"/>
    </row>
    <row r="7" spans="1:25" ht="12" customHeight="1">
      <c r="A7" s="397" t="s">
        <v>243</v>
      </c>
      <c r="B7" s="866" t="s">
        <v>13</v>
      </c>
      <c r="C7" s="867">
        <v>0</v>
      </c>
      <c r="D7" s="867" t="s">
        <v>13</v>
      </c>
      <c r="E7" s="868">
        <f>SUM(C7:D7)</f>
        <v>0</v>
      </c>
      <c r="F7" s="375" t="s">
        <v>13</v>
      </c>
      <c r="G7" s="915">
        <v>0</v>
      </c>
      <c r="H7" s="911" t="s">
        <v>13</v>
      </c>
      <c r="I7" s="868">
        <f>SUM(G7:H7)</f>
        <v>0</v>
      </c>
      <c r="J7" s="375"/>
      <c r="K7" s="420"/>
      <c r="L7" s="420"/>
      <c r="M7" s="376"/>
      <c r="N7" s="375"/>
      <c r="O7" s="837"/>
      <c r="P7" s="837"/>
      <c r="Q7" s="838"/>
      <c r="R7" s="375"/>
      <c r="S7" s="837"/>
      <c r="T7" s="837"/>
      <c r="U7" s="838"/>
      <c r="V7" s="465"/>
      <c r="W7" s="420"/>
      <c r="X7" s="420"/>
      <c r="Y7" s="488"/>
    </row>
    <row r="8" spans="1:25" ht="12" customHeight="1">
      <c r="A8" s="397" t="s">
        <v>148</v>
      </c>
      <c r="B8" s="866" t="s">
        <v>13</v>
      </c>
      <c r="C8" s="867">
        <v>0</v>
      </c>
      <c r="D8" s="867" t="s">
        <v>13</v>
      </c>
      <c r="E8" s="868">
        <v>0</v>
      </c>
      <c r="F8" s="375" t="s">
        <v>13</v>
      </c>
      <c r="G8" s="915">
        <v>0</v>
      </c>
      <c r="H8" s="911" t="s">
        <v>13</v>
      </c>
      <c r="I8" s="868">
        <v>0</v>
      </c>
      <c r="J8" s="375"/>
      <c r="K8" s="420"/>
      <c r="L8" s="420"/>
      <c r="M8" s="376"/>
      <c r="N8" s="375"/>
      <c r="O8" s="837"/>
      <c r="P8" s="837"/>
      <c r="Q8" s="838"/>
      <c r="R8" s="375"/>
      <c r="S8" s="837"/>
      <c r="T8" s="837"/>
      <c r="U8" s="838"/>
      <c r="V8" s="465"/>
      <c r="W8" s="487"/>
      <c r="X8" s="487"/>
      <c r="Y8" s="488"/>
    </row>
    <row r="9" spans="1:25" ht="12" customHeight="1">
      <c r="A9" s="360" t="s">
        <v>240</v>
      </c>
      <c r="B9" s="864"/>
      <c r="C9" s="869"/>
      <c r="D9" s="869"/>
      <c r="E9" s="870"/>
      <c r="F9" s="373"/>
      <c r="G9" s="869"/>
      <c r="H9" s="722"/>
      <c r="I9" s="870"/>
      <c r="J9" s="373"/>
      <c r="K9" s="419"/>
      <c r="L9" s="419"/>
      <c r="M9" s="399"/>
      <c r="N9" s="373"/>
      <c r="O9" s="839"/>
      <c r="P9" s="839"/>
      <c r="Q9" s="840"/>
      <c r="R9" s="373"/>
      <c r="S9" s="839"/>
      <c r="T9" s="839"/>
      <c r="U9" s="840"/>
      <c r="V9" s="485"/>
      <c r="W9" s="484"/>
      <c r="X9" s="484"/>
      <c r="Y9" s="489"/>
    </row>
    <row r="10" spans="1:25" ht="12" customHeight="1">
      <c r="A10" s="397" t="s">
        <v>243</v>
      </c>
      <c r="B10" s="866" t="s">
        <v>13</v>
      </c>
      <c r="C10" s="867">
        <v>0</v>
      </c>
      <c r="D10" s="867" t="s">
        <v>13</v>
      </c>
      <c r="E10" s="868">
        <v>0</v>
      </c>
      <c r="F10" s="375" t="s">
        <v>13</v>
      </c>
      <c r="G10" s="915">
        <v>0</v>
      </c>
      <c r="H10" s="911" t="s">
        <v>13</v>
      </c>
      <c r="I10" s="868">
        <v>0</v>
      </c>
      <c r="J10" s="375"/>
      <c r="K10" s="420"/>
      <c r="L10" s="420"/>
      <c r="M10" s="376"/>
      <c r="N10" s="375"/>
      <c r="O10" s="837"/>
      <c r="P10" s="837"/>
      <c r="Q10" s="838"/>
      <c r="R10" s="375"/>
      <c r="S10" s="837"/>
      <c r="T10" s="837"/>
      <c r="U10" s="838"/>
      <c r="V10" s="465"/>
      <c r="W10" s="487"/>
      <c r="X10" s="487"/>
      <c r="Y10" s="488"/>
    </row>
    <row r="11" spans="1:25" ht="12" customHeight="1">
      <c r="A11" s="397" t="s">
        <v>148</v>
      </c>
      <c r="B11" s="866" t="s">
        <v>13</v>
      </c>
      <c r="C11" s="867">
        <v>0</v>
      </c>
      <c r="D11" s="867" t="s">
        <v>13</v>
      </c>
      <c r="E11" s="868">
        <v>0</v>
      </c>
      <c r="F11" s="375" t="s">
        <v>13</v>
      </c>
      <c r="G11" s="915">
        <v>0</v>
      </c>
      <c r="H11" s="911" t="s">
        <v>13</v>
      </c>
      <c r="I11" s="868">
        <v>0</v>
      </c>
      <c r="J11" s="375"/>
      <c r="K11" s="420"/>
      <c r="L11" s="420"/>
      <c r="M11" s="376"/>
      <c r="N11" s="375"/>
      <c r="O11" s="837"/>
      <c r="P11" s="837"/>
      <c r="Q11" s="838"/>
      <c r="R11" s="375"/>
      <c r="S11" s="837"/>
      <c r="T11" s="837"/>
      <c r="U11" s="838"/>
      <c r="V11" s="465"/>
      <c r="W11" s="487"/>
      <c r="X11" s="487"/>
      <c r="Y11" s="488"/>
    </row>
    <row r="12" spans="1:25" ht="12" customHeight="1">
      <c r="A12" s="400" t="s">
        <v>208</v>
      </c>
      <c r="B12" s="864"/>
      <c r="C12" s="722"/>
      <c r="D12" s="722"/>
      <c r="E12" s="865"/>
      <c r="F12" s="373"/>
      <c r="G12" s="722"/>
      <c r="H12" s="722"/>
      <c r="I12" s="865"/>
      <c r="J12" s="373"/>
      <c r="K12" s="396"/>
      <c r="L12" s="396"/>
      <c r="M12" s="374"/>
      <c r="N12" s="373"/>
      <c r="O12" s="841"/>
      <c r="P12" s="841"/>
      <c r="Q12" s="842"/>
      <c r="R12" s="373"/>
      <c r="S12" s="841"/>
      <c r="T12" s="841"/>
      <c r="U12" s="842"/>
      <c r="V12" s="485"/>
      <c r="W12" s="484"/>
      <c r="X12" s="484"/>
      <c r="Y12" s="489"/>
    </row>
    <row r="13" spans="1:25" ht="12" customHeight="1">
      <c r="A13" s="360" t="s">
        <v>333</v>
      </c>
      <c r="B13" s="866" t="s">
        <v>13</v>
      </c>
      <c r="C13" s="871">
        <v>0.17799999999999999</v>
      </c>
      <c r="D13" s="867" t="s">
        <v>13</v>
      </c>
      <c r="E13" s="868">
        <f>C13</f>
        <v>0.17799999999999999</v>
      </c>
      <c r="F13" s="375" t="s">
        <v>13</v>
      </c>
      <c r="G13" s="916">
        <f>0.04+2.5</f>
        <v>2.54</v>
      </c>
      <c r="H13" s="911" t="s">
        <v>13</v>
      </c>
      <c r="I13" s="868">
        <f>G13</f>
        <v>2.54</v>
      </c>
      <c r="J13" s="375"/>
      <c r="K13" s="401"/>
      <c r="L13" s="401"/>
      <c r="M13" s="376"/>
      <c r="N13" s="375"/>
      <c r="O13" s="843"/>
      <c r="P13" s="843"/>
      <c r="Q13" s="838"/>
      <c r="R13" s="375"/>
      <c r="S13" s="843"/>
      <c r="T13" s="843"/>
      <c r="U13" s="838"/>
      <c r="V13" s="465"/>
      <c r="W13" s="408"/>
      <c r="X13" s="408"/>
      <c r="Y13" s="434"/>
    </row>
    <row r="14" spans="1:25" ht="12" customHeight="1">
      <c r="A14" s="360" t="s">
        <v>46</v>
      </c>
      <c r="B14" s="866" t="s">
        <v>13</v>
      </c>
      <c r="C14" s="871">
        <v>0</v>
      </c>
      <c r="D14" s="867" t="s">
        <v>13</v>
      </c>
      <c r="E14" s="868">
        <f t="shared" ref="E14:E18" si="0">C14</f>
        <v>0</v>
      </c>
      <c r="F14" s="375" t="s">
        <v>13</v>
      </c>
      <c r="G14" s="916">
        <v>0</v>
      </c>
      <c r="H14" s="911" t="s">
        <v>13</v>
      </c>
      <c r="I14" s="868">
        <f t="shared" ref="I14:I18" si="1">G14</f>
        <v>0</v>
      </c>
      <c r="J14" s="375"/>
      <c r="K14" s="401"/>
      <c r="L14" s="401"/>
      <c r="M14" s="376"/>
      <c r="N14" s="375"/>
      <c r="O14" s="843"/>
      <c r="P14" s="843"/>
      <c r="Q14" s="838"/>
      <c r="R14" s="375"/>
      <c r="S14" s="843"/>
      <c r="T14" s="843"/>
      <c r="U14" s="838"/>
      <c r="V14" s="465"/>
      <c r="W14" s="408"/>
      <c r="X14" s="408"/>
      <c r="Y14" s="434"/>
    </row>
    <row r="15" spans="1:25" s="3" customFormat="1" ht="12">
      <c r="A15" s="360" t="s">
        <v>47</v>
      </c>
      <c r="B15" s="866" t="s">
        <v>13</v>
      </c>
      <c r="C15" s="871">
        <v>0</v>
      </c>
      <c r="D15" s="867" t="s">
        <v>13</v>
      </c>
      <c r="E15" s="868">
        <f t="shared" si="0"/>
        <v>0</v>
      </c>
      <c r="F15" s="375" t="s">
        <v>13</v>
      </c>
      <c r="G15" s="916">
        <v>0</v>
      </c>
      <c r="H15" s="911" t="s">
        <v>13</v>
      </c>
      <c r="I15" s="868">
        <f t="shared" si="1"/>
        <v>0</v>
      </c>
      <c r="J15" s="375"/>
      <c r="K15" s="401"/>
      <c r="L15" s="401"/>
      <c r="M15" s="376"/>
      <c r="N15" s="375"/>
      <c r="O15" s="843"/>
      <c r="P15" s="843"/>
      <c r="Q15" s="838"/>
      <c r="R15" s="375"/>
      <c r="S15" s="843"/>
      <c r="T15" s="843"/>
      <c r="U15" s="838"/>
      <c r="V15" s="465"/>
      <c r="W15" s="408"/>
      <c r="X15" s="408"/>
      <c r="Y15" s="434"/>
    </row>
    <row r="16" spans="1:25" s="3" customFormat="1" ht="12">
      <c r="A16" s="360" t="s">
        <v>48</v>
      </c>
      <c r="B16" s="866" t="s">
        <v>13</v>
      </c>
      <c r="C16" s="871">
        <v>0</v>
      </c>
      <c r="D16" s="867" t="s">
        <v>13</v>
      </c>
      <c r="E16" s="868">
        <f t="shared" si="0"/>
        <v>0</v>
      </c>
      <c r="F16" s="375" t="s">
        <v>13</v>
      </c>
      <c r="G16" s="916">
        <v>0</v>
      </c>
      <c r="H16" s="911" t="s">
        <v>13</v>
      </c>
      <c r="I16" s="868">
        <f t="shared" si="1"/>
        <v>0</v>
      </c>
      <c r="J16" s="375"/>
      <c r="K16" s="401"/>
      <c r="L16" s="401"/>
      <c r="M16" s="376"/>
      <c r="N16" s="375"/>
      <c r="O16" s="843"/>
      <c r="P16" s="843"/>
      <c r="Q16" s="838"/>
      <c r="R16" s="375"/>
      <c r="S16" s="843"/>
      <c r="T16" s="843"/>
      <c r="U16" s="838"/>
      <c r="V16" s="482"/>
      <c r="W16" s="408"/>
      <c r="X16" s="408"/>
      <c r="Y16" s="434"/>
    </row>
    <row r="17" spans="1:25" s="3" customFormat="1" ht="12">
      <c r="A17" s="360" t="s">
        <v>49</v>
      </c>
      <c r="B17" s="866" t="s">
        <v>13</v>
      </c>
      <c r="C17" s="871">
        <v>0</v>
      </c>
      <c r="D17" s="867" t="s">
        <v>13</v>
      </c>
      <c r="E17" s="868">
        <f t="shared" si="0"/>
        <v>0</v>
      </c>
      <c r="F17" s="375" t="s">
        <v>13</v>
      </c>
      <c r="G17" s="916">
        <v>0</v>
      </c>
      <c r="H17" s="911" t="s">
        <v>13</v>
      </c>
      <c r="I17" s="868">
        <f t="shared" si="1"/>
        <v>0</v>
      </c>
      <c r="J17" s="375"/>
      <c r="K17" s="401"/>
      <c r="L17" s="401"/>
      <c r="M17" s="376"/>
      <c r="N17" s="375"/>
      <c r="O17" s="843"/>
      <c r="P17" s="843"/>
      <c r="Q17" s="838"/>
      <c r="R17" s="375"/>
      <c r="S17" s="843"/>
      <c r="T17" s="843"/>
      <c r="U17" s="838"/>
      <c r="V17" s="465"/>
      <c r="W17" s="408"/>
      <c r="X17" s="408"/>
      <c r="Y17" s="434"/>
    </row>
    <row r="18" spans="1:25" ht="13.8" thickBot="1">
      <c r="A18" s="361" t="s">
        <v>315</v>
      </c>
      <c r="B18" s="872" t="s">
        <v>13</v>
      </c>
      <c r="C18" s="873">
        <v>0</v>
      </c>
      <c r="D18" s="874" t="s">
        <v>13</v>
      </c>
      <c r="E18" s="875">
        <f t="shared" si="0"/>
        <v>0</v>
      </c>
      <c r="F18" s="312" t="s">
        <v>13</v>
      </c>
      <c r="G18" s="873">
        <v>0</v>
      </c>
      <c r="H18" s="912" t="s">
        <v>13</v>
      </c>
      <c r="I18" s="875">
        <f t="shared" si="1"/>
        <v>0</v>
      </c>
      <c r="J18" s="312"/>
      <c r="K18" s="401"/>
      <c r="L18" s="401"/>
      <c r="M18" s="289"/>
      <c r="N18" s="312"/>
      <c r="O18" s="843"/>
      <c r="P18" s="843"/>
      <c r="Q18" s="838"/>
      <c r="R18" s="312"/>
      <c r="S18" s="843"/>
      <c r="T18" s="843"/>
      <c r="U18" s="838"/>
      <c r="V18" s="490"/>
      <c r="W18" s="511"/>
      <c r="X18" s="511"/>
      <c r="Y18" s="289"/>
    </row>
    <row r="19" spans="1:25" s="19" customFormat="1" ht="16.350000000000001" customHeight="1" thickBot="1">
      <c r="A19" s="336" t="s">
        <v>50</v>
      </c>
      <c r="B19" s="294" t="s">
        <v>13</v>
      </c>
      <c r="C19" s="863">
        <f>SUM(C7:C18)</f>
        <v>0.17799999999999999</v>
      </c>
      <c r="D19" s="863" t="s">
        <v>13</v>
      </c>
      <c r="E19" s="863">
        <f>C19</f>
        <v>0.17799999999999999</v>
      </c>
      <c r="F19" s="294" t="s">
        <v>13</v>
      </c>
      <c r="G19" s="306">
        <f>SUM(G7:G18)</f>
        <v>2.54</v>
      </c>
      <c r="H19" s="913" t="s">
        <v>13</v>
      </c>
      <c r="I19" s="863">
        <f>G19</f>
        <v>2.54</v>
      </c>
      <c r="J19" s="294"/>
      <c r="K19" s="306"/>
      <c r="L19" s="306"/>
      <c r="M19" s="306"/>
      <c r="N19" s="294"/>
      <c r="O19" s="844"/>
      <c r="P19" s="844"/>
      <c r="Q19" s="844"/>
      <c r="R19" s="294"/>
      <c r="S19" s="844"/>
      <c r="T19" s="844"/>
      <c r="U19" s="844"/>
      <c r="V19" s="294"/>
      <c r="W19" s="512"/>
      <c r="X19" s="512"/>
      <c r="Y19" s="513"/>
    </row>
    <row r="20" spans="1:25" s="3" customFormat="1" ht="1.95" hidden="1" customHeight="1">
      <c r="A20" s="362"/>
      <c r="B20" s="314"/>
      <c r="C20" s="329"/>
      <c r="D20" s="329"/>
      <c r="E20" s="330"/>
      <c r="F20" s="314"/>
      <c r="G20" s="917"/>
      <c r="H20" s="19"/>
      <c r="I20" s="330"/>
      <c r="J20" s="314"/>
      <c r="K20" s="329"/>
      <c r="L20" s="329"/>
      <c r="M20" s="330"/>
      <c r="N20" s="314"/>
      <c r="O20" s="848"/>
      <c r="P20" s="848"/>
      <c r="Q20" s="849"/>
      <c r="R20" s="333"/>
      <c r="S20" s="331"/>
      <c r="T20" s="332"/>
      <c r="U20" s="418"/>
      <c r="V20" s="333"/>
      <c r="W20" s="331"/>
      <c r="X20" s="332"/>
      <c r="Y20" s="418"/>
    </row>
    <row r="21" spans="1:25" s="3" customFormat="1" ht="13.2">
      <c r="A21" s="400" t="s">
        <v>207</v>
      </c>
      <c r="B21" s="373"/>
      <c r="C21" s="396"/>
      <c r="D21" s="396"/>
      <c r="E21" s="374"/>
      <c r="F21" s="373"/>
      <c r="G21" s="722"/>
      <c r="H21" s="919"/>
      <c r="I21" s="918"/>
      <c r="J21" s="373"/>
      <c r="K21" s="396"/>
      <c r="L21" s="396"/>
      <c r="M21" s="374"/>
      <c r="N21" s="373"/>
      <c r="O21" s="841"/>
      <c r="P21" s="841"/>
      <c r="Q21" s="842"/>
      <c r="R21" s="373"/>
      <c r="S21" s="396"/>
      <c r="T21" s="396"/>
      <c r="U21" s="399"/>
      <c r="V21" s="373"/>
      <c r="W21" s="396"/>
      <c r="X21" s="396"/>
      <c r="Y21" s="399"/>
    </row>
    <row r="22" spans="1:25" ht="12">
      <c r="A22" s="323" t="s">
        <v>32</v>
      </c>
      <c r="B22" s="320" t="s">
        <v>13</v>
      </c>
      <c r="C22" s="321" t="s">
        <v>13</v>
      </c>
      <c r="D22" s="321" t="s">
        <v>13</v>
      </c>
      <c r="E22" s="321" t="s">
        <v>13</v>
      </c>
      <c r="F22" s="320" t="s">
        <v>13</v>
      </c>
      <c r="G22" s="321" t="s">
        <v>13</v>
      </c>
      <c r="H22" s="914" t="s">
        <v>13</v>
      </c>
      <c r="I22" s="321" t="s">
        <v>13</v>
      </c>
      <c r="J22" s="320"/>
      <c r="K22" s="321"/>
      <c r="L22" s="321"/>
      <c r="M22" s="322"/>
      <c r="N22" s="320"/>
      <c r="O22" s="845"/>
      <c r="P22" s="845"/>
      <c r="Q22" s="846"/>
      <c r="R22" s="320"/>
      <c r="S22" s="845"/>
      <c r="T22" s="845"/>
      <c r="U22" s="846"/>
      <c r="V22" s="320"/>
      <c r="W22" s="435"/>
      <c r="X22" s="435"/>
      <c r="Y22" s="436"/>
    </row>
    <row r="23" spans="1:25" ht="12">
      <c r="A23" s="402" t="s">
        <v>12</v>
      </c>
      <c r="B23" s="320" t="s">
        <v>13</v>
      </c>
      <c r="C23" s="321" t="s">
        <v>13</v>
      </c>
      <c r="D23" s="321" t="s">
        <v>13</v>
      </c>
      <c r="E23" s="321" t="s">
        <v>13</v>
      </c>
      <c r="F23" s="375" t="s">
        <v>13</v>
      </c>
      <c r="G23" s="321" t="s">
        <v>13</v>
      </c>
      <c r="H23" s="914" t="s">
        <v>13</v>
      </c>
      <c r="I23" s="321" t="s">
        <v>13</v>
      </c>
      <c r="J23" s="375"/>
      <c r="K23" s="401"/>
      <c r="L23" s="401"/>
      <c r="M23" s="376"/>
      <c r="N23" s="375"/>
      <c r="O23" s="843"/>
      <c r="P23" s="843"/>
      <c r="Q23" s="838"/>
      <c r="R23" s="375"/>
      <c r="S23" s="843"/>
      <c r="T23" s="843"/>
      <c r="U23" s="838"/>
      <c r="V23" s="375"/>
      <c r="W23" s="408"/>
      <c r="X23" s="408"/>
      <c r="Y23" s="434"/>
    </row>
    <row r="24" spans="1:25" ht="12.6" thickBot="1">
      <c r="A24" s="363" t="s">
        <v>14</v>
      </c>
      <c r="B24" s="872" t="s">
        <v>13</v>
      </c>
      <c r="C24" s="873" t="s">
        <v>13</v>
      </c>
      <c r="D24" s="873" t="s">
        <v>13</v>
      </c>
      <c r="E24" s="920" t="s">
        <v>13</v>
      </c>
      <c r="F24" s="921" t="s">
        <v>13</v>
      </c>
      <c r="G24" s="873" t="s">
        <v>13</v>
      </c>
      <c r="H24" s="912" t="s">
        <v>13</v>
      </c>
      <c r="I24" s="920" t="s">
        <v>13</v>
      </c>
      <c r="J24" s="312"/>
      <c r="K24" s="401"/>
      <c r="L24" s="401"/>
      <c r="M24" s="377"/>
      <c r="N24" s="312"/>
      <c r="O24" s="843"/>
      <c r="P24" s="843"/>
      <c r="Q24" s="847"/>
      <c r="R24" s="312"/>
      <c r="S24" s="843"/>
      <c r="T24" s="843"/>
      <c r="U24" s="847"/>
      <c r="V24" s="312"/>
      <c r="W24" s="387"/>
      <c r="X24" s="387"/>
      <c r="Y24" s="437"/>
    </row>
    <row r="25" spans="1:25" s="18" customFormat="1" ht="16.350000000000001" customHeight="1" thickBot="1">
      <c r="A25" s="336" t="s">
        <v>50</v>
      </c>
      <c r="B25" s="294" t="s">
        <v>13</v>
      </c>
      <c r="C25" s="306" t="s">
        <v>13</v>
      </c>
      <c r="D25" s="922" t="s">
        <v>13</v>
      </c>
      <c r="E25" s="514" t="s">
        <v>13</v>
      </c>
      <c r="F25" s="294" t="s">
        <v>13</v>
      </c>
      <c r="G25" s="306" t="s">
        <v>13</v>
      </c>
      <c r="H25" s="922" t="s">
        <v>13</v>
      </c>
      <c r="I25" s="514" t="s">
        <v>13</v>
      </c>
      <c r="J25" s="294"/>
      <c r="K25" s="306"/>
      <c r="L25" s="922"/>
      <c r="M25" s="514"/>
      <c r="N25" s="294"/>
      <c r="O25" s="306"/>
      <c r="P25" s="922"/>
      <c r="Q25" s="514"/>
      <c r="R25" s="294"/>
      <c r="S25" s="306"/>
      <c r="T25" s="922"/>
      <c r="U25" s="514"/>
      <c r="V25" s="294"/>
      <c r="W25" s="306"/>
      <c r="X25" s="922"/>
      <c r="Y25" s="514"/>
    </row>
    <row r="26" spans="1:25" ht="1.5" customHeight="1">
      <c r="A26" s="183"/>
      <c r="B26" s="304"/>
      <c r="C26" s="296"/>
      <c r="D26" s="296"/>
      <c r="E26" s="305"/>
      <c r="F26" s="304"/>
      <c r="G26" s="296"/>
      <c r="H26" s="296"/>
      <c r="I26" s="305"/>
      <c r="J26" s="304"/>
      <c r="K26" s="296"/>
      <c r="L26" s="296"/>
      <c r="M26" s="305"/>
      <c r="N26" s="304"/>
      <c r="O26" s="296"/>
      <c r="P26" s="296"/>
      <c r="Q26" s="305"/>
      <c r="R26" s="304"/>
      <c r="S26" s="296"/>
      <c r="T26" s="296"/>
      <c r="U26" s="305"/>
      <c r="V26" s="304"/>
      <c r="W26" s="296"/>
      <c r="X26" s="296"/>
      <c r="Y26" s="305"/>
    </row>
    <row r="27" spans="1:25" s="334" customFormat="1" ht="18" customHeight="1">
      <c r="A27" s="403" t="s">
        <v>198</v>
      </c>
      <c r="B27" s="378" t="s">
        <v>13</v>
      </c>
      <c r="C27" s="404" t="s">
        <v>13</v>
      </c>
      <c r="D27" s="404" t="s">
        <v>13</v>
      </c>
      <c r="E27" s="379" t="s">
        <v>13</v>
      </c>
      <c r="F27" s="378" t="s">
        <v>13</v>
      </c>
      <c r="G27" s="404" t="s">
        <v>13</v>
      </c>
      <c r="H27" s="404" t="s">
        <v>13</v>
      </c>
      <c r="I27" s="379" t="s">
        <v>13</v>
      </c>
      <c r="J27" s="378"/>
      <c r="K27" s="404"/>
      <c r="L27" s="404"/>
      <c r="M27" s="379"/>
      <c r="N27" s="378"/>
      <c r="O27" s="404"/>
      <c r="P27" s="404"/>
      <c r="Q27" s="379"/>
      <c r="R27" s="378"/>
      <c r="S27" s="404"/>
      <c r="T27" s="404"/>
      <c r="U27" s="379"/>
      <c r="V27" s="378"/>
      <c r="W27" s="404"/>
      <c r="X27" s="404"/>
      <c r="Y27" s="379"/>
    </row>
    <row r="28" spans="1:25" ht="3" customHeight="1" thickBot="1">
      <c r="A28" s="288"/>
      <c r="B28" s="290"/>
      <c r="C28" s="286"/>
      <c r="D28" s="286"/>
      <c r="E28" s="291"/>
      <c r="F28" s="290"/>
      <c r="G28" s="286"/>
      <c r="H28" s="286"/>
      <c r="I28" s="291"/>
      <c r="J28" s="298"/>
      <c r="K28" s="287"/>
      <c r="L28" s="292"/>
      <c r="M28" s="293"/>
      <c r="N28" s="298"/>
      <c r="O28" s="287"/>
      <c r="P28" s="292"/>
      <c r="Q28" s="293"/>
      <c r="R28" s="299"/>
      <c r="S28" s="300"/>
      <c r="T28" s="301"/>
      <c r="U28" s="302"/>
      <c r="V28" s="299"/>
      <c r="W28" s="287"/>
      <c r="X28" s="292"/>
      <c r="Y28" s="293"/>
    </row>
    <row r="29" spans="1:25" s="3" customFormat="1" ht="13.8" thickBot="1">
      <c r="A29" s="390" t="s">
        <v>209</v>
      </c>
      <c r="B29" s="373"/>
      <c r="C29" s="396"/>
      <c r="D29" s="396"/>
      <c r="E29" s="374"/>
      <c r="F29" s="373"/>
      <c r="G29" s="396"/>
      <c r="H29" s="396"/>
      <c r="I29" s="374"/>
      <c r="J29" s="373"/>
      <c r="K29" s="396"/>
      <c r="L29" s="396"/>
      <c r="M29" s="374"/>
      <c r="N29" s="373"/>
      <c r="O29" s="396"/>
      <c r="P29" s="396"/>
      <c r="Q29" s="374"/>
      <c r="R29" s="373"/>
      <c r="S29" s="396"/>
      <c r="T29" s="396"/>
      <c r="U29" s="374"/>
      <c r="V29" s="373"/>
      <c r="W29" s="396"/>
      <c r="X29" s="396"/>
      <c r="Y29" s="374"/>
    </row>
    <row r="30" spans="1:25">
      <c r="A30" s="388" t="s">
        <v>51</v>
      </c>
      <c r="B30" s="380" t="s">
        <v>13</v>
      </c>
      <c r="C30" s="405" t="s">
        <v>13</v>
      </c>
      <c r="D30" s="405" t="s">
        <v>13</v>
      </c>
      <c r="E30" s="381" t="s">
        <v>13</v>
      </c>
      <c r="F30" s="380" t="s">
        <v>13</v>
      </c>
      <c r="G30" s="405" t="s">
        <v>13</v>
      </c>
      <c r="H30" s="405" t="s">
        <v>13</v>
      </c>
      <c r="I30" s="381" t="s">
        <v>13</v>
      </c>
      <c r="J30" s="380"/>
      <c r="K30" s="405"/>
      <c r="L30" s="405"/>
      <c r="M30" s="381"/>
      <c r="N30" s="850"/>
      <c r="O30" s="405"/>
      <c r="P30" s="405"/>
      <c r="Q30" s="381"/>
      <c r="R30" s="850"/>
      <c r="S30" s="405"/>
      <c r="T30" s="405"/>
      <c r="U30" s="381"/>
      <c r="V30" s="380"/>
      <c r="W30" s="405"/>
      <c r="X30" s="405"/>
      <c r="Y30" s="381"/>
    </row>
    <row r="31" spans="1:25" s="18" customFormat="1" ht="15.6" customHeight="1" thickBot="1">
      <c r="A31" s="366" t="s">
        <v>50</v>
      </c>
      <c r="B31" s="876" t="s">
        <v>13</v>
      </c>
      <c r="C31" s="371" t="s">
        <v>13</v>
      </c>
      <c r="D31" s="371" t="s">
        <v>13</v>
      </c>
      <c r="E31" s="383" t="s">
        <v>13</v>
      </c>
      <c r="F31" s="876" t="s">
        <v>13</v>
      </c>
      <c r="G31" s="371" t="s">
        <v>13</v>
      </c>
      <c r="H31" s="371" t="s">
        <v>13</v>
      </c>
      <c r="I31" s="383" t="s">
        <v>13</v>
      </c>
      <c r="J31" s="853"/>
      <c r="K31" s="371"/>
      <c r="L31" s="371"/>
      <c r="M31" s="383"/>
      <c r="N31" s="853"/>
      <c r="O31" s="371"/>
      <c r="P31" s="371"/>
      <c r="Q31" s="383"/>
      <c r="R31" s="853"/>
      <c r="S31" s="371"/>
      <c r="T31" s="371"/>
      <c r="U31" s="383"/>
      <c r="V31" s="382"/>
      <c r="W31" s="371"/>
      <c r="X31" s="371"/>
      <c r="Y31" s="383"/>
    </row>
    <row r="32" spans="1:25" ht="2.1" customHeight="1">
      <c r="A32" s="183"/>
      <c r="B32" s="295"/>
      <c r="C32" s="296"/>
      <c r="D32" s="296"/>
      <c r="E32" s="303"/>
      <c r="F32" s="295"/>
      <c r="G32" s="296"/>
      <c r="H32" s="296"/>
      <c r="I32" s="303"/>
      <c r="J32" s="295"/>
      <c r="K32" s="296"/>
      <c r="L32" s="296"/>
      <c r="M32" s="303"/>
      <c r="N32" s="851"/>
      <c r="O32" s="296"/>
      <c r="P32" s="296"/>
      <c r="Q32" s="303"/>
      <c r="R32" s="851"/>
      <c r="S32" s="296"/>
      <c r="T32" s="296"/>
      <c r="U32" s="303"/>
      <c r="V32" s="491"/>
      <c r="W32" s="427"/>
      <c r="X32" s="428"/>
      <c r="Y32" s="417"/>
    </row>
    <row r="33" spans="1:25" s="334" customFormat="1" ht="16.5" customHeight="1" thickBot="1">
      <c r="A33" s="367" t="s">
        <v>199</v>
      </c>
      <c r="B33" s="384" t="s">
        <v>13</v>
      </c>
      <c r="C33" s="372" t="s">
        <v>13</v>
      </c>
      <c r="D33" s="372" t="s">
        <v>13</v>
      </c>
      <c r="E33" s="385" t="s">
        <v>13</v>
      </c>
      <c r="F33" s="384" t="s">
        <v>13</v>
      </c>
      <c r="G33" s="372" t="s">
        <v>13</v>
      </c>
      <c r="H33" s="372" t="s">
        <v>13</v>
      </c>
      <c r="I33" s="385" t="s">
        <v>13</v>
      </c>
      <c r="J33" s="384"/>
      <c r="K33" s="372"/>
      <c r="L33" s="372"/>
      <c r="M33" s="385"/>
      <c r="N33" s="852"/>
      <c r="O33" s="372"/>
      <c r="P33" s="372"/>
      <c r="Q33" s="385"/>
      <c r="R33" s="852"/>
      <c r="S33" s="372"/>
      <c r="T33" s="372"/>
      <c r="U33" s="385"/>
      <c r="V33" s="440"/>
      <c r="W33" s="441"/>
      <c r="X33" s="441"/>
      <c r="Y33" s="442"/>
    </row>
    <row r="34" spans="1:25" ht="13.8" thickBot="1">
      <c r="A34" s="335"/>
      <c r="B34" s="314"/>
      <c r="C34" s="20"/>
      <c r="D34" s="20"/>
      <c r="E34" s="386"/>
      <c r="F34" s="314"/>
      <c r="G34" s="20"/>
      <c r="H34" s="21"/>
      <c r="I34" s="315"/>
      <c r="J34" s="314"/>
      <c r="K34" s="470"/>
      <c r="L34" s="21"/>
      <c r="M34" s="315"/>
      <c r="N34" s="314"/>
      <c r="O34" s="20"/>
      <c r="P34" s="21"/>
      <c r="Q34" s="315"/>
      <c r="R34" s="314"/>
      <c r="S34" s="20"/>
      <c r="T34" s="21"/>
      <c r="U34" s="315"/>
      <c r="V34" s="314"/>
      <c r="W34" s="20"/>
      <c r="X34" s="21"/>
      <c r="Y34" s="315"/>
    </row>
    <row r="35" spans="1:25" ht="14.4" thickBot="1">
      <c r="A35" s="368"/>
      <c r="B35" s="961" t="s">
        <v>245</v>
      </c>
      <c r="C35" s="962"/>
      <c r="D35" s="962"/>
      <c r="E35" s="963"/>
      <c r="F35" s="961" t="s">
        <v>246</v>
      </c>
      <c r="G35" s="962"/>
      <c r="H35" s="962"/>
      <c r="I35" s="963"/>
      <c r="J35" s="961" t="s">
        <v>247</v>
      </c>
      <c r="K35" s="964"/>
      <c r="L35" s="962"/>
      <c r="M35" s="963"/>
      <c r="N35" s="961" t="s">
        <v>248</v>
      </c>
      <c r="O35" s="962"/>
      <c r="P35" s="962"/>
      <c r="Q35" s="963"/>
      <c r="R35" s="961" t="s">
        <v>249</v>
      </c>
      <c r="S35" s="962"/>
      <c r="T35" s="962"/>
      <c r="U35" s="963"/>
      <c r="V35" s="961" t="s">
        <v>250</v>
      </c>
      <c r="W35" s="962"/>
      <c r="X35" s="962"/>
      <c r="Y35" s="963"/>
    </row>
    <row r="36" spans="1:25" ht="44.25" customHeight="1">
      <c r="A36" s="369" t="s">
        <v>210</v>
      </c>
      <c r="B36" s="309" t="s">
        <v>43</v>
      </c>
      <c r="C36" s="310" t="s">
        <v>244</v>
      </c>
      <c r="D36" s="310" t="s">
        <v>44</v>
      </c>
      <c r="E36" s="311" t="s">
        <v>45</v>
      </c>
      <c r="F36" s="309" t="s">
        <v>43</v>
      </c>
      <c r="G36" s="310" t="s">
        <v>244</v>
      </c>
      <c r="H36" s="310" t="s">
        <v>44</v>
      </c>
      <c r="I36" s="311" t="s">
        <v>45</v>
      </c>
      <c r="J36" s="309" t="s">
        <v>43</v>
      </c>
      <c r="K36" s="310" t="s">
        <v>244</v>
      </c>
      <c r="L36" s="310" t="s">
        <v>44</v>
      </c>
      <c r="M36" s="311" t="s">
        <v>45</v>
      </c>
      <c r="N36" s="309" t="s">
        <v>43</v>
      </c>
      <c r="O36" s="310" t="s">
        <v>244</v>
      </c>
      <c r="P36" s="310" t="s">
        <v>44</v>
      </c>
      <c r="Q36" s="311" t="s">
        <v>45</v>
      </c>
      <c r="R36" s="309" t="s">
        <v>43</v>
      </c>
      <c r="S36" s="310" t="s">
        <v>244</v>
      </c>
      <c r="T36" s="310" t="s">
        <v>44</v>
      </c>
      <c r="U36" s="311" t="s">
        <v>45</v>
      </c>
      <c r="V36" s="309" t="s">
        <v>43</v>
      </c>
      <c r="W36" s="310" t="s">
        <v>244</v>
      </c>
      <c r="X36" s="310" t="s">
        <v>44</v>
      </c>
      <c r="Y36" s="311" t="s">
        <v>45</v>
      </c>
    </row>
    <row r="37" spans="1:25" ht="12" customHeight="1">
      <c r="A37" s="395" t="s">
        <v>239</v>
      </c>
      <c r="B37" s="373"/>
      <c r="C37" s="396"/>
      <c r="D37" s="396"/>
      <c r="E37" s="374"/>
      <c r="F37" s="373"/>
      <c r="G37" s="396"/>
      <c r="H37" s="396"/>
      <c r="I37" s="374"/>
      <c r="J37" s="373"/>
      <c r="K37" s="396"/>
      <c r="L37" s="396"/>
      <c r="M37" s="374"/>
      <c r="N37" s="373"/>
      <c r="O37" s="396"/>
      <c r="P37" s="396"/>
      <c r="Q37" s="374"/>
      <c r="R37" s="373"/>
      <c r="S37" s="396"/>
      <c r="T37" s="396"/>
      <c r="U37" s="374"/>
      <c r="V37" s="373"/>
      <c r="W37" s="396"/>
      <c r="X37" s="396"/>
      <c r="Y37" s="374"/>
    </row>
    <row r="38" spans="1:25" ht="12" customHeight="1">
      <c r="A38" s="360" t="s">
        <v>241</v>
      </c>
      <c r="B38" s="373"/>
      <c r="C38" s="396"/>
      <c r="D38" s="396"/>
      <c r="E38" s="374"/>
      <c r="F38" s="373"/>
      <c r="G38" s="396"/>
      <c r="H38" s="396"/>
      <c r="I38" s="374"/>
      <c r="J38" s="373"/>
      <c r="K38" s="396"/>
      <c r="L38" s="396"/>
      <c r="M38" s="374"/>
      <c r="N38" s="373"/>
      <c r="O38" s="396"/>
      <c r="P38" s="396"/>
      <c r="Q38" s="374"/>
      <c r="R38" s="373"/>
      <c r="S38" s="396"/>
      <c r="T38" s="396"/>
      <c r="U38" s="374"/>
      <c r="V38" s="373"/>
      <c r="W38" s="396"/>
      <c r="X38" s="396"/>
      <c r="Y38" s="374"/>
    </row>
    <row r="39" spans="1:25" ht="12" customHeight="1">
      <c r="A39" s="397" t="s">
        <v>243</v>
      </c>
      <c r="B39" s="375"/>
      <c r="C39" s="420"/>
      <c r="D39" s="420"/>
      <c r="E39" s="376"/>
      <c r="F39" s="375"/>
      <c r="G39" s="420"/>
      <c r="H39" s="420"/>
      <c r="I39" s="376"/>
      <c r="J39" s="375"/>
      <c r="K39" s="420"/>
      <c r="L39" s="420"/>
      <c r="M39" s="376"/>
      <c r="N39" s="550"/>
      <c r="O39" s="551"/>
      <c r="P39" s="551"/>
      <c r="Q39" s="552"/>
      <c r="R39" s="550"/>
      <c r="S39" s="551"/>
      <c r="T39" s="551"/>
      <c r="U39" s="552"/>
      <c r="V39" s="550"/>
      <c r="W39" s="551"/>
      <c r="X39" s="551"/>
      <c r="Y39" s="552"/>
    </row>
    <row r="40" spans="1:25" ht="12" customHeight="1">
      <c r="A40" s="397" t="s">
        <v>148</v>
      </c>
      <c r="B40" s="375"/>
      <c r="C40" s="420"/>
      <c r="D40" s="420"/>
      <c r="E40" s="376"/>
      <c r="F40" s="375"/>
      <c r="G40" s="420"/>
      <c r="H40" s="420"/>
      <c r="I40" s="376"/>
      <c r="J40" s="375"/>
      <c r="K40" s="420"/>
      <c r="L40" s="420"/>
      <c r="M40" s="376"/>
      <c r="N40" s="550"/>
      <c r="O40" s="551"/>
      <c r="P40" s="551"/>
      <c r="Q40" s="552"/>
      <c r="R40" s="550"/>
      <c r="S40" s="551"/>
      <c r="T40" s="551"/>
      <c r="U40" s="552"/>
      <c r="V40" s="550"/>
      <c r="W40" s="551"/>
      <c r="X40" s="551"/>
      <c r="Y40" s="552"/>
    </row>
    <row r="41" spans="1:25" ht="12" customHeight="1">
      <c r="A41" s="360" t="s">
        <v>240</v>
      </c>
      <c r="B41" s="373"/>
      <c r="C41" s="398"/>
      <c r="D41" s="398"/>
      <c r="E41" s="399"/>
      <c r="F41" s="373"/>
      <c r="G41" s="398"/>
      <c r="H41" s="396"/>
      <c r="I41" s="399"/>
      <c r="J41" s="373"/>
      <c r="K41" s="398"/>
      <c r="L41" s="396"/>
      <c r="M41" s="399"/>
      <c r="N41" s="373"/>
      <c r="O41" s="398"/>
      <c r="P41" s="396"/>
      <c r="Q41" s="399"/>
      <c r="R41" s="406"/>
      <c r="S41" s="532"/>
      <c r="T41" s="515"/>
      <c r="U41" s="533"/>
      <c r="V41" s="373"/>
      <c r="W41" s="398"/>
      <c r="X41" s="396"/>
      <c r="Y41" s="399"/>
    </row>
    <row r="42" spans="1:25" ht="12" customHeight="1">
      <c r="A42" s="397" t="s">
        <v>243</v>
      </c>
      <c r="B42" s="375"/>
      <c r="C42" s="420"/>
      <c r="D42" s="420"/>
      <c r="E42" s="376"/>
      <c r="F42" s="375"/>
      <c r="G42" s="420"/>
      <c r="H42" s="420"/>
      <c r="I42" s="376"/>
      <c r="J42" s="375"/>
      <c r="K42" s="420"/>
      <c r="L42" s="420"/>
      <c r="M42" s="376"/>
      <c r="N42" s="550"/>
      <c r="O42" s="551"/>
      <c r="P42" s="551"/>
      <c r="Q42" s="552"/>
      <c r="R42" s="550"/>
      <c r="S42" s="551"/>
      <c r="T42" s="551"/>
      <c r="U42" s="552"/>
      <c r="V42" s="550"/>
      <c r="W42" s="551"/>
      <c r="X42" s="551"/>
      <c r="Y42" s="552"/>
    </row>
    <row r="43" spans="1:25" ht="12" customHeight="1">
      <c r="A43" s="397" t="s">
        <v>148</v>
      </c>
      <c r="B43" s="375"/>
      <c r="C43" s="420"/>
      <c r="D43" s="420"/>
      <c r="E43" s="376"/>
      <c r="F43" s="375"/>
      <c r="G43" s="420"/>
      <c r="H43" s="420"/>
      <c r="I43" s="376"/>
      <c r="J43" s="375"/>
      <c r="K43" s="420"/>
      <c r="L43" s="420"/>
      <c r="M43" s="376"/>
      <c r="N43" s="550"/>
      <c r="O43" s="551"/>
      <c r="P43" s="551"/>
      <c r="Q43" s="552"/>
      <c r="R43" s="550"/>
      <c r="S43" s="551"/>
      <c r="T43" s="551"/>
      <c r="U43" s="552"/>
      <c r="V43" s="550"/>
      <c r="W43" s="551"/>
      <c r="X43" s="551"/>
      <c r="Y43" s="552"/>
    </row>
    <row r="44" spans="1:25" ht="13.2">
      <c r="A44" s="370" t="s">
        <v>208</v>
      </c>
      <c r="B44" s="373"/>
      <c r="C44" s="396"/>
      <c r="D44" s="396"/>
      <c r="E44" s="374"/>
      <c r="F44" s="373"/>
      <c r="G44" s="396"/>
      <c r="H44" s="396"/>
      <c r="I44" s="399"/>
      <c r="J44" s="373"/>
      <c r="K44" s="396"/>
      <c r="L44" s="396"/>
      <c r="M44" s="374"/>
      <c r="N44" s="373"/>
      <c r="O44" s="398"/>
      <c r="P44" s="396"/>
      <c r="Q44" s="399"/>
      <c r="R44" s="406"/>
      <c r="S44" s="532"/>
      <c r="T44" s="515"/>
      <c r="U44" s="533"/>
      <c r="V44" s="373"/>
      <c r="W44" s="398"/>
      <c r="X44" s="396"/>
      <c r="Y44" s="399"/>
    </row>
    <row r="45" spans="1:25" ht="12" customHeight="1">
      <c r="A45" s="360" t="s">
        <v>333</v>
      </c>
      <c r="B45" s="375"/>
      <c r="C45" s="401"/>
      <c r="D45" s="420"/>
      <c r="E45" s="376"/>
      <c r="F45" s="375"/>
      <c r="G45" s="401"/>
      <c r="H45" s="420"/>
      <c r="I45" s="434"/>
      <c r="J45" s="375"/>
      <c r="K45" s="427"/>
      <c r="L45" s="420"/>
      <c r="M45" s="417"/>
      <c r="N45" s="550"/>
      <c r="O45" s="553"/>
      <c r="P45" s="551"/>
      <c r="Q45" s="554"/>
      <c r="R45" s="550"/>
      <c r="S45" s="553"/>
      <c r="T45" s="551"/>
      <c r="U45" s="554"/>
      <c r="V45" s="550"/>
      <c r="W45" s="553"/>
      <c r="X45" s="551"/>
      <c r="Y45" s="554"/>
    </row>
    <row r="46" spans="1:25" ht="12" customHeight="1">
      <c r="A46" s="360" t="s">
        <v>46</v>
      </c>
      <c r="B46" s="375"/>
      <c r="C46" s="401"/>
      <c r="D46" s="420"/>
      <c r="E46" s="376"/>
      <c r="F46" s="375"/>
      <c r="G46" s="401"/>
      <c r="H46" s="420"/>
      <c r="I46" s="434"/>
      <c r="J46" s="375"/>
      <c r="K46" s="427"/>
      <c r="L46" s="420"/>
      <c r="M46" s="417"/>
      <c r="N46" s="550"/>
      <c r="O46" s="553"/>
      <c r="P46" s="551"/>
      <c r="Q46" s="554"/>
      <c r="R46" s="550"/>
      <c r="S46" s="553"/>
      <c r="T46" s="551"/>
      <c r="U46" s="554"/>
      <c r="V46" s="550"/>
      <c r="W46" s="553"/>
      <c r="X46" s="551"/>
      <c r="Y46" s="554"/>
    </row>
    <row r="47" spans="1:25" s="3" customFormat="1" ht="12">
      <c r="A47" s="360" t="s">
        <v>47</v>
      </c>
      <c r="B47" s="375"/>
      <c r="C47" s="401"/>
      <c r="D47" s="420"/>
      <c r="E47" s="376"/>
      <c r="F47" s="375"/>
      <c r="G47" s="401"/>
      <c r="H47" s="420"/>
      <c r="I47" s="434"/>
      <c r="J47" s="375"/>
      <c r="K47" s="427"/>
      <c r="L47" s="420"/>
      <c r="M47" s="417"/>
      <c r="N47" s="550"/>
      <c r="O47" s="553"/>
      <c r="P47" s="551"/>
      <c r="Q47" s="554"/>
      <c r="R47" s="550"/>
      <c r="S47" s="553"/>
      <c r="T47" s="551"/>
      <c r="U47" s="554"/>
      <c r="V47" s="550"/>
      <c r="W47" s="553"/>
      <c r="X47" s="551"/>
      <c r="Y47" s="554"/>
    </row>
    <row r="48" spans="1:25" s="3" customFormat="1" ht="12">
      <c r="A48" s="360" t="s">
        <v>48</v>
      </c>
      <c r="B48" s="375"/>
      <c r="C48" s="401"/>
      <c r="D48" s="420"/>
      <c r="E48" s="376"/>
      <c r="F48" s="375"/>
      <c r="G48" s="401"/>
      <c r="H48" s="420"/>
      <c r="I48" s="434"/>
      <c r="J48" s="375"/>
      <c r="K48" s="427"/>
      <c r="L48" s="420"/>
      <c r="M48" s="417"/>
      <c r="N48" s="550"/>
      <c r="O48" s="553"/>
      <c r="P48" s="551"/>
      <c r="Q48" s="554"/>
      <c r="R48" s="550"/>
      <c r="S48" s="553"/>
      <c r="T48" s="551"/>
      <c r="U48" s="554"/>
      <c r="V48" s="550"/>
      <c r="W48" s="553"/>
      <c r="X48" s="551"/>
      <c r="Y48" s="554"/>
    </row>
    <row r="49" spans="1:25" s="3" customFormat="1" ht="12">
      <c r="A49" s="360" t="s">
        <v>49</v>
      </c>
      <c r="B49" s="375"/>
      <c r="C49" s="401"/>
      <c r="D49" s="420"/>
      <c r="E49" s="376"/>
      <c r="F49" s="375"/>
      <c r="G49" s="401"/>
      <c r="H49" s="420"/>
      <c r="I49" s="434"/>
      <c r="J49" s="375"/>
      <c r="K49" s="427"/>
      <c r="L49" s="420"/>
      <c r="M49" s="417"/>
      <c r="N49" s="550"/>
      <c r="O49" s="553"/>
      <c r="P49" s="551"/>
      <c r="Q49" s="554"/>
      <c r="R49" s="550"/>
      <c r="S49" s="553"/>
      <c r="T49" s="551"/>
      <c r="U49" s="554"/>
      <c r="V49" s="550"/>
      <c r="W49" s="553"/>
      <c r="X49" s="551"/>
      <c r="Y49" s="554"/>
    </row>
    <row r="50" spans="1:25" ht="13.8" thickBot="1">
      <c r="A50" s="361" t="s">
        <v>251</v>
      </c>
      <c r="B50" s="312"/>
      <c r="C50" s="401"/>
      <c r="D50" s="420"/>
      <c r="E50" s="289"/>
      <c r="F50" s="312"/>
      <c r="G50" s="511"/>
      <c r="H50" s="420"/>
      <c r="I50" s="289"/>
      <c r="J50" s="312"/>
      <c r="K50" s="545"/>
      <c r="L50" s="420"/>
      <c r="M50" s="289"/>
      <c r="N50" s="555"/>
      <c r="O50" s="556"/>
      <c r="P50" s="551"/>
      <c r="Q50" s="557"/>
      <c r="R50" s="555"/>
      <c r="S50" s="556"/>
      <c r="T50" s="551"/>
      <c r="U50" s="557"/>
      <c r="V50" s="555"/>
      <c r="W50" s="556"/>
      <c r="X50" s="551"/>
      <c r="Y50" s="557"/>
    </row>
    <row r="51" spans="1:25" s="19" customFormat="1" ht="16.350000000000001" customHeight="1" thickBot="1">
      <c r="A51" s="336" t="s">
        <v>50</v>
      </c>
      <c r="B51" s="294"/>
      <c r="C51" s="306"/>
      <c r="D51" s="307"/>
      <c r="E51" s="308"/>
      <c r="F51" s="294"/>
      <c r="G51" s="307"/>
      <c r="H51" s="307"/>
      <c r="I51" s="514"/>
      <c r="J51" s="294"/>
      <c r="K51" s="307"/>
      <c r="L51" s="307"/>
      <c r="M51" s="308"/>
      <c r="N51" s="558"/>
      <c r="O51" s="559"/>
      <c r="P51" s="559"/>
      <c r="Q51" s="560"/>
      <c r="R51" s="558"/>
      <c r="S51" s="559"/>
      <c r="T51" s="559"/>
      <c r="U51" s="560"/>
      <c r="V51" s="558"/>
      <c r="W51" s="559"/>
      <c r="X51" s="559"/>
      <c r="Y51" s="560"/>
    </row>
    <row r="52" spans="1:25" s="3" customFormat="1" ht="2.1" customHeight="1">
      <c r="A52" s="183"/>
      <c r="B52" s="316"/>
      <c r="C52" s="317"/>
      <c r="D52" s="317"/>
      <c r="E52" s="318"/>
      <c r="F52" s="316"/>
      <c r="G52" s="184"/>
      <c r="H52" s="184"/>
      <c r="I52" s="529"/>
      <c r="J52" s="544"/>
      <c r="K52" s="424"/>
      <c r="L52" s="185"/>
      <c r="M52" s="297"/>
      <c r="N52" s="561"/>
      <c r="O52" s="562"/>
      <c r="P52" s="563"/>
      <c r="Q52" s="564"/>
      <c r="R52" s="534"/>
      <c r="S52" s="535"/>
      <c r="T52" s="536"/>
      <c r="U52" s="537"/>
      <c r="V52" s="561"/>
      <c r="W52" s="562"/>
      <c r="X52" s="563"/>
      <c r="Y52" s="564"/>
    </row>
    <row r="53" spans="1:25" s="3" customFormat="1" ht="13.2">
      <c r="A53" s="407" t="s">
        <v>207</v>
      </c>
      <c r="B53" s="373"/>
      <c r="C53" s="396"/>
      <c r="D53" s="396"/>
      <c r="E53" s="374"/>
      <c r="F53" s="373"/>
      <c r="G53" s="396"/>
      <c r="H53" s="396"/>
      <c r="I53" s="399"/>
      <c r="J53" s="373"/>
      <c r="K53" s="396"/>
      <c r="L53" s="396"/>
      <c r="M53" s="374"/>
      <c r="N53" s="373"/>
      <c r="O53" s="398"/>
      <c r="P53" s="396"/>
      <c r="Q53" s="399"/>
      <c r="R53" s="406"/>
      <c r="S53" s="532"/>
      <c r="T53" s="515"/>
      <c r="U53" s="533"/>
      <c r="V53" s="373"/>
      <c r="W53" s="398"/>
      <c r="X53" s="396"/>
      <c r="Y53" s="399"/>
    </row>
    <row r="54" spans="1:25" ht="12">
      <c r="A54" s="402" t="s">
        <v>32</v>
      </c>
      <c r="B54" s="375"/>
      <c r="C54" s="401"/>
      <c r="D54" s="401"/>
      <c r="E54" s="376"/>
      <c r="F54" s="375"/>
      <c r="G54" s="401"/>
      <c r="H54" s="401"/>
      <c r="I54" s="376"/>
      <c r="J54" s="375"/>
      <c r="K54" s="427"/>
      <c r="L54" s="408"/>
      <c r="M54" s="417"/>
      <c r="N54" s="550"/>
      <c r="O54" s="553"/>
      <c r="P54" s="553"/>
      <c r="Q54" s="554"/>
      <c r="R54" s="550"/>
      <c r="S54" s="553"/>
      <c r="T54" s="553"/>
      <c r="U54" s="554"/>
      <c r="V54" s="550"/>
      <c r="W54" s="553"/>
      <c r="X54" s="553"/>
      <c r="Y54" s="554"/>
    </row>
    <row r="55" spans="1:25" ht="12">
      <c r="A55" s="402" t="s">
        <v>12</v>
      </c>
      <c r="B55" s="375"/>
      <c r="C55" s="401"/>
      <c r="D55" s="401"/>
      <c r="E55" s="376"/>
      <c r="F55" s="375"/>
      <c r="G55" s="401"/>
      <c r="H55" s="401"/>
      <c r="I55" s="376"/>
      <c r="J55" s="375"/>
      <c r="K55" s="427"/>
      <c r="L55" s="408"/>
      <c r="M55" s="417"/>
      <c r="N55" s="550"/>
      <c r="O55" s="553"/>
      <c r="P55" s="553"/>
      <c r="Q55" s="554"/>
      <c r="R55" s="550"/>
      <c r="S55" s="553"/>
      <c r="T55" s="553"/>
      <c r="U55" s="554"/>
      <c r="V55" s="550"/>
      <c r="W55" s="553"/>
      <c r="X55" s="553"/>
      <c r="Y55" s="554"/>
    </row>
    <row r="56" spans="1:25" ht="12.6" thickBot="1">
      <c r="A56" s="363" t="s">
        <v>14</v>
      </c>
      <c r="B56" s="312"/>
      <c r="C56" s="401"/>
      <c r="D56" s="527"/>
      <c r="E56" s="377"/>
      <c r="F56" s="312"/>
      <c r="G56" s="527"/>
      <c r="H56" s="527"/>
      <c r="I56" s="377"/>
      <c r="J56" s="312"/>
      <c r="K56" s="546"/>
      <c r="L56" s="387"/>
      <c r="M56" s="459"/>
      <c r="N56" s="555"/>
      <c r="O56" s="565"/>
      <c r="P56" s="565"/>
      <c r="Q56" s="566"/>
      <c r="R56" s="555"/>
      <c r="S56" s="565"/>
      <c r="T56" s="565"/>
      <c r="U56" s="566"/>
      <c r="V56" s="555"/>
      <c r="W56" s="565"/>
      <c r="X56" s="565"/>
      <c r="Y56" s="566"/>
    </row>
    <row r="57" spans="1:25" s="18" customFormat="1" ht="16.350000000000001" customHeight="1" thickBot="1">
      <c r="A57" s="336" t="s">
        <v>50</v>
      </c>
      <c r="B57" s="294"/>
      <c r="C57" s="306"/>
      <c r="D57" s="307"/>
      <c r="E57" s="308"/>
      <c r="F57" s="294"/>
      <c r="G57" s="421"/>
      <c r="H57" s="422"/>
      <c r="I57" s="423"/>
      <c r="J57" s="294"/>
      <c r="K57" s="307"/>
      <c r="L57" s="307"/>
      <c r="M57" s="308"/>
      <c r="N57" s="558"/>
      <c r="O57" s="559"/>
      <c r="P57" s="559"/>
      <c r="Q57" s="560"/>
      <c r="R57" s="558"/>
      <c r="S57" s="559"/>
      <c r="T57" s="559"/>
      <c r="U57" s="560"/>
      <c r="V57" s="558"/>
      <c r="W57" s="559"/>
      <c r="X57" s="559"/>
      <c r="Y57" s="560"/>
    </row>
    <row r="58" spans="1:25" ht="1.5" customHeight="1">
      <c r="A58" s="183"/>
      <c r="B58" s="304"/>
      <c r="C58" s="296"/>
      <c r="D58" s="296"/>
      <c r="E58" s="305"/>
      <c r="F58" s="304"/>
      <c r="G58" s="424"/>
      <c r="H58" s="185"/>
      <c r="I58" s="436"/>
      <c r="J58" s="438"/>
      <c r="K58" s="439"/>
      <c r="L58" s="185"/>
      <c r="M58" s="297"/>
      <c r="N58" s="567"/>
      <c r="O58" s="562"/>
      <c r="P58" s="563"/>
      <c r="Q58" s="564"/>
      <c r="R58" s="567"/>
      <c r="S58" s="562"/>
      <c r="T58" s="563"/>
      <c r="U58" s="564"/>
      <c r="V58" s="567"/>
      <c r="W58" s="562"/>
      <c r="X58" s="563"/>
      <c r="Y58" s="564"/>
    </row>
    <row r="59" spans="1:25" s="334" customFormat="1" ht="18" customHeight="1" thickBot="1">
      <c r="A59" s="409" t="s">
        <v>198</v>
      </c>
      <c r="B59" s="378"/>
      <c r="C59" s="404"/>
      <c r="D59" s="404"/>
      <c r="E59" s="379"/>
      <c r="F59" s="378"/>
      <c r="G59" s="425"/>
      <c r="H59" s="425"/>
      <c r="I59" s="426"/>
      <c r="J59" s="378"/>
      <c r="K59" s="425"/>
      <c r="L59" s="425"/>
      <c r="M59" s="426"/>
      <c r="N59" s="568"/>
      <c r="O59" s="569"/>
      <c r="P59" s="569"/>
      <c r="Q59" s="570"/>
      <c r="R59" s="568"/>
      <c r="S59" s="569"/>
      <c r="T59" s="569"/>
      <c r="U59" s="570"/>
      <c r="V59" s="568"/>
      <c r="W59" s="569"/>
      <c r="X59" s="569"/>
      <c r="Y59" s="570"/>
    </row>
    <row r="60" spans="1:25" ht="0.45" customHeight="1" thickBot="1">
      <c r="A60" s="288"/>
      <c r="B60" s="290"/>
      <c r="C60" s="286"/>
      <c r="D60" s="286"/>
      <c r="E60" s="291"/>
      <c r="F60" s="290"/>
      <c r="G60" s="287"/>
      <c r="H60" s="292"/>
      <c r="I60" s="530"/>
      <c r="J60" s="298"/>
      <c r="K60" s="287"/>
      <c r="L60" s="292"/>
      <c r="M60" s="293"/>
      <c r="N60" s="571"/>
      <c r="O60" s="572"/>
      <c r="P60" s="573"/>
      <c r="Q60" s="574"/>
      <c r="R60" s="571"/>
      <c r="S60" s="572"/>
      <c r="T60" s="573"/>
      <c r="U60" s="574"/>
      <c r="V60" s="571"/>
      <c r="W60" s="572"/>
      <c r="X60" s="573"/>
      <c r="Y60" s="574"/>
    </row>
    <row r="61" spans="1:25" s="3" customFormat="1" ht="13.2">
      <c r="A61" s="364" t="s">
        <v>209</v>
      </c>
      <c r="B61" s="373"/>
      <c r="C61" s="396"/>
      <c r="D61" s="396"/>
      <c r="E61" s="374"/>
      <c r="F61" s="373"/>
      <c r="G61" s="396"/>
      <c r="H61" s="396"/>
      <c r="I61" s="399"/>
      <c r="J61" s="373"/>
      <c r="K61" s="396"/>
      <c r="L61" s="396"/>
      <c r="M61" s="374"/>
      <c r="N61" s="373"/>
      <c r="O61" s="398"/>
      <c r="P61" s="396"/>
      <c r="Q61" s="399"/>
      <c r="R61" s="373"/>
      <c r="S61" s="398"/>
      <c r="T61" s="396"/>
      <c r="U61" s="399"/>
      <c r="V61" s="373"/>
      <c r="W61" s="398"/>
      <c r="X61" s="396"/>
      <c r="Y61" s="399"/>
    </row>
    <row r="62" spans="1:25">
      <c r="A62" s="365" t="s">
        <v>51</v>
      </c>
      <c r="B62" s="420"/>
      <c r="C62" s="405"/>
      <c r="D62" s="405"/>
      <c r="E62" s="381"/>
      <c r="F62" s="420"/>
      <c r="G62" s="405"/>
      <c r="H62" s="405"/>
      <c r="I62" s="381"/>
      <c r="J62" s="380"/>
      <c r="K62" s="405"/>
      <c r="L62" s="405"/>
      <c r="M62" s="381"/>
      <c r="N62" s="575"/>
      <c r="O62" s="576"/>
      <c r="P62" s="576"/>
      <c r="Q62" s="577"/>
      <c r="R62" s="575"/>
      <c r="S62" s="576"/>
      <c r="T62" s="576"/>
      <c r="U62" s="577"/>
      <c r="V62" s="575"/>
      <c r="W62" s="576"/>
      <c r="X62" s="576"/>
      <c r="Y62" s="577"/>
    </row>
    <row r="63" spans="1:25" s="18" customFormat="1" ht="15.6" customHeight="1" thickBot="1">
      <c r="A63" s="366" t="s">
        <v>50</v>
      </c>
      <c r="B63" s="382"/>
      <c r="C63" s="371"/>
      <c r="D63" s="371"/>
      <c r="E63" s="383"/>
      <c r="F63" s="382"/>
      <c r="G63" s="371"/>
      <c r="H63" s="371"/>
      <c r="I63" s="383"/>
      <c r="J63" s="382"/>
      <c r="K63" s="371"/>
      <c r="L63" s="371"/>
      <c r="M63" s="383"/>
      <c r="N63" s="578"/>
      <c r="O63" s="579"/>
      <c r="P63" s="579"/>
      <c r="Q63" s="580"/>
      <c r="R63" s="578"/>
      <c r="S63" s="579"/>
      <c r="T63" s="579"/>
      <c r="U63" s="580"/>
      <c r="V63" s="578"/>
      <c r="W63" s="579"/>
      <c r="X63" s="579"/>
      <c r="Y63" s="580"/>
    </row>
    <row r="64" spans="1:25" ht="2.1" customHeight="1">
      <c r="A64" s="183"/>
      <c r="B64" s="295"/>
      <c r="C64" s="296"/>
      <c r="D64" s="296"/>
      <c r="E64" s="303"/>
      <c r="F64" s="295"/>
      <c r="G64" s="296"/>
      <c r="H64" s="296"/>
      <c r="I64" s="531"/>
      <c r="J64" s="491"/>
      <c r="K64" s="427"/>
      <c r="L64" s="428"/>
      <c r="M64" s="417"/>
      <c r="N64" s="581"/>
      <c r="O64" s="582"/>
      <c r="P64" s="583"/>
      <c r="Q64" s="554"/>
      <c r="R64" s="581"/>
      <c r="S64" s="582"/>
      <c r="T64" s="583"/>
      <c r="U64" s="554"/>
      <c r="V64" s="581"/>
      <c r="W64" s="582"/>
      <c r="X64" s="583"/>
      <c r="Y64" s="554"/>
    </row>
    <row r="65" spans="1:25" s="334" customFormat="1" ht="16.5" customHeight="1" thickBot="1">
      <c r="A65" s="367" t="s">
        <v>199</v>
      </c>
      <c r="B65" s="384"/>
      <c r="C65" s="372"/>
      <c r="D65" s="372"/>
      <c r="E65" s="385"/>
      <c r="F65" s="384"/>
      <c r="G65" s="372"/>
      <c r="H65" s="372"/>
      <c r="I65" s="385"/>
      <c r="J65" s="547"/>
      <c r="K65" s="429"/>
      <c r="L65" s="429"/>
      <c r="M65" s="385"/>
      <c r="N65" s="584"/>
      <c r="O65" s="585"/>
      <c r="P65" s="585"/>
      <c r="Q65" s="586"/>
      <c r="R65" s="584"/>
      <c r="S65" s="585"/>
      <c r="T65" s="585"/>
      <c r="U65" s="586"/>
      <c r="V65" s="584"/>
      <c r="W65" s="585"/>
      <c r="X65" s="585"/>
      <c r="Y65" s="586"/>
    </row>
    <row r="66" spans="1:25" s="334" customFormat="1" ht="10.95" customHeight="1">
      <c r="A66" s="460"/>
      <c r="B66" s="461"/>
      <c r="C66" s="461"/>
      <c r="D66" s="461"/>
      <c r="E66" s="461"/>
      <c r="F66" s="462"/>
      <c r="G66" s="461"/>
      <c r="H66" s="461"/>
      <c r="I66" s="461"/>
      <c r="J66" s="463"/>
      <c r="K66" s="461"/>
      <c r="L66" s="461"/>
      <c r="M66" s="461"/>
      <c r="N66" s="463"/>
      <c r="O66" s="461"/>
      <c r="P66" s="461"/>
      <c r="Q66" s="461"/>
      <c r="R66" s="463"/>
      <c r="S66" s="461"/>
      <c r="T66" s="461"/>
      <c r="U66" s="461"/>
      <c r="V66" s="463"/>
      <c r="W66" s="461"/>
      <c r="X66" s="461"/>
      <c r="Y66" s="461"/>
    </row>
    <row r="67" spans="1:25" ht="17.399999999999999" customHeight="1">
      <c r="A67" s="960" t="s">
        <v>334</v>
      </c>
      <c r="B67" s="960"/>
      <c r="C67" s="960"/>
      <c r="D67" s="960"/>
      <c r="E67" s="960"/>
      <c r="F67" s="960"/>
      <c r="G67" s="960"/>
      <c r="H67" s="960"/>
      <c r="I67" s="960"/>
      <c r="J67" s="960"/>
      <c r="K67" s="960"/>
      <c r="L67" s="960"/>
      <c r="M67" s="960"/>
      <c r="N67" s="960"/>
      <c r="O67" s="960"/>
      <c r="P67" s="960"/>
      <c r="Q67" s="960"/>
      <c r="R67" s="960"/>
      <c r="S67" s="960"/>
      <c r="T67" s="960"/>
      <c r="U67" s="960"/>
      <c r="V67" s="960"/>
      <c r="W67" s="960"/>
      <c r="X67" s="960"/>
      <c r="Y67" s="960"/>
    </row>
    <row r="68" spans="1:25" s="80" customFormat="1" ht="17.399999999999999" customHeight="1">
      <c r="A68" s="960" t="s">
        <v>332</v>
      </c>
      <c r="B68" s="960"/>
      <c r="C68" s="960"/>
      <c r="D68" s="960"/>
      <c r="E68" s="960"/>
      <c r="F68" s="960"/>
      <c r="G68" s="960"/>
      <c r="H68" s="960"/>
      <c r="I68" s="960"/>
      <c r="J68" s="960"/>
      <c r="K68" s="960"/>
      <c r="L68" s="960"/>
      <c r="M68" s="960"/>
      <c r="N68" s="960"/>
      <c r="O68" s="960"/>
      <c r="P68" s="960"/>
      <c r="Q68" s="960"/>
      <c r="R68" s="960"/>
      <c r="S68" s="960"/>
      <c r="T68" s="960"/>
      <c r="U68" s="960"/>
      <c r="V68" s="960"/>
      <c r="W68" s="960"/>
      <c r="X68" s="960"/>
      <c r="Y68" s="960"/>
    </row>
    <row r="69" spans="1:25" ht="17.399999999999999" customHeight="1">
      <c r="A69" s="959" t="s">
        <v>2</v>
      </c>
      <c r="B69" s="933"/>
      <c r="C69" s="933"/>
      <c r="D69" s="933"/>
      <c r="E69" s="933"/>
      <c r="F69" s="933"/>
      <c r="G69" s="933"/>
      <c r="H69" s="933"/>
      <c r="I69" s="933"/>
      <c r="J69" s="933"/>
      <c r="K69" s="933"/>
      <c r="L69" s="933"/>
      <c r="M69" s="933"/>
      <c r="N69" s="933"/>
      <c r="O69" s="933"/>
      <c r="P69" s="933"/>
      <c r="Q69" s="933"/>
      <c r="R69" s="933"/>
      <c r="S69" s="933"/>
      <c r="T69" s="933"/>
      <c r="U69" s="3"/>
      <c r="V69" s="3"/>
      <c r="W69" s="21"/>
      <c r="X69" s="21"/>
      <c r="Y69" s="3"/>
    </row>
    <row r="70" spans="1:25">
      <c r="A70" s="22"/>
      <c r="B70" s="22"/>
      <c r="F70" s="22"/>
      <c r="I70" s="22"/>
      <c r="J70" s="22"/>
      <c r="M70" s="22"/>
      <c r="N70" s="22"/>
      <c r="Q70" s="22"/>
      <c r="R70" s="22"/>
      <c r="U70" s="22"/>
      <c r="V70" s="22"/>
      <c r="Y70" s="22"/>
    </row>
    <row r="71" spans="1:25">
      <c r="A71" s="22"/>
      <c r="B71" s="22"/>
      <c r="F71" s="22"/>
      <c r="I71" s="22"/>
      <c r="J71" s="22"/>
      <c r="M71" s="22"/>
      <c r="N71" s="22"/>
      <c r="Q71" s="22"/>
      <c r="R71" s="22"/>
      <c r="U71" s="22"/>
      <c r="V71" s="22"/>
      <c r="Y71" s="22"/>
    </row>
    <row r="72" spans="1:25">
      <c r="A72" s="22"/>
      <c r="B72" s="22"/>
      <c r="F72" s="22"/>
      <c r="I72" s="22"/>
      <c r="J72" s="22"/>
      <c r="M72" s="22"/>
      <c r="N72" s="22"/>
      <c r="Q72" s="22"/>
      <c r="R72" s="22"/>
      <c r="U72" s="22"/>
      <c r="V72" s="22"/>
      <c r="Y72" s="22"/>
    </row>
    <row r="73" spans="1:25">
      <c r="A73" s="22"/>
      <c r="B73" s="22"/>
      <c r="F73" s="22"/>
      <c r="I73" s="22"/>
      <c r="J73" s="22"/>
      <c r="M73" s="22"/>
      <c r="N73" s="22"/>
      <c r="Q73" s="22"/>
      <c r="R73" s="22"/>
      <c r="U73" s="22"/>
      <c r="V73" s="22"/>
      <c r="Y73" s="22"/>
    </row>
  </sheetData>
  <mergeCells count="15">
    <mergeCell ref="V3:Y3"/>
    <mergeCell ref="B3:E3"/>
    <mergeCell ref="F3:I3"/>
    <mergeCell ref="J3:M3"/>
    <mergeCell ref="N3:Q3"/>
    <mergeCell ref="R3:U3"/>
    <mergeCell ref="A69:T69"/>
    <mergeCell ref="A67:Y67"/>
    <mergeCell ref="A68:Y68"/>
    <mergeCell ref="B35:E35"/>
    <mergeCell ref="F35:I35"/>
    <mergeCell ref="J35:M35"/>
    <mergeCell ref="N35:Q35"/>
    <mergeCell ref="R35:U35"/>
    <mergeCell ref="V35:Y35"/>
  </mergeCells>
  <pageMargins left="0.7" right="0.7" top="0.72626488095238095" bottom="0.75" header="0.3" footer="0.3"/>
  <pageSetup scale="42" orientation="landscape" r:id="rId1"/>
  <headerFooter>
    <oddHeader>&amp;C&amp;"Arial,Bold"&amp;K000000Table I-2
Pacific Gas and Electric Company
Program Subscription Statistics
February 2020</oddHeader>
    <oddFooter>&amp;L&amp;F&amp;C6 of 11&amp;R&amp;A</oddFoot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70"/>
  <sheetViews>
    <sheetView view="pageLayout" topLeftCell="B10" zoomScale="70" zoomScaleNormal="70" zoomScalePageLayoutView="70" workbookViewId="0">
      <selection activeCell="J28" sqref="J28"/>
    </sheetView>
  </sheetViews>
  <sheetFormatPr defaultRowHeight="11.4"/>
  <cols>
    <col min="1" max="1" width="26.88671875" style="1" hidden="1" customWidth="1"/>
    <col min="2" max="2" width="55.44140625" style="1" customWidth="1"/>
    <col min="3" max="3" width="15.33203125" style="464" hidden="1" customWidth="1"/>
    <col min="4" max="4" width="15.33203125" style="464" customWidth="1"/>
    <col min="5" max="5" width="12.44140625" style="3" bestFit="1" customWidth="1"/>
    <col min="6" max="6" width="11" style="3" customWidth="1"/>
    <col min="7" max="7" width="11.44140625" style="1" customWidth="1"/>
    <col min="8" max="8" width="11.33203125" style="1" customWidth="1"/>
    <col min="9" max="9" width="11.109375" style="1" customWidth="1"/>
    <col min="10" max="10" width="11" style="1" customWidth="1"/>
    <col min="11" max="11" width="11.109375" style="1" customWidth="1"/>
    <col min="12" max="12" width="11.44140625" style="1" customWidth="1"/>
    <col min="13" max="13" width="11.33203125" style="1" customWidth="1"/>
    <col min="14" max="16" width="11" style="1" customWidth="1"/>
    <col min="17" max="18" width="15.109375" style="1" customWidth="1"/>
    <col min="19" max="19" width="13.88671875" style="1" customWidth="1"/>
    <col min="20" max="20" width="14.5546875" style="1" customWidth="1"/>
    <col min="21" max="21" width="10.33203125" style="1" customWidth="1"/>
    <col min="22" max="257" width="9.109375" style="1"/>
    <col min="258" max="258" width="0" style="1" hidden="1" customWidth="1"/>
    <col min="259" max="259" width="52" style="1" customWidth="1"/>
    <col min="260" max="260" width="0" style="1" hidden="1" customWidth="1"/>
    <col min="261" max="263" width="10.5546875" style="1" customWidth="1"/>
    <col min="264" max="264" width="11.5546875" style="1" customWidth="1"/>
    <col min="265" max="272" width="10.5546875" style="1" customWidth="1"/>
    <col min="273" max="274" width="14.44140625" style="1" customWidth="1"/>
    <col min="275" max="275" width="13.44140625" style="1" customWidth="1"/>
    <col min="276" max="276" width="14.44140625" style="1" customWidth="1"/>
    <col min="277" max="277" width="9.5546875" style="1" customWidth="1"/>
    <col min="278" max="513" width="9.109375" style="1"/>
    <col min="514" max="514" width="0" style="1" hidden="1" customWidth="1"/>
    <col min="515" max="515" width="52" style="1" customWidth="1"/>
    <col min="516" max="516" width="0" style="1" hidden="1" customWidth="1"/>
    <col min="517" max="519" width="10.5546875" style="1" customWidth="1"/>
    <col min="520" max="520" width="11.5546875" style="1" customWidth="1"/>
    <col min="521" max="528" width="10.5546875" style="1" customWidth="1"/>
    <col min="529" max="530" width="14.44140625" style="1" customWidth="1"/>
    <col min="531" max="531" width="13.44140625" style="1" customWidth="1"/>
    <col min="532" max="532" width="14.44140625" style="1" customWidth="1"/>
    <col min="533" max="533" width="9.5546875" style="1" customWidth="1"/>
    <col min="534" max="769" width="9.109375" style="1"/>
    <col min="770" max="770" width="0" style="1" hidden="1" customWidth="1"/>
    <col min="771" max="771" width="52" style="1" customWidth="1"/>
    <col min="772" max="772" width="0" style="1" hidden="1" customWidth="1"/>
    <col min="773" max="775" width="10.5546875" style="1" customWidth="1"/>
    <col min="776" max="776" width="11.5546875" style="1" customWidth="1"/>
    <col min="777" max="784" width="10.5546875" style="1" customWidth="1"/>
    <col min="785" max="786" width="14.44140625" style="1" customWidth="1"/>
    <col min="787" max="787" width="13.44140625" style="1" customWidth="1"/>
    <col min="788" max="788" width="14.44140625" style="1" customWidth="1"/>
    <col min="789" max="789" width="9.5546875" style="1" customWidth="1"/>
    <col min="790" max="1025" width="9.109375" style="1"/>
    <col min="1026" max="1026" width="0" style="1" hidden="1" customWidth="1"/>
    <col min="1027" max="1027" width="52" style="1" customWidth="1"/>
    <col min="1028" max="1028" width="0" style="1" hidden="1" customWidth="1"/>
    <col min="1029" max="1031" width="10.5546875" style="1" customWidth="1"/>
    <col min="1032" max="1032" width="11.5546875" style="1" customWidth="1"/>
    <col min="1033" max="1040" width="10.5546875" style="1" customWidth="1"/>
    <col min="1041" max="1042" width="14.44140625" style="1" customWidth="1"/>
    <col min="1043" max="1043" width="13.44140625" style="1" customWidth="1"/>
    <col min="1044" max="1044" width="14.44140625" style="1" customWidth="1"/>
    <col min="1045" max="1045" width="9.5546875" style="1" customWidth="1"/>
    <col min="1046" max="1281" width="9.109375" style="1"/>
    <col min="1282" max="1282" width="0" style="1" hidden="1" customWidth="1"/>
    <col min="1283" max="1283" width="52" style="1" customWidth="1"/>
    <col min="1284" max="1284" width="0" style="1" hidden="1" customWidth="1"/>
    <col min="1285" max="1287" width="10.5546875" style="1" customWidth="1"/>
    <col min="1288" max="1288" width="11.5546875" style="1" customWidth="1"/>
    <col min="1289" max="1296" width="10.5546875" style="1" customWidth="1"/>
    <col min="1297" max="1298" width="14.44140625" style="1" customWidth="1"/>
    <col min="1299" max="1299" width="13.44140625" style="1" customWidth="1"/>
    <col min="1300" max="1300" width="14.44140625" style="1" customWidth="1"/>
    <col min="1301" max="1301" width="9.5546875" style="1" customWidth="1"/>
    <col min="1302" max="1537" width="9.109375" style="1"/>
    <col min="1538" max="1538" width="0" style="1" hidden="1" customWidth="1"/>
    <col min="1539" max="1539" width="52" style="1" customWidth="1"/>
    <col min="1540" max="1540" width="0" style="1" hidden="1" customWidth="1"/>
    <col min="1541" max="1543" width="10.5546875" style="1" customWidth="1"/>
    <col min="1544" max="1544" width="11.5546875" style="1" customWidth="1"/>
    <col min="1545" max="1552" width="10.5546875" style="1" customWidth="1"/>
    <col min="1553" max="1554" width="14.44140625" style="1" customWidth="1"/>
    <col min="1555" max="1555" width="13.44140625" style="1" customWidth="1"/>
    <col min="1556" max="1556" width="14.44140625" style="1" customWidth="1"/>
    <col min="1557" max="1557" width="9.5546875" style="1" customWidth="1"/>
    <col min="1558" max="1793" width="9.109375" style="1"/>
    <col min="1794" max="1794" width="0" style="1" hidden="1" customWidth="1"/>
    <col min="1795" max="1795" width="52" style="1" customWidth="1"/>
    <col min="1796" max="1796" width="0" style="1" hidden="1" customWidth="1"/>
    <col min="1797" max="1799" width="10.5546875" style="1" customWidth="1"/>
    <col min="1800" max="1800" width="11.5546875" style="1" customWidth="1"/>
    <col min="1801" max="1808" width="10.5546875" style="1" customWidth="1"/>
    <col min="1809" max="1810" width="14.44140625" style="1" customWidth="1"/>
    <col min="1811" max="1811" width="13.44140625" style="1" customWidth="1"/>
    <col min="1812" max="1812" width="14.44140625" style="1" customWidth="1"/>
    <col min="1813" max="1813" width="9.5546875" style="1" customWidth="1"/>
    <col min="1814" max="2049" width="9.109375" style="1"/>
    <col min="2050" max="2050" width="0" style="1" hidden="1" customWidth="1"/>
    <col min="2051" max="2051" width="52" style="1" customWidth="1"/>
    <col min="2052" max="2052" width="0" style="1" hidden="1" customWidth="1"/>
    <col min="2053" max="2055" width="10.5546875" style="1" customWidth="1"/>
    <col min="2056" max="2056" width="11.5546875" style="1" customWidth="1"/>
    <col min="2057" max="2064" width="10.5546875" style="1" customWidth="1"/>
    <col min="2065" max="2066" width="14.44140625" style="1" customWidth="1"/>
    <col min="2067" max="2067" width="13.44140625" style="1" customWidth="1"/>
    <col min="2068" max="2068" width="14.44140625" style="1" customWidth="1"/>
    <col min="2069" max="2069" width="9.5546875" style="1" customWidth="1"/>
    <col min="2070" max="2305" width="9.109375" style="1"/>
    <col min="2306" max="2306" width="0" style="1" hidden="1" customWidth="1"/>
    <col min="2307" max="2307" width="52" style="1" customWidth="1"/>
    <col min="2308" max="2308" width="0" style="1" hidden="1" customWidth="1"/>
    <col min="2309" max="2311" width="10.5546875" style="1" customWidth="1"/>
    <col min="2312" max="2312" width="11.5546875" style="1" customWidth="1"/>
    <col min="2313" max="2320" width="10.5546875" style="1" customWidth="1"/>
    <col min="2321" max="2322" width="14.44140625" style="1" customWidth="1"/>
    <col min="2323" max="2323" width="13.44140625" style="1" customWidth="1"/>
    <col min="2324" max="2324" width="14.44140625" style="1" customWidth="1"/>
    <col min="2325" max="2325" width="9.5546875" style="1" customWidth="1"/>
    <col min="2326" max="2561" width="9.109375" style="1"/>
    <col min="2562" max="2562" width="0" style="1" hidden="1" customWidth="1"/>
    <col min="2563" max="2563" width="52" style="1" customWidth="1"/>
    <col min="2564" max="2564" width="0" style="1" hidden="1" customWidth="1"/>
    <col min="2565" max="2567" width="10.5546875" style="1" customWidth="1"/>
    <col min="2568" max="2568" width="11.5546875" style="1" customWidth="1"/>
    <col min="2569" max="2576" width="10.5546875" style="1" customWidth="1"/>
    <col min="2577" max="2578" width="14.44140625" style="1" customWidth="1"/>
    <col min="2579" max="2579" width="13.44140625" style="1" customWidth="1"/>
    <col min="2580" max="2580" width="14.44140625" style="1" customWidth="1"/>
    <col min="2581" max="2581" width="9.5546875" style="1" customWidth="1"/>
    <col min="2582" max="2817" width="9.109375" style="1"/>
    <col min="2818" max="2818" width="0" style="1" hidden="1" customWidth="1"/>
    <col min="2819" max="2819" width="52" style="1" customWidth="1"/>
    <col min="2820" max="2820" width="0" style="1" hidden="1" customWidth="1"/>
    <col min="2821" max="2823" width="10.5546875" style="1" customWidth="1"/>
    <col min="2824" max="2824" width="11.5546875" style="1" customWidth="1"/>
    <col min="2825" max="2832" width="10.5546875" style="1" customWidth="1"/>
    <col min="2833" max="2834" width="14.44140625" style="1" customWidth="1"/>
    <col min="2835" max="2835" width="13.44140625" style="1" customWidth="1"/>
    <col min="2836" max="2836" width="14.44140625" style="1" customWidth="1"/>
    <col min="2837" max="2837" width="9.5546875" style="1" customWidth="1"/>
    <col min="2838" max="3073" width="9.109375" style="1"/>
    <col min="3074" max="3074" width="0" style="1" hidden="1" customWidth="1"/>
    <col min="3075" max="3075" width="52" style="1" customWidth="1"/>
    <col min="3076" max="3076" width="0" style="1" hidden="1" customWidth="1"/>
    <col min="3077" max="3079" width="10.5546875" style="1" customWidth="1"/>
    <col min="3080" max="3080" width="11.5546875" style="1" customWidth="1"/>
    <col min="3081" max="3088" width="10.5546875" style="1" customWidth="1"/>
    <col min="3089" max="3090" width="14.44140625" style="1" customWidth="1"/>
    <col min="3091" max="3091" width="13.44140625" style="1" customWidth="1"/>
    <col min="3092" max="3092" width="14.44140625" style="1" customWidth="1"/>
    <col min="3093" max="3093" width="9.5546875" style="1" customWidth="1"/>
    <col min="3094" max="3329" width="9.109375" style="1"/>
    <col min="3330" max="3330" width="0" style="1" hidden="1" customWidth="1"/>
    <col min="3331" max="3331" width="52" style="1" customWidth="1"/>
    <col min="3332" max="3332" width="0" style="1" hidden="1" customWidth="1"/>
    <col min="3333" max="3335" width="10.5546875" style="1" customWidth="1"/>
    <col min="3336" max="3336" width="11.5546875" style="1" customWidth="1"/>
    <col min="3337" max="3344" width="10.5546875" style="1" customWidth="1"/>
    <col min="3345" max="3346" width="14.44140625" style="1" customWidth="1"/>
    <col min="3347" max="3347" width="13.44140625" style="1" customWidth="1"/>
    <col min="3348" max="3348" width="14.44140625" style="1" customWidth="1"/>
    <col min="3349" max="3349" width="9.5546875" style="1" customWidth="1"/>
    <col min="3350" max="3585" width="9.109375" style="1"/>
    <col min="3586" max="3586" width="0" style="1" hidden="1" customWidth="1"/>
    <col min="3587" max="3587" width="52" style="1" customWidth="1"/>
    <col min="3588" max="3588" width="0" style="1" hidden="1" customWidth="1"/>
    <col min="3589" max="3591" width="10.5546875" style="1" customWidth="1"/>
    <col min="3592" max="3592" width="11.5546875" style="1" customWidth="1"/>
    <col min="3593" max="3600" width="10.5546875" style="1" customWidth="1"/>
    <col min="3601" max="3602" width="14.44140625" style="1" customWidth="1"/>
    <col min="3603" max="3603" width="13.44140625" style="1" customWidth="1"/>
    <col min="3604" max="3604" width="14.44140625" style="1" customWidth="1"/>
    <col min="3605" max="3605" width="9.5546875" style="1" customWidth="1"/>
    <col min="3606" max="3841" width="9.109375" style="1"/>
    <col min="3842" max="3842" width="0" style="1" hidden="1" customWidth="1"/>
    <col min="3843" max="3843" width="52" style="1" customWidth="1"/>
    <col min="3844" max="3844" width="0" style="1" hidden="1" customWidth="1"/>
    <col min="3845" max="3847" width="10.5546875" style="1" customWidth="1"/>
    <col min="3848" max="3848" width="11.5546875" style="1" customWidth="1"/>
    <col min="3849" max="3856" width="10.5546875" style="1" customWidth="1"/>
    <col min="3857" max="3858" width="14.44140625" style="1" customWidth="1"/>
    <col min="3859" max="3859" width="13.44140625" style="1" customWidth="1"/>
    <col min="3860" max="3860" width="14.44140625" style="1" customWidth="1"/>
    <col min="3861" max="3861" width="9.5546875" style="1" customWidth="1"/>
    <col min="3862" max="4097" width="9.109375" style="1"/>
    <col min="4098" max="4098" width="0" style="1" hidden="1" customWidth="1"/>
    <col min="4099" max="4099" width="52" style="1" customWidth="1"/>
    <col min="4100" max="4100" width="0" style="1" hidden="1" customWidth="1"/>
    <col min="4101" max="4103" width="10.5546875" style="1" customWidth="1"/>
    <col min="4104" max="4104" width="11.5546875" style="1" customWidth="1"/>
    <col min="4105" max="4112" width="10.5546875" style="1" customWidth="1"/>
    <col min="4113" max="4114" width="14.44140625" style="1" customWidth="1"/>
    <col min="4115" max="4115" width="13.44140625" style="1" customWidth="1"/>
    <col min="4116" max="4116" width="14.44140625" style="1" customWidth="1"/>
    <col min="4117" max="4117" width="9.5546875" style="1" customWidth="1"/>
    <col min="4118" max="4353" width="9.109375" style="1"/>
    <col min="4354" max="4354" width="0" style="1" hidden="1" customWidth="1"/>
    <col min="4355" max="4355" width="52" style="1" customWidth="1"/>
    <col min="4356" max="4356" width="0" style="1" hidden="1" customWidth="1"/>
    <col min="4357" max="4359" width="10.5546875" style="1" customWidth="1"/>
    <col min="4360" max="4360" width="11.5546875" style="1" customWidth="1"/>
    <col min="4361" max="4368" width="10.5546875" style="1" customWidth="1"/>
    <col min="4369" max="4370" width="14.44140625" style="1" customWidth="1"/>
    <col min="4371" max="4371" width="13.44140625" style="1" customWidth="1"/>
    <col min="4372" max="4372" width="14.44140625" style="1" customWidth="1"/>
    <col min="4373" max="4373" width="9.5546875" style="1" customWidth="1"/>
    <col min="4374" max="4609" width="9.109375" style="1"/>
    <col min="4610" max="4610" width="0" style="1" hidden="1" customWidth="1"/>
    <col min="4611" max="4611" width="52" style="1" customWidth="1"/>
    <col min="4612" max="4612" width="0" style="1" hidden="1" customWidth="1"/>
    <col min="4613" max="4615" width="10.5546875" style="1" customWidth="1"/>
    <col min="4616" max="4616" width="11.5546875" style="1" customWidth="1"/>
    <col min="4617" max="4624" width="10.5546875" style="1" customWidth="1"/>
    <col min="4625" max="4626" width="14.44140625" style="1" customWidth="1"/>
    <col min="4627" max="4627" width="13.44140625" style="1" customWidth="1"/>
    <col min="4628" max="4628" width="14.44140625" style="1" customWidth="1"/>
    <col min="4629" max="4629" width="9.5546875" style="1" customWidth="1"/>
    <col min="4630" max="4865" width="9.109375" style="1"/>
    <col min="4866" max="4866" width="0" style="1" hidden="1" customWidth="1"/>
    <col min="4867" max="4867" width="52" style="1" customWidth="1"/>
    <col min="4868" max="4868" width="0" style="1" hidden="1" customWidth="1"/>
    <col min="4869" max="4871" width="10.5546875" style="1" customWidth="1"/>
    <col min="4872" max="4872" width="11.5546875" style="1" customWidth="1"/>
    <col min="4873" max="4880" width="10.5546875" style="1" customWidth="1"/>
    <col min="4881" max="4882" width="14.44140625" style="1" customWidth="1"/>
    <col min="4883" max="4883" width="13.44140625" style="1" customWidth="1"/>
    <col min="4884" max="4884" width="14.44140625" style="1" customWidth="1"/>
    <col min="4885" max="4885" width="9.5546875" style="1" customWidth="1"/>
    <col min="4886" max="5121" width="9.109375" style="1"/>
    <col min="5122" max="5122" width="0" style="1" hidden="1" customWidth="1"/>
    <col min="5123" max="5123" width="52" style="1" customWidth="1"/>
    <col min="5124" max="5124" width="0" style="1" hidden="1" customWidth="1"/>
    <col min="5125" max="5127" width="10.5546875" style="1" customWidth="1"/>
    <col min="5128" max="5128" width="11.5546875" style="1" customWidth="1"/>
    <col min="5129" max="5136" width="10.5546875" style="1" customWidth="1"/>
    <col min="5137" max="5138" width="14.44140625" style="1" customWidth="1"/>
    <col min="5139" max="5139" width="13.44140625" style="1" customWidth="1"/>
    <col min="5140" max="5140" width="14.44140625" style="1" customWidth="1"/>
    <col min="5141" max="5141" width="9.5546875" style="1" customWidth="1"/>
    <col min="5142" max="5377" width="9.109375" style="1"/>
    <col min="5378" max="5378" width="0" style="1" hidden="1" customWidth="1"/>
    <col min="5379" max="5379" width="52" style="1" customWidth="1"/>
    <col min="5380" max="5380" width="0" style="1" hidden="1" customWidth="1"/>
    <col min="5381" max="5383" width="10.5546875" style="1" customWidth="1"/>
    <col min="5384" max="5384" width="11.5546875" style="1" customWidth="1"/>
    <col min="5385" max="5392" width="10.5546875" style="1" customWidth="1"/>
    <col min="5393" max="5394" width="14.44140625" style="1" customWidth="1"/>
    <col min="5395" max="5395" width="13.44140625" style="1" customWidth="1"/>
    <col min="5396" max="5396" width="14.44140625" style="1" customWidth="1"/>
    <col min="5397" max="5397" width="9.5546875" style="1" customWidth="1"/>
    <col min="5398" max="5633" width="9.109375" style="1"/>
    <col min="5634" max="5634" width="0" style="1" hidden="1" customWidth="1"/>
    <col min="5635" max="5635" width="52" style="1" customWidth="1"/>
    <col min="5636" max="5636" width="0" style="1" hidden="1" customWidth="1"/>
    <col min="5637" max="5639" width="10.5546875" style="1" customWidth="1"/>
    <col min="5640" max="5640" width="11.5546875" style="1" customWidth="1"/>
    <col min="5641" max="5648" width="10.5546875" style="1" customWidth="1"/>
    <col min="5649" max="5650" width="14.44140625" style="1" customWidth="1"/>
    <col min="5651" max="5651" width="13.44140625" style="1" customWidth="1"/>
    <col min="5652" max="5652" width="14.44140625" style="1" customWidth="1"/>
    <col min="5653" max="5653" width="9.5546875" style="1" customWidth="1"/>
    <col min="5654" max="5889" width="9.109375" style="1"/>
    <col min="5890" max="5890" width="0" style="1" hidden="1" customWidth="1"/>
    <col min="5891" max="5891" width="52" style="1" customWidth="1"/>
    <col min="5892" max="5892" width="0" style="1" hidden="1" customWidth="1"/>
    <col min="5893" max="5895" width="10.5546875" style="1" customWidth="1"/>
    <col min="5896" max="5896" width="11.5546875" style="1" customWidth="1"/>
    <col min="5897" max="5904" width="10.5546875" style="1" customWidth="1"/>
    <col min="5905" max="5906" width="14.44140625" style="1" customWidth="1"/>
    <col min="5907" max="5907" width="13.44140625" style="1" customWidth="1"/>
    <col min="5908" max="5908" width="14.44140625" style="1" customWidth="1"/>
    <col min="5909" max="5909" width="9.5546875" style="1" customWidth="1"/>
    <col min="5910" max="6145" width="9.109375" style="1"/>
    <col min="6146" max="6146" width="0" style="1" hidden="1" customWidth="1"/>
    <col min="6147" max="6147" width="52" style="1" customWidth="1"/>
    <col min="6148" max="6148" width="0" style="1" hidden="1" customWidth="1"/>
    <col min="6149" max="6151" width="10.5546875" style="1" customWidth="1"/>
    <col min="6152" max="6152" width="11.5546875" style="1" customWidth="1"/>
    <col min="6153" max="6160" width="10.5546875" style="1" customWidth="1"/>
    <col min="6161" max="6162" width="14.44140625" style="1" customWidth="1"/>
    <col min="6163" max="6163" width="13.44140625" style="1" customWidth="1"/>
    <col min="6164" max="6164" width="14.44140625" style="1" customWidth="1"/>
    <col min="6165" max="6165" width="9.5546875" style="1" customWidth="1"/>
    <col min="6166" max="6401" width="9.109375" style="1"/>
    <col min="6402" max="6402" width="0" style="1" hidden="1" customWidth="1"/>
    <col min="6403" max="6403" width="52" style="1" customWidth="1"/>
    <col min="6404" max="6404" width="0" style="1" hidden="1" customWidth="1"/>
    <col min="6405" max="6407" width="10.5546875" style="1" customWidth="1"/>
    <col min="6408" max="6408" width="11.5546875" style="1" customWidth="1"/>
    <col min="6409" max="6416" width="10.5546875" style="1" customWidth="1"/>
    <col min="6417" max="6418" width="14.44140625" style="1" customWidth="1"/>
    <col min="6419" max="6419" width="13.44140625" style="1" customWidth="1"/>
    <col min="6420" max="6420" width="14.44140625" style="1" customWidth="1"/>
    <col min="6421" max="6421" width="9.5546875" style="1" customWidth="1"/>
    <col min="6422" max="6657" width="9.109375" style="1"/>
    <col min="6658" max="6658" width="0" style="1" hidden="1" customWidth="1"/>
    <col min="6659" max="6659" width="52" style="1" customWidth="1"/>
    <col min="6660" max="6660" width="0" style="1" hidden="1" customWidth="1"/>
    <col min="6661" max="6663" width="10.5546875" style="1" customWidth="1"/>
    <col min="6664" max="6664" width="11.5546875" style="1" customWidth="1"/>
    <col min="6665" max="6672" width="10.5546875" style="1" customWidth="1"/>
    <col min="6673" max="6674" width="14.44140625" style="1" customWidth="1"/>
    <col min="6675" max="6675" width="13.44140625" style="1" customWidth="1"/>
    <col min="6676" max="6676" width="14.44140625" style="1" customWidth="1"/>
    <col min="6677" max="6677" width="9.5546875" style="1" customWidth="1"/>
    <col min="6678" max="6913" width="9.109375" style="1"/>
    <col min="6914" max="6914" width="0" style="1" hidden="1" customWidth="1"/>
    <col min="6915" max="6915" width="52" style="1" customWidth="1"/>
    <col min="6916" max="6916" width="0" style="1" hidden="1" customWidth="1"/>
    <col min="6917" max="6919" width="10.5546875" style="1" customWidth="1"/>
    <col min="6920" max="6920" width="11.5546875" style="1" customWidth="1"/>
    <col min="6921" max="6928" width="10.5546875" style="1" customWidth="1"/>
    <col min="6929" max="6930" width="14.44140625" style="1" customWidth="1"/>
    <col min="6931" max="6931" width="13.44140625" style="1" customWidth="1"/>
    <col min="6932" max="6932" width="14.44140625" style="1" customWidth="1"/>
    <col min="6933" max="6933" width="9.5546875" style="1" customWidth="1"/>
    <col min="6934" max="7169" width="9.109375" style="1"/>
    <col min="7170" max="7170" width="0" style="1" hidden="1" customWidth="1"/>
    <col min="7171" max="7171" width="52" style="1" customWidth="1"/>
    <col min="7172" max="7172" width="0" style="1" hidden="1" customWidth="1"/>
    <col min="7173" max="7175" width="10.5546875" style="1" customWidth="1"/>
    <col min="7176" max="7176" width="11.5546875" style="1" customWidth="1"/>
    <col min="7177" max="7184" width="10.5546875" style="1" customWidth="1"/>
    <col min="7185" max="7186" width="14.44140625" style="1" customWidth="1"/>
    <col min="7187" max="7187" width="13.44140625" style="1" customWidth="1"/>
    <col min="7188" max="7188" width="14.44140625" style="1" customWidth="1"/>
    <col min="7189" max="7189" width="9.5546875" style="1" customWidth="1"/>
    <col min="7190" max="7425" width="9.109375" style="1"/>
    <col min="7426" max="7426" width="0" style="1" hidden="1" customWidth="1"/>
    <col min="7427" max="7427" width="52" style="1" customWidth="1"/>
    <col min="7428" max="7428" width="0" style="1" hidden="1" customWidth="1"/>
    <col min="7429" max="7431" width="10.5546875" style="1" customWidth="1"/>
    <col min="7432" max="7432" width="11.5546875" style="1" customWidth="1"/>
    <col min="7433" max="7440" width="10.5546875" style="1" customWidth="1"/>
    <col min="7441" max="7442" width="14.44140625" style="1" customWidth="1"/>
    <col min="7443" max="7443" width="13.44140625" style="1" customWidth="1"/>
    <col min="7444" max="7444" width="14.44140625" style="1" customWidth="1"/>
    <col min="7445" max="7445" width="9.5546875" style="1" customWidth="1"/>
    <col min="7446" max="7681" width="9.109375" style="1"/>
    <col min="7682" max="7682" width="0" style="1" hidden="1" customWidth="1"/>
    <col min="7683" max="7683" width="52" style="1" customWidth="1"/>
    <col min="7684" max="7684" width="0" style="1" hidden="1" customWidth="1"/>
    <col min="7685" max="7687" width="10.5546875" style="1" customWidth="1"/>
    <col min="7688" max="7688" width="11.5546875" style="1" customWidth="1"/>
    <col min="7689" max="7696" width="10.5546875" style="1" customWidth="1"/>
    <col min="7697" max="7698" width="14.44140625" style="1" customWidth="1"/>
    <col min="7699" max="7699" width="13.44140625" style="1" customWidth="1"/>
    <col min="7700" max="7700" width="14.44140625" style="1" customWidth="1"/>
    <col min="7701" max="7701" width="9.5546875" style="1" customWidth="1"/>
    <col min="7702" max="7937" width="9.109375" style="1"/>
    <col min="7938" max="7938" width="0" style="1" hidden="1" customWidth="1"/>
    <col min="7939" max="7939" width="52" style="1" customWidth="1"/>
    <col min="7940" max="7940" width="0" style="1" hidden="1" customWidth="1"/>
    <col min="7941" max="7943" width="10.5546875" style="1" customWidth="1"/>
    <col min="7944" max="7944" width="11.5546875" style="1" customWidth="1"/>
    <col min="7945" max="7952" width="10.5546875" style="1" customWidth="1"/>
    <col min="7953" max="7954" width="14.44140625" style="1" customWidth="1"/>
    <col min="7955" max="7955" width="13.44140625" style="1" customWidth="1"/>
    <col min="7956" max="7956" width="14.44140625" style="1" customWidth="1"/>
    <col min="7957" max="7957" width="9.5546875" style="1" customWidth="1"/>
    <col min="7958" max="8193" width="9.109375" style="1"/>
    <col min="8194" max="8194" width="0" style="1" hidden="1" customWidth="1"/>
    <col min="8195" max="8195" width="52" style="1" customWidth="1"/>
    <col min="8196" max="8196" width="0" style="1" hidden="1" customWidth="1"/>
    <col min="8197" max="8199" width="10.5546875" style="1" customWidth="1"/>
    <col min="8200" max="8200" width="11.5546875" style="1" customWidth="1"/>
    <col min="8201" max="8208" width="10.5546875" style="1" customWidth="1"/>
    <col min="8209" max="8210" width="14.44140625" style="1" customWidth="1"/>
    <col min="8211" max="8211" width="13.44140625" style="1" customWidth="1"/>
    <col min="8212" max="8212" width="14.44140625" style="1" customWidth="1"/>
    <col min="8213" max="8213" width="9.5546875" style="1" customWidth="1"/>
    <col min="8214" max="8449" width="9.109375" style="1"/>
    <col min="8450" max="8450" width="0" style="1" hidden="1" customWidth="1"/>
    <col min="8451" max="8451" width="52" style="1" customWidth="1"/>
    <col min="8452" max="8452" width="0" style="1" hidden="1" customWidth="1"/>
    <col min="8453" max="8455" width="10.5546875" style="1" customWidth="1"/>
    <col min="8456" max="8456" width="11.5546875" style="1" customWidth="1"/>
    <col min="8457" max="8464" width="10.5546875" style="1" customWidth="1"/>
    <col min="8465" max="8466" width="14.44140625" style="1" customWidth="1"/>
    <col min="8467" max="8467" width="13.44140625" style="1" customWidth="1"/>
    <col min="8468" max="8468" width="14.44140625" style="1" customWidth="1"/>
    <col min="8469" max="8469" width="9.5546875" style="1" customWidth="1"/>
    <col min="8470" max="8705" width="9.109375" style="1"/>
    <col min="8706" max="8706" width="0" style="1" hidden="1" customWidth="1"/>
    <col min="8707" max="8707" width="52" style="1" customWidth="1"/>
    <col min="8708" max="8708" width="0" style="1" hidden="1" customWidth="1"/>
    <col min="8709" max="8711" width="10.5546875" style="1" customWidth="1"/>
    <col min="8712" max="8712" width="11.5546875" style="1" customWidth="1"/>
    <col min="8713" max="8720" width="10.5546875" style="1" customWidth="1"/>
    <col min="8721" max="8722" width="14.44140625" style="1" customWidth="1"/>
    <col min="8723" max="8723" width="13.44140625" style="1" customWidth="1"/>
    <col min="8724" max="8724" width="14.44140625" style="1" customWidth="1"/>
    <col min="8725" max="8725" width="9.5546875" style="1" customWidth="1"/>
    <col min="8726" max="8961" width="9.109375" style="1"/>
    <col min="8962" max="8962" width="0" style="1" hidden="1" customWidth="1"/>
    <col min="8963" max="8963" width="52" style="1" customWidth="1"/>
    <col min="8964" max="8964" width="0" style="1" hidden="1" customWidth="1"/>
    <col min="8965" max="8967" width="10.5546875" style="1" customWidth="1"/>
    <col min="8968" max="8968" width="11.5546875" style="1" customWidth="1"/>
    <col min="8969" max="8976" width="10.5546875" style="1" customWidth="1"/>
    <col min="8977" max="8978" width="14.44140625" style="1" customWidth="1"/>
    <col min="8979" max="8979" width="13.44140625" style="1" customWidth="1"/>
    <col min="8980" max="8980" width="14.44140625" style="1" customWidth="1"/>
    <col min="8981" max="8981" width="9.5546875" style="1" customWidth="1"/>
    <col min="8982" max="9217" width="9.109375" style="1"/>
    <col min="9218" max="9218" width="0" style="1" hidden="1" customWidth="1"/>
    <col min="9219" max="9219" width="52" style="1" customWidth="1"/>
    <col min="9220" max="9220" width="0" style="1" hidden="1" customWidth="1"/>
    <col min="9221" max="9223" width="10.5546875" style="1" customWidth="1"/>
    <col min="9224" max="9224" width="11.5546875" style="1" customWidth="1"/>
    <col min="9225" max="9232" width="10.5546875" style="1" customWidth="1"/>
    <col min="9233" max="9234" width="14.44140625" style="1" customWidth="1"/>
    <col min="9235" max="9235" width="13.44140625" style="1" customWidth="1"/>
    <col min="9236" max="9236" width="14.44140625" style="1" customWidth="1"/>
    <col min="9237" max="9237" width="9.5546875" style="1" customWidth="1"/>
    <col min="9238" max="9473" width="9.109375" style="1"/>
    <col min="9474" max="9474" width="0" style="1" hidden="1" customWidth="1"/>
    <col min="9475" max="9475" width="52" style="1" customWidth="1"/>
    <col min="9476" max="9476" width="0" style="1" hidden="1" customWidth="1"/>
    <col min="9477" max="9479" width="10.5546875" style="1" customWidth="1"/>
    <col min="9480" max="9480" width="11.5546875" style="1" customWidth="1"/>
    <col min="9481" max="9488" width="10.5546875" style="1" customWidth="1"/>
    <col min="9489" max="9490" width="14.44140625" style="1" customWidth="1"/>
    <col min="9491" max="9491" width="13.44140625" style="1" customWidth="1"/>
    <col min="9492" max="9492" width="14.44140625" style="1" customWidth="1"/>
    <col min="9493" max="9493" width="9.5546875" style="1" customWidth="1"/>
    <col min="9494" max="9729" width="9.109375" style="1"/>
    <col min="9730" max="9730" width="0" style="1" hidden="1" customWidth="1"/>
    <col min="9731" max="9731" width="52" style="1" customWidth="1"/>
    <col min="9732" max="9732" width="0" style="1" hidden="1" customWidth="1"/>
    <col min="9733" max="9735" width="10.5546875" style="1" customWidth="1"/>
    <col min="9736" max="9736" width="11.5546875" style="1" customWidth="1"/>
    <col min="9737" max="9744" width="10.5546875" style="1" customWidth="1"/>
    <col min="9745" max="9746" width="14.44140625" style="1" customWidth="1"/>
    <col min="9747" max="9747" width="13.44140625" style="1" customWidth="1"/>
    <col min="9748" max="9748" width="14.44140625" style="1" customWidth="1"/>
    <col min="9749" max="9749" width="9.5546875" style="1" customWidth="1"/>
    <col min="9750" max="9985" width="9.109375" style="1"/>
    <col min="9986" max="9986" width="0" style="1" hidden="1" customWidth="1"/>
    <col min="9987" max="9987" width="52" style="1" customWidth="1"/>
    <col min="9988" max="9988" width="0" style="1" hidden="1" customWidth="1"/>
    <col min="9989" max="9991" width="10.5546875" style="1" customWidth="1"/>
    <col min="9992" max="9992" width="11.5546875" style="1" customWidth="1"/>
    <col min="9993" max="10000" width="10.5546875" style="1" customWidth="1"/>
    <col min="10001" max="10002" width="14.44140625" style="1" customWidth="1"/>
    <col min="10003" max="10003" width="13.44140625" style="1" customWidth="1"/>
    <col min="10004" max="10004" width="14.44140625" style="1" customWidth="1"/>
    <col min="10005" max="10005" width="9.5546875" style="1" customWidth="1"/>
    <col min="10006" max="10241" width="9.109375" style="1"/>
    <col min="10242" max="10242" width="0" style="1" hidden="1" customWidth="1"/>
    <col min="10243" max="10243" width="52" style="1" customWidth="1"/>
    <col min="10244" max="10244" width="0" style="1" hidden="1" customWidth="1"/>
    <col min="10245" max="10247" width="10.5546875" style="1" customWidth="1"/>
    <col min="10248" max="10248" width="11.5546875" style="1" customWidth="1"/>
    <col min="10249" max="10256" width="10.5546875" style="1" customWidth="1"/>
    <col min="10257" max="10258" width="14.44140625" style="1" customWidth="1"/>
    <col min="10259" max="10259" width="13.44140625" style="1" customWidth="1"/>
    <col min="10260" max="10260" width="14.44140625" style="1" customWidth="1"/>
    <col min="10261" max="10261" width="9.5546875" style="1" customWidth="1"/>
    <col min="10262" max="10497" width="9.109375" style="1"/>
    <col min="10498" max="10498" width="0" style="1" hidden="1" customWidth="1"/>
    <col min="10499" max="10499" width="52" style="1" customWidth="1"/>
    <col min="10500" max="10500" width="0" style="1" hidden="1" customWidth="1"/>
    <col min="10501" max="10503" width="10.5546875" style="1" customWidth="1"/>
    <col min="10504" max="10504" width="11.5546875" style="1" customWidth="1"/>
    <col min="10505" max="10512" width="10.5546875" style="1" customWidth="1"/>
    <col min="10513" max="10514" width="14.44140625" style="1" customWidth="1"/>
    <col min="10515" max="10515" width="13.44140625" style="1" customWidth="1"/>
    <col min="10516" max="10516" width="14.44140625" style="1" customWidth="1"/>
    <col min="10517" max="10517" width="9.5546875" style="1" customWidth="1"/>
    <col min="10518" max="10753" width="9.109375" style="1"/>
    <col min="10754" max="10754" width="0" style="1" hidden="1" customWidth="1"/>
    <col min="10755" max="10755" width="52" style="1" customWidth="1"/>
    <col min="10756" max="10756" width="0" style="1" hidden="1" customWidth="1"/>
    <col min="10757" max="10759" width="10.5546875" style="1" customWidth="1"/>
    <col min="10760" max="10760" width="11.5546875" style="1" customWidth="1"/>
    <col min="10761" max="10768" width="10.5546875" style="1" customWidth="1"/>
    <col min="10769" max="10770" width="14.44140625" style="1" customWidth="1"/>
    <col min="10771" max="10771" width="13.44140625" style="1" customWidth="1"/>
    <col min="10772" max="10772" width="14.44140625" style="1" customWidth="1"/>
    <col min="10773" max="10773" width="9.5546875" style="1" customWidth="1"/>
    <col min="10774" max="11009" width="9.109375" style="1"/>
    <col min="11010" max="11010" width="0" style="1" hidden="1" customWidth="1"/>
    <col min="11011" max="11011" width="52" style="1" customWidth="1"/>
    <col min="11012" max="11012" width="0" style="1" hidden="1" customWidth="1"/>
    <col min="11013" max="11015" width="10.5546875" style="1" customWidth="1"/>
    <col min="11016" max="11016" width="11.5546875" style="1" customWidth="1"/>
    <col min="11017" max="11024" width="10.5546875" style="1" customWidth="1"/>
    <col min="11025" max="11026" width="14.44140625" style="1" customWidth="1"/>
    <col min="11027" max="11027" width="13.44140625" style="1" customWidth="1"/>
    <col min="11028" max="11028" width="14.44140625" style="1" customWidth="1"/>
    <col min="11029" max="11029" width="9.5546875" style="1" customWidth="1"/>
    <col min="11030" max="11265" width="9.109375" style="1"/>
    <col min="11266" max="11266" width="0" style="1" hidden="1" customWidth="1"/>
    <col min="11267" max="11267" width="52" style="1" customWidth="1"/>
    <col min="11268" max="11268" width="0" style="1" hidden="1" customWidth="1"/>
    <col min="11269" max="11271" width="10.5546875" style="1" customWidth="1"/>
    <col min="11272" max="11272" width="11.5546875" style="1" customWidth="1"/>
    <col min="11273" max="11280" width="10.5546875" style="1" customWidth="1"/>
    <col min="11281" max="11282" width="14.44140625" style="1" customWidth="1"/>
    <col min="11283" max="11283" width="13.44140625" style="1" customWidth="1"/>
    <col min="11284" max="11284" width="14.44140625" style="1" customWidth="1"/>
    <col min="11285" max="11285" width="9.5546875" style="1" customWidth="1"/>
    <col min="11286" max="11521" width="9.109375" style="1"/>
    <col min="11522" max="11522" width="0" style="1" hidden="1" customWidth="1"/>
    <col min="11523" max="11523" width="52" style="1" customWidth="1"/>
    <col min="11524" max="11524" width="0" style="1" hidden="1" customWidth="1"/>
    <col min="11525" max="11527" width="10.5546875" style="1" customWidth="1"/>
    <col min="11528" max="11528" width="11.5546875" style="1" customWidth="1"/>
    <col min="11529" max="11536" width="10.5546875" style="1" customWidth="1"/>
    <col min="11537" max="11538" width="14.44140625" style="1" customWidth="1"/>
    <col min="11539" max="11539" width="13.44140625" style="1" customWidth="1"/>
    <col min="11540" max="11540" width="14.44140625" style="1" customWidth="1"/>
    <col min="11541" max="11541" width="9.5546875" style="1" customWidth="1"/>
    <col min="11542" max="11777" width="9.109375" style="1"/>
    <col min="11778" max="11778" width="0" style="1" hidden="1" customWidth="1"/>
    <col min="11779" max="11779" width="52" style="1" customWidth="1"/>
    <col min="11780" max="11780" width="0" style="1" hidden="1" customWidth="1"/>
    <col min="11781" max="11783" width="10.5546875" style="1" customWidth="1"/>
    <col min="11784" max="11784" width="11.5546875" style="1" customWidth="1"/>
    <col min="11785" max="11792" width="10.5546875" style="1" customWidth="1"/>
    <col min="11793" max="11794" width="14.44140625" style="1" customWidth="1"/>
    <col min="11795" max="11795" width="13.44140625" style="1" customWidth="1"/>
    <col min="11796" max="11796" width="14.44140625" style="1" customWidth="1"/>
    <col min="11797" max="11797" width="9.5546875" style="1" customWidth="1"/>
    <col min="11798" max="12033" width="9.109375" style="1"/>
    <col min="12034" max="12034" width="0" style="1" hidden="1" customWidth="1"/>
    <col min="12035" max="12035" width="52" style="1" customWidth="1"/>
    <col min="12036" max="12036" width="0" style="1" hidden="1" customWidth="1"/>
    <col min="12037" max="12039" width="10.5546875" style="1" customWidth="1"/>
    <col min="12040" max="12040" width="11.5546875" style="1" customWidth="1"/>
    <col min="12041" max="12048" width="10.5546875" style="1" customWidth="1"/>
    <col min="12049" max="12050" width="14.44140625" style="1" customWidth="1"/>
    <col min="12051" max="12051" width="13.44140625" style="1" customWidth="1"/>
    <col min="12052" max="12052" width="14.44140625" style="1" customWidth="1"/>
    <col min="12053" max="12053" width="9.5546875" style="1" customWidth="1"/>
    <col min="12054" max="12289" width="9.109375" style="1"/>
    <col min="12290" max="12290" width="0" style="1" hidden="1" customWidth="1"/>
    <col min="12291" max="12291" width="52" style="1" customWidth="1"/>
    <col min="12292" max="12292" width="0" style="1" hidden="1" customWidth="1"/>
    <col min="12293" max="12295" width="10.5546875" style="1" customWidth="1"/>
    <col min="12296" max="12296" width="11.5546875" style="1" customWidth="1"/>
    <col min="12297" max="12304" width="10.5546875" style="1" customWidth="1"/>
    <col min="12305" max="12306" width="14.44140625" style="1" customWidth="1"/>
    <col min="12307" max="12307" width="13.44140625" style="1" customWidth="1"/>
    <col min="12308" max="12308" width="14.44140625" style="1" customWidth="1"/>
    <col min="12309" max="12309" width="9.5546875" style="1" customWidth="1"/>
    <col min="12310" max="12545" width="9.109375" style="1"/>
    <col min="12546" max="12546" width="0" style="1" hidden="1" customWidth="1"/>
    <col min="12547" max="12547" width="52" style="1" customWidth="1"/>
    <col min="12548" max="12548" width="0" style="1" hidden="1" customWidth="1"/>
    <col min="12549" max="12551" width="10.5546875" style="1" customWidth="1"/>
    <col min="12552" max="12552" width="11.5546875" style="1" customWidth="1"/>
    <col min="12553" max="12560" width="10.5546875" style="1" customWidth="1"/>
    <col min="12561" max="12562" width="14.44140625" style="1" customWidth="1"/>
    <col min="12563" max="12563" width="13.44140625" style="1" customWidth="1"/>
    <col min="12564" max="12564" width="14.44140625" style="1" customWidth="1"/>
    <col min="12565" max="12565" width="9.5546875" style="1" customWidth="1"/>
    <col min="12566" max="12801" width="9.109375" style="1"/>
    <col min="12802" max="12802" width="0" style="1" hidden="1" customWidth="1"/>
    <col min="12803" max="12803" width="52" style="1" customWidth="1"/>
    <col min="12804" max="12804" width="0" style="1" hidden="1" customWidth="1"/>
    <col min="12805" max="12807" width="10.5546875" style="1" customWidth="1"/>
    <col min="12808" max="12808" width="11.5546875" style="1" customWidth="1"/>
    <col min="12809" max="12816" width="10.5546875" style="1" customWidth="1"/>
    <col min="12817" max="12818" width="14.44140625" style="1" customWidth="1"/>
    <col min="12819" max="12819" width="13.44140625" style="1" customWidth="1"/>
    <col min="12820" max="12820" width="14.44140625" style="1" customWidth="1"/>
    <col min="12821" max="12821" width="9.5546875" style="1" customWidth="1"/>
    <col min="12822" max="13057" width="9.109375" style="1"/>
    <col min="13058" max="13058" width="0" style="1" hidden="1" customWidth="1"/>
    <col min="13059" max="13059" width="52" style="1" customWidth="1"/>
    <col min="13060" max="13060" width="0" style="1" hidden="1" customWidth="1"/>
    <col min="13061" max="13063" width="10.5546875" style="1" customWidth="1"/>
    <col min="13064" max="13064" width="11.5546875" style="1" customWidth="1"/>
    <col min="13065" max="13072" width="10.5546875" style="1" customWidth="1"/>
    <col min="13073" max="13074" width="14.44140625" style="1" customWidth="1"/>
    <col min="13075" max="13075" width="13.44140625" style="1" customWidth="1"/>
    <col min="13076" max="13076" width="14.44140625" style="1" customWidth="1"/>
    <col min="13077" max="13077" width="9.5546875" style="1" customWidth="1"/>
    <col min="13078" max="13313" width="9.109375" style="1"/>
    <col min="13314" max="13314" width="0" style="1" hidden="1" customWidth="1"/>
    <col min="13315" max="13315" width="52" style="1" customWidth="1"/>
    <col min="13316" max="13316" width="0" style="1" hidden="1" customWidth="1"/>
    <col min="13317" max="13319" width="10.5546875" style="1" customWidth="1"/>
    <col min="13320" max="13320" width="11.5546875" style="1" customWidth="1"/>
    <col min="13321" max="13328" width="10.5546875" style="1" customWidth="1"/>
    <col min="13329" max="13330" width="14.44140625" style="1" customWidth="1"/>
    <col min="13331" max="13331" width="13.44140625" style="1" customWidth="1"/>
    <col min="13332" max="13332" width="14.44140625" style="1" customWidth="1"/>
    <col min="13333" max="13333" width="9.5546875" style="1" customWidth="1"/>
    <col min="13334" max="13569" width="9.109375" style="1"/>
    <col min="13570" max="13570" width="0" style="1" hidden="1" customWidth="1"/>
    <col min="13571" max="13571" width="52" style="1" customWidth="1"/>
    <col min="13572" max="13572" width="0" style="1" hidden="1" customWidth="1"/>
    <col min="13573" max="13575" width="10.5546875" style="1" customWidth="1"/>
    <col min="13576" max="13576" width="11.5546875" style="1" customWidth="1"/>
    <col min="13577" max="13584" width="10.5546875" style="1" customWidth="1"/>
    <col min="13585" max="13586" width="14.44140625" style="1" customWidth="1"/>
    <col min="13587" max="13587" width="13.44140625" style="1" customWidth="1"/>
    <col min="13588" max="13588" width="14.44140625" style="1" customWidth="1"/>
    <col min="13589" max="13589" width="9.5546875" style="1" customWidth="1"/>
    <col min="13590" max="13825" width="9.109375" style="1"/>
    <col min="13826" max="13826" width="0" style="1" hidden="1" customWidth="1"/>
    <col min="13827" max="13827" width="52" style="1" customWidth="1"/>
    <col min="13828" max="13828" width="0" style="1" hidden="1" customWidth="1"/>
    <col min="13829" max="13831" width="10.5546875" style="1" customWidth="1"/>
    <col min="13832" max="13832" width="11.5546875" style="1" customWidth="1"/>
    <col min="13833" max="13840" width="10.5546875" style="1" customWidth="1"/>
    <col min="13841" max="13842" width="14.44140625" style="1" customWidth="1"/>
    <col min="13843" max="13843" width="13.44140625" style="1" customWidth="1"/>
    <col min="13844" max="13844" width="14.44140625" style="1" customWidth="1"/>
    <col min="13845" max="13845" width="9.5546875" style="1" customWidth="1"/>
    <col min="13846" max="14081" width="9.109375" style="1"/>
    <col min="14082" max="14082" width="0" style="1" hidden="1" customWidth="1"/>
    <col min="14083" max="14083" width="52" style="1" customWidth="1"/>
    <col min="14084" max="14084" width="0" style="1" hidden="1" customWidth="1"/>
    <col min="14085" max="14087" width="10.5546875" style="1" customWidth="1"/>
    <col min="14088" max="14088" width="11.5546875" style="1" customWidth="1"/>
    <col min="14089" max="14096" width="10.5546875" style="1" customWidth="1"/>
    <col min="14097" max="14098" width="14.44140625" style="1" customWidth="1"/>
    <col min="14099" max="14099" width="13.44140625" style="1" customWidth="1"/>
    <col min="14100" max="14100" width="14.44140625" style="1" customWidth="1"/>
    <col min="14101" max="14101" width="9.5546875" style="1" customWidth="1"/>
    <col min="14102" max="14337" width="9.109375" style="1"/>
    <col min="14338" max="14338" width="0" style="1" hidden="1" customWidth="1"/>
    <col min="14339" max="14339" width="52" style="1" customWidth="1"/>
    <col min="14340" max="14340" width="0" style="1" hidden="1" customWidth="1"/>
    <col min="14341" max="14343" width="10.5546875" style="1" customWidth="1"/>
    <col min="14344" max="14344" width="11.5546875" style="1" customWidth="1"/>
    <col min="14345" max="14352" width="10.5546875" style="1" customWidth="1"/>
    <col min="14353" max="14354" width="14.44140625" style="1" customWidth="1"/>
    <col min="14355" max="14355" width="13.44140625" style="1" customWidth="1"/>
    <col min="14356" max="14356" width="14.44140625" style="1" customWidth="1"/>
    <col min="14357" max="14357" width="9.5546875" style="1" customWidth="1"/>
    <col min="14358" max="14593" width="9.109375" style="1"/>
    <col min="14594" max="14594" width="0" style="1" hidden="1" customWidth="1"/>
    <col min="14595" max="14595" width="52" style="1" customWidth="1"/>
    <col min="14596" max="14596" width="0" style="1" hidden="1" customWidth="1"/>
    <col min="14597" max="14599" width="10.5546875" style="1" customWidth="1"/>
    <col min="14600" max="14600" width="11.5546875" style="1" customWidth="1"/>
    <col min="14601" max="14608" width="10.5546875" style="1" customWidth="1"/>
    <col min="14609" max="14610" width="14.44140625" style="1" customWidth="1"/>
    <col min="14611" max="14611" width="13.44140625" style="1" customWidth="1"/>
    <col min="14612" max="14612" width="14.44140625" style="1" customWidth="1"/>
    <col min="14613" max="14613" width="9.5546875" style="1" customWidth="1"/>
    <col min="14614" max="14849" width="9.109375" style="1"/>
    <col min="14850" max="14850" width="0" style="1" hidden="1" customWidth="1"/>
    <col min="14851" max="14851" width="52" style="1" customWidth="1"/>
    <col min="14852" max="14852" width="0" style="1" hidden="1" customWidth="1"/>
    <col min="14853" max="14855" width="10.5546875" style="1" customWidth="1"/>
    <col min="14856" max="14856" width="11.5546875" style="1" customWidth="1"/>
    <col min="14857" max="14864" width="10.5546875" style="1" customWidth="1"/>
    <col min="14865" max="14866" width="14.44140625" style="1" customWidth="1"/>
    <col min="14867" max="14867" width="13.44140625" style="1" customWidth="1"/>
    <col min="14868" max="14868" width="14.44140625" style="1" customWidth="1"/>
    <col min="14869" max="14869" width="9.5546875" style="1" customWidth="1"/>
    <col min="14870" max="15105" width="9.109375" style="1"/>
    <col min="15106" max="15106" width="0" style="1" hidden="1" customWidth="1"/>
    <col min="15107" max="15107" width="52" style="1" customWidth="1"/>
    <col min="15108" max="15108" width="0" style="1" hidden="1" customWidth="1"/>
    <col min="15109" max="15111" width="10.5546875" style="1" customWidth="1"/>
    <col min="15112" max="15112" width="11.5546875" style="1" customWidth="1"/>
    <col min="15113" max="15120" width="10.5546875" style="1" customWidth="1"/>
    <col min="15121" max="15122" width="14.44140625" style="1" customWidth="1"/>
    <col min="15123" max="15123" width="13.44140625" style="1" customWidth="1"/>
    <col min="15124" max="15124" width="14.44140625" style="1" customWidth="1"/>
    <col min="15125" max="15125" width="9.5546875" style="1" customWidth="1"/>
    <col min="15126" max="15361" width="9.109375" style="1"/>
    <col min="15362" max="15362" width="0" style="1" hidden="1" customWidth="1"/>
    <col min="15363" max="15363" width="52" style="1" customWidth="1"/>
    <col min="15364" max="15364" width="0" style="1" hidden="1" customWidth="1"/>
    <col min="15365" max="15367" width="10.5546875" style="1" customWidth="1"/>
    <col min="15368" max="15368" width="11.5546875" style="1" customWidth="1"/>
    <col min="15369" max="15376" width="10.5546875" style="1" customWidth="1"/>
    <col min="15377" max="15378" width="14.44140625" style="1" customWidth="1"/>
    <col min="15379" max="15379" width="13.44140625" style="1" customWidth="1"/>
    <col min="15380" max="15380" width="14.44140625" style="1" customWidth="1"/>
    <col min="15381" max="15381" width="9.5546875" style="1" customWidth="1"/>
    <col min="15382" max="15617" width="9.109375" style="1"/>
    <col min="15618" max="15618" width="0" style="1" hidden="1" customWidth="1"/>
    <col min="15619" max="15619" width="52" style="1" customWidth="1"/>
    <col min="15620" max="15620" width="0" style="1" hidden="1" customWidth="1"/>
    <col min="15621" max="15623" width="10.5546875" style="1" customWidth="1"/>
    <col min="15624" max="15624" width="11.5546875" style="1" customWidth="1"/>
    <col min="15625" max="15632" width="10.5546875" style="1" customWidth="1"/>
    <col min="15633" max="15634" width="14.44140625" style="1" customWidth="1"/>
    <col min="15635" max="15635" width="13.44140625" style="1" customWidth="1"/>
    <col min="15636" max="15636" width="14.44140625" style="1" customWidth="1"/>
    <col min="15637" max="15637" width="9.5546875" style="1" customWidth="1"/>
    <col min="15638" max="15873" width="9.109375" style="1"/>
    <col min="15874" max="15874" width="0" style="1" hidden="1" customWidth="1"/>
    <col min="15875" max="15875" width="52" style="1" customWidth="1"/>
    <col min="15876" max="15876" width="0" style="1" hidden="1" customWidth="1"/>
    <col min="15877" max="15879" width="10.5546875" style="1" customWidth="1"/>
    <col min="15880" max="15880" width="11.5546875" style="1" customWidth="1"/>
    <col min="15881" max="15888" width="10.5546875" style="1" customWidth="1"/>
    <col min="15889" max="15890" width="14.44140625" style="1" customWidth="1"/>
    <col min="15891" max="15891" width="13.44140625" style="1" customWidth="1"/>
    <col min="15892" max="15892" width="14.44140625" style="1" customWidth="1"/>
    <col min="15893" max="15893" width="9.5546875" style="1" customWidth="1"/>
    <col min="15894" max="16129" width="9.109375" style="1"/>
    <col min="16130" max="16130" width="0" style="1" hidden="1" customWidth="1"/>
    <col min="16131" max="16131" width="52" style="1" customWidth="1"/>
    <col min="16132" max="16132" width="0" style="1" hidden="1" customWidth="1"/>
    <col min="16133" max="16135" width="10.5546875" style="1" customWidth="1"/>
    <col min="16136" max="16136" width="11.5546875" style="1" customWidth="1"/>
    <col min="16137" max="16144" width="10.5546875" style="1" customWidth="1"/>
    <col min="16145" max="16146" width="14.44140625" style="1" customWidth="1"/>
    <col min="16147" max="16147" width="13.44140625" style="1" customWidth="1"/>
    <col min="16148" max="16148" width="14.44140625" style="1" customWidth="1"/>
    <col min="16149" max="16149" width="9.5546875" style="1" customWidth="1"/>
    <col min="16150" max="16384" width="9.109375" style="1"/>
  </cols>
  <sheetData>
    <row r="1" spans="1:26" s="140" customFormat="1" ht="17.399999999999999">
      <c r="E1" s="141"/>
      <c r="F1" s="141"/>
    </row>
    <row r="2" spans="1:26" s="2" customFormat="1" ht="25.5" customHeight="1">
      <c r="B2" s="79" t="s">
        <v>365</v>
      </c>
      <c r="C2" s="79"/>
      <c r="D2" s="79"/>
    </row>
    <row r="3" spans="1:26" s="3" customFormat="1" ht="5.25" customHeight="1"/>
    <row r="4" spans="1:26" ht="5.0999999999999996" hidden="1" customHeight="1">
      <c r="B4" s="4"/>
      <c r="C4" s="90"/>
      <c r="D4" s="90"/>
      <c r="E4" s="5"/>
      <c r="F4" s="5"/>
      <c r="G4" s="5"/>
      <c r="H4" s="5"/>
      <c r="I4" s="5"/>
      <c r="J4" s="5"/>
      <c r="K4" s="5"/>
      <c r="L4" s="5"/>
      <c r="M4" s="5"/>
      <c r="N4" s="5"/>
      <c r="O4" s="5"/>
      <c r="P4" s="3"/>
      <c r="Q4" s="3"/>
      <c r="R4" s="3"/>
      <c r="S4" s="6"/>
      <c r="T4" s="6"/>
      <c r="U4" s="7"/>
    </row>
    <row r="5" spans="1:26" s="5" customFormat="1" ht="5.0999999999999996" hidden="1" customHeight="1">
      <c r="A5" s="3"/>
      <c r="B5" s="8"/>
      <c r="C5" s="19"/>
      <c r="D5" s="19"/>
      <c r="E5" s="393"/>
      <c r="F5" s="393"/>
      <c r="G5" s="3"/>
      <c r="H5" s="3"/>
      <c r="I5" s="3"/>
      <c r="J5" s="3"/>
      <c r="K5" s="3"/>
      <c r="L5" s="3"/>
      <c r="M5" s="3"/>
      <c r="N5" s="3"/>
      <c r="O5" s="3"/>
      <c r="P5" s="393"/>
      <c r="Q5" s="393"/>
      <c r="R5" s="393"/>
      <c r="S5" s="394"/>
      <c r="T5" s="394"/>
      <c r="U5" s="410"/>
    </row>
    <row r="6" spans="1:26" ht="54.75" customHeight="1">
      <c r="B6" s="785" t="s">
        <v>52</v>
      </c>
      <c r="C6" s="787" t="s">
        <v>326</v>
      </c>
      <c r="D6" s="857" t="s">
        <v>354</v>
      </c>
      <c r="E6" s="788" t="s">
        <v>179</v>
      </c>
      <c r="F6" s="789" t="s">
        <v>180</v>
      </c>
      <c r="G6" s="790" t="s">
        <v>7</v>
      </c>
      <c r="H6" s="790" t="s">
        <v>8</v>
      </c>
      <c r="I6" s="790" t="s">
        <v>9</v>
      </c>
      <c r="J6" s="790" t="s">
        <v>10</v>
      </c>
      <c r="K6" s="790" t="s">
        <v>26</v>
      </c>
      <c r="L6" s="790" t="s">
        <v>27</v>
      </c>
      <c r="M6" s="789" t="s">
        <v>28</v>
      </c>
      <c r="N6" s="789" t="s">
        <v>29</v>
      </c>
      <c r="O6" s="790" t="s">
        <v>30</v>
      </c>
      <c r="P6" s="791" t="s">
        <v>31</v>
      </c>
      <c r="Q6" s="786" t="s">
        <v>370</v>
      </c>
      <c r="R6" s="786" t="s">
        <v>367</v>
      </c>
      <c r="S6" s="792" t="s">
        <v>366</v>
      </c>
      <c r="T6" s="786" t="s">
        <v>186</v>
      </c>
      <c r="U6" s="786" t="s">
        <v>310</v>
      </c>
    </row>
    <row r="7" spans="1:26" ht="12">
      <c r="B7" s="263" t="s">
        <v>211</v>
      </c>
      <c r="C7" s="88"/>
      <c r="D7" s="88"/>
      <c r="E7" s="691"/>
      <c r="F7" s="690"/>
      <c r="G7" s="200"/>
      <c r="H7" s="690"/>
      <c r="I7" s="539"/>
      <c r="J7" s="539"/>
      <c r="K7" s="539"/>
      <c r="L7" s="539"/>
      <c r="M7" s="539"/>
      <c r="N7" s="539"/>
      <c r="O7" s="539"/>
      <c r="P7" s="411"/>
      <c r="Q7" s="88"/>
      <c r="R7" s="88"/>
      <c r="S7" s="411"/>
      <c r="T7" s="87"/>
      <c r="U7" s="412"/>
    </row>
    <row r="8" spans="1:26" ht="13.2">
      <c r="A8" s="86" t="s">
        <v>54</v>
      </c>
      <c r="B8" s="264" t="s">
        <v>227</v>
      </c>
      <c r="C8" s="83">
        <v>4906618.76</v>
      </c>
      <c r="D8" s="83">
        <v>2924041.8900000011</v>
      </c>
      <c r="E8" s="200">
        <v>214433.98000000045</v>
      </c>
      <c r="F8" s="87">
        <v>146370.51000000024</v>
      </c>
      <c r="G8" s="200"/>
      <c r="H8" s="87"/>
      <c r="I8" s="200"/>
      <c r="J8" s="539"/>
      <c r="K8" s="539"/>
      <c r="L8" s="539"/>
      <c r="M8" s="539"/>
      <c r="N8" s="539"/>
      <c r="O8" s="539"/>
      <c r="P8" s="83"/>
      <c r="Q8" s="83">
        <f>SUM(E8:P8)</f>
        <v>360804.49000000069</v>
      </c>
      <c r="R8" s="83">
        <f>SUM(C8:D8)</f>
        <v>7830660.6500000004</v>
      </c>
      <c r="S8" s="150">
        <v>31978000</v>
      </c>
      <c r="T8" s="9"/>
      <c r="U8" s="269">
        <f>+(R8+'Incentives 2018-22'!Q12)/(S8+T8)</f>
        <v>0.25555224310463448</v>
      </c>
      <c r="Z8" s="86"/>
    </row>
    <row r="9" spans="1:26" ht="13.2">
      <c r="A9" s="86"/>
      <c r="B9" s="264" t="s">
        <v>55</v>
      </c>
      <c r="C9" s="83">
        <v>353890.60000000033</v>
      </c>
      <c r="D9" s="83">
        <v>335271.55999999965</v>
      </c>
      <c r="E9" s="200">
        <v>21285.860000000015</v>
      </c>
      <c r="F9" s="87">
        <v>37288.04</v>
      </c>
      <c r="G9" s="200"/>
      <c r="H9" s="87"/>
      <c r="I9" s="200"/>
      <c r="J9" s="539"/>
      <c r="K9" s="539"/>
      <c r="L9" s="539"/>
      <c r="M9" s="539"/>
      <c r="N9" s="539"/>
      <c r="O9" s="539"/>
      <c r="P9" s="83"/>
      <c r="Q9" s="83">
        <f>SUM(E9:P9)</f>
        <v>58573.900000000016</v>
      </c>
      <c r="R9" s="83">
        <f>SUM(C9:D9)</f>
        <v>689162.15999999992</v>
      </c>
      <c r="S9" s="150">
        <v>161770000</v>
      </c>
      <c r="T9" s="9"/>
      <c r="U9" s="269">
        <f>+(R9+'Incentives 2018-22'!Q8)/(S9+T9)</f>
        <v>0.31541370890770848</v>
      </c>
      <c r="Z9" s="86"/>
    </row>
    <row r="10" spans="1:26" ht="13.2">
      <c r="A10" s="86" t="s">
        <v>56</v>
      </c>
      <c r="B10" s="266" t="s">
        <v>61</v>
      </c>
      <c r="C10" s="89">
        <v>411485.41000000003</v>
      </c>
      <c r="D10" s="89">
        <v>378985.42</v>
      </c>
      <c r="E10" s="772">
        <v>32255.219999999987</v>
      </c>
      <c r="F10" s="782">
        <v>28702.37</v>
      </c>
      <c r="G10" s="772"/>
      <c r="H10" s="782"/>
      <c r="I10" s="772"/>
      <c r="J10" s="729"/>
      <c r="K10" s="729"/>
      <c r="L10" s="729"/>
      <c r="M10" s="729"/>
      <c r="N10" s="729"/>
      <c r="O10" s="729"/>
      <c r="P10" s="83"/>
      <c r="Q10" s="89">
        <f>SUM(E10:P10)</f>
        <v>60957.589999999982</v>
      </c>
      <c r="R10" s="83">
        <f>SUM(C10:D10)</f>
        <v>790470.83000000007</v>
      </c>
      <c r="S10" s="150">
        <v>20518000</v>
      </c>
      <c r="T10" s="10"/>
      <c r="U10" s="269">
        <f>+(R10+'Incentives 2018-22'!Q9)/(S10+T10)</f>
        <v>0.17780513695291938</v>
      </c>
      <c r="Z10" s="86"/>
    </row>
    <row r="11" spans="1:26" ht="13.2">
      <c r="A11" s="86"/>
      <c r="B11" s="255" t="s">
        <v>58</v>
      </c>
      <c r="C11" s="687">
        <f>SUM(C8:C10)</f>
        <v>5671994.7700000005</v>
      </c>
      <c r="D11" s="687">
        <v>3638298.8700000006</v>
      </c>
      <c r="E11" s="880">
        <f>SUM(E8:E10)</f>
        <v>267975.06000000046</v>
      </c>
      <c r="F11" s="858">
        <f>SUM(F8:F10)</f>
        <v>212360.92000000025</v>
      </c>
      <c r="G11" s="670"/>
      <c r="H11" s="689"/>
      <c r="I11" s="670"/>
      <c r="J11" s="689"/>
      <c r="K11" s="689"/>
      <c r="L11" s="689"/>
      <c r="M11" s="689"/>
      <c r="N11" s="689"/>
      <c r="O11" s="689"/>
      <c r="P11" s="207"/>
      <c r="Q11" s="207">
        <f t="shared" ref="Q11" si="0">SUM(Q8:Q10)</f>
        <v>480335.98000000068</v>
      </c>
      <c r="R11" s="858">
        <f>SUM(C11:D11)</f>
        <v>9310293.6400000006</v>
      </c>
      <c r="S11" s="207">
        <v>214266000</v>
      </c>
      <c r="T11" s="207">
        <f t="shared" ref="T11" si="1">SUM(T8:T10)</f>
        <v>0</v>
      </c>
      <c r="U11" s="267">
        <f>+R11/S11</f>
        <v>4.3452034573847463E-2</v>
      </c>
      <c r="Z11" s="86"/>
    </row>
    <row r="12" spans="1:26" s="3" customFormat="1" ht="3.75" customHeight="1">
      <c r="A12" s="86"/>
      <c r="B12" s="268"/>
      <c r="C12" s="688"/>
      <c r="D12" s="83"/>
      <c r="E12" s="691"/>
      <c r="F12" s="87"/>
      <c r="G12" s="200"/>
      <c r="H12" s="87"/>
      <c r="I12" s="539"/>
      <c r="J12" s="539"/>
      <c r="K12" s="539"/>
      <c r="L12" s="539"/>
      <c r="M12" s="539"/>
      <c r="N12" s="539"/>
      <c r="O12" s="539"/>
      <c r="P12" s="411"/>
      <c r="Q12" s="411"/>
      <c r="R12" s="411"/>
      <c r="S12" s="411"/>
      <c r="T12" s="413"/>
      <c r="U12" s="414"/>
      <c r="Z12" s="86"/>
    </row>
    <row r="13" spans="1:26" s="3" customFormat="1" ht="13.2">
      <c r="A13" s="86"/>
      <c r="B13" s="263" t="s">
        <v>212</v>
      </c>
      <c r="C13" s="83"/>
      <c r="D13" s="83"/>
      <c r="E13" s="691"/>
      <c r="F13" s="87"/>
      <c r="G13" s="200"/>
      <c r="H13" s="87"/>
      <c r="I13" s="539"/>
      <c r="J13" s="539"/>
      <c r="K13" s="539"/>
      <c r="L13" s="539"/>
      <c r="M13" s="539"/>
      <c r="N13" s="539"/>
      <c r="O13" s="539"/>
      <c r="P13" s="83"/>
      <c r="Q13" s="83"/>
      <c r="R13" s="83"/>
      <c r="S13" s="83"/>
      <c r="T13" s="87"/>
      <c r="U13" s="269"/>
      <c r="Z13" s="86"/>
    </row>
    <row r="14" spans="1:26" ht="13.2">
      <c r="A14" s="86" t="s">
        <v>60</v>
      </c>
      <c r="B14" s="264" t="s">
        <v>228</v>
      </c>
      <c r="C14" s="89">
        <v>6617.5699999999988</v>
      </c>
      <c r="D14" s="89">
        <v>5003.5800000000008</v>
      </c>
      <c r="E14" s="200">
        <v>310.31</v>
      </c>
      <c r="F14" s="87">
        <v>409.82</v>
      </c>
      <c r="G14" s="200"/>
      <c r="H14" s="87"/>
      <c r="I14" s="200"/>
      <c r="J14" s="539"/>
      <c r="K14" s="539"/>
      <c r="L14" s="539"/>
      <c r="M14" s="539"/>
      <c r="N14" s="539"/>
      <c r="O14" s="539"/>
      <c r="P14" s="83"/>
      <c r="Q14" s="89">
        <f>SUM(E14:P14)</f>
        <v>720.13</v>
      </c>
      <c r="R14" s="83">
        <f>SUM(C14:D14)</f>
        <v>11621.15</v>
      </c>
      <c r="S14" s="83">
        <v>63000</v>
      </c>
      <c r="T14" s="87"/>
      <c r="U14" s="269">
        <f>+R14/(S14+T14)</f>
        <v>0.18446269841269841</v>
      </c>
      <c r="Z14" s="86"/>
    </row>
    <row r="15" spans="1:26" ht="13.2">
      <c r="A15" s="86"/>
      <c r="B15" s="264" t="s">
        <v>229</v>
      </c>
      <c r="C15" s="83">
        <v>0</v>
      </c>
      <c r="D15" s="83">
        <v>0</v>
      </c>
      <c r="E15" s="772">
        <v>0</v>
      </c>
      <c r="F15" s="782">
        <v>0</v>
      </c>
      <c r="G15" s="772"/>
      <c r="H15" s="782"/>
      <c r="I15" s="772"/>
      <c r="J15" s="729"/>
      <c r="K15" s="729"/>
      <c r="L15" s="729"/>
      <c r="M15" s="729"/>
      <c r="N15" s="729"/>
      <c r="O15" s="729"/>
      <c r="P15" s="83"/>
      <c r="Q15" s="83">
        <f>SUM(E15:P15)</f>
        <v>0</v>
      </c>
      <c r="R15" s="83">
        <f>SUM(C15:D15)</f>
        <v>0</v>
      </c>
      <c r="S15" s="83">
        <v>0</v>
      </c>
      <c r="T15" s="87"/>
      <c r="U15" s="269">
        <v>0</v>
      </c>
      <c r="Z15" s="86"/>
    </row>
    <row r="16" spans="1:26" ht="13.2">
      <c r="A16" s="86"/>
      <c r="B16" s="255" t="s">
        <v>62</v>
      </c>
      <c r="C16" s="689">
        <f>SUM(C14:C15)</f>
        <v>6617.5699999999988</v>
      </c>
      <c r="D16" s="858">
        <v>5003.5800000000008</v>
      </c>
      <c r="E16" s="880">
        <f>SUM(E14:E15)</f>
        <v>310.31</v>
      </c>
      <c r="F16" s="858">
        <f>SUM(F14:F15)</f>
        <v>409.82</v>
      </c>
      <c r="G16" s="670"/>
      <c r="H16" s="689"/>
      <c r="I16" s="670"/>
      <c r="J16" s="689"/>
      <c r="K16" s="689"/>
      <c r="L16" s="689"/>
      <c r="M16" s="689"/>
      <c r="N16" s="689"/>
      <c r="O16" s="689"/>
      <c r="P16" s="208"/>
      <c r="Q16" s="209">
        <f t="shared" ref="Q16" si="2">SUM(Q14:Q15)</f>
        <v>720.13</v>
      </c>
      <c r="R16" s="858">
        <f>SUM(C16:D16)</f>
        <v>11621.15</v>
      </c>
      <c r="S16" s="207">
        <v>63000</v>
      </c>
      <c r="T16" s="207">
        <f t="shared" ref="T16" si="3">SUM(T14:T15)</f>
        <v>0</v>
      </c>
      <c r="U16" s="267">
        <f>+R16/S16</f>
        <v>0.18446269841269841</v>
      </c>
      <c r="Z16" s="86"/>
    </row>
    <row r="17" spans="1:26" ht="5.0999999999999996" customHeight="1">
      <c r="A17" s="86"/>
      <c r="B17" s="270"/>
      <c r="C17" s="83"/>
      <c r="D17" s="83"/>
      <c r="E17" s="691"/>
      <c r="F17" s="87"/>
      <c r="G17" s="200"/>
      <c r="H17" s="87"/>
      <c r="I17" s="539"/>
      <c r="J17" s="539"/>
      <c r="K17" s="539"/>
      <c r="L17" s="539"/>
      <c r="M17" s="539"/>
      <c r="N17" s="539"/>
      <c r="O17" s="539"/>
      <c r="P17" s="411"/>
      <c r="Q17" s="83"/>
      <c r="R17" s="83"/>
      <c r="S17" s="83"/>
      <c r="T17" s="87"/>
      <c r="U17" s="269"/>
      <c r="Z17" s="86"/>
    </row>
    <row r="18" spans="1:26" ht="13.2">
      <c r="A18" s="86"/>
      <c r="B18" s="271" t="s">
        <v>213</v>
      </c>
      <c r="C18" s="83"/>
      <c r="D18" s="83"/>
      <c r="E18" s="691"/>
      <c r="F18" s="87"/>
      <c r="G18" s="200"/>
      <c r="H18" s="87"/>
      <c r="I18" s="539"/>
      <c r="J18" s="539"/>
      <c r="K18" s="539"/>
      <c r="L18" s="539"/>
      <c r="M18" s="539"/>
      <c r="N18" s="539"/>
      <c r="O18" s="539"/>
      <c r="P18" s="83"/>
      <c r="Q18" s="83"/>
      <c r="R18" s="83"/>
      <c r="S18" s="83"/>
      <c r="T18" s="272"/>
      <c r="U18" s="269"/>
      <c r="Z18" s="86"/>
    </row>
    <row r="19" spans="1:26" ht="13.2">
      <c r="A19" s="86"/>
      <c r="B19" s="264" t="s">
        <v>230</v>
      </c>
      <c r="C19" s="83">
        <v>117660.87</v>
      </c>
      <c r="D19" s="83">
        <v>157821.19000000003</v>
      </c>
      <c r="E19" s="200">
        <v>9320.8100000000031</v>
      </c>
      <c r="F19" s="87">
        <v>5181.5100000000011</v>
      </c>
      <c r="G19" s="200"/>
      <c r="H19" s="87"/>
      <c r="I19" s="200"/>
      <c r="J19" s="539"/>
      <c r="K19" s="539"/>
      <c r="L19" s="539"/>
      <c r="M19" s="539"/>
      <c r="N19" s="539"/>
      <c r="O19" s="539"/>
      <c r="P19" s="83"/>
      <c r="Q19" s="83">
        <f>SUM(E19:P19)</f>
        <v>14502.320000000003</v>
      </c>
      <c r="R19" s="83">
        <f>SUM(C19:D19)</f>
        <v>275482.06000000006</v>
      </c>
      <c r="S19" s="83">
        <v>6000000</v>
      </c>
      <c r="T19" s="200"/>
      <c r="U19" s="273">
        <f>+R19/S19</f>
        <v>4.5913676666666674E-2</v>
      </c>
      <c r="Z19" s="86"/>
    </row>
    <row r="20" spans="1:26" ht="13.2">
      <c r="A20" s="86" t="s">
        <v>64</v>
      </c>
      <c r="B20" s="264" t="s">
        <v>182</v>
      </c>
      <c r="C20" s="83">
        <v>978544.03</v>
      </c>
      <c r="D20" s="83">
        <v>1300087.8900000006</v>
      </c>
      <c r="E20" s="200">
        <v>86326.930000000139</v>
      </c>
      <c r="F20" s="87">
        <v>160023.27000000048</v>
      </c>
      <c r="G20" s="200"/>
      <c r="H20" s="87"/>
      <c r="I20" s="200"/>
      <c r="J20" s="539"/>
      <c r="K20" s="539"/>
      <c r="L20" s="539"/>
      <c r="M20" s="539"/>
      <c r="N20" s="539"/>
      <c r="O20" s="539"/>
      <c r="P20" s="200"/>
      <c r="Q20" s="732">
        <f>SUM(E20:P20)</f>
        <v>246350.20000000062</v>
      </c>
      <c r="R20" s="83">
        <f>SUM(C20:D20)</f>
        <v>2278631.9200000009</v>
      </c>
      <c r="S20" s="152">
        <v>12931000</v>
      </c>
      <c r="T20" s="12"/>
      <c r="U20" s="273">
        <f>+R20/S20</f>
        <v>0.17621467171912464</v>
      </c>
      <c r="Z20" s="86"/>
    </row>
    <row r="21" spans="1:26" ht="13.2">
      <c r="A21" s="86"/>
      <c r="B21" s="255" t="s">
        <v>66</v>
      </c>
      <c r="C21" s="689">
        <f>SUM(C19:C20)</f>
        <v>1096204.8999999999</v>
      </c>
      <c r="D21" s="858">
        <v>1457909.0800000005</v>
      </c>
      <c r="E21" s="880">
        <f>SUM(E19:E20)</f>
        <v>95647.740000000136</v>
      </c>
      <c r="F21" s="858">
        <f>SUM(F19:F20)</f>
        <v>165204.78000000049</v>
      </c>
      <c r="G21" s="670"/>
      <c r="H21" s="689"/>
      <c r="I21" s="670"/>
      <c r="J21" s="689"/>
      <c r="K21" s="689"/>
      <c r="L21" s="689"/>
      <c r="M21" s="689"/>
      <c r="N21" s="689"/>
      <c r="O21" s="689"/>
      <c r="P21" s="208"/>
      <c r="Q21" s="209">
        <f>Q20+Q19</f>
        <v>260852.52000000063</v>
      </c>
      <c r="R21" s="858">
        <f>SUM(C21:D21)</f>
        <v>2554113.9800000004</v>
      </c>
      <c r="S21" s="207">
        <v>18931000</v>
      </c>
      <c r="T21" s="207">
        <f>T20+T19</f>
        <v>0</v>
      </c>
      <c r="U21" s="267">
        <f>+R21/S21</f>
        <v>0.1349170133643231</v>
      </c>
      <c r="Z21" s="86"/>
    </row>
    <row r="22" spans="1:26" ht="3" customHeight="1">
      <c r="A22" s="86"/>
      <c r="B22" s="264"/>
      <c r="C22" s="83"/>
      <c r="D22" s="83"/>
      <c r="E22" s="691"/>
      <c r="F22" s="87"/>
      <c r="G22" s="83"/>
      <c r="H22" s="539"/>
      <c r="I22" s="539"/>
      <c r="J22" s="539"/>
      <c r="K22" s="539"/>
      <c r="L22" s="731"/>
      <c r="M22" s="539"/>
      <c r="N22" s="539"/>
      <c r="O22" s="539"/>
      <c r="P22" s="411"/>
      <c r="Q22" s="83"/>
      <c r="R22" s="83">
        <v>0</v>
      </c>
      <c r="S22" s="150"/>
      <c r="T22" s="9"/>
      <c r="U22" s="265"/>
      <c r="Z22" s="86"/>
    </row>
    <row r="23" spans="1:26" ht="13.2">
      <c r="A23" s="86"/>
      <c r="B23" s="263" t="s">
        <v>67</v>
      </c>
      <c r="C23" s="83"/>
      <c r="D23" s="83"/>
      <c r="E23" s="691"/>
      <c r="F23" s="87"/>
      <c r="G23" s="83"/>
      <c r="H23" s="539"/>
      <c r="I23" s="539"/>
      <c r="J23" s="539"/>
      <c r="K23" s="539"/>
      <c r="L23" s="539"/>
      <c r="M23" s="539"/>
      <c r="N23" s="539"/>
      <c r="O23" s="539"/>
      <c r="P23" s="83"/>
      <c r="Q23" s="83"/>
      <c r="R23" s="83"/>
      <c r="S23" s="83"/>
      <c r="T23" s="87"/>
      <c r="U23" s="269"/>
      <c r="Z23" s="86"/>
    </row>
    <row r="24" spans="1:26" ht="13.2">
      <c r="A24" s="86" t="s">
        <v>68</v>
      </c>
      <c r="B24" s="264" t="s">
        <v>169</v>
      </c>
      <c r="C24" s="83">
        <v>2289175.92</v>
      </c>
      <c r="D24" s="83">
        <v>1630516.61</v>
      </c>
      <c r="E24" s="200">
        <v>120265.3</v>
      </c>
      <c r="F24" s="87">
        <v>88207.56</v>
      </c>
      <c r="G24" s="200"/>
      <c r="H24" s="539"/>
      <c r="I24" s="200"/>
      <c r="J24" s="539"/>
      <c r="K24" s="539"/>
      <c r="L24" s="539"/>
      <c r="M24" s="539"/>
      <c r="N24" s="539"/>
      <c r="O24" s="539"/>
      <c r="P24" s="83"/>
      <c r="Q24" s="83">
        <f>SUM(E24:P24)</f>
        <v>208472.86</v>
      </c>
      <c r="R24" s="83">
        <f>SUM(C24:D24)</f>
        <v>3919692.5300000003</v>
      </c>
      <c r="S24" s="83">
        <v>20446000</v>
      </c>
      <c r="T24" s="87"/>
      <c r="U24" s="269">
        <f>+(R24+'Incentives 2018-22'!Q7)/(S24+T24)</f>
        <v>0.21092545730216181</v>
      </c>
      <c r="Z24" s="86"/>
    </row>
    <row r="25" spans="1:26" ht="13.2">
      <c r="A25" s="86" t="s">
        <v>69</v>
      </c>
      <c r="B25" s="264" t="s">
        <v>70</v>
      </c>
      <c r="C25" s="83">
        <v>612928.11</v>
      </c>
      <c r="D25" s="83">
        <v>362337.58999999997</v>
      </c>
      <c r="E25" s="200">
        <v>13738.159999999998</v>
      </c>
      <c r="F25" s="87">
        <v>24622.249999999996</v>
      </c>
      <c r="G25" s="200"/>
      <c r="H25" s="539"/>
      <c r="I25" s="200"/>
      <c r="J25" s="539"/>
      <c r="K25" s="539"/>
      <c r="L25" s="539"/>
      <c r="M25" s="539"/>
      <c r="N25" s="539"/>
      <c r="O25" s="539"/>
      <c r="P25" s="83"/>
      <c r="Q25" s="83">
        <f>SUM(E25:P25)</f>
        <v>38360.409999999996</v>
      </c>
      <c r="R25" s="83">
        <f>SUM(C25:D25)</f>
        <v>975265.7</v>
      </c>
      <c r="S25" s="151">
        <v>7230000</v>
      </c>
      <c r="T25" s="11"/>
      <c r="U25" s="269">
        <f>+R25/(S25+T25)</f>
        <v>0.1348915214384509</v>
      </c>
      <c r="Z25" s="86"/>
    </row>
    <row r="26" spans="1:26" ht="13.2">
      <c r="A26" s="86"/>
      <c r="B26" s="255" t="s">
        <v>71</v>
      </c>
      <c r="C26" s="689">
        <f>SUM(C24:C25)</f>
        <v>2902104.03</v>
      </c>
      <c r="D26" s="858">
        <v>1992854.2000000002</v>
      </c>
      <c r="E26" s="880">
        <f>SUM(E24:E25)</f>
        <v>134003.46</v>
      </c>
      <c r="F26" s="858">
        <f>SUM(F24:F25)</f>
        <v>112829.81</v>
      </c>
      <c r="G26" s="670"/>
      <c r="H26" s="689"/>
      <c r="I26" s="670"/>
      <c r="J26" s="689"/>
      <c r="K26" s="689"/>
      <c r="L26" s="689"/>
      <c r="M26" s="689"/>
      <c r="N26" s="689"/>
      <c r="O26" s="689"/>
      <c r="P26" s="208"/>
      <c r="Q26" s="209">
        <f t="shared" ref="Q26" si="4">SUM(Q24:Q25)</f>
        <v>246833.27</v>
      </c>
      <c r="R26" s="858">
        <f>SUM(C26:D26)</f>
        <v>4894958.2300000004</v>
      </c>
      <c r="S26" s="207">
        <v>27676000</v>
      </c>
      <c r="T26" s="209">
        <f t="shared" ref="T26" si="5">SUM(T24:T25)</f>
        <v>0</v>
      </c>
      <c r="U26" s="267">
        <f>+R26/S26</f>
        <v>0.17686653526521176</v>
      </c>
      <c r="Z26" s="86"/>
    </row>
    <row r="27" spans="1:26" ht="3" customHeight="1">
      <c r="A27" s="86"/>
      <c r="B27" s="264"/>
      <c r="C27" s="83"/>
      <c r="D27" s="83"/>
      <c r="E27" s="691"/>
      <c r="F27" s="87"/>
      <c r="G27" s="83"/>
      <c r="H27" s="539"/>
      <c r="I27" s="539"/>
      <c r="J27" s="539"/>
      <c r="K27" s="539"/>
      <c r="L27" s="539"/>
      <c r="M27" s="539"/>
      <c r="N27" s="539"/>
      <c r="O27" s="539"/>
      <c r="P27" s="411"/>
      <c r="Q27" s="83"/>
      <c r="R27" s="83"/>
      <c r="S27" s="83"/>
      <c r="T27" s="87"/>
      <c r="U27" s="269"/>
      <c r="Z27" s="86"/>
    </row>
    <row r="28" spans="1:26" ht="13.2">
      <c r="A28" s="86"/>
      <c r="B28" s="274" t="s">
        <v>215</v>
      </c>
      <c r="C28" s="83"/>
      <c r="D28" s="83"/>
      <c r="E28" s="691"/>
      <c r="F28" s="87"/>
      <c r="G28" s="83"/>
      <c r="H28" s="539"/>
      <c r="I28" s="539"/>
      <c r="J28" s="539"/>
      <c r="K28" s="539"/>
      <c r="L28" s="539"/>
      <c r="M28" s="539"/>
      <c r="N28" s="539"/>
      <c r="O28" s="539"/>
      <c r="P28" s="83"/>
      <c r="Q28" s="83"/>
      <c r="R28" s="83"/>
      <c r="S28" s="83"/>
      <c r="T28" s="87"/>
      <c r="U28" s="269"/>
      <c r="Z28" s="86"/>
    </row>
    <row r="29" spans="1:26" ht="13.2">
      <c r="A29" s="86" t="s">
        <v>73</v>
      </c>
      <c r="B29" s="264" t="s">
        <v>74</v>
      </c>
      <c r="C29" s="83">
        <v>531947.31000000006</v>
      </c>
      <c r="D29" s="83">
        <v>823052.80999999994</v>
      </c>
      <c r="E29" s="200">
        <v>26465.879999999983</v>
      </c>
      <c r="F29" s="87">
        <v>27003.739999999976</v>
      </c>
      <c r="G29" s="200"/>
      <c r="H29" s="539"/>
      <c r="I29" s="200"/>
      <c r="J29" s="539"/>
      <c r="K29" s="539"/>
      <c r="L29" s="539"/>
      <c r="M29" s="539"/>
      <c r="N29" s="539"/>
      <c r="O29" s="539"/>
      <c r="P29" s="83"/>
      <c r="Q29" s="83">
        <f>SUM(E29:P29)</f>
        <v>53469.619999999959</v>
      </c>
      <c r="R29" s="83">
        <f>SUM(C29:D29)</f>
        <v>1355000.12</v>
      </c>
      <c r="S29" s="83">
        <v>6337000</v>
      </c>
      <c r="T29" s="87"/>
      <c r="U29" s="269">
        <f>+(R29+'Incentives 2018-22'!Q13)/S29</f>
        <v>0.22100377781284522</v>
      </c>
      <c r="Z29" s="86"/>
    </row>
    <row r="30" spans="1:26" ht="13.2">
      <c r="A30" s="86"/>
      <c r="B30" s="264" t="s">
        <v>76</v>
      </c>
      <c r="C30" s="83">
        <v>402118.98000000004</v>
      </c>
      <c r="D30" s="83">
        <v>318507.14000000007</v>
      </c>
      <c r="E30" s="200">
        <v>24898.45</v>
      </c>
      <c r="F30" s="87">
        <v>24310.499999999985</v>
      </c>
      <c r="G30" s="200"/>
      <c r="H30" s="539"/>
      <c r="I30" s="200"/>
      <c r="J30" s="539"/>
      <c r="K30" s="539"/>
      <c r="L30" s="539"/>
      <c r="M30" s="539"/>
      <c r="N30" s="539"/>
      <c r="O30" s="539"/>
      <c r="P30" s="83"/>
      <c r="Q30" s="83">
        <f>SUM(E30:P30)</f>
        <v>49208.949999999983</v>
      </c>
      <c r="R30" s="83">
        <f>SUM(C30:D30)</f>
        <v>720626.12000000011</v>
      </c>
      <c r="S30" s="83">
        <v>1813000</v>
      </c>
      <c r="T30" s="87"/>
      <c r="U30" s="269">
        <f>+(R30+'Incentives 2018-22'!Q11)/S30</f>
        <v>0.61627030888030887</v>
      </c>
      <c r="Z30" s="86"/>
    </row>
    <row r="31" spans="1:26" ht="13.2">
      <c r="A31" s="415" t="s">
        <v>75</v>
      </c>
      <c r="B31" s="264" t="s">
        <v>231</v>
      </c>
      <c r="C31" s="83">
        <v>0</v>
      </c>
      <c r="D31" s="83">
        <v>108599.27</v>
      </c>
      <c r="E31" s="200">
        <v>6850</v>
      </c>
      <c r="F31" s="87">
        <v>15212.189999999999</v>
      </c>
      <c r="G31" s="200"/>
      <c r="H31" s="539"/>
      <c r="I31" s="200"/>
      <c r="J31" s="539"/>
      <c r="K31" s="539"/>
      <c r="L31" s="539"/>
      <c r="M31" s="539"/>
      <c r="N31" s="539"/>
      <c r="O31" s="539"/>
      <c r="P31" s="83"/>
      <c r="Q31" s="83">
        <f>SUM(E31:P31)</f>
        <v>22062.19</v>
      </c>
      <c r="R31" s="83">
        <f>SUM(C31:D31)</f>
        <v>108599.27</v>
      </c>
      <c r="S31" s="83">
        <v>1000000</v>
      </c>
      <c r="T31" s="87"/>
      <c r="U31" s="269">
        <v>0</v>
      </c>
      <c r="Z31" s="86"/>
    </row>
    <row r="32" spans="1:26" ht="13.2">
      <c r="A32" s="86"/>
      <c r="B32" s="255" t="s">
        <v>77</v>
      </c>
      <c r="C32" s="687">
        <f>SUM(C29:C31)</f>
        <v>934066.29</v>
      </c>
      <c r="D32" s="687">
        <v>1250159.22</v>
      </c>
      <c r="E32" s="880">
        <f>SUM(E29:E31)</f>
        <v>58214.329999999987</v>
      </c>
      <c r="F32" s="858">
        <f>SUM(F29:F31)</f>
        <v>66526.429999999964</v>
      </c>
      <c r="G32" s="670"/>
      <c r="H32" s="689"/>
      <c r="I32" s="670"/>
      <c r="J32" s="689"/>
      <c r="K32" s="689"/>
      <c r="L32" s="689"/>
      <c r="M32" s="689"/>
      <c r="N32" s="689"/>
      <c r="O32" s="689"/>
      <c r="P32" s="207"/>
      <c r="Q32" s="207">
        <f t="shared" ref="Q32" si="6">SUM(Q29:Q31)</f>
        <v>124740.75999999995</v>
      </c>
      <c r="R32" s="858">
        <f>SUM(C32:D32)</f>
        <v>2184225.5099999998</v>
      </c>
      <c r="S32" s="207">
        <v>9150000</v>
      </c>
      <c r="T32" s="209">
        <f t="shared" ref="T32" si="7">SUM(T29:T31)</f>
        <v>0</v>
      </c>
      <c r="U32" s="267">
        <f>+R32/S32</f>
        <v>0.23871317049180327</v>
      </c>
      <c r="Z32" s="86"/>
    </row>
    <row r="33" spans="1:26" ht="3" customHeight="1">
      <c r="A33" s="86"/>
      <c r="B33" s="264"/>
      <c r="C33" s="83"/>
      <c r="D33" s="83"/>
      <c r="E33" s="691"/>
      <c r="F33" s="87"/>
      <c r="G33" s="83"/>
      <c r="H33" s="539"/>
      <c r="I33" s="539"/>
      <c r="J33" s="539"/>
      <c r="K33" s="539"/>
      <c r="L33" s="539"/>
      <c r="M33" s="539"/>
      <c r="N33" s="539"/>
      <c r="O33" s="539"/>
      <c r="P33" s="411"/>
      <c r="Q33" s="83"/>
      <c r="R33" s="83"/>
      <c r="S33" s="83"/>
      <c r="T33" s="87"/>
      <c r="U33" s="269"/>
      <c r="Z33" s="86"/>
    </row>
    <row r="34" spans="1:26" ht="12.75" customHeight="1">
      <c r="A34" s="86"/>
      <c r="B34" s="271" t="s">
        <v>216</v>
      </c>
      <c r="C34" s="83"/>
      <c r="D34" s="83"/>
      <c r="E34" s="691"/>
      <c r="F34" s="87"/>
      <c r="G34" s="83"/>
      <c r="H34" s="539"/>
      <c r="I34" s="539"/>
      <c r="J34" s="539"/>
      <c r="K34" s="539"/>
      <c r="L34" s="539"/>
      <c r="M34" s="539"/>
      <c r="N34" s="539"/>
      <c r="O34" s="539"/>
      <c r="P34" s="83"/>
      <c r="Q34" s="83"/>
      <c r="R34" s="83"/>
      <c r="S34" s="83"/>
      <c r="T34" s="87"/>
      <c r="U34" s="269"/>
      <c r="Z34" s="86"/>
    </row>
    <row r="35" spans="1:26" ht="13.2">
      <c r="A35" s="415" t="s">
        <v>79</v>
      </c>
      <c r="B35" s="264" t="s">
        <v>232</v>
      </c>
      <c r="C35" s="83">
        <v>2117477.4800000004</v>
      </c>
      <c r="D35" s="83">
        <v>685416.36999999953</v>
      </c>
      <c r="E35" s="200">
        <v>12355.14</v>
      </c>
      <c r="F35" s="87">
        <v>18575.62</v>
      </c>
      <c r="G35" s="200"/>
      <c r="H35" s="539"/>
      <c r="I35" s="200"/>
      <c r="J35" s="539"/>
      <c r="K35" s="539"/>
      <c r="L35" s="539"/>
      <c r="M35" s="539"/>
      <c r="N35" s="539"/>
      <c r="O35" s="539"/>
      <c r="P35" s="83"/>
      <c r="Q35" s="83">
        <f>SUM(E35:P35)</f>
        <v>30930.76</v>
      </c>
      <c r="R35" s="83">
        <f>SUM(C35:D35)</f>
        <v>2802893.85</v>
      </c>
      <c r="S35" s="83">
        <v>12221000</v>
      </c>
      <c r="T35" s="87"/>
      <c r="U35" s="269">
        <f>+R35/S35</f>
        <v>0.22935061369773341</v>
      </c>
      <c r="Z35" s="86"/>
    </row>
    <row r="36" spans="1:26" ht="13.2">
      <c r="A36" s="415"/>
      <c r="B36" s="264" t="s">
        <v>85</v>
      </c>
      <c r="C36" s="83">
        <v>59671.640000000014</v>
      </c>
      <c r="D36" s="83">
        <v>68344.75999999998</v>
      </c>
      <c r="E36" s="200">
        <v>-135.54999999999967</v>
      </c>
      <c r="F36" s="87">
        <v>1862.22</v>
      </c>
      <c r="G36" s="200"/>
      <c r="H36" s="539"/>
      <c r="I36" s="200"/>
      <c r="J36" s="539"/>
      <c r="K36" s="539"/>
      <c r="L36" s="539"/>
      <c r="M36" s="539"/>
      <c r="N36" s="539"/>
      <c r="O36" s="539"/>
      <c r="P36" s="83"/>
      <c r="Q36" s="83">
        <f>SUM(E36:P36)</f>
        <v>1726.6700000000003</v>
      </c>
      <c r="R36" s="83">
        <f>SUM(C36:D36)</f>
        <v>128016.4</v>
      </c>
      <c r="S36" s="83">
        <v>1350000</v>
      </c>
      <c r="T36" s="87"/>
      <c r="U36" s="269">
        <f>+R36/S36</f>
        <v>9.482696296296296E-2</v>
      </c>
      <c r="Z36" s="86"/>
    </row>
    <row r="37" spans="1:26" ht="13.2">
      <c r="A37" s="86"/>
      <c r="B37" s="255" t="s">
        <v>81</v>
      </c>
      <c r="C37" s="689">
        <f>SUM(C35:C36)</f>
        <v>2177149.1200000006</v>
      </c>
      <c r="D37" s="858">
        <v>753761.12999999954</v>
      </c>
      <c r="E37" s="880">
        <f>SUM(E35:E36)</f>
        <v>12219.59</v>
      </c>
      <c r="F37" s="858">
        <f>SUM(F35:F36)</f>
        <v>20437.84</v>
      </c>
      <c r="G37" s="670"/>
      <c r="H37" s="689"/>
      <c r="I37" s="670"/>
      <c r="J37" s="689"/>
      <c r="K37" s="689"/>
      <c r="L37" s="689"/>
      <c r="M37" s="689"/>
      <c r="N37" s="689"/>
      <c r="O37" s="689"/>
      <c r="P37" s="208"/>
      <c r="Q37" s="209">
        <f>SUM(Q35:Q36)</f>
        <v>32657.43</v>
      </c>
      <c r="R37" s="858">
        <f>SUM(C37:D37)</f>
        <v>2930910.25</v>
      </c>
      <c r="S37" s="207">
        <v>13571000</v>
      </c>
      <c r="T37" s="209">
        <f>SUM(T35:T36)</f>
        <v>0</v>
      </c>
      <c r="U37" s="267">
        <f>+R37/S37</f>
        <v>0.21596862795667232</v>
      </c>
      <c r="Z37" s="86"/>
    </row>
    <row r="38" spans="1:26" ht="0.9" customHeight="1">
      <c r="A38" s="86"/>
      <c r="B38" s="264"/>
      <c r="C38" s="83"/>
      <c r="D38" s="83"/>
      <c r="E38" s="691"/>
      <c r="F38" s="87"/>
      <c r="G38" s="83"/>
      <c r="H38" s="539"/>
      <c r="I38" s="539"/>
      <c r="J38" s="539"/>
      <c r="K38" s="539"/>
      <c r="L38" s="539"/>
      <c r="M38" s="539"/>
      <c r="N38" s="539"/>
      <c r="O38" s="539"/>
      <c r="P38" s="411"/>
      <c r="Q38" s="83"/>
      <c r="R38" s="83"/>
      <c r="S38" s="150"/>
      <c r="T38" s="9"/>
      <c r="U38" s="265"/>
      <c r="Z38" s="86"/>
    </row>
    <row r="39" spans="1:26" ht="25.5" customHeight="1">
      <c r="A39" s="86"/>
      <c r="B39" s="263" t="s">
        <v>217</v>
      </c>
      <c r="C39" s="83"/>
      <c r="D39" s="83"/>
      <c r="E39" s="691"/>
      <c r="F39" s="87"/>
      <c r="G39" s="83"/>
      <c r="H39" s="539"/>
      <c r="I39" s="539"/>
      <c r="J39" s="539"/>
      <c r="K39" s="539"/>
      <c r="L39" s="539"/>
      <c r="M39" s="539"/>
      <c r="N39" s="539"/>
      <c r="O39" s="539"/>
      <c r="P39" s="83"/>
      <c r="Q39" s="83"/>
      <c r="R39" s="83"/>
      <c r="S39" s="83"/>
      <c r="T39" s="87"/>
      <c r="U39" s="269"/>
      <c r="Z39" s="86"/>
    </row>
    <row r="40" spans="1:26" ht="13.8">
      <c r="A40" s="86" t="s">
        <v>83</v>
      </c>
      <c r="B40" s="264" t="s">
        <v>359</v>
      </c>
      <c r="C40" s="83">
        <v>828689.35</v>
      </c>
      <c r="D40" s="83">
        <v>1392671.6199999992</v>
      </c>
      <c r="E40" s="200">
        <v>222798.48000000004</v>
      </c>
      <c r="F40" s="87">
        <v>106249.43999999992</v>
      </c>
      <c r="G40" s="200"/>
      <c r="H40" s="539"/>
      <c r="I40" s="200"/>
      <c r="J40" s="539"/>
      <c r="K40" s="539"/>
      <c r="L40" s="539"/>
      <c r="M40" s="539"/>
      <c r="N40" s="539"/>
      <c r="O40" s="539"/>
      <c r="P40" s="83"/>
      <c r="Q40" s="83">
        <f>SUM(E40:P40)</f>
        <v>329047.91999999993</v>
      </c>
      <c r="R40" s="83">
        <f t="shared" ref="R40:R45" si="8">SUM(C40:D40)</f>
        <v>2221360.9699999993</v>
      </c>
      <c r="S40" s="83">
        <v>11777000</v>
      </c>
      <c r="T40" s="87"/>
      <c r="U40" s="269">
        <f>+R40/S40</f>
        <v>0.18861857603804019</v>
      </c>
      <c r="Z40" s="86"/>
    </row>
    <row r="41" spans="1:26" ht="13.2">
      <c r="A41" s="86"/>
      <c r="B41" s="264" t="s">
        <v>92</v>
      </c>
      <c r="C41" s="83">
        <v>1659482.7999999989</v>
      </c>
      <c r="D41" s="83">
        <v>1396900.100000001</v>
      </c>
      <c r="E41" s="200">
        <v>64669.869999999952</v>
      </c>
      <c r="F41" s="87">
        <v>60913.669999999947</v>
      </c>
      <c r="G41" s="200"/>
      <c r="H41" s="539"/>
      <c r="I41" s="200"/>
      <c r="J41" s="539"/>
      <c r="K41" s="539"/>
      <c r="L41" s="539"/>
      <c r="M41" s="539"/>
      <c r="N41" s="539"/>
      <c r="O41" s="539"/>
      <c r="P41" s="83"/>
      <c r="Q41" s="83">
        <f t="shared" ref="Q41:Q43" si="9">SUM(E41:P41)</f>
        <v>125583.53999999989</v>
      </c>
      <c r="R41" s="83">
        <f t="shared" si="8"/>
        <v>3056382.9</v>
      </c>
      <c r="S41" s="83">
        <v>8386000</v>
      </c>
      <c r="T41" s="87"/>
      <c r="U41" s="269">
        <f t="shared" ref="U41:U43" si="10">+R41/S41</f>
        <v>0.36446254471738609</v>
      </c>
      <c r="Z41" s="86"/>
    </row>
    <row r="42" spans="1:26" ht="13.2">
      <c r="A42" s="86"/>
      <c r="B42" s="264" t="s">
        <v>233</v>
      </c>
      <c r="C42" s="83">
        <v>2574480.98</v>
      </c>
      <c r="D42" s="83">
        <v>4709668.5599999996</v>
      </c>
      <c r="E42" s="200">
        <v>287222.6300000003</v>
      </c>
      <c r="F42" s="87">
        <v>349799.16999999993</v>
      </c>
      <c r="G42" s="200"/>
      <c r="H42" s="539"/>
      <c r="I42" s="200"/>
      <c r="J42" s="539"/>
      <c r="K42" s="539"/>
      <c r="L42" s="539"/>
      <c r="M42" s="539"/>
      <c r="N42" s="539"/>
      <c r="O42" s="539"/>
      <c r="P42" s="83"/>
      <c r="Q42" s="83">
        <f t="shared" si="9"/>
        <v>637021.80000000028</v>
      </c>
      <c r="R42" s="83">
        <f t="shared" si="8"/>
        <v>7284149.5399999991</v>
      </c>
      <c r="S42" s="83">
        <v>13524000</v>
      </c>
      <c r="T42" s="87"/>
      <c r="U42" s="269">
        <f t="shared" si="10"/>
        <v>0.53860910529429151</v>
      </c>
      <c r="Z42" s="86"/>
    </row>
    <row r="43" spans="1:26" ht="13.8">
      <c r="A43" s="86"/>
      <c r="B43" s="264" t="s">
        <v>360</v>
      </c>
      <c r="C43" s="83">
        <v>5005601.87</v>
      </c>
      <c r="D43" s="83">
        <v>4366815.7399999965</v>
      </c>
      <c r="E43" s="200">
        <v>1237968.6100000045</v>
      </c>
      <c r="F43" s="87">
        <v>336625.04000000149</v>
      </c>
      <c r="G43" s="200"/>
      <c r="H43" s="539"/>
      <c r="I43" s="200"/>
      <c r="J43" s="539"/>
      <c r="K43" s="539"/>
      <c r="L43" s="539"/>
      <c r="M43" s="539"/>
      <c r="N43" s="539"/>
      <c r="O43" s="539"/>
      <c r="P43" s="83"/>
      <c r="Q43" s="83">
        <f t="shared" si="9"/>
        <v>1574593.650000006</v>
      </c>
      <c r="R43" s="83">
        <f t="shared" si="8"/>
        <v>9372417.6099999957</v>
      </c>
      <c r="S43" s="83">
        <v>19928000</v>
      </c>
      <c r="T43" s="87"/>
      <c r="U43" s="269">
        <f t="shared" si="10"/>
        <v>0.47031401093938158</v>
      </c>
      <c r="Z43" s="86"/>
    </row>
    <row r="44" spans="1:26" ht="13.2">
      <c r="A44" s="86" t="s">
        <v>84</v>
      </c>
      <c r="B44" s="264" t="s">
        <v>234</v>
      </c>
      <c r="C44" s="83">
        <v>0</v>
      </c>
      <c r="D44" s="83">
        <v>0</v>
      </c>
      <c r="E44" s="200">
        <v>0</v>
      </c>
      <c r="F44" s="87">
        <v>0</v>
      </c>
      <c r="G44" s="200"/>
      <c r="H44" s="539"/>
      <c r="I44" s="200"/>
      <c r="J44" s="539"/>
      <c r="K44" s="539"/>
      <c r="L44" s="539"/>
      <c r="M44" s="539"/>
      <c r="N44" s="539"/>
      <c r="O44" s="539"/>
      <c r="P44" s="540"/>
      <c r="Q44" s="83">
        <f>SUM(E44:P44)</f>
        <v>0</v>
      </c>
      <c r="R44" s="83">
        <f t="shared" si="8"/>
        <v>0</v>
      </c>
      <c r="S44" s="83">
        <v>2000000</v>
      </c>
      <c r="T44" s="87"/>
      <c r="U44" s="269">
        <f>+R44/S44</f>
        <v>0</v>
      </c>
      <c r="Z44" s="86"/>
    </row>
    <row r="45" spans="1:26" ht="13.2">
      <c r="A45" s="86"/>
      <c r="B45" s="255" t="s">
        <v>86</v>
      </c>
      <c r="C45" s="689">
        <f>SUM(C40:C44)</f>
        <v>10068255</v>
      </c>
      <c r="D45" s="858">
        <f>SUM(D40:D44)</f>
        <v>11866056.019999996</v>
      </c>
      <c r="E45" s="687">
        <f>SUM(E40:E44)</f>
        <v>1812659.5900000047</v>
      </c>
      <c r="F45" s="687">
        <f>SUM(F40:F44)</f>
        <v>853587.32000000123</v>
      </c>
      <c r="G45" s="670"/>
      <c r="H45" s="689"/>
      <c r="I45" s="670"/>
      <c r="J45" s="689"/>
      <c r="K45" s="689"/>
      <c r="L45" s="689"/>
      <c r="M45" s="689"/>
      <c r="N45" s="689"/>
      <c r="O45" s="689"/>
      <c r="P45" s="208"/>
      <c r="Q45" s="209">
        <f t="shared" ref="Q45" si="11">SUM(Q40:Q44)</f>
        <v>2666246.9100000062</v>
      </c>
      <c r="R45" s="858">
        <f t="shared" si="8"/>
        <v>21934311.019999996</v>
      </c>
      <c r="S45" s="208">
        <v>55615000</v>
      </c>
      <c r="T45" s="209">
        <f>SUM(T40:T44)</f>
        <v>0</v>
      </c>
      <c r="U45" s="267">
        <f>+R45/S45</f>
        <v>0.39439559507327154</v>
      </c>
      <c r="Z45" s="86"/>
    </row>
    <row r="46" spans="1:26" ht="5.25" customHeight="1">
      <c r="A46" s="86"/>
      <c r="B46" s="264"/>
      <c r="C46" s="83"/>
      <c r="D46" s="83"/>
      <c r="E46" s="691"/>
      <c r="F46" s="87"/>
      <c r="G46" s="83"/>
      <c r="H46" s="730"/>
      <c r="I46" s="730"/>
      <c r="J46" s="730"/>
      <c r="K46" s="730"/>
      <c r="L46" s="730"/>
      <c r="M46" s="730"/>
      <c r="N46" s="730"/>
      <c r="O46" s="730"/>
      <c r="P46" s="411"/>
      <c r="Q46" s="83"/>
      <c r="R46" s="83"/>
      <c r="S46" s="83"/>
      <c r="T46" s="87"/>
      <c r="U46" s="269"/>
      <c r="Z46" s="86"/>
    </row>
    <row r="47" spans="1:26" ht="26.25" customHeight="1">
      <c r="A47" s="86"/>
      <c r="B47" s="263" t="s">
        <v>236</v>
      </c>
      <c r="C47" s="83"/>
      <c r="D47" s="83"/>
      <c r="E47" s="691"/>
      <c r="F47" s="87"/>
      <c r="G47" s="83"/>
      <c r="H47" s="539"/>
      <c r="I47" s="539"/>
      <c r="J47" s="539"/>
      <c r="K47" s="539"/>
      <c r="L47" s="539"/>
      <c r="M47" s="539"/>
      <c r="N47" s="539"/>
      <c r="O47" s="539"/>
      <c r="P47" s="83"/>
      <c r="Q47" s="83"/>
      <c r="R47" s="83"/>
      <c r="S47" s="83"/>
      <c r="T47" s="87"/>
      <c r="U47" s="269"/>
      <c r="Z47" s="86"/>
    </row>
    <row r="48" spans="1:26" ht="13.2">
      <c r="A48" s="86" t="s">
        <v>95</v>
      </c>
      <c r="B48" s="264" t="s">
        <v>181</v>
      </c>
      <c r="C48" s="83">
        <v>0</v>
      </c>
      <c r="D48" s="83">
        <v>0</v>
      </c>
      <c r="E48" s="83">
        <v>0</v>
      </c>
      <c r="F48" s="87">
        <v>0</v>
      </c>
      <c r="G48" s="200"/>
      <c r="H48" s="539"/>
      <c r="I48" s="539"/>
      <c r="J48" s="539"/>
      <c r="K48" s="539"/>
      <c r="L48" s="539"/>
      <c r="M48" s="539"/>
      <c r="N48" s="539"/>
      <c r="O48" s="539"/>
      <c r="P48" s="83"/>
      <c r="Q48" s="83">
        <f>SUM(E48:P48)</f>
        <v>0</v>
      </c>
      <c r="R48" s="83">
        <f>SUM(C48:D48)</f>
        <v>0</v>
      </c>
      <c r="S48" s="83">
        <v>0</v>
      </c>
      <c r="T48" s="87"/>
      <c r="U48" s="269">
        <v>0</v>
      </c>
      <c r="Z48" s="86"/>
    </row>
    <row r="49" spans="1:26" ht="13.2">
      <c r="A49" s="86" t="s">
        <v>95</v>
      </c>
      <c r="B49" s="264" t="s">
        <v>174</v>
      </c>
      <c r="C49" s="83">
        <v>30320.82</v>
      </c>
      <c r="D49" s="83">
        <v>0</v>
      </c>
      <c r="E49" s="83">
        <v>0</v>
      </c>
      <c r="F49" s="87">
        <v>0</v>
      </c>
      <c r="G49" s="200"/>
      <c r="H49" s="539"/>
      <c r="I49" s="539"/>
      <c r="J49" s="539"/>
      <c r="K49" s="539"/>
      <c r="L49" s="539"/>
      <c r="M49" s="539"/>
      <c r="N49" s="539"/>
      <c r="O49" s="539"/>
      <c r="P49" s="83"/>
      <c r="Q49" s="83">
        <f>SUM(E49:P49)</f>
        <v>0</v>
      </c>
      <c r="R49" s="83">
        <f>SUM(C49:D49)</f>
        <v>30320.82</v>
      </c>
      <c r="S49" s="83">
        <v>30320.82</v>
      </c>
      <c r="T49" s="87"/>
      <c r="U49" s="269">
        <f t="shared" ref="U49" si="12">+R49/S49</f>
        <v>1</v>
      </c>
      <c r="Z49" s="86"/>
    </row>
    <row r="50" spans="1:26" s="464" customFormat="1" ht="13.2">
      <c r="A50" s="86"/>
      <c r="B50" s="538" t="s">
        <v>307</v>
      </c>
      <c r="C50" s="83">
        <v>0</v>
      </c>
      <c r="D50" s="83">
        <v>0</v>
      </c>
      <c r="E50" s="83">
        <v>0</v>
      </c>
      <c r="F50" s="87">
        <v>0</v>
      </c>
      <c r="G50" s="200"/>
      <c r="H50" s="539"/>
      <c r="I50" s="539"/>
      <c r="J50" s="539"/>
      <c r="K50" s="539"/>
      <c r="L50" s="539"/>
      <c r="M50" s="539"/>
      <c r="N50" s="539"/>
      <c r="O50" s="539"/>
      <c r="P50" s="83"/>
      <c r="Q50" s="83">
        <f t="shared" ref="Q50:Q51" si="13">SUM(E50:P50)</f>
        <v>0</v>
      </c>
      <c r="R50" s="83">
        <f>SUM(C50:D50)</f>
        <v>0</v>
      </c>
      <c r="S50" s="83">
        <v>5000000</v>
      </c>
      <c r="T50" s="539"/>
      <c r="U50" s="269">
        <f>+R50/S50</f>
        <v>0</v>
      </c>
      <c r="Z50" s="86"/>
    </row>
    <row r="51" spans="1:26" s="464" customFormat="1" ht="13.2">
      <c r="A51" s="86"/>
      <c r="B51" s="538" t="s">
        <v>308</v>
      </c>
      <c r="C51" s="83">
        <v>0</v>
      </c>
      <c r="D51" s="83">
        <v>0</v>
      </c>
      <c r="E51" s="83">
        <v>0</v>
      </c>
      <c r="F51" s="87">
        <v>0</v>
      </c>
      <c r="G51" s="200"/>
      <c r="H51" s="539"/>
      <c r="I51" s="539"/>
      <c r="J51" s="539"/>
      <c r="K51" s="539"/>
      <c r="L51" s="539"/>
      <c r="M51" s="539"/>
      <c r="N51" s="539"/>
      <c r="O51" s="539"/>
      <c r="P51" s="540"/>
      <c r="Q51" s="83">
        <f t="shared" si="13"/>
        <v>0</v>
      </c>
      <c r="R51" s="83">
        <f>SUM(C51:D51)</f>
        <v>0</v>
      </c>
      <c r="S51" s="83">
        <v>39969679.18</v>
      </c>
      <c r="T51" s="539"/>
      <c r="U51" s="269">
        <f>+R51/S51</f>
        <v>0</v>
      </c>
      <c r="Z51" s="86"/>
    </row>
    <row r="52" spans="1:26" s="3" customFormat="1" ht="13.35" customHeight="1">
      <c r="B52" s="255" t="s">
        <v>93</v>
      </c>
      <c r="C52" s="689">
        <f>SUM(C48:C51)</f>
        <v>30320.82</v>
      </c>
      <c r="D52" s="858">
        <v>0</v>
      </c>
      <c r="E52" s="858">
        <v>0</v>
      </c>
      <c r="F52" s="858">
        <v>0</v>
      </c>
      <c r="G52" s="670"/>
      <c r="H52" s="689"/>
      <c r="I52" s="689"/>
      <c r="J52" s="689"/>
      <c r="K52" s="689"/>
      <c r="L52" s="689"/>
      <c r="M52" s="689"/>
      <c r="N52" s="689"/>
      <c r="O52" s="689"/>
      <c r="P52" s="208"/>
      <c r="Q52" s="209">
        <f>SUM(Q48:Q51)</f>
        <v>0</v>
      </c>
      <c r="R52" s="858">
        <f>SUM(C52:D52)</f>
        <v>30320.82</v>
      </c>
      <c r="S52" s="207">
        <v>45000000</v>
      </c>
      <c r="T52" s="209">
        <f t="shared" ref="T52" si="14">SUM(T49:T49)</f>
        <v>0</v>
      </c>
      <c r="U52" s="267">
        <f>+R52/S52</f>
        <v>6.7379599999999994E-4</v>
      </c>
    </row>
    <row r="53" spans="1:26" s="3" customFormat="1" ht="7.5" customHeight="1">
      <c r="B53" s="270"/>
      <c r="C53" s="83"/>
      <c r="D53" s="858"/>
      <c r="E53" s="880"/>
      <c r="F53" s="858"/>
      <c r="G53" s="687"/>
      <c r="H53" s="689"/>
      <c r="I53" s="689"/>
      <c r="J53" s="689"/>
      <c r="K53" s="689"/>
      <c r="L53" s="689"/>
      <c r="M53" s="689"/>
      <c r="N53" s="689"/>
      <c r="O53" s="689"/>
      <c r="P53" s="540"/>
      <c r="Q53" s="209"/>
      <c r="R53" s="858"/>
      <c r="S53" s="83"/>
      <c r="T53" s="87"/>
      <c r="U53" s="269"/>
    </row>
    <row r="54" spans="1:26" s="3" customFormat="1" ht="34.200000000000003">
      <c r="B54" s="416" t="s">
        <v>102</v>
      </c>
      <c r="C54" s="690">
        <v>1992495.07</v>
      </c>
      <c r="D54" s="87">
        <v>1911817.22</v>
      </c>
      <c r="E54" s="691">
        <f>52484.17+103449.83</f>
        <v>155934</v>
      </c>
      <c r="F54" s="732">
        <f>52483.17+103487.5</f>
        <v>155970.66999999998</v>
      </c>
      <c r="G54" s="83"/>
      <c r="H54" s="539"/>
      <c r="I54" s="539"/>
      <c r="J54" s="539"/>
      <c r="K54" s="539"/>
      <c r="L54" s="539"/>
      <c r="M54" s="539"/>
      <c r="N54" s="539"/>
      <c r="O54" s="539"/>
      <c r="P54" s="200"/>
      <c r="Q54" s="690">
        <f>SUM(E54:P54)</f>
        <v>311904.67</v>
      </c>
      <c r="R54" s="83">
        <f>SUM(C54:D54)</f>
        <v>3904312.29</v>
      </c>
      <c r="S54" s="688">
        <v>0</v>
      </c>
      <c r="T54" s="690">
        <f>SUM(T53:T53)</f>
        <v>0</v>
      </c>
      <c r="U54" s="692">
        <v>0</v>
      </c>
    </row>
    <row r="55" spans="1:26" s="3" customFormat="1" ht="15" customHeight="1">
      <c r="B55" s="608" t="s">
        <v>226</v>
      </c>
      <c r="C55" s="689">
        <f t="shared" ref="C55" si="15">+C11+C16+C21+C26+C32+C37+C45+C52+C54</f>
        <v>24879207.57</v>
      </c>
      <c r="D55" s="858">
        <f>SUM(D54,D52,D45,D37,D32,D26,D21,D16,D11)</f>
        <v>22875859.319999997</v>
      </c>
      <c r="E55" s="858">
        <f>SUM(E54,E52,E45,E37,E32,E26,E21,E16,E11)</f>
        <v>2536964.0800000057</v>
      </c>
      <c r="F55" s="858">
        <f>SUM(F54,F52,F45,F37,F32,F26,F21,F16,F11)</f>
        <v>1587327.5900000019</v>
      </c>
      <c r="G55" s="689"/>
      <c r="H55" s="689"/>
      <c r="I55" s="689"/>
      <c r="J55" s="689"/>
      <c r="K55" s="689"/>
      <c r="L55" s="689"/>
      <c r="M55" s="689"/>
      <c r="N55" s="689"/>
      <c r="O55" s="689"/>
      <c r="P55" s="687"/>
      <c r="Q55" s="689">
        <f t="shared" ref="Q55" si="16">Q11+Q16+Q21+Q26+Q32+Q37+Q45+++Q52+++Q54</f>
        <v>4124291.6700000074</v>
      </c>
      <c r="R55" s="858">
        <f>SUM(C55:D55)</f>
        <v>47755066.890000001</v>
      </c>
      <c r="S55" s="670">
        <v>384272000</v>
      </c>
      <c r="T55" s="689">
        <f>T11+T16+T21+T26+T32+T37+T45+++T52+++T54</f>
        <v>0</v>
      </c>
      <c r="U55" s="693">
        <f>+R55/S55</f>
        <v>0.12427412585356207</v>
      </c>
    </row>
    <row r="56" spans="1:26" ht="8.25" customHeight="1" thickBot="1">
      <c r="B56" s="609"/>
      <c r="C56" s="691"/>
      <c r="D56" s="200"/>
      <c r="E56" s="200"/>
      <c r="F56" s="200"/>
      <c r="G56" s="200"/>
      <c r="H56" s="200"/>
      <c r="I56" s="200"/>
      <c r="J56" s="200"/>
      <c r="K56" s="200"/>
      <c r="L56" s="200"/>
      <c r="M56" s="200"/>
      <c r="N56" s="200"/>
      <c r="O56" s="200"/>
      <c r="P56" s="200"/>
      <c r="Q56" s="200"/>
      <c r="R56" s="200"/>
      <c r="S56" s="200"/>
      <c r="T56" s="200"/>
      <c r="U56" s="200"/>
    </row>
    <row r="57" spans="1:26" ht="23.4" thickBot="1">
      <c r="B57" s="610" t="s">
        <v>375</v>
      </c>
      <c r="C57" s="611">
        <v>0</v>
      </c>
      <c r="D57" s="611">
        <v>0</v>
      </c>
      <c r="F57" s="200"/>
      <c r="G57" s="200"/>
      <c r="H57" s="200"/>
      <c r="I57" s="200"/>
      <c r="J57" s="200"/>
      <c r="K57" s="200"/>
      <c r="P57" s="200"/>
      <c r="Q57" s="200"/>
      <c r="R57" s="200"/>
      <c r="S57" s="200"/>
      <c r="T57" s="200"/>
      <c r="U57" s="200"/>
    </row>
    <row r="58" spans="1:26" s="3" customFormat="1" ht="6.6" customHeight="1">
      <c r="B58" s="60"/>
      <c r="C58" s="60"/>
      <c r="D58" s="60"/>
      <c r="E58" s="200"/>
      <c r="F58" s="200"/>
      <c r="G58" s="200"/>
      <c r="H58" s="200"/>
      <c r="I58" s="200"/>
      <c r="J58" s="200"/>
      <c r="K58" s="200"/>
      <c r="L58" s="200"/>
      <c r="M58" s="200"/>
      <c r="N58" s="200"/>
      <c r="O58" s="200"/>
      <c r="P58" s="200"/>
      <c r="Q58" s="200"/>
      <c r="R58" s="200"/>
      <c r="S58" s="200"/>
      <c r="T58" s="200"/>
      <c r="U58" s="200"/>
    </row>
    <row r="59" spans="1:26" s="69" customFormat="1" ht="19.350000000000001" customHeight="1">
      <c r="A59" s="138"/>
      <c r="B59" s="967" t="s">
        <v>225</v>
      </c>
      <c r="C59" s="967"/>
      <c r="D59" s="967"/>
      <c r="E59" s="968"/>
      <c r="F59" s="968"/>
      <c r="G59" s="968"/>
      <c r="H59" s="968"/>
      <c r="I59" s="968"/>
      <c r="J59" s="968"/>
      <c r="K59" s="968"/>
      <c r="L59" s="968"/>
      <c r="M59" s="968"/>
      <c r="N59" s="968"/>
      <c r="O59" s="968"/>
      <c r="P59" s="968"/>
      <c r="Q59" s="968"/>
      <c r="R59" s="968"/>
      <c r="S59" s="968"/>
      <c r="T59" s="968"/>
      <c r="U59" s="968"/>
    </row>
    <row r="60" spans="1:26" s="69" customFormat="1" ht="30" customHeight="1">
      <c r="A60" s="138"/>
      <c r="B60" s="976" t="s">
        <v>309</v>
      </c>
      <c r="C60" s="976"/>
      <c r="D60" s="976"/>
      <c r="E60" s="976"/>
      <c r="F60" s="976"/>
      <c r="G60" s="976"/>
      <c r="H60" s="976"/>
      <c r="I60" s="976"/>
      <c r="J60" s="976"/>
      <c r="K60" s="976"/>
      <c r="L60" s="976"/>
      <c r="M60" s="976"/>
      <c r="N60" s="976"/>
      <c r="O60" s="976"/>
      <c r="P60" s="976"/>
      <c r="Q60" s="976"/>
      <c r="R60" s="976"/>
      <c r="S60" s="976"/>
      <c r="T60" s="976"/>
      <c r="U60" s="976"/>
    </row>
    <row r="61" spans="1:26" s="69" customFormat="1" ht="13.5" customHeight="1">
      <c r="A61" s="138"/>
      <c r="B61" s="969" t="s">
        <v>311</v>
      </c>
      <c r="C61" s="969"/>
      <c r="D61" s="969"/>
      <c r="E61" s="969"/>
      <c r="F61" s="969"/>
      <c r="G61" s="969"/>
      <c r="H61" s="969"/>
      <c r="I61" s="969"/>
      <c r="J61" s="969"/>
      <c r="K61" s="969"/>
      <c r="L61" s="969"/>
      <c r="M61" s="969"/>
      <c r="N61" s="969"/>
      <c r="O61" s="969"/>
      <c r="P61" s="969"/>
      <c r="Q61" s="969"/>
      <c r="R61" s="969"/>
      <c r="S61" s="970"/>
      <c r="T61" s="970"/>
      <c r="U61" s="970"/>
    </row>
    <row r="62" spans="1:26" s="69" customFormat="1" ht="13.5" customHeight="1">
      <c r="A62" s="138"/>
      <c r="B62" s="878" t="s">
        <v>361</v>
      </c>
      <c r="C62" s="878"/>
      <c r="D62" s="878"/>
      <c r="E62" s="878"/>
      <c r="F62" s="878"/>
      <c r="G62" s="878"/>
      <c r="H62" s="878"/>
      <c r="I62" s="878"/>
      <c r="J62" s="878"/>
      <c r="K62" s="878"/>
      <c r="L62" s="878"/>
      <c r="M62" s="878"/>
      <c r="N62" s="878"/>
      <c r="O62" s="878"/>
      <c r="P62" s="878"/>
      <c r="Q62" s="878"/>
      <c r="R62" s="878"/>
      <c r="S62" s="879"/>
      <c r="T62" s="879"/>
      <c r="U62" s="879"/>
    </row>
    <row r="63" spans="1:26" ht="15" customHeight="1">
      <c r="A63" s="139"/>
      <c r="B63" s="974" t="s">
        <v>312</v>
      </c>
      <c r="C63" s="975"/>
      <c r="D63" s="975"/>
      <c r="E63" s="975"/>
      <c r="F63" s="975"/>
      <c r="G63" s="975"/>
      <c r="H63" s="975"/>
      <c r="I63" s="975"/>
      <c r="J63" s="975"/>
      <c r="K63" s="975"/>
      <c r="L63" s="975"/>
      <c r="M63" s="975"/>
      <c r="N63" s="975"/>
      <c r="O63" s="975"/>
      <c r="P63" s="975"/>
      <c r="Q63" s="975"/>
      <c r="R63" s="975"/>
      <c r="S63" s="975"/>
      <c r="T63" s="975"/>
      <c r="U63" s="975"/>
    </row>
    <row r="64" spans="1:26" ht="13.2">
      <c r="A64" s="139"/>
      <c r="C64" s="666"/>
      <c r="D64" s="855"/>
      <c r="E64" s="239"/>
      <c r="F64" s="239"/>
      <c r="G64" s="239"/>
      <c r="H64" s="239"/>
      <c r="I64" s="239"/>
      <c r="J64" s="239"/>
      <c r="K64" s="239"/>
      <c r="L64" s="239"/>
      <c r="M64" s="239"/>
      <c r="N64" s="239"/>
      <c r="O64" s="239"/>
      <c r="P64" s="239"/>
      <c r="Q64" s="239"/>
      <c r="R64" s="239"/>
      <c r="S64" s="239"/>
      <c r="T64" s="239"/>
      <c r="U64" s="239"/>
    </row>
    <row r="65" spans="1:21" ht="15" customHeight="1">
      <c r="A65" s="238" t="s">
        <v>197</v>
      </c>
      <c r="B65" s="238"/>
      <c r="C65" s="666"/>
      <c r="D65" s="855"/>
      <c r="E65" s="238"/>
      <c r="F65" s="238"/>
      <c r="G65" s="238"/>
      <c r="H65" s="238"/>
      <c r="I65" s="238"/>
      <c r="J65" s="238"/>
      <c r="K65" s="238"/>
      <c r="L65" s="238"/>
      <c r="M65" s="238"/>
      <c r="N65" s="238"/>
      <c r="O65" s="238"/>
      <c r="P65" s="238"/>
      <c r="Q65" s="238"/>
      <c r="R65" s="238"/>
      <c r="S65" s="238"/>
      <c r="T65" s="238"/>
      <c r="U65" s="238"/>
    </row>
    <row r="66" spans="1:21" ht="13.5" customHeight="1">
      <c r="A66" s="139"/>
      <c r="B66" s="971"/>
      <c r="C66" s="971"/>
      <c r="D66" s="971"/>
      <c r="E66" s="971"/>
      <c r="F66" s="971"/>
      <c r="G66" s="971"/>
      <c r="H66" s="971"/>
      <c r="I66" s="971"/>
      <c r="J66" s="971"/>
      <c r="K66" s="971"/>
      <c r="L66" s="971"/>
      <c r="M66" s="971"/>
      <c r="N66" s="971"/>
      <c r="O66" s="971"/>
      <c r="P66" s="971"/>
      <c r="Q66" s="971"/>
      <c r="R66" s="971"/>
      <c r="S66" s="972"/>
      <c r="T66" s="972"/>
      <c r="U66" s="972"/>
    </row>
    <row r="67" spans="1:21" ht="15" customHeight="1">
      <c r="A67" s="139"/>
      <c r="B67" s="973"/>
      <c r="C67" s="973"/>
      <c r="D67" s="973"/>
      <c r="E67" s="973"/>
      <c r="F67" s="973"/>
      <c r="G67" s="973"/>
      <c r="H67" s="973"/>
      <c r="I67" s="973"/>
      <c r="J67" s="973"/>
      <c r="K67" s="973"/>
      <c r="L67" s="973"/>
      <c r="M67" s="973"/>
      <c r="N67" s="973"/>
      <c r="O67" s="973"/>
      <c r="P67" s="973"/>
      <c r="Q67" s="973"/>
      <c r="R67" s="973"/>
      <c r="S67" s="938"/>
      <c r="T67" s="938"/>
      <c r="U67" s="938"/>
    </row>
    <row r="68" spans="1:21" ht="15" customHeight="1">
      <c r="B68" s="973"/>
      <c r="C68" s="973"/>
      <c r="D68" s="973"/>
      <c r="E68" s="973"/>
      <c r="F68" s="973"/>
      <c r="G68" s="973"/>
      <c r="H68" s="973"/>
      <c r="I68" s="973"/>
      <c r="J68" s="973"/>
      <c r="K68" s="973"/>
      <c r="L68" s="973"/>
      <c r="M68" s="973"/>
      <c r="N68" s="973"/>
      <c r="O68" s="973"/>
      <c r="P68" s="973"/>
      <c r="Q68" s="973"/>
      <c r="R68" s="391"/>
      <c r="S68" s="80"/>
      <c r="T68" s="80"/>
      <c r="U68" s="80"/>
    </row>
    <row r="69" spans="1:21" ht="11.85" customHeight="1">
      <c r="B69" s="966"/>
      <c r="C69" s="966"/>
      <c r="D69" s="966"/>
      <c r="E69" s="966"/>
      <c r="F69" s="966"/>
      <c r="G69" s="966"/>
      <c r="H69" s="966"/>
      <c r="I69" s="966"/>
      <c r="J69" s="966"/>
      <c r="K69" s="966"/>
      <c r="L69" s="966"/>
      <c r="M69" s="966"/>
      <c r="N69" s="966"/>
      <c r="O69" s="966"/>
      <c r="P69" s="966"/>
      <c r="Q69" s="966"/>
      <c r="R69" s="392"/>
      <c r="S69" s="80"/>
      <c r="T69" s="80"/>
      <c r="U69" s="80"/>
    </row>
    <row r="70" spans="1:21">
      <c r="B70" s="966"/>
      <c r="C70" s="966"/>
      <c r="D70" s="966"/>
      <c r="E70" s="966"/>
      <c r="F70" s="966"/>
      <c r="G70" s="966"/>
      <c r="H70" s="966"/>
      <c r="I70" s="966"/>
      <c r="J70" s="966"/>
      <c r="K70" s="966"/>
      <c r="L70" s="966"/>
      <c r="M70" s="966"/>
      <c r="N70" s="966"/>
      <c r="O70" s="966"/>
      <c r="P70" s="966"/>
      <c r="Q70" s="966"/>
      <c r="R70" s="392"/>
      <c r="S70" s="80"/>
      <c r="T70" s="80"/>
      <c r="U70" s="80"/>
    </row>
  </sheetData>
  <mergeCells count="9">
    <mergeCell ref="B69:Q69"/>
    <mergeCell ref="B70:Q70"/>
    <mergeCell ref="B59:U59"/>
    <mergeCell ref="B61:U61"/>
    <mergeCell ref="B66:U66"/>
    <mergeCell ref="B67:U67"/>
    <mergeCell ref="B68:Q68"/>
    <mergeCell ref="B63:U63"/>
    <mergeCell ref="B60:U60"/>
  </mergeCells>
  <pageMargins left="0.7" right="0.7" top="0.75" bottom="0.75" header="0.3" footer="0.3"/>
  <pageSetup scale="45" orientation="landscape" r:id="rId1"/>
  <headerFooter>
    <oddHeader>&amp;C&amp;"Arial,Bold"&amp;K000000Table I-3a
Pacific Gas and Electric Company
Demand Response Programs and Activities
2018-22 Incremental Cost Funding
February 2020</oddHeader>
    <oddFooter>&amp;L&amp;F&amp;C7a of 11&amp;R&amp;A</oddFoot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72"/>
  <sheetViews>
    <sheetView topLeftCell="B1" zoomScale="70" zoomScaleNormal="70" zoomScalePageLayoutView="70" workbookViewId="0">
      <selection activeCell="I25" sqref="I25"/>
    </sheetView>
  </sheetViews>
  <sheetFormatPr defaultRowHeight="11.4"/>
  <cols>
    <col min="1" max="1" width="9.109375" style="1" hidden="1" customWidth="1"/>
    <col min="2" max="2" width="55" style="1" customWidth="1"/>
    <col min="3" max="3" width="12" style="119" customWidth="1"/>
    <col min="4" max="4" width="11.44140625" style="119" bestFit="1" customWidth="1"/>
    <col min="5" max="5" width="11.44140625" style="126" customWidth="1"/>
    <col min="6" max="6" width="12.109375" style="126" customWidth="1"/>
    <col min="7" max="7" width="11.5546875" style="126" customWidth="1"/>
    <col min="8" max="8" width="10.5546875" style="126" customWidth="1"/>
    <col min="9" max="9" width="10.88671875" style="126" customWidth="1"/>
    <col min="10" max="10" width="11.44140625" style="126" customWidth="1"/>
    <col min="11" max="11" width="10.5546875" style="126" customWidth="1"/>
    <col min="12" max="12" width="11.109375" style="126" customWidth="1"/>
    <col min="13" max="14" width="10.5546875" style="126" customWidth="1"/>
    <col min="15" max="15" width="14.44140625" style="126" customWidth="1"/>
    <col min="16" max="251" width="8.5546875" style="1"/>
    <col min="252" max="252" width="0" style="1" hidden="1" customWidth="1"/>
    <col min="253" max="253" width="52" style="1" customWidth="1"/>
    <col min="254" max="254" width="0" style="1" hidden="1" customWidth="1"/>
    <col min="255" max="257" width="10.5546875" style="1" customWidth="1"/>
    <col min="258" max="258" width="11.5546875" style="1" customWidth="1"/>
    <col min="259" max="266" width="10.5546875" style="1" customWidth="1"/>
    <col min="267" max="268" width="14.44140625" style="1" customWidth="1"/>
    <col min="269" max="269" width="13.44140625" style="1" customWidth="1"/>
    <col min="270" max="270" width="14.44140625" style="1" customWidth="1"/>
    <col min="271" max="271" width="9.5546875" style="1" customWidth="1"/>
    <col min="272" max="507" width="8.5546875" style="1"/>
    <col min="508" max="508" width="0" style="1" hidden="1" customWidth="1"/>
    <col min="509" max="509" width="52" style="1" customWidth="1"/>
    <col min="510" max="510" width="0" style="1" hidden="1" customWidth="1"/>
    <col min="511" max="513" width="10.5546875" style="1" customWidth="1"/>
    <col min="514" max="514" width="11.5546875" style="1" customWidth="1"/>
    <col min="515" max="522" width="10.5546875" style="1" customWidth="1"/>
    <col min="523" max="524" width="14.44140625" style="1" customWidth="1"/>
    <col min="525" max="525" width="13.44140625" style="1" customWidth="1"/>
    <col min="526" max="526" width="14.44140625" style="1" customWidth="1"/>
    <col min="527" max="527" width="9.5546875" style="1" customWidth="1"/>
    <col min="528" max="763" width="8.5546875" style="1"/>
    <col min="764" max="764" width="0" style="1" hidden="1" customWidth="1"/>
    <col min="765" max="765" width="52" style="1" customWidth="1"/>
    <col min="766" max="766" width="0" style="1" hidden="1" customWidth="1"/>
    <col min="767" max="769" width="10.5546875" style="1" customWidth="1"/>
    <col min="770" max="770" width="11.5546875" style="1" customWidth="1"/>
    <col min="771" max="778" width="10.5546875" style="1" customWidth="1"/>
    <col min="779" max="780" width="14.44140625" style="1" customWidth="1"/>
    <col min="781" max="781" width="13.44140625" style="1" customWidth="1"/>
    <col min="782" max="782" width="14.44140625" style="1" customWidth="1"/>
    <col min="783" max="783" width="9.5546875" style="1" customWidth="1"/>
    <col min="784" max="1019" width="8.5546875" style="1"/>
    <col min="1020" max="1020" width="0" style="1" hidden="1" customWidth="1"/>
    <col min="1021" max="1021" width="52" style="1" customWidth="1"/>
    <col min="1022" max="1022" width="0" style="1" hidden="1" customWidth="1"/>
    <col min="1023" max="1025" width="10.5546875" style="1" customWidth="1"/>
    <col min="1026" max="1026" width="11.5546875" style="1" customWidth="1"/>
    <col min="1027" max="1034" width="10.5546875" style="1" customWidth="1"/>
    <col min="1035" max="1036" width="14.44140625" style="1" customWidth="1"/>
    <col min="1037" max="1037" width="13.44140625" style="1" customWidth="1"/>
    <col min="1038" max="1038" width="14.44140625" style="1" customWidth="1"/>
    <col min="1039" max="1039" width="9.5546875" style="1" customWidth="1"/>
    <col min="1040" max="1275" width="8.5546875" style="1"/>
    <col min="1276" max="1276" width="0" style="1" hidden="1" customWidth="1"/>
    <col min="1277" max="1277" width="52" style="1" customWidth="1"/>
    <col min="1278" max="1278" width="0" style="1" hidden="1" customWidth="1"/>
    <col min="1279" max="1281" width="10.5546875" style="1" customWidth="1"/>
    <col min="1282" max="1282" width="11.5546875" style="1" customWidth="1"/>
    <col min="1283" max="1290" width="10.5546875" style="1" customWidth="1"/>
    <col min="1291" max="1292" width="14.44140625" style="1" customWidth="1"/>
    <col min="1293" max="1293" width="13.44140625" style="1" customWidth="1"/>
    <col min="1294" max="1294" width="14.44140625" style="1" customWidth="1"/>
    <col min="1295" max="1295" width="9.5546875" style="1" customWidth="1"/>
    <col min="1296" max="1531" width="8.5546875" style="1"/>
    <col min="1532" max="1532" width="0" style="1" hidden="1" customWidth="1"/>
    <col min="1533" max="1533" width="52" style="1" customWidth="1"/>
    <col min="1534" max="1534" width="0" style="1" hidden="1" customWidth="1"/>
    <col min="1535" max="1537" width="10.5546875" style="1" customWidth="1"/>
    <col min="1538" max="1538" width="11.5546875" style="1" customWidth="1"/>
    <col min="1539" max="1546" width="10.5546875" style="1" customWidth="1"/>
    <col min="1547" max="1548" width="14.44140625" style="1" customWidth="1"/>
    <col min="1549" max="1549" width="13.44140625" style="1" customWidth="1"/>
    <col min="1550" max="1550" width="14.44140625" style="1" customWidth="1"/>
    <col min="1551" max="1551" width="9.5546875" style="1" customWidth="1"/>
    <col min="1552" max="1787" width="8.5546875" style="1"/>
    <col min="1788" max="1788" width="0" style="1" hidden="1" customWidth="1"/>
    <col min="1789" max="1789" width="52" style="1" customWidth="1"/>
    <col min="1790" max="1790" width="0" style="1" hidden="1" customWidth="1"/>
    <col min="1791" max="1793" width="10.5546875" style="1" customWidth="1"/>
    <col min="1794" max="1794" width="11.5546875" style="1" customWidth="1"/>
    <col min="1795" max="1802" width="10.5546875" style="1" customWidth="1"/>
    <col min="1803" max="1804" width="14.44140625" style="1" customWidth="1"/>
    <col min="1805" max="1805" width="13.44140625" style="1" customWidth="1"/>
    <col min="1806" max="1806" width="14.44140625" style="1" customWidth="1"/>
    <col min="1807" max="1807" width="9.5546875" style="1" customWidth="1"/>
    <col min="1808" max="2043" width="8.5546875" style="1"/>
    <col min="2044" max="2044" width="0" style="1" hidden="1" customWidth="1"/>
    <col min="2045" max="2045" width="52" style="1" customWidth="1"/>
    <col min="2046" max="2046" width="0" style="1" hidden="1" customWidth="1"/>
    <col min="2047" max="2049" width="10.5546875" style="1" customWidth="1"/>
    <col min="2050" max="2050" width="11.5546875" style="1" customWidth="1"/>
    <col min="2051" max="2058" width="10.5546875" style="1" customWidth="1"/>
    <col min="2059" max="2060" width="14.44140625" style="1" customWidth="1"/>
    <col min="2061" max="2061" width="13.44140625" style="1" customWidth="1"/>
    <col min="2062" max="2062" width="14.44140625" style="1" customWidth="1"/>
    <col min="2063" max="2063" width="9.5546875" style="1" customWidth="1"/>
    <col min="2064" max="2299" width="8.5546875" style="1"/>
    <col min="2300" max="2300" width="0" style="1" hidden="1" customWidth="1"/>
    <col min="2301" max="2301" width="52" style="1" customWidth="1"/>
    <col min="2302" max="2302" width="0" style="1" hidden="1" customWidth="1"/>
    <col min="2303" max="2305" width="10.5546875" style="1" customWidth="1"/>
    <col min="2306" max="2306" width="11.5546875" style="1" customWidth="1"/>
    <col min="2307" max="2314" width="10.5546875" style="1" customWidth="1"/>
    <col min="2315" max="2316" width="14.44140625" style="1" customWidth="1"/>
    <col min="2317" max="2317" width="13.44140625" style="1" customWidth="1"/>
    <col min="2318" max="2318" width="14.44140625" style="1" customWidth="1"/>
    <col min="2319" max="2319" width="9.5546875" style="1" customWidth="1"/>
    <col min="2320" max="2555" width="8.5546875" style="1"/>
    <col min="2556" max="2556" width="0" style="1" hidden="1" customWidth="1"/>
    <col min="2557" max="2557" width="52" style="1" customWidth="1"/>
    <col min="2558" max="2558" width="0" style="1" hidden="1" customWidth="1"/>
    <col min="2559" max="2561" width="10.5546875" style="1" customWidth="1"/>
    <col min="2562" max="2562" width="11.5546875" style="1" customWidth="1"/>
    <col min="2563" max="2570" width="10.5546875" style="1" customWidth="1"/>
    <col min="2571" max="2572" width="14.44140625" style="1" customWidth="1"/>
    <col min="2573" max="2573" width="13.44140625" style="1" customWidth="1"/>
    <col min="2574" max="2574" width="14.44140625" style="1" customWidth="1"/>
    <col min="2575" max="2575" width="9.5546875" style="1" customWidth="1"/>
    <col min="2576" max="2811" width="8.5546875" style="1"/>
    <col min="2812" max="2812" width="0" style="1" hidden="1" customWidth="1"/>
    <col min="2813" max="2813" width="52" style="1" customWidth="1"/>
    <col min="2814" max="2814" width="0" style="1" hidden="1" customWidth="1"/>
    <col min="2815" max="2817" width="10.5546875" style="1" customWidth="1"/>
    <col min="2818" max="2818" width="11.5546875" style="1" customWidth="1"/>
    <col min="2819" max="2826" width="10.5546875" style="1" customWidth="1"/>
    <col min="2827" max="2828" width="14.44140625" style="1" customWidth="1"/>
    <col min="2829" max="2829" width="13.44140625" style="1" customWidth="1"/>
    <col min="2830" max="2830" width="14.44140625" style="1" customWidth="1"/>
    <col min="2831" max="2831" width="9.5546875" style="1" customWidth="1"/>
    <col min="2832" max="3067" width="8.5546875" style="1"/>
    <col min="3068" max="3068" width="0" style="1" hidden="1" customWidth="1"/>
    <col min="3069" max="3069" width="52" style="1" customWidth="1"/>
    <col min="3070" max="3070" width="0" style="1" hidden="1" customWidth="1"/>
    <col min="3071" max="3073" width="10.5546875" style="1" customWidth="1"/>
    <col min="3074" max="3074" width="11.5546875" style="1" customWidth="1"/>
    <col min="3075" max="3082" width="10.5546875" style="1" customWidth="1"/>
    <col min="3083" max="3084" width="14.44140625" style="1" customWidth="1"/>
    <col min="3085" max="3085" width="13.44140625" style="1" customWidth="1"/>
    <col min="3086" max="3086" width="14.44140625" style="1" customWidth="1"/>
    <col min="3087" max="3087" width="9.5546875" style="1" customWidth="1"/>
    <col min="3088" max="3323" width="8.5546875" style="1"/>
    <col min="3324" max="3324" width="0" style="1" hidden="1" customWidth="1"/>
    <col min="3325" max="3325" width="52" style="1" customWidth="1"/>
    <col min="3326" max="3326" width="0" style="1" hidden="1" customWidth="1"/>
    <col min="3327" max="3329" width="10.5546875" style="1" customWidth="1"/>
    <col min="3330" max="3330" width="11.5546875" style="1" customWidth="1"/>
    <col min="3331" max="3338" width="10.5546875" style="1" customWidth="1"/>
    <col min="3339" max="3340" width="14.44140625" style="1" customWidth="1"/>
    <col min="3341" max="3341" width="13.44140625" style="1" customWidth="1"/>
    <col min="3342" max="3342" width="14.44140625" style="1" customWidth="1"/>
    <col min="3343" max="3343" width="9.5546875" style="1" customWidth="1"/>
    <col min="3344" max="3579" width="8.5546875" style="1"/>
    <col min="3580" max="3580" width="0" style="1" hidden="1" customWidth="1"/>
    <col min="3581" max="3581" width="52" style="1" customWidth="1"/>
    <col min="3582" max="3582" width="0" style="1" hidden="1" customWidth="1"/>
    <col min="3583" max="3585" width="10.5546875" style="1" customWidth="1"/>
    <col min="3586" max="3586" width="11.5546875" style="1" customWidth="1"/>
    <col min="3587" max="3594" width="10.5546875" style="1" customWidth="1"/>
    <col min="3595" max="3596" width="14.44140625" style="1" customWidth="1"/>
    <col min="3597" max="3597" width="13.44140625" style="1" customWidth="1"/>
    <col min="3598" max="3598" width="14.44140625" style="1" customWidth="1"/>
    <col min="3599" max="3599" width="9.5546875" style="1" customWidth="1"/>
    <col min="3600" max="3835" width="8.5546875" style="1"/>
    <col min="3836" max="3836" width="0" style="1" hidden="1" customWidth="1"/>
    <col min="3837" max="3837" width="52" style="1" customWidth="1"/>
    <col min="3838" max="3838" width="0" style="1" hidden="1" customWidth="1"/>
    <col min="3839" max="3841" width="10.5546875" style="1" customWidth="1"/>
    <col min="3842" max="3842" width="11.5546875" style="1" customWidth="1"/>
    <col min="3843" max="3850" width="10.5546875" style="1" customWidth="1"/>
    <col min="3851" max="3852" width="14.44140625" style="1" customWidth="1"/>
    <col min="3853" max="3853" width="13.44140625" style="1" customWidth="1"/>
    <col min="3854" max="3854" width="14.44140625" style="1" customWidth="1"/>
    <col min="3855" max="3855" width="9.5546875" style="1" customWidth="1"/>
    <col min="3856" max="4091" width="8.5546875" style="1"/>
    <col min="4092" max="4092" width="0" style="1" hidden="1" customWidth="1"/>
    <col min="4093" max="4093" width="52" style="1" customWidth="1"/>
    <col min="4094" max="4094" width="0" style="1" hidden="1" customWidth="1"/>
    <col min="4095" max="4097" width="10.5546875" style="1" customWidth="1"/>
    <col min="4098" max="4098" width="11.5546875" style="1" customWidth="1"/>
    <col min="4099" max="4106" width="10.5546875" style="1" customWidth="1"/>
    <col min="4107" max="4108" width="14.44140625" style="1" customWidth="1"/>
    <col min="4109" max="4109" width="13.44140625" style="1" customWidth="1"/>
    <col min="4110" max="4110" width="14.44140625" style="1" customWidth="1"/>
    <col min="4111" max="4111" width="9.5546875" style="1" customWidth="1"/>
    <col min="4112" max="4347" width="8.5546875" style="1"/>
    <col min="4348" max="4348" width="0" style="1" hidden="1" customWidth="1"/>
    <col min="4349" max="4349" width="52" style="1" customWidth="1"/>
    <col min="4350" max="4350" width="0" style="1" hidden="1" customWidth="1"/>
    <col min="4351" max="4353" width="10.5546875" style="1" customWidth="1"/>
    <col min="4354" max="4354" width="11.5546875" style="1" customWidth="1"/>
    <col min="4355" max="4362" width="10.5546875" style="1" customWidth="1"/>
    <col min="4363" max="4364" width="14.44140625" style="1" customWidth="1"/>
    <col min="4365" max="4365" width="13.44140625" style="1" customWidth="1"/>
    <col min="4366" max="4366" width="14.44140625" style="1" customWidth="1"/>
    <col min="4367" max="4367" width="9.5546875" style="1" customWidth="1"/>
    <col min="4368" max="4603" width="8.5546875" style="1"/>
    <col min="4604" max="4604" width="0" style="1" hidden="1" customWidth="1"/>
    <col min="4605" max="4605" width="52" style="1" customWidth="1"/>
    <col min="4606" max="4606" width="0" style="1" hidden="1" customWidth="1"/>
    <col min="4607" max="4609" width="10.5546875" style="1" customWidth="1"/>
    <col min="4610" max="4610" width="11.5546875" style="1" customWidth="1"/>
    <col min="4611" max="4618" width="10.5546875" style="1" customWidth="1"/>
    <col min="4619" max="4620" width="14.44140625" style="1" customWidth="1"/>
    <col min="4621" max="4621" width="13.44140625" style="1" customWidth="1"/>
    <col min="4622" max="4622" width="14.44140625" style="1" customWidth="1"/>
    <col min="4623" max="4623" width="9.5546875" style="1" customWidth="1"/>
    <col min="4624" max="4859" width="8.5546875" style="1"/>
    <col min="4860" max="4860" width="0" style="1" hidden="1" customWidth="1"/>
    <col min="4861" max="4861" width="52" style="1" customWidth="1"/>
    <col min="4862" max="4862" width="0" style="1" hidden="1" customWidth="1"/>
    <col min="4863" max="4865" width="10.5546875" style="1" customWidth="1"/>
    <col min="4866" max="4866" width="11.5546875" style="1" customWidth="1"/>
    <col min="4867" max="4874" width="10.5546875" style="1" customWidth="1"/>
    <col min="4875" max="4876" width="14.44140625" style="1" customWidth="1"/>
    <col min="4877" max="4877" width="13.44140625" style="1" customWidth="1"/>
    <col min="4878" max="4878" width="14.44140625" style="1" customWidth="1"/>
    <col min="4879" max="4879" width="9.5546875" style="1" customWidth="1"/>
    <col min="4880" max="5115" width="8.5546875" style="1"/>
    <col min="5116" max="5116" width="0" style="1" hidden="1" customWidth="1"/>
    <col min="5117" max="5117" width="52" style="1" customWidth="1"/>
    <col min="5118" max="5118" width="0" style="1" hidden="1" customWidth="1"/>
    <col min="5119" max="5121" width="10.5546875" style="1" customWidth="1"/>
    <col min="5122" max="5122" width="11.5546875" style="1" customWidth="1"/>
    <col min="5123" max="5130" width="10.5546875" style="1" customWidth="1"/>
    <col min="5131" max="5132" width="14.44140625" style="1" customWidth="1"/>
    <col min="5133" max="5133" width="13.44140625" style="1" customWidth="1"/>
    <col min="5134" max="5134" width="14.44140625" style="1" customWidth="1"/>
    <col min="5135" max="5135" width="9.5546875" style="1" customWidth="1"/>
    <col min="5136" max="5371" width="8.5546875" style="1"/>
    <col min="5372" max="5372" width="0" style="1" hidden="1" customWidth="1"/>
    <col min="5373" max="5373" width="52" style="1" customWidth="1"/>
    <col min="5374" max="5374" width="0" style="1" hidden="1" customWidth="1"/>
    <col min="5375" max="5377" width="10.5546875" style="1" customWidth="1"/>
    <col min="5378" max="5378" width="11.5546875" style="1" customWidth="1"/>
    <col min="5379" max="5386" width="10.5546875" style="1" customWidth="1"/>
    <col min="5387" max="5388" width="14.44140625" style="1" customWidth="1"/>
    <col min="5389" max="5389" width="13.44140625" style="1" customWidth="1"/>
    <col min="5390" max="5390" width="14.44140625" style="1" customWidth="1"/>
    <col min="5391" max="5391" width="9.5546875" style="1" customWidth="1"/>
    <col min="5392" max="5627" width="8.5546875" style="1"/>
    <col min="5628" max="5628" width="0" style="1" hidden="1" customWidth="1"/>
    <col min="5629" max="5629" width="52" style="1" customWidth="1"/>
    <col min="5630" max="5630" width="0" style="1" hidden="1" customWidth="1"/>
    <col min="5631" max="5633" width="10.5546875" style="1" customWidth="1"/>
    <col min="5634" max="5634" width="11.5546875" style="1" customWidth="1"/>
    <col min="5635" max="5642" width="10.5546875" style="1" customWidth="1"/>
    <col min="5643" max="5644" width="14.44140625" style="1" customWidth="1"/>
    <col min="5645" max="5645" width="13.44140625" style="1" customWidth="1"/>
    <col min="5646" max="5646" width="14.44140625" style="1" customWidth="1"/>
    <col min="5647" max="5647" width="9.5546875" style="1" customWidth="1"/>
    <col min="5648" max="5883" width="8.5546875" style="1"/>
    <col min="5884" max="5884" width="0" style="1" hidden="1" customWidth="1"/>
    <col min="5885" max="5885" width="52" style="1" customWidth="1"/>
    <col min="5886" max="5886" width="0" style="1" hidden="1" customWidth="1"/>
    <col min="5887" max="5889" width="10.5546875" style="1" customWidth="1"/>
    <col min="5890" max="5890" width="11.5546875" style="1" customWidth="1"/>
    <col min="5891" max="5898" width="10.5546875" style="1" customWidth="1"/>
    <col min="5899" max="5900" width="14.44140625" style="1" customWidth="1"/>
    <col min="5901" max="5901" width="13.44140625" style="1" customWidth="1"/>
    <col min="5902" max="5902" width="14.44140625" style="1" customWidth="1"/>
    <col min="5903" max="5903" width="9.5546875" style="1" customWidth="1"/>
    <col min="5904" max="6139" width="8.5546875" style="1"/>
    <col min="6140" max="6140" width="0" style="1" hidden="1" customWidth="1"/>
    <col min="6141" max="6141" width="52" style="1" customWidth="1"/>
    <col min="6142" max="6142" width="0" style="1" hidden="1" customWidth="1"/>
    <col min="6143" max="6145" width="10.5546875" style="1" customWidth="1"/>
    <col min="6146" max="6146" width="11.5546875" style="1" customWidth="1"/>
    <col min="6147" max="6154" width="10.5546875" style="1" customWidth="1"/>
    <col min="6155" max="6156" width="14.44140625" style="1" customWidth="1"/>
    <col min="6157" max="6157" width="13.44140625" style="1" customWidth="1"/>
    <col min="6158" max="6158" width="14.44140625" style="1" customWidth="1"/>
    <col min="6159" max="6159" width="9.5546875" style="1" customWidth="1"/>
    <col min="6160" max="6395" width="8.5546875" style="1"/>
    <col min="6396" max="6396" width="0" style="1" hidden="1" customWidth="1"/>
    <col min="6397" max="6397" width="52" style="1" customWidth="1"/>
    <col min="6398" max="6398" width="0" style="1" hidden="1" customWidth="1"/>
    <col min="6399" max="6401" width="10.5546875" style="1" customWidth="1"/>
    <col min="6402" max="6402" width="11.5546875" style="1" customWidth="1"/>
    <col min="6403" max="6410" width="10.5546875" style="1" customWidth="1"/>
    <col min="6411" max="6412" width="14.44140625" style="1" customWidth="1"/>
    <col min="6413" max="6413" width="13.44140625" style="1" customWidth="1"/>
    <col min="6414" max="6414" width="14.44140625" style="1" customWidth="1"/>
    <col min="6415" max="6415" width="9.5546875" style="1" customWidth="1"/>
    <col min="6416" max="6651" width="8.5546875" style="1"/>
    <col min="6652" max="6652" width="0" style="1" hidden="1" customWidth="1"/>
    <col min="6653" max="6653" width="52" style="1" customWidth="1"/>
    <col min="6654" max="6654" width="0" style="1" hidden="1" customWidth="1"/>
    <col min="6655" max="6657" width="10.5546875" style="1" customWidth="1"/>
    <col min="6658" max="6658" width="11.5546875" style="1" customWidth="1"/>
    <col min="6659" max="6666" width="10.5546875" style="1" customWidth="1"/>
    <col min="6667" max="6668" width="14.44140625" style="1" customWidth="1"/>
    <col min="6669" max="6669" width="13.44140625" style="1" customWidth="1"/>
    <col min="6670" max="6670" width="14.44140625" style="1" customWidth="1"/>
    <col min="6671" max="6671" width="9.5546875" style="1" customWidth="1"/>
    <col min="6672" max="6907" width="8.5546875" style="1"/>
    <col min="6908" max="6908" width="0" style="1" hidden="1" customWidth="1"/>
    <col min="6909" max="6909" width="52" style="1" customWidth="1"/>
    <col min="6910" max="6910" width="0" style="1" hidden="1" customWidth="1"/>
    <col min="6911" max="6913" width="10.5546875" style="1" customWidth="1"/>
    <col min="6914" max="6914" width="11.5546875" style="1" customWidth="1"/>
    <col min="6915" max="6922" width="10.5546875" style="1" customWidth="1"/>
    <col min="6923" max="6924" width="14.44140625" style="1" customWidth="1"/>
    <col min="6925" max="6925" width="13.44140625" style="1" customWidth="1"/>
    <col min="6926" max="6926" width="14.44140625" style="1" customWidth="1"/>
    <col min="6927" max="6927" width="9.5546875" style="1" customWidth="1"/>
    <col min="6928" max="7163" width="8.5546875" style="1"/>
    <col min="7164" max="7164" width="0" style="1" hidden="1" customWidth="1"/>
    <col min="7165" max="7165" width="52" style="1" customWidth="1"/>
    <col min="7166" max="7166" width="0" style="1" hidden="1" customWidth="1"/>
    <col min="7167" max="7169" width="10.5546875" style="1" customWidth="1"/>
    <col min="7170" max="7170" width="11.5546875" style="1" customWidth="1"/>
    <col min="7171" max="7178" width="10.5546875" style="1" customWidth="1"/>
    <col min="7179" max="7180" width="14.44140625" style="1" customWidth="1"/>
    <col min="7181" max="7181" width="13.44140625" style="1" customWidth="1"/>
    <col min="7182" max="7182" width="14.44140625" style="1" customWidth="1"/>
    <col min="7183" max="7183" width="9.5546875" style="1" customWidth="1"/>
    <col min="7184" max="7419" width="8.5546875" style="1"/>
    <col min="7420" max="7420" width="0" style="1" hidden="1" customWidth="1"/>
    <col min="7421" max="7421" width="52" style="1" customWidth="1"/>
    <col min="7422" max="7422" width="0" style="1" hidden="1" customWidth="1"/>
    <col min="7423" max="7425" width="10.5546875" style="1" customWidth="1"/>
    <col min="7426" max="7426" width="11.5546875" style="1" customWidth="1"/>
    <col min="7427" max="7434" width="10.5546875" style="1" customWidth="1"/>
    <col min="7435" max="7436" width="14.44140625" style="1" customWidth="1"/>
    <col min="7437" max="7437" width="13.44140625" style="1" customWidth="1"/>
    <col min="7438" max="7438" width="14.44140625" style="1" customWidth="1"/>
    <col min="7439" max="7439" width="9.5546875" style="1" customWidth="1"/>
    <col min="7440" max="7675" width="8.5546875" style="1"/>
    <col min="7676" max="7676" width="0" style="1" hidden="1" customWidth="1"/>
    <col min="7677" max="7677" width="52" style="1" customWidth="1"/>
    <col min="7678" max="7678" width="0" style="1" hidden="1" customWidth="1"/>
    <col min="7679" max="7681" width="10.5546875" style="1" customWidth="1"/>
    <col min="7682" max="7682" width="11.5546875" style="1" customWidth="1"/>
    <col min="7683" max="7690" width="10.5546875" style="1" customWidth="1"/>
    <col min="7691" max="7692" width="14.44140625" style="1" customWidth="1"/>
    <col min="7693" max="7693" width="13.44140625" style="1" customWidth="1"/>
    <col min="7694" max="7694" width="14.44140625" style="1" customWidth="1"/>
    <col min="7695" max="7695" width="9.5546875" style="1" customWidth="1"/>
    <col min="7696" max="7931" width="8.5546875" style="1"/>
    <col min="7932" max="7932" width="0" style="1" hidden="1" customWidth="1"/>
    <col min="7933" max="7933" width="52" style="1" customWidth="1"/>
    <col min="7934" max="7934" width="0" style="1" hidden="1" customWidth="1"/>
    <col min="7935" max="7937" width="10.5546875" style="1" customWidth="1"/>
    <col min="7938" max="7938" width="11.5546875" style="1" customWidth="1"/>
    <col min="7939" max="7946" width="10.5546875" style="1" customWidth="1"/>
    <col min="7947" max="7948" width="14.44140625" style="1" customWidth="1"/>
    <col min="7949" max="7949" width="13.44140625" style="1" customWidth="1"/>
    <col min="7950" max="7950" width="14.44140625" style="1" customWidth="1"/>
    <col min="7951" max="7951" width="9.5546875" style="1" customWidth="1"/>
    <col min="7952" max="8187" width="8.5546875" style="1"/>
    <col min="8188" max="8188" width="0" style="1" hidden="1" customWidth="1"/>
    <col min="8189" max="8189" width="52" style="1" customWidth="1"/>
    <col min="8190" max="8190" width="0" style="1" hidden="1" customWidth="1"/>
    <col min="8191" max="8193" width="10.5546875" style="1" customWidth="1"/>
    <col min="8194" max="8194" width="11.5546875" style="1" customWidth="1"/>
    <col min="8195" max="8202" width="10.5546875" style="1" customWidth="1"/>
    <col min="8203" max="8204" width="14.44140625" style="1" customWidth="1"/>
    <col min="8205" max="8205" width="13.44140625" style="1" customWidth="1"/>
    <col min="8206" max="8206" width="14.44140625" style="1" customWidth="1"/>
    <col min="8207" max="8207" width="9.5546875" style="1" customWidth="1"/>
    <col min="8208" max="8443" width="8.5546875" style="1"/>
    <col min="8444" max="8444" width="0" style="1" hidden="1" customWidth="1"/>
    <col min="8445" max="8445" width="52" style="1" customWidth="1"/>
    <col min="8446" max="8446" width="0" style="1" hidden="1" customWidth="1"/>
    <col min="8447" max="8449" width="10.5546875" style="1" customWidth="1"/>
    <col min="8450" max="8450" width="11.5546875" style="1" customWidth="1"/>
    <col min="8451" max="8458" width="10.5546875" style="1" customWidth="1"/>
    <col min="8459" max="8460" width="14.44140625" style="1" customWidth="1"/>
    <col min="8461" max="8461" width="13.44140625" style="1" customWidth="1"/>
    <col min="8462" max="8462" width="14.44140625" style="1" customWidth="1"/>
    <col min="8463" max="8463" width="9.5546875" style="1" customWidth="1"/>
    <col min="8464" max="8699" width="8.5546875" style="1"/>
    <col min="8700" max="8700" width="0" style="1" hidden="1" customWidth="1"/>
    <col min="8701" max="8701" width="52" style="1" customWidth="1"/>
    <col min="8702" max="8702" width="0" style="1" hidden="1" customWidth="1"/>
    <col min="8703" max="8705" width="10.5546875" style="1" customWidth="1"/>
    <col min="8706" max="8706" width="11.5546875" style="1" customWidth="1"/>
    <col min="8707" max="8714" width="10.5546875" style="1" customWidth="1"/>
    <col min="8715" max="8716" width="14.44140625" style="1" customWidth="1"/>
    <col min="8717" max="8717" width="13.44140625" style="1" customWidth="1"/>
    <col min="8718" max="8718" width="14.44140625" style="1" customWidth="1"/>
    <col min="8719" max="8719" width="9.5546875" style="1" customWidth="1"/>
    <col min="8720" max="8955" width="8.5546875" style="1"/>
    <col min="8956" max="8956" width="0" style="1" hidden="1" customWidth="1"/>
    <col min="8957" max="8957" width="52" style="1" customWidth="1"/>
    <col min="8958" max="8958" width="0" style="1" hidden="1" customWidth="1"/>
    <col min="8959" max="8961" width="10.5546875" style="1" customWidth="1"/>
    <col min="8962" max="8962" width="11.5546875" style="1" customWidth="1"/>
    <col min="8963" max="8970" width="10.5546875" style="1" customWidth="1"/>
    <col min="8971" max="8972" width="14.44140625" style="1" customWidth="1"/>
    <col min="8973" max="8973" width="13.44140625" style="1" customWidth="1"/>
    <col min="8974" max="8974" width="14.44140625" style="1" customWidth="1"/>
    <col min="8975" max="8975" width="9.5546875" style="1" customWidth="1"/>
    <col min="8976" max="9211" width="8.5546875" style="1"/>
    <col min="9212" max="9212" width="0" style="1" hidden="1" customWidth="1"/>
    <col min="9213" max="9213" width="52" style="1" customWidth="1"/>
    <col min="9214" max="9214" width="0" style="1" hidden="1" customWidth="1"/>
    <col min="9215" max="9217" width="10.5546875" style="1" customWidth="1"/>
    <col min="9218" max="9218" width="11.5546875" style="1" customWidth="1"/>
    <col min="9219" max="9226" width="10.5546875" style="1" customWidth="1"/>
    <col min="9227" max="9228" width="14.44140625" style="1" customWidth="1"/>
    <col min="9229" max="9229" width="13.44140625" style="1" customWidth="1"/>
    <col min="9230" max="9230" width="14.44140625" style="1" customWidth="1"/>
    <col min="9231" max="9231" width="9.5546875" style="1" customWidth="1"/>
    <col min="9232" max="9467" width="8.5546875" style="1"/>
    <col min="9468" max="9468" width="0" style="1" hidden="1" customWidth="1"/>
    <col min="9469" max="9469" width="52" style="1" customWidth="1"/>
    <col min="9470" max="9470" width="0" style="1" hidden="1" customWidth="1"/>
    <col min="9471" max="9473" width="10.5546875" style="1" customWidth="1"/>
    <col min="9474" max="9474" width="11.5546875" style="1" customWidth="1"/>
    <col min="9475" max="9482" width="10.5546875" style="1" customWidth="1"/>
    <col min="9483" max="9484" width="14.44140625" style="1" customWidth="1"/>
    <col min="9485" max="9485" width="13.44140625" style="1" customWidth="1"/>
    <col min="9486" max="9486" width="14.44140625" style="1" customWidth="1"/>
    <col min="9487" max="9487" width="9.5546875" style="1" customWidth="1"/>
    <col min="9488" max="9723" width="8.5546875" style="1"/>
    <col min="9724" max="9724" width="0" style="1" hidden="1" customWidth="1"/>
    <col min="9725" max="9725" width="52" style="1" customWidth="1"/>
    <col min="9726" max="9726" width="0" style="1" hidden="1" customWidth="1"/>
    <col min="9727" max="9729" width="10.5546875" style="1" customWidth="1"/>
    <col min="9730" max="9730" width="11.5546875" style="1" customWidth="1"/>
    <col min="9731" max="9738" width="10.5546875" style="1" customWidth="1"/>
    <col min="9739" max="9740" width="14.44140625" style="1" customWidth="1"/>
    <col min="9741" max="9741" width="13.44140625" style="1" customWidth="1"/>
    <col min="9742" max="9742" width="14.44140625" style="1" customWidth="1"/>
    <col min="9743" max="9743" width="9.5546875" style="1" customWidth="1"/>
    <col min="9744" max="9979" width="8.5546875" style="1"/>
    <col min="9980" max="9980" width="0" style="1" hidden="1" customWidth="1"/>
    <col min="9981" max="9981" width="52" style="1" customWidth="1"/>
    <col min="9982" max="9982" width="0" style="1" hidden="1" customWidth="1"/>
    <col min="9983" max="9985" width="10.5546875" style="1" customWidth="1"/>
    <col min="9986" max="9986" width="11.5546875" style="1" customWidth="1"/>
    <col min="9987" max="9994" width="10.5546875" style="1" customWidth="1"/>
    <col min="9995" max="9996" width="14.44140625" style="1" customWidth="1"/>
    <col min="9997" max="9997" width="13.44140625" style="1" customWidth="1"/>
    <col min="9998" max="9998" width="14.44140625" style="1" customWidth="1"/>
    <col min="9999" max="9999" width="9.5546875" style="1" customWidth="1"/>
    <col min="10000" max="10235" width="8.5546875" style="1"/>
    <col min="10236" max="10236" width="0" style="1" hidden="1" customWidth="1"/>
    <col min="10237" max="10237" width="52" style="1" customWidth="1"/>
    <col min="10238" max="10238" width="0" style="1" hidden="1" customWidth="1"/>
    <col min="10239" max="10241" width="10.5546875" style="1" customWidth="1"/>
    <col min="10242" max="10242" width="11.5546875" style="1" customWidth="1"/>
    <col min="10243" max="10250" width="10.5546875" style="1" customWidth="1"/>
    <col min="10251" max="10252" width="14.44140625" style="1" customWidth="1"/>
    <col min="10253" max="10253" width="13.44140625" style="1" customWidth="1"/>
    <col min="10254" max="10254" width="14.44140625" style="1" customWidth="1"/>
    <col min="10255" max="10255" width="9.5546875" style="1" customWidth="1"/>
    <col min="10256" max="10491" width="8.5546875" style="1"/>
    <col min="10492" max="10492" width="0" style="1" hidden="1" customWidth="1"/>
    <col min="10493" max="10493" width="52" style="1" customWidth="1"/>
    <col min="10494" max="10494" width="0" style="1" hidden="1" customWidth="1"/>
    <col min="10495" max="10497" width="10.5546875" style="1" customWidth="1"/>
    <col min="10498" max="10498" width="11.5546875" style="1" customWidth="1"/>
    <col min="10499" max="10506" width="10.5546875" style="1" customWidth="1"/>
    <col min="10507" max="10508" width="14.44140625" style="1" customWidth="1"/>
    <col min="10509" max="10509" width="13.44140625" style="1" customWidth="1"/>
    <col min="10510" max="10510" width="14.44140625" style="1" customWidth="1"/>
    <col min="10511" max="10511" width="9.5546875" style="1" customWidth="1"/>
    <col min="10512" max="10747" width="8.5546875" style="1"/>
    <col min="10748" max="10748" width="0" style="1" hidden="1" customWidth="1"/>
    <col min="10749" max="10749" width="52" style="1" customWidth="1"/>
    <col min="10750" max="10750" width="0" style="1" hidden="1" customWidth="1"/>
    <col min="10751" max="10753" width="10.5546875" style="1" customWidth="1"/>
    <col min="10754" max="10754" width="11.5546875" style="1" customWidth="1"/>
    <col min="10755" max="10762" width="10.5546875" style="1" customWidth="1"/>
    <col min="10763" max="10764" width="14.44140625" style="1" customWidth="1"/>
    <col min="10765" max="10765" width="13.44140625" style="1" customWidth="1"/>
    <col min="10766" max="10766" width="14.44140625" style="1" customWidth="1"/>
    <col min="10767" max="10767" width="9.5546875" style="1" customWidth="1"/>
    <col min="10768" max="11003" width="8.5546875" style="1"/>
    <col min="11004" max="11004" width="0" style="1" hidden="1" customWidth="1"/>
    <col min="11005" max="11005" width="52" style="1" customWidth="1"/>
    <col min="11006" max="11006" width="0" style="1" hidden="1" customWidth="1"/>
    <col min="11007" max="11009" width="10.5546875" style="1" customWidth="1"/>
    <col min="11010" max="11010" width="11.5546875" style="1" customWidth="1"/>
    <col min="11011" max="11018" width="10.5546875" style="1" customWidth="1"/>
    <col min="11019" max="11020" width="14.44140625" style="1" customWidth="1"/>
    <col min="11021" max="11021" width="13.44140625" style="1" customWidth="1"/>
    <col min="11022" max="11022" width="14.44140625" style="1" customWidth="1"/>
    <col min="11023" max="11023" width="9.5546875" style="1" customWidth="1"/>
    <col min="11024" max="11259" width="8.5546875" style="1"/>
    <col min="11260" max="11260" width="0" style="1" hidden="1" customWidth="1"/>
    <col min="11261" max="11261" width="52" style="1" customWidth="1"/>
    <col min="11262" max="11262" width="0" style="1" hidden="1" customWidth="1"/>
    <col min="11263" max="11265" width="10.5546875" style="1" customWidth="1"/>
    <col min="11266" max="11266" width="11.5546875" style="1" customWidth="1"/>
    <col min="11267" max="11274" width="10.5546875" style="1" customWidth="1"/>
    <col min="11275" max="11276" width="14.44140625" style="1" customWidth="1"/>
    <col min="11277" max="11277" width="13.44140625" style="1" customWidth="1"/>
    <col min="11278" max="11278" width="14.44140625" style="1" customWidth="1"/>
    <col min="11279" max="11279" width="9.5546875" style="1" customWidth="1"/>
    <col min="11280" max="11515" width="8.5546875" style="1"/>
    <col min="11516" max="11516" width="0" style="1" hidden="1" customWidth="1"/>
    <col min="11517" max="11517" width="52" style="1" customWidth="1"/>
    <col min="11518" max="11518" width="0" style="1" hidden="1" customWidth="1"/>
    <col min="11519" max="11521" width="10.5546875" style="1" customWidth="1"/>
    <col min="11522" max="11522" width="11.5546875" style="1" customWidth="1"/>
    <col min="11523" max="11530" width="10.5546875" style="1" customWidth="1"/>
    <col min="11531" max="11532" width="14.44140625" style="1" customWidth="1"/>
    <col min="11533" max="11533" width="13.44140625" style="1" customWidth="1"/>
    <col min="11534" max="11534" width="14.44140625" style="1" customWidth="1"/>
    <col min="11535" max="11535" width="9.5546875" style="1" customWidth="1"/>
    <col min="11536" max="11771" width="8.5546875" style="1"/>
    <col min="11772" max="11772" width="0" style="1" hidden="1" customWidth="1"/>
    <col min="11773" max="11773" width="52" style="1" customWidth="1"/>
    <col min="11774" max="11774" width="0" style="1" hidden="1" customWidth="1"/>
    <col min="11775" max="11777" width="10.5546875" style="1" customWidth="1"/>
    <col min="11778" max="11778" width="11.5546875" style="1" customWidth="1"/>
    <col min="11779" max="11786" width="10.5546875" style="1" customWidth="1"/>
    <col min="11787" max="11788" width="14.44140625" style="1" customWidth="1"/>
    <col min="11789" max="11789" width="13.44140625" style="1" customWidth="1"/>
    <col min="11790" max="11790" width="14.44140625" style="1" customWidth="1"/>
    <col min="11791" max="11791" width="9.5546875" style="1" customWidth="1"/>
    <col min="11792" max="12027" width="8.5546875" style="1"/>
    <col min="12028" max="12028" width="0" style="1" hidden="1" customWidth="1"/>
    <col min="12029" max="12029" width="52" style="1" customWidth="1"/>
    <col min="12030" max="12030" width="0" style="1" hidden="1" customWidth="1"/>
    <col min="12031" max="12033" width="10.5546875" style="1" customWidth="1"/>
    <col min="12034" max="12034" width="11.5546875" style="1" customWidth="1"/>
    <col min="12035" max="12042" width="10.5546875" style="1" customWidth="1"/>
    <col min="12043" max="12044" width="14.44140625" style="1" customWidth="1"/>
    <col min="12045" max="12045" width="13.44140625" style="1" customWidth="1"/>
    <col min="12046" max="12046" width="14.44140625" style="1" customWidth="1"/>
    <col min="12047" max="12047" width="9.5546875" style="1" customWidth="1"/>
    <col min="12048" max="12283" width="8.5546875" style="1"/>
    <col min="12284" max="12284" width="0" style="1" hidden="1" customWidth="1"/>
    <col min="12285" max="12285" width="52" style="1" customWidth="1"/>
    <col min="12286" max="12286" width="0" style="1" hidden="1" customWidth="1"/>
    <col min="12287" max="12289" width="10.5546875" style="1" customWidth="1"/>
    <col min="12290" max="12290" width="11.5546875" style="1" customWidth="1"/>
    <col min="12291" max="12298" width="10.5546875" style="1" customWidth="1"/>
    <col min="12299" max="12300" width="14.44140625" style="1" customWidth="1"/>
    <col min="12301" max="12301" width="13.44140625" style="1" customWidth="1"/>
    <col min="12302" max="12302" width="14.44140625" style="1" customWidth="1"/>
    <col min="12303" max="12303" width="9.5546875" style="1" customWidth="1"/>
    <col min="12304" max="12539" width="8.5546875" style="1"/>
    <col min="12540" max="12540" width="0" style="1" hidden="1" customWidth="1"/>
    <col min="12541" max="12541" width="52" style="1" customWidth="1"/>
    <col min="12542" max="12542" width="0" style="1" hidden="1" customWidth="1"/>
    <col min="12543" max="12545" width="10.5546875" style="1" customWidth="1"/>
    <col min="12546" max="12546" width="11.5546875" style="1" customWidth="1"/>
    <col min="12547" max="12554" width="10.5546875" style="1" customWidth="1"/>
    <col min="12555" max="12556" width="14.44140625" style="1" customWidth="1"/>
    <col min="12557" max="12557" width="13.44140625" style="1" customWidth="1"/>
    <col min="12558" max="12558" width="14.44140625" style="1" customWidth="1"/>
    <col min="12559" max="12559" width="9.5546875" style="1" customWidth="1"/>
    <col min="12560" max="12795" width="8.5546875" style="1"/>
    <col min="12796" max="12796" width="0" style="1" hidden="1" customWidth="1"/>
    <col min="12797" max="12797" width="52" style="1" customWidth="1"/>
    <col min="12798" max="12798" width="0" style="1" hidden="1" customWidth="1"/>
    <col min="12799" max="12801" width="10.5546875" style="1" customWidth="1"/>
    <col min="12802" max="12802" width="11.5546875" style="1" customWidth="1"/>
    <col min="12803" max="12810" width="10.5546875" style="1" customWidth="1"/>
    <col min="12811" max="12812" width="14.44140625" style="1" customWidth="1"/>
    <col min="12813" max="12813" width="13.44140625" style="1" customWidth="1"/>
    <col min="12814" max="12814" width="14.44140625" style="1" customWidth="1"/>
    <col min="12815" max="12815" width="9.5546875" style="1" customWidth="1"/>
    <col min="12816" max="13051" width="8.5546875" style="1"/>
    <col min="13052" max="13052" width="0" style="1" hidden="1" customWidth="1"/>
    <col min="13053" max="13053" width="52" style="1" customWidth="1"/>
    <col min="13054" max="13054" width="0" style="1" hidden="1" customWidth="1"/>
    <col min="13055" max="13057" width="10.5546875" style="1" customWidth="1"/>
    <col min="13058" max="13058" width="11.5546875" style="1" customWidth="1"/>
    <col min="13059" max="13066" width="10.5546875" style="1" customWidth="1"/>
    <col min="13067" max="13068" width="14.44140625" style="1" customWidth="1"/>
    <col min="13069" max="13069" width="13.44140625" style="1" customWidth="1"/>
    <col min="13070" max="13070" width="14.44140625" style="1" customWidth="1"/>
    <col min="13071" max="13071" width="9.5546875" style="1" customWidth="1"/>
    <col min="13072" max="13307" width="8.5546875" style="1"/>
    <col min="13308" max="13308" width="0" style="1" hidden="1" customWidth="1"/>
    <col min="13309" max="13309" width="52" style="1" customWidth="1"/>
    <col min="13310" max="13310" width="0" style="1" hidden="1" customWidth="1"/>
    <col min="13311" max="13313" width="10.5546875" style="1" customWidth="1"/>
    <col min="13314" max="13314" width="11.5546875" style="1" customWidth="1"/>
    <col min="13315" max="13322" width="10.5546875" style="1" customWidth="1"/>
    <col min="13323" max="13324" width="14.44140625" style="1" customWidth="1"/>
    <col min="13325" max="13325" width="13.44140625" style="1" customWidth="1"/>
    <col min="13326" max="13326" width="14.44140625" style="1" customWidth="1"/>
    <col min="13327" max="13327" width="9.5546875" style="1" customWidth="1"/>
    <col min="13328" max="13563" width="8.5546875" style="1"/>
    <col min="13564" max="13564" width="0" style="1" hidden="1" customWidth="1"/>
    <col min="13565" max="13565" width="52" style="1" customWidth="1"/>
    <col min="13566" max="13566" width="0" style="1" hidden="1" customWidth="1"/>
    <col min="13567" max="13569" width="10.5546875" style="1" customWidth="1"/>
    <col min="13570" max="13570" width="11.5546875" style="1" customWidth="1"/>
    <col min="13571" max="13578" width="10.5546875" style="1" customWidth="1"/>
    <col min="13579" max="13580" width="14.44140625" style="1" customWidth="1"/>
    <col min="13581" max="13581" width="13.44140625" style="1" customWidth="1"/>
    <col min="13582" max="13582" width="14.44140625" style="1" customWidth="1"/>
    <col min="13583" max="13583" width="9.5546875" style="1" customWidth="1"/>
    <col min="13584" max="13819" width="8.5546875" style="1"/>
    <col min="13820" max="13820" width="0" style="1" hidden="1" customWidth="1"/>
    <col min="13821" max="13821" width="52" style="1" customWidth="1"/>
    <col min="13822" max="13822" width="0" style="1" hidden="1" customWidth="1"/>
    <col min="13823" max="13825" width="10.5546875" style="1" customWidth="1"/>
    <col min="13826" max="13826" width="11.5546875" style="1" customWidth="1"/>
    <col min="13827" max="13834" width="10.5546875" style="1" customWidth="1"/>
    <col min="13835" max="13836" width="14.44140625" style="1" customWidth="1"/>
    <col min="13837" max="13837" width="13.44140625" style="1" customWidth="1"/>
    <col min="13838" max="13838" width="14.44140625" style="1" customWidth="1"/>
    <col min="13839" max="13839" width="9.5546875" style="1" customWidth="1"/>
    <col min="13840" max="14075" width="8.5546875" style="1"/>
    <col min="14076" max="14076" width="0" style="1" hidden="1" customWidth="1"/>
    <col min="14077" max="14077" width="52" style="1" customWidth="1"/>
    <col min="14078" max="14078" width="0" style="1" hidden="1" customWidth="1"/>
    <col min="14079" max="14081" width="10.5546875" style="1" customWidth="1"/>
    <col min="14082" max="14082" width="11.5546875" style="1" customWidth="1"/>
    <col min="14083" max="14090" width="10.5546875" style="1" customWidth="1"/>
    <col min="14091" max="14092" width="14.44140625" style="1" customWidth="1"/>
    <col min="14093" max="14093" width="13.44140625" style="1" customWidth="1"/>
    <col min="14094" max="14094" width="14.44140625" style="1" customWidth="1"/>
    <col min="14095" max="14095" width="9.5546875" style="1" customWidth="1"/>
    <col min="14096" max="14331" width="8.5546875" style="1"/>
    <col min="14332" max="14332" width="0" style="1" hidden="1" customWidth="1"/>
    <col min="14333" max="14333" width="52" style="1" customWidth="1"/>
    <col min="14334" max="14334" width="0" style="1" hidden="1" customWidth="1"/>
    <col min="14335" max="14337" width="10.5546875" style="1" customWidth="1"/>
    <col min="14338" max="14338" width="11.5546875" style="1" customWidth="1"/>
    <col min="14339" max="14346" width="10.5546875" style="1" customWidth="1"/>
    <col min="14347" max="14348" width="14.44140625" style="1" customWidth="1"/>
    <col min="14349" max="14349" width="13.44140625" style="1" customWidth="1"/>
    <col min="14350" max="14350" width="14.44140625" style="1" customWidth="1"/>
    <col min="14351" max="14351" width="9.5546875" style="1" customWidth="1"/>
    <col min="14352" max="14587" width="8.5546875" style="1"/>
    <col min="14588" max="14588" width="0" style="1" hidden="1" customWidth="1"/>
    <col min="14589" max="14589" width="52" style="1" customWidth="1"/>
    <col min="14590" max="14590" width="0" style="1" hidden="1" customWidth="1"/>
    <col min="14591" max="14593" width="10.5546875" style="1" customWidth="1"/>
    <col min="14594" max="14594" width="11.5546875" style="1" customWidth="1"/>
    <col min="14595" max="14602" width="10.5546875" style="1" customWidth="1"/>
    <col min="14603" max="14604" width="14.44140625" style="1" customWidth="1"/>
    <col min="14605" max="14605" width="13.44140625" style="1" customWidth="1"/>
    <col min="14606" max="14606" width="14.44140625" style="1" customWidth="1"/>
    <col min="14607" max="14607" width="9.5546875" style="1" customWidth="1"/>
    <col min="14608" max="14843" width="8.5546875" style="1"/>
    <col min="14844" max="14844" width="0" style="1" hidden="1" customWidth="1"/>
    <col min="14845" max="14845" width="52" style="1" customWidth="1"/>
    <col min="14846" max="14846" width="0" style="1" hidden="1" customWidth="1"/>
    <col min="14847" max="14849" width="10.5546875" style="1" customWidth="1"/>
    <col min="14850" max="14850" width="11.5546875" style="1" customWidth="1"/>
    <col min="14851" max="14858" width="10.5546875" style="1" customWidth="1"/>
    <col min="14859" max="14860" width="14.44140625" style="1" customWidth="1"/>
    <col min="14861" max="14861" width="13.44140625" style="1" customWidth="1"/>
    <col min="14862" max="14862" width="14.44140625" style="1" customWidth="1"/>
    <col min="14863" max="14863" width="9.5546875" style="1" customWidth="1"/>
    <col min="14864" max="15099" width="8.5546875" style="1"/>
    <col min="15100" max="15100" width="0" style="1" hidden="1" customWidth="1"/>
    <col min="15101" max="15101" width="52" style="1" customWidth="1"/>
    <col min="15102" max="15102" width="0" style="1" hidden="1" customWidth="1"/>
    <col min="15103" max="15105" width="10.5546875" style="1" customWidth="1"/>
    <col min="15106" max="15106" width="11.5546875" style="1" customWidth="1"/>
    <col min="15107" max="15114" width="10.5546875" style="1" customWidth="1"/>
    <col min="15115" max="15116" width="14.44140625" style="1" customWidth="1"/>
    <col min="15117" max="15117" width="13.44140625" style="1" customWidth="1"/>
    <col min="15118" max="15118" width="14.44140625" style="1" customWidth="1"/>
    <col min="15119" max="15119" width="9.5546875" style="1" customWidth="1"/>
    <col min="15120" max="15355" width="8.5546875" style="1"/>
    <col min="15356" max="15356" width="0" style="1" hidden="1" customWidth="1"/>
    <col min="15357" max="15357" width="52" style="1" customWidth="1"/>
    <col min="15358" max="15358" width="0" style="1" hidden="1" customWidth="1"/>
    <col min="15359" max="15361" width="10.5546875" style="1" customWidth="1"/>
    <col min="15362" max="15362" width="11.5546875" style="1" customWidth="1"/>
    <col min="15363" max="15370" width="10.5546875" style="1" customWidth="1"/>
    <col min="15371" max="15372" width="14.44140625" style="1" customWidth="1"/>
    <col min="15373" max="15373" width="13.44140625" style="1" customWidth="1"/>
    <col min="15374" max="15374" width="14.44140625" style="1" customWidth="1"/>
    <col min="15375" max="15375" width="9.5546875" style="1" customWidth="1"/>
    <col min="15376" max="15611" width="8.5546875" style="1"/>
    <col min="15612" max="15612" width="0" style="1" hidden="1" customWidth="1"/>
    <col min="15613" max="15613" width="52" style="1" customWidth="1"/>
    <col min="15614" max="15614" width="0" style="1" hidden="1" customWidth="1"/>
    <col min="15615" max="15617" width="10.5546875" style="1" customWidth="1"/>
    <col min="15618" max="15618" width="11.5546875" style="1" customWidth="1"/>
    <col min="15619" max="15626" width="10.5546875" style="1" customWidth="1"/>
    <col min="15627" max="15628" width="14.44140625" style="1" customWidth="1"/>
    <col min="15629" max="15629" width="13.44140625" style="1" customWidth="1"/>
    <col min="15630" max="15630" width="14.44140625" style="1" customWidth="1"/>
    <col min="15631" max="15631" width="9.5546875" style="1" customWidth="1"/>
    <col min="15632" max="15867" width="8.5546875" style="1"/>
    <col min="15868" max="15868" width="0" style="1" hidden="1" customWidth="1"/>
    <col min="15869" max="15869" width="52" style="1" customWidth="1"/>
    <col min="15870" max="15870" width="0" style="1" hidden="1" customWidth="1"/>
    <col min="15871" max="15873" width="10.5546875" style="1" customWidth="1"/>
    <col min="15874" max="15874" width="11.5546875" style="1" customWidth="1"/>
    <col min="15875" max="15882" width="10.5546875" style="1" customWidth="1"/>
    <col min="15883" max="15884" width="14.44140625" style="1" customWidth="1"/>
    <col min="15885" max="15885" width="13.44140625" style="1" customWidth="1"/>
    <col min="15886" max="15886" width="14.44140625" style="1" customWidth="1"/>
    <col min="15887" max="15887" width="9.5546875" style="1" customWidth="1"/>
    <col min="15888" max="16123" width="8.5546875" style="1"/>
    <col min="16124" max="16124" width="0" style="1" hidden="1" customWidth="1"/>
    <col min="16125" max="16125" width="52" style="1" customWidth="1"/>
    <col min="16126" max="16126" width="0" style="1" hidden="1" customWidth="1"/>
    <col min="16127" max="16129" width="10.5546875" style="1" customWidth="1"/>
    <col min="16130" max="16130" width="11.5546875" style="1" customWidth="1"/>
    <col min="16131" max="16138" width="10.5546875" style="1" customWidth="1"/>
    <col min="16139" max="16140" width="14.44140625" style="1" customWidth="1"/>
    <col min="16141" max="16141" width="13.44140625" style="1" customWidth="1"/>
    <col min="16142" max="16142" width="14.44140625" style="1" customWidth="1"/>
    <col min="16143" max="16143" width="9.5546875" style="1" customWidth="1"/>
    <col min="16144" max="16378" width="8.5546875" style="1"/>
    <col min="16379" max="16384" width="9.44140625" style="1" customWidth="1"/>
  </cols>
  <sheetData>
    <row r="1" spans="1:20" s="142" customFormat="1" ht="17.399999999999999">
      <c r="B1" s="143"/>
      <c r="C1" s="144"/>
      <c r="D1" s="144"/>
      <c r="E1" s="144"/>
      <c r="F1" s="144"/>
      <c r="G1" s="144"/>
      <c r="H1" s="144"/>
      <c r="I1" s="145"/>
      <c r="J1" s="144"/>
      <c r="K1" s="144"/>
      <c r="L1" s="144"/>
      <c r="M1" s="144"/>
      <c r="N1" s="144"/>
      <c r="O1" s="144"/>
    </row>
    <row r="2" spans="1:20" s="3" customFormat="1" ht="5.25" customHeight="1">
      <c r="C2" s="201"/>
      <c r="D2" s="201"/>
      <c r="E2" s="201"/>
      <c r="F2" s="201"/>
      <c r="G2" s="201"/>
      <c r="H2" s="201"/>
      <c r="I2" s="201"/>
      <c r="J2" s="201"/>
      <c r="K2" s="201"/>
      <c r="L2" s="201"/>
      <c r="M2" s="201"/>
      <c r="N2" s="201"/>
      <c r="O2" s="201"/>
    </row>
    <row r="3" spans="1:20" ht="5.0999999999999996" hidden="1" customHeight="1">
      <c r="B3" s="4"/>
      <c r="C3" s="120"/>
      <c r="D3" s="120"/>
      <c r="E3" s="120"/>
      <c r="F3" s="120"/>
      <c r="G3" s="120"/>
      <c r="H3" s="120"/>
      <c r="I3" s="120"/>
      <c r="J3" s="120"/>
      <c r="K3" s="120"/>
      <c r="L3" s="120"/>
      <c r="M3" s="120"/>
      <c r="N3" s="201"/>
      <c r="O3" s="201"/>
    </row>
    <row r="4" spans="1:20" s="5" customFormat="1" ht="5.0999999999999996" hidden="1" customHeight="1">
      <c r="A4" s="3"/>
      <c r="B4" s="8"/>
      <c r="C4" s="210"/>
      <c r="D4" s="210"/>
      <c r="E4" s="201"/>
      <c r="F4" s="201"/>
      <c r="G4" s="201"/>
      <c r="H4" s="201"/>
      <c r="I4" s="201"/>
      <c r="J4" s="201"/>
      <c r="K4" s="201"/>
      <c r="L4" s="201"/>
      <c r="M4" s="201"/>
      <c r="N4" s="210"/>
      <c r="O4" s="210"/>
    </row>
    <row r="5" spans="1:20" ht="50.25" customHeight="1">
      <c r="B5" s="793" t="s">
        <v>190</v>
      </c>
      <c r="C5" s="794" t="s">
        <v>5</v>
      </c>
      <c r="D5" s="794" t="s">
        <v>6</v>
      </c>
      <c r="E5" s="794" t="s">
        <v>7</v>
      </c>
      <c r="F5" s="794" t="s">
        <v>8</v>
      </c>
      <c r="G5" s="794" t="s">
        <v>9</v>
      </c>
      <c r="H5" s="795" t="s">
        <v>10</v>
      </c>
      <c r="I5" s="794" t="s">
        <v>26</v>
      </c>
      <c r="J5" s="794" t="s">
        <v>27</v>
      </c>
      <c r="K5" s="794" t="s">
        <v>28</v>
      </c>
      <c r="L5" s="794" t="s">
        <v>29</v>
      </c>
      <c r="M5" s="794" t="s">
        <v>30</v>
      </c>
      <c r="N5" s="796" t="s">
        <v>31</v>
      </c>
      <c r="O5" s="797" t="s">
        <v>355</v>
      </c>
    </row>
    <row r="6" spans="1:20" ht="12">
      <c r="B6" s="733" t="s">
        <v>53</v>
      </c>
      <c r="C6" s="742"/>
      <c r="D6" s="742"/>
      <c r="E6" s="742"/>
      <c r="F6" s="742"/>
      <c r="G6" s="742"/>
      <c r="H6" s="742"/>
      <c r="I6" s="742"/>
      <c r="J6" s="742"/>
      <c r="K6" s="742"/>
      <c r="L6" s="742"/>
      <c r="M6" s="742"/>
      <c r="N6" s="211"/>
      <c r="O6" s="212"/>
    </row>
    <row r="7" spans="1:20" ht="13.2">
      <c r="A7" s="86" t="s">
        <v>54</v>
      </c>
      <c r="B7" s="734" t="s">
        <v>55</v>
      </c>
      <c r="C7" s="742">
        <v>0</v>
      </c>
      <c r="D7" s="742">
        <v>0</v>
      </c>
      <c r="E7" s="742"/>
      <c r="F7" s="742"/>
      <c r="G7" s="742"/>
      <c r="H7" s="742"/>
      <c r="I7" s="742"/>
      <c r="J7" s="742"/>
      <c r="K7" s="742"/>
      <c r="L7" s="742"/>
      <c r="M7" s="742"/>
      <c r="N7" s="121"/>
      <c r="O7" s="213">
        <f>SUM(C7:N7)</f>
        <v>0</v>
      </c>
      <c r="T7" s="86"/>
    </row>
    <row r="8" spans="1:20" ht="23.4">
      <c r="A8" s="86" t="s">
        <v>56</v>
      </c>
      <c r="B8" s="735" t="s">
        <v>57</v>
      </c>
      <c r="C8" s="742">
        <v>0</v>
      </c>
      <c r="D8" s="742">
        <v>0</v>
      </c>
      <c r="E8" s="742"/>
      <c r="F8" s="742"/>
      <c r="G8" s="742"/>
      <c r="H8" s="742"/>
      <c r="I8" s="742"/>
      <c r="J8" s="742"/>
      <c r="K8" s="742"/>
      <c r="L8" s="742"/>
      <c r="M8" s="742"/>
      <c r="N8" s="121"/>
      <c r="O8" s="214">
        <f>SUM(C8:N8)</f>
        <v>0</v>
      </c>
      <c r="T8" s="86"/>
    </row>
    <row r="9" spans="1:20" s="18" customFormat="1" ht="13.2">
      <c r="A9" s="122"/>
      <c r="B9" s="736" t="s">
        <v>58</v>
      </c>
      <c r="C9" s="743">
        <f>SUM(C7:C8)</f>
        <v>0</v>
      </c>
      <c r="D9" s="743">
        <f>SUM(D7:D8)</f>
        <v>0</v>
      </c>
      <c r="E9" s="743"/>
      <c r="F9" s="743"/>
      <c r="G9" s="743"/>
      <c r="H9" s="743"/>
      <c r="I9" s="743"/>
      <c r="J9" s="743"/>
      <c r="K9" s="743"/>
      <c r="L9" s="743"/>
      <c r="M9" s="743"/>
      <c r="N9" s="216"/>
      <c r="O9" s="217">
        <f t="shared" ref="O9" si="0">SUM(O7:O8)</f>
        <v>0</v>
      </c>
      <c r="T9" s="122"/>
    </row>
    <row r="10" spans="1:20" s="3" customFormat="1" ht="3.75" customHeight="1">
      <c r="A10" s="86"/>
      <c r="B10" s="254"/>
      <c r="C10" s="742"/>
      <c r="D10" s="742"/>
      <c r="E10" s="742"/>
      <c r="F10" s="742"/>
      <c r="G10" s="742"/>
      <c r="H10" s="742"/>
      <c r="I10" s="742"/>
      <c r="J10" s="742"/>
      <c r="K10" s="742"/>
      <c r="L10" s="742"/>
      <c r="M10" s="742"/>
      <c r="N10" s="211"/>
      <c r="O10" s="218"/>
      <c r="T10" s="86"/>
    </row>
    <row r="11" spans="1:20" s="3" customFormat="1" ht="13.2">
      <c r="A11" s="86"/>
      <c r="B11" s="733" t="s">
        <v>59</v>
      </c>
      <c r="C11" s="742"/>
      <c r="D11" s="742"/>
      <c r="E11" s="742"/>
      <c r="F11" s="742"/>
      <c r="G11" s="742"/>
      <c r="H11" s="742"/>
      <c r="I11" s="742"/>
      <c r="J11" s="742"/>
      <c r="K11" s="742"/>
      <c r="L11" s="742"/>
      <c r="M11" s="742"/>
      <c r="N11" s="121"/>
      <c r="O11" s="213"/>
      <c r="T11" s="86"/>
    </row>
    <row r="12" spans="1:20" ht="13.2">
      <c r="A12" s="86" t="s">
        <v>60</v>
      </c>
      <c r="B12" s="734" t="s">
        <v>61</v>
      </c>
      <c r="C12" s="742">
        <v>0</v>
      </c>
      <c r="D12" s="742">
        <v>0</v>
      </c>
      <c r="E12" s="742"/>
      <c r="F12" s="742"/>
      <c r="G12" s="742"/>
      <c r="H12" s="742"/>
      <c r="I12" s="742"/>
      <c r="J12" s="742"/>
      <c r="K12" s="742"/>
      <c r="L12" s="742"/>
      <c r="M12" s="742"/>
      <c r="N12" s="121"/>
      <c r="O12" s="213">
        <f>SUM(C12:N12)</f>
        <v>0</v>
      </c>
      <c r="T12" s="86"/>
    </row>
    <row r="13" spans="1:20" ht="13.8">
      <c r="A13" s="86"/>
      <c r="B13" s="734" t="s">
        <v>168</v>
      </c>
      <c r="C13" s="742">
        <v>0</v>
      </c>
      <c r="D13" s="742">
        <v>0</v>
      </c>
      <c r="E13" s="742"/>
      <c r="F13" s="742"/>
      <c r="G13" s="742"/>
      <c r="H13" s="742"/>
      <c r="I13" s="742"/>
      <c r="J13" s="742"/>
      <c r="K13" s="742"/>
      <c r="L13" s="742"/>
      <c r="M13" s="742"/>
      <c r="N13" s="121"/>
      <c r="O13" s="213">
        <f>SUM(C13:N13)</f>
        <v>0</v>
      </c>
      <c r="T13" s="86"/>
    </row>
    <row r="14" spans="1:20" s="18" customFormat="1" ht="13.2">
      <c r="A14" s="122"/>
      <c r="B14" s="736" t="s">
        <v>62</v>
      </c>
      <c r="C14" s="743">
        <f>SUM(C12:C13)</f>
        <v>0</v>
      </c>
      <c r="D14" s="743">
        <f>SUM(D12:D13)</f>
        <v>0</v>
      </c>
      <c r="E14" s="743"/>
      <c r="F14" s="743"/>
      <c r="G14" s="743"/>
      <c r="H14" s="743"/>
      <c r="I14" s="743"/>
      <c r="J14" s="743"/>
      <c r="K14" s="743"/>
      <c r="L14" s="743"/>
      <c r="M14" s="743"/>
      <c r="N14" s="216"/>
      <c r="O14" s="217">
        <f t="shared" ref="O14" si="1">SUM(O12:O13)</f>
        <v>0</v>
      </c>
      <c r="T14" s="122"/>
    </row>
    <row r="15" spans="1:20" ht="5.0999999999999996" customHeight="1">
      <c r="A15" s="86"/>
      <c r="B15" s="362"/>
      <c r="C15" s="742"/>
      <c r="D15" s="742"/>
      <c r="E15" s="742"/>
      <c r="F15" s="742"/>
      <c r="G15" s="742"/>
      <c r="H15" s="742"/>
      <c r="I15" s="742"/>
      <c r="J15" s="742"/>
      <c r="K15" s="742"/>
      <c r="L15" s="742"/>
      <c r="M15" s="742"/>
      <c r="N15" s="211"/>
      <c r="O15" s="213"/>
      <c r="T15" s="86"/>
    </row>
    <row r="16" spans="1:20" ht="13.2">
      <c r="A16" s="86"/>
      <c r="B16" s="737" t="s">
        <v>63</v>
      </c>
      <c r="C16" s="742"/>
      <c r="D16" s="742"/>
      <c r="E16" s="742"/>
      <c r="F16" s="742"/>
      <c r="G16" s="742"/>
      <c r="H16" s="742"/>
      <c r="I16" s="742"/>
      <c r="J16" s="742"/>
      <c r="K16" s="742"/>
      <c r="L16" s="742"/>
      <c r="M16" s="742"/>
      <c r="N16" s="121"/>
      <c r="O16" s="213"/>
      <c r="T16" s="86"/>
    </row>
    <row r="17" spans="1:20" ht="13.2">
      <c r="A17" s="86" t="s">
        <v>64</v>
      </c>
      <c r="B17" s="734" t="s">
        <v>65</v>
      </c>
      <c r="C17" s="742">
        <v>0</v>
      </c>
      <c r="D17" s="742">
        <v>0</v>
      </c>
      <c r="E17" s="742"/>
      <c r="F17" s="742"/>
      <c r="G17" s="742"/>
      <c r="H17" s="742"/>
      <c r="I17" s="742"/>
      <c r="J17" s="742"/>
      <c r="K17" s="742"/>
      <c r="L17" s="742"/>
      <c r="M17" s="742"/>
      <c r="N17" s="121"/>
      <c r="O17" s="213">
        <f>SUM(C17:N17)</f>
        <v>0</v>
      </c>
      <c r="T17" s="86"/>
    </row>
    <row r="18" spans="1:20" s="18" customFormat="1" ht="13.2">
      <c r="A18" s="122"/>
      <c r="B18" s="736" t="s">
        <v>66</v>
      </c>
      <c r="C18" s="743">
        <v>0</v>
      </c>
      <c r="D18" s="743">
        <v>0</v>
      </c>
      <c r="E18" s="743"/>
      <c r="F18" s="743"/>
      <c r="G18" s="743"/>
      <c r="H18" s="743"/>
      <c r="I18" s="743"/>
      <c r="J18" s="743"/>
      <c r="K18" s="743"/>
      <c r="L18" s="743"/>
      <c r="M18" s="743"/>
      <c r="N18" s="216"/>
      <c r="O18" s="217">
        <f t="shared" ref="O18" si="2">O17</f>
        <v>0</v>
      </c>
      <c r="T18" s="122"/>
    </row>
    <row r="19" spans="1:20" ht="3" customHeight="1">
      <c r="A19" s="86"/>
      <c r="B19" s="734"/>
      <c r="C19" s="742"/>
      <c r="D19" s="742"/>
      <c r="E19" s="742"/>
      <c r="F19" s="742"/>
      <c r="G19" s="742"/>
      <c r="H19" s="742"/>
      <c r="I19" s="742"/>
      <c r="J19" s="748"/>
      <c r="K19" s="749"/>
      <c r="L19" s="742"/>
      <c r="M19" s="742"/>
      <c r="N19" s="211"/>
      <c r="O19" s="213"/>
      <c r="T19" s="86"/>
    </row>
    <row r="20" spans="1:20" ht="13.2">
      <c r="A20" s="86"/>
      <c r="B20" s="733" t="s">
        <v>67</v>
      </c>
      <c r="C20" s="742"/>
      <c r="D20" s="742"/>
      <c r="E20" s="742"/>
      <c r="F20" s="742"/>
      <c r="G20" s="742"/>
      <c r="H20" s="742"/>
      <c r="I20" s="742"/>
      <c r="J20" s="742"/>
      <c r="K20" s="742"/>
      <c r="L20" s="742"/>
      <c r="M20" s="742"/>
      <c r="N20" s="121"/>
      <c r="O20" s="213"/>
      <c r="T20" s="86"/>
    </row>
    <row r="21" spans="1:20" s="124" customFormat="1" ht="13.2">
      <c r="A21" s="123" t="s">
        <v>68</v>
      </c>
      <c r="B21" s="734" t="s">
        <v>169</v>
      </c>
      <c r="C21" s="742">
        <v>0</v>
      </c>
      <c r="D21" s="742">
        <v>0</v>
      </c>
      <c r="E21" s="201"/>
      <c r="F21" s="742"/>
      <c r="G21" s="742"/>
      <c r="H21" s="742"/>
      <c r="I21" s="742"/>
      <c r="J21" s="742"/>
      <c r="K21" s="742"/>
      <c r="L21" s="742"/>
      <c r="M21" s="742"/>
      <c r="N21" s="121"/>
      <c r="O21" s="213">
        <f>SUM(C21:N21)</f>
        <v>0</v>
      </c>
      <c r="T21" s="123"/>
    </row>
    <row r="22" spans="1:20" ht="13.2">
      <c r="A22" s="86" t="s">
        <v>69</v>
      </c>
      <c r="B22" s="734" t="s">
        <v>70</v>
      </c>
      <c r="C22" s="742">
        <v>0</v>
      </c>
      <c r="D22" s="742">
        <v>0</v>
      </c>
      <c r="E22" s="201"/>
      <c r="F22" s="213"/>
      <c r="G22" s="213"/>
      <c r="H22" s="742"/>
      <c r="I22" s="742"/>
      <c r="J22" s="742"/>
      <c r="K22" s="742"/>
      <c r="L22" s="742"/>
      <c r="M22" s="742"/>
      <c r="N22" s="121"/>
      <c r="O22" s="213">
        <f>SUM(C22:N22)</f>
        <v>0</v>
      </c>
      <c r="T22" s="86"/>
    </row>
    <row r="23" spans="1:20" s="18" customFormat="1" ht="13.2">
      <c r="A23" s="122"/>
      <c r="B23" s="736" t="s">
        <v>71</v>
      </c>
      <c r="C23" s="743">
        <f>SUM(C21:C22)</f>
        <v>0</v>
      </c>
      <c r="D23" s="743">
        <f>SUM(D21:D22)</f>
        <v>0</v>
      </c>
      <c r="E23" s="773"/>
      <c r="F23" s="743"/>
      <c r="G23" s="743"/>
      <c r="H23" s="743"/>
      <c r="I23" s="743"/>
      <c r="J23" s="743"/>
      <c r="K23" s="743"/>
      <c r="L23" s="743"/>
      <c r="M23" s="743"/>
      <c r="N23" s="216"/>
      <c r="O23" s="217">
        <f t="shared" ref="O23" si="3">SUM(O21:O22)</f>
        <v>0</v>
      </c>
      <c r="T23" s="122"/>
    </row>
    <row r="24" spans="1:20" ht="3" customHeight="1">
      <c r="A24" s="86"/>
      <c r="B24" s="734"/>
      <c r="C24" s="742"/>
      <c r="D24" s="742"/>
      <c r="E24" s="742"/>
      <c r="F24" s="742"/>
      <c r="G24" s="742"/>
      <c r="H24" s="742"/>
      <c r="I24" s="742"/>
      <c r="J24" s="742"/>
      <c r="K24" s="742"/>
      <c r="L24" s="742"/>
      <c r="M24" s="742"/>
      <c r="N24" s="211"/>
      <c r="O24" s="213"/>
      <c r="T24" s="86"/>
    </row>
    <row r="25" spans="1:20" ht="13.2">
      <c r="A25" s="86"/>
      <c r="B25" s="738" t="s">
        <v>72</v>
      </c>
      <c r="C25" s="742"/>
      <c r="D25" s="742"/>
      <c r="E25" s="742"/>
      <c r="F25" s="742"/>
      <c r="G25" s="742"/>
      <c r="H25" s="742"/>
      <c r="I25" s="742"/>
      <c r="J25" s="742"/>
      <c r="K25" s="742"/>
      <c r="L25" s="742"/>
      <c r="M25" s="742"/>
      <c r="N25" s="121"/>
      <c r="O25" s="213"/>
      <c r="T25" s="86"/>
    </row>
    <row r="26" spans="1:20" ht="13.2">
      <c r="A26" s="137"/>
      <c r="B26" s="734" t="s">
        <v>74</v>
      </c>
      <c r="C26" s="742">
        <v>0</v>
      </c>
      <c r="D26" s="742">
        <v>0</v>
      </c>
      <c r="E26" s="742"/>
      <c r="F26" s="742"/>
      <c r="G26" s="742"/>
      <c r="H26" s="742"/>
      <c r="I26" s="742"/>
      <c r="J26" s="742"/>
      <c r="K26" s="742"/>
      <c r="L26" s="742"/>
      <c r="M26" s="742"/>
      <c r="N26" s="121"/>
      <c r="O26" s="213">
        <f t="shared" ref="O26:O27" si="4">SUM(C26:N26)</f>
        <v>0</v>
      </c>
      <c r="T26" s="86"/>
    </row>
    <row r="27" spans="1:20" ht="13.2">
      <c r="A27" s="137"/>
      <c r="B27" s="734" t="s">
        <v>76</v>
      </c>
      <c r="C27" s="742">
        <v>0</v>
      </c>
      <c r="D27" s="742">
        <v>0</v>
      </c>
      <c r="E27" s="742"/>
      <c r="F27" s="742"/>
      <c r="G27" s="742"/>
      <c r="H27" s="742"/>
      <c r="I27" s="742"/>
      <c r="J27" s="742"/>
      <c r="K27" s="742"/>
      <c r="L27" s="742"/>
      <c r="M27" s="742"/>
      <c r="N27" s="121"/>
      <c r="O27" s="213">
        <f t="shared" si="4"/>
        <v>0</v>
      </c>
      <c r="T27" s="86"/>
    </row>
    <row r="28" spans="1:20" s="18" customFormat="1" ht="13.2">
      <c r="A28" s="122"/>
      <c r="B28" s="736" t="s">
        <v>77</v>
      </c>
      <c r="C28" s="743">
        <f>SUM(C26:C27)</f>
        <v>0</v>
      </c>
      <c r="D28" s="743">
        <f>SUM(D26:D27)</f>
        <v>0</v>
      </c>
      <c r="E28" s="743"/>
      <c r="F28" s="743"/>
      <c r="G28" s="743"/>
      <c r="H28" s="743"/>
      <c r="I28" s="743"/>
      <c r="J28" s="743"/>
      <c r="K28" s="743"/>
      <c r="L28" s="743"/>
      <c r="M28" s="743"/>
      <c r="N28" s="215"/>
      <c r="O28" s="217">
        <f t="shared" ref="O28" si="5">SUM(O26:O27)</f>
        <v>0</v>
      </c>
      <c r="T28" s="122"/>
    </row>
    <row r="29" spans="1:20" ht="3" customHeight="1">
      <c r="A29" s="86"/>
      <c r="B29" s="734"/>
      <c r="C29" s="742"/>
      <c r="D29" s="742"/>
      <c r="E29" s="742"/>
      <c r="F29" s="742"/>
      <c r="G29" s="742"/>
      <c r="H29" s="742"/>
      <c r="I29" s="742"/>
      <c r="J29" s="742"/>
      <c r="K29" s="742"/>
      <c r="L29" s="742"/>
      <c r="M29" s="742"/>
      <c r="N29" s="211"/>
      <c r="O29" s="213"/>
      <c r="T29" s="86"/>
    </row>
    <row r="30" spans="1:20" ht="12.75" customHeight="1">
      <c r="A30" s="86"/>
      <c r="B30" s="737" t="s">
        <v>78</v>
      </c>
      <c r="C30" s="742"/>
      <c r="D30" s="742"/>
      <c r="E30" s="742"/>
      <c r="F30" s="742"/>
      <c r="G30" s="742"/>
      <c r="H30" s="742"/>
      <c r="I30" s="742"/>
      <c r="J30" s="742"/>
      <c r="K30" s="742"/>
      <c r="L30" s="742"/>
      <c r="M30" s="742"/>
      <c r="N30" s="121"/>
      <c r="O30" s="213"/>
      <c r="T30" s="86"/>
    </row>
    <row r="31" spans="1:20" ht="13.2">
      <c r="A31" s="137" t="s">
        <v>79</v>
      </c>
      <c r="B31" s="734" t="s">
        <v>80</v>
      </c>
      <c r="C31" s="742">
        <v>8000</v>
      </c>
      <c r="D31" s="213">
        <v>8000</v>
      </c>
      <c r="E31" s="201"/>
      <c r="F31" s="742"/>
      <c r="G31" s="742"/>
      <c r="H31" s="742"/>
      <c r="I31" s="742"/>
      <c r="J31" s="742"/>
      <c r="K31" s="742"/>
      <c r="L31" s="742"/>
      <c r="M31" s="742"/>
      <c r="N31" s="121"/>
      <c r="O31" s="213">
        <f>SUM(C31:N31)</f>
        <v>16000</v>
      </c>
      <c r="T31" s="86"/>
    </row>
    <row r="32" spans="1:20" ht="13.2">
      <c r="A32" s="137"/>
      <c r="B32" s="734" t="s">
        <v>170</v>
      </c>
      <c r="C32" s="742">
        <v>0</v>
      </c>
      <c r="D32" s="742">
        <v>0</v>
      </c>
      <c r="E32" s="201"/>
      <c r="F32" s="742"/>
      <c r="G32" s="742"/>
      <c r="H32" s="742"/>
      <c r="I32" s="742"/>
      <c r="J32" s="742"/>
      <c r="K32" s="742"/>
      <c r="L32" s="742"/>
      <c r="M32" s="742"/>
      <c r="N32" s="121"/>
      <c r="O32" s="146">
        <f>SUM(C32:N32)</f>
        <v>0</v>
      </c>
      <c r="T32" s="86"/>
    </row>
    <row r="33" spans="1:20" s="18" customFormat="1" ht="13.2">
      <c r="A33" s="122"/>
      <c r="B33" s="736" t="s">
        <v>81</v>
      </c>
      <c r="C33" s="743">
        <f>SUM(C31:C32)</f>
        <v>8000</v>
      </c>
      <c r="D33" s="743">
        <f>SUM(D31:D32)</f>
        <v>8000</v>
      </c>
      <c r="E33" s="773"/>
      <c r="F33" s="743"/>
      <c r="G33" s="743"/>
      <c r="H33" s="743"/>
      <c r="I33" s="743"/>
      <c r="J33" s="743"/>
      <c r="K33" s="743"/>
      <c r="L33" s="743"/>
      <c r="M33" s="743"/>
      <c r="N33" s="216"/>
      <c r="O33" s="217">
        <f t="shared" ref="O33" si="6">SUM(O31:O32)</f>
        <v>16000</v>
      </c>
      <c r="T33" s="122"/>
    </row>
    <row r="34" spans="1:20" ht="3" customHeight="1">
      <c r="A34" s="86"/>
      <c r="B34" s="734"/>
      <c r="C34" s="742"/>
      <c r="D34" s="742"/>
      <c r="E34" s="742"/>
      <c r="F34" s="742"/>
      <c r="G34" s="742"/>
      <c r="H34" s="742"/>
      <c r="I34" s="742"/>
      <c r="J34" s="742"/>
      <c r="K34" s="742"/>
      <c r="L34" s="742"/>
      <c r="M34" s="742"/>
      <c r="N34" s="211"/>
      <c r="O34" s="213"/>
      <c r="T34" s="86"/>
    </row>
    <row r="35" spans="1:20" ht="12.75" customHeight="1">
      <c r="A35" s="86"/>
      <c r="B35" s="733" t="s">
        <v>82</v>
      </c>
      <c r="C35" s="742"/>
      <c r="D35" s="742"/>
      <c r="E35" s="747"/>
      <c r="F35" s="742"/>
      <c r="G35" s="742"/>
      <c r="H35" s="742"/>
      <c r="I35" s="742"/>
      <c r="J35" s="742"/>
      <c r="K35" s="750"/>
      <c r="L35" s="742"/>
      <c r="M35" s="742"/>
      <c r="N35" s="121"/>
      <c r="O35" s="213"/>
      <c r="T35" s="86"/>
    </row>
    <row r="36" spans="1:20" s="124" customFormat="1" ht="13.2">
      <c r="A36" s="123" t="s">
        <v>83</v>
      </c>
      <c r="B36" s="734" t="s">
        <v>171</v>
      </c>
      <c r="C36" s="742">
        <v>0</v>
      </c>
      <c r="D36" s="742">
        <v>0</v>
      </c>
      <c r="E36" s="201"/>
      <c r="F36" s="742"/>
      <c r="G36" s="742"/>
      <c r="H36" s="742"/>
      <c r="I36" s="742"/>
      <c r="J36" s="742"/>
      <c r="K36" s="742"/>
      <c r="L36" s="742"/>
      <c r="M36" s="742"/>
      <c r="N36" s="121"/>
      <c r="O36" s="213">
        <f>SUM(C36:N36)</f>
        <v>0</v>
      </c>
      <c r="T36" s="123"/>
    </row>
    <row r="37" spans="1:20" ht="13.8">
      <c r="A37" s="86"/>
      <c r="B37" s="734" t="s">
        <v>172</v>
      </c>
      <c r="C37" s="742">
        <v>0</v>
      </c>
      <c r="D37" s="742">
        <v>0</v>
      </c>
      <c r="E37" s="201"/>
      <c r="F37" s="742"/>
      <c r="G37" s="742"/>
      <c r="H37" s="742"/>
      <c r="I37" s="742"/>
      <c r="J37" s="742"/>
      <c r="K37" s="742"/>
      <c r="L37" s="742"/>
      <c r="M37" s="742"/>
      <c r="N37" s="121"/>
      <c r="O37" s="213">
        <f>SUM(C37:N37)</f>
        <v>0</v>
      </c>
      <c r="T37" s="86"/>
    </row>
    <row r="38" spans="1:20" ht="13.2">
      <c r="A38" s="86" t="s">
        <v>84</v>
      </c>
      <c r="B38" s="734" t="s">
        <v>85</v>
      </c>
      <c r="C38" s="742">
        <v>0</v>
      </c>
      <c r="D38" s="742">
        <v>0</v>
      </c>
      <c r="E38" s="201"/>
      <c r="F38" s="742"/>
      <c r="G38" s="742"/>
      <c r="H38" s="742"/>
      <c r="I38" s="742"/>
      <c r="J38" s="742"/>
      <c r="K38" s="742"/>
      <c r="L38" s="742"/>
      <c r="M38" s="742"/>
      <c r="N38" s="121"/>
      <c r="O38" s="213">
        <f>SUM(C38:N38)</f>
        <v>0</v>
      </c>
      <c r="T38" s="86"/>
    </row>
    <row r="39" spans="1:20" s="18" customFormat="1" ht="13.2">
      <c r="A39" s="122"/>
      <c r="B39" s="736" t="s">
        <v>86</v>
      </c>
      <c r="C39" s="743">
        <f>SUM(C36:C38)</f>
        <v>0</v>
      </c>
      <c r="D39" s="743">
        <f>SUM(D36:D38)</f>
        <v>0</v>
      </c>
      <c r="E39" s="773"/>
      <c r="F39" s="743"/>
      <c r="G39" s="743"/>
      <c r="H39" s="743"/>
      <c r="I39" s="743"/>
      <c r="J39" s="743"/>
      <c r="K39" s="743"/>
      <c r="L39" s="743"/>
      <c r="M39" s="743"/>
      <c r="N39" s="216"/>
      <c r="O39" s="217">
        <f t="shared" ref="O39" si="7">SUM(O36:O38)</f>
        <v>0</v>
      </c>
      <c r="T39" s="122"/>
    </row>
    <row r="40" spans="1:20" ht="5.25" customHeight="1">
      <c r="A40" s="86"/>
      <c r="B40" s="734"/>
      <c r="C40" s="744"/>
      <c r="D40" s="744"/>
      <c r="E40" s="744"/>
      <c r="F40" s="744"/>
      <c r="G40" s="744"/>
      <c r="H40" s="744"/>
      <c r="I40" s="744"/>
      <c r="J40" s="744"/>
      <c r="K40" s="744"/>
      <c r="L40" s="744"/>
      <c r="M40" s="744"/>
      <c r="N40" s="211"/>
      <c r="O40" s="213"/>
      <c r="T40" s="86"/>
    </row>
    <row r="41" spans="1:20" ht="13.2">
      <c r="A41" s="86"/>
      <c r="B41" s="733" t="s">
        <v>87</v>
      </c>
      <c r="C41" s="742"/>
      <c r="D41" s="742"/>
      <c r="E41" s="742"/>
      <c r="F41" s="742"/>
      <c r="G41" s="742"/>
      <c r="H41" s="742"/>
      <c r="I41" s="742"/>
      <c r="J41" s="742"/>
      <c r="K41" s="742"/>
      <c r="L41" s="742"/>
      <c r="M41" s="742"/>
      <c r="N41" s="121"/>
      <c r="O41" s="213"/>
      <c r="T41" s="86"/>
    </row>
    <row r="42" spans="1:20" ht="13.2">
      <c r="A42" s="86" t="s">
        <v>88</v>
      </c>
      <c r="B42" s="734" t="s">
        <v>89</v>
      </c>
      <c r="C42" s="742">
        <v>0</v>
      </c>
      <c r="D42" s="742">
        <v>0</v>
      </c>
      <c r="E42" s="742"/>
      <c r="F42" s="742"/>
      <c r="G42" s="742"/>
      <c r="H42" s="742"/>
      <c r="I42" s="742"/>
      <c r="J42" s="742"/>
      <c r="K42" s="742"/>
      <c r="L42" s="742"/>
      <c r="M42" s="742"/>
      <c r="N42" s="121"/>
      <c r="O42" s="213">
        <f>SUM(C42:N42)</f>
        <v>0</v>
      </c>
      <c r="T42" s="86"/>
    </row>
    <row r="43" spans="1:20" s="124" customFormat="1" ht="13.8">
      <c r="A43" s="123" t="s">
        <v>90</v>
      </c>
      <c r="B43" s="734" t="s">
        <v>237</v>
      </c>
      <c r="C43" s="742">
        <v>0</v>
      </c>
      <c r="D43" s="742">
        <v>0</v>
      </c>
      <c r="E43" s="742"/>
      <c r="F43" s="742"/>
      <c r="G43" s="742"/>
      <c r="H43" s="742"/>
      <c r="I43" s="742"/>
      <c r="J43" s="742"/>
      <c r="K43" s="742"/>
      <c r="L43" s="742"/>
      <c r="M43" s="742"/>
      <c r="N43" s="121"/>
      <c r="O43" s="213">
        <f>SUM(C43:N43)</f>
        <v>0</v>
      </c>
      <c r="T43" s="123"/>
    </row>
    <row r="44" spans="1:20" ht="13.2">
      <c r="A44" s="86"/>
      <c r="B44" s="734" t="s">
        <v>91</v>
      </c>
      <c r="C44" s="742">
        <v>0</v>
      </c>
      <c r="D44" s="742">
        <v>0</v>
      </c>
      <c r="E44" s="742"/>
      <c r="F44" s="742"/>
      <c r="G44" s="742"/>
      <c r="H44" s="742"/>
      <c r="I44" s="742"/>
      <c r="J44" s="742"/>
      <c r="K44" s="742"/>
      <c r="L44" s="742"/>
      <c r="M44" s="742"/>
      <c r="N44" s="121"/>
      <c r="O44" s="213">
        <f>SUM(C44:N44)</f>
        <v>0</v>
      </c>
      <c r="T44" s="86"/>
    </row>
    <row r="45" spans="1:20" ht="13.2">
      <c r="A45" s="86"/>
      <c r="B45" s="734" t="s">
        <v>92</v>
      </c>
      <c r="C45" s="742">
        <v>0</v>
      </c>
      <c r="D45" s="742">
        <v>0</v>
      </c>
      <c r="E45" s="742"/>
      <c r="F45" s="742"/>
      <c r="G45" s="742"/>
      <c r="H45" s="742"/>
      <c r="I45" s="742"/>
      <c r="J45" s="742"/>
      <c r="K45" s="742"/>
      <c r="L45" s="742"/>
      <c r="M45" s="742"/>
      <c r="N45" s="121"/>
      <c r="O45" s="213">
        <f>SUM(C45:N45)</f>
        <v>0</v>
      </c>
      <c r="T45" s="86"/>
    </row>
    <row r="46" spans="1:20" s="18" customFormat="1" ht="13.2">
      <c r="A46" s="122"/>
      <c r="B46" s="736" t="s">
        <v>93</v>
      </c>
      <c r="C46" s="743">
        <f>SUM(C42:C45)</f>
        <v>0</v>
      </c>
      <c r="D46" s="743">
        <f>SUM(D42:D45)</f>
        <v>0</v>
      </c>
      <c r="E46" s="743"/>
      <c r="F46" s="743"/>
      <c r="G46" s="743"/>
      <c r="H46" s="743"/>
      <c r="I46" s="743"/>
      <c r="J46" s="743"/>
      <c r="K46" s="743"/>
      <c r="L46" s="743"/>
      <c r="M46" s="743"/>
      <c r="N46" s="216"/>
      <c r="O46" s="217">
        <f t="shared" ref="O46" si="8">SUM(O42:O45)</f>
        <v>0</v>
      </c>
      <c r="T46" s="122"/>
    </row>
    <row r="47" spans="1:20" ht="5.0999999999999996" customHeight="1">
      <c r="A47" s="86"/>
      <c r="B47" s="739"/>
      <c r="C47" s="742"/>
      <c r="D47" s="742"/>
      <c r="E47" s="742"/>
      <c r="F47" s="742"/>
      <c r="G47" s="742"/>
      <c r="H47" s="742"/>
      <c r="I47" s="742"/>
      <c r="J47" s="742"/>
      <c r="K47" s="742"/>
      <c r="L47" s="742"/>
      <c r="M47" s="742"/>
      <c r="N47" s="211"/>
      <c r="O47" s="213"/>
      <c r="T47" s="86"/>
    </row>
    <row r="48" spans="1:20" ht="26.25" customHeight="1">
      <c r="A48" s="86"/>
      <c r="B48" s="733" t="s">
        <v>94</v>
      </c>
      <c r="C48" s="742"/>
      <c r="D48" s="742"/>
      <c r="E48" s="742"/>
      <c r="F48" s="742"/>
      <c r="G48" s="742"/>
      <c r="H48" s="742"/>
      <c r="I48" s="742"/>
      <c r="J48" s="742"/>
      <c r="K48" s="742"/>
      <c r="L48" s="742"/>
      <c r="M48" s="742"/>
      <c r="N48" s="121"/>
      <c r="O48" s="213"/>
      <c r="T48" s="86"/>
    </row>
    <row r="49" spans="1:20" ht="13.2">
      <c r="A49" s="86" t="s">
        <v>95</v>
      </c>
      <c r="B49" s="734" t="s">
        <v>173</v>
      </c>
      <c r="C49" s="742">
        <v>0</v>
      </c>
      <c r="D49" s="742">
        <v>0</v>
      </c>
      <c r="E49" s="742"/>
      <c r="F49" s="742"/>
      <c r="G49" s="742"/>
      <c r="H49" s="742"/>
      <c r="I49" s="742"/>
      <c r="J49" s="742"/>
      <c r="K49" s="742"/>
      <c r="L49" s="742"/>
      <c r="M49" s="742"/>
      <c r="N49" s="121"/>
      <c r="O49" s="213">
        <f t="shared" ref="O49:O50" si="9">SUM(C49:N49)</f>
        <v>0</v>
      </c>
      <c r="T49" s="86"/>
    </row>
    <row r="50" spans="1:20" ht="13.2">
      <c r="A50" s="86" t="s">
        <v>96</v>
      </c>
      <c r="B50" s="734" t="s">
        <v>174</v>
      </c>
      <c r="C50" s="742">
        <v>0</v>
      </c>
      <c r="D50" s="742">
        <v>0</v>
      </c>
      <c r="E50" s="742"/>
      <c r="F50" s="742"/>
      <c r="G50" s="742"/>
      <c r="H50" s="742"/>
      <c r="I50" s="742"/>
      <c r="J50" s="742"/>
      <c r="K50" s="742"/>
      <c r="L50" s="742"/>
      <c r="M50" s="742"/>
      <c r="N50" s="121"/>
      <c r="O50" s="213">
        <f t="shared" si="9"/>
        <v>0</v>
      </c>
      <c r="T50" s="86"/>
    </row>
    <row r="51" spans="1:20" s="19" customFormat="1" ht="13.35" customHeight="1">
      <c r="B51" s="736" t="s">
        <v>97</v>
      </c>
      <c r="C51" s="743">
        <f>SUM(C49:C50)</f>
        <v>0</v>
      </c>
      <c r="D51" s="743">
        <f>SUM(D49:D50)</f>
        <v>0</v>
      </c>
      <c r="E51" s="743"/>
      <c r="F51" s="743"/>
      <c r="G51" s="743"/>
      <c r="H51" s="743"/>
      <c r="I51" s="743"/>
      <c r="J51" s="743"/>
      <c r="K51" s="743"/>
      <c r="L51" s="743"/>
      <c r="M51" s="743"/>
      <c r="N51" s="216"/>
      <c r="O51" s="217">
        <f t="shared" ref="O51" si="10">SUM(O49:O50)</f>
        <v>0</v>
      </c>
    </row>
    <row r="52" spans="1:20" ht="3" customHeight="1">
      <c r="A52" s="86"/>
      <c r="B52" s="734"/>
      <c r="C52" s="742"/>
      <c r="D52" s="742"/>
      <c r="E52" s="742"/>
      <c r="F52" s="742"/>
      <c r="G52" s="742"/>
      <c r="H52" s="742"/>
      <c r="I52" s="742"/>
      <c r="J52" s="742"/>
      <c r="K52" s="742"/>
      <c r="L52" s="742"/>
      <c r="M52" s="742"/>
      <c r="N52" s="211"/>
      <c r="O52" s="213"/>
      <c r="T52" s="86"/>
    </row>
    <row r="53" spans="1:20" ht="11.25" customHeight="1">
      <c r="A53" s="86"/>
      <c r="B53" s="733" t="s">
        <v>98</v>
      </c>
      <c r="C53" s="742"/>
      <c r="D53" s="742"/>
      <c r="E53" s="742"/>
      <c r="F53" s="742"/>
      <c r="G53" s="742"/>
      <c r="H53" s="742"/>
      <c r="I53" s="742"/>
      <c r="J53" s="742"/>
      <c r="K53" s="742"/>
      <c r="L53" s="742"/>
      <c r="M53" s="742"/>
      <c r="N53" s="121"/>
      <c r="O53" s="213"/>
      <c r="T53" s="86"/>
    </row>
    <row r="54" spans="1:20" ht="11.25" customHeight="1">
      <c r="A54" s="86"/>
      <c r="B54" s="734" t="s">
        <v>183</v>
      </c>
      <c r="C54" s="742">
        <v>0</v>
      </c>
      <c r="D54" s="742">
        <v>0</v>
      </c>
      <c r="E54" s="742"/>
      <c r="F54" s="742"/>
      <c r="G54" s="742"/>
      <c r="H54" s="742"/>
      <c r="I54" s="742"/>
      <c r="J54" s="742"/>
      <c r="K54" s="742"/>
      <c r="L54" s="742"/>
      <c r="M54" s="742"/>
      <c r="N54" s="121"/>
      <c r="O54" s="213">
        <f t="shared" ref="O54:O57" si="11">SUM(C54:N54)</f>
        <v>0</v>
      </c>
      <c r="T54" s="86"/>
    </row>
    <row r="55" spans="1:20" ht="11.25" customHeight="1">
      <c r="A55" s="86"/>
      <c r="B55" s="734" t="s">
        <v>184</v>
      </c>
      <c r="C55" s="742">
        <v>-720.9</v>
      </c>
      <c r="D55" s="742">
        <v>5.54</v>
      </c>
      <c r="E55" s="742"/>
      <c r="F55" s="742"/>
      <c r="G55" s="742"/>
      <c r="H55" s="742"/>
      <c r="I55" s="742"/>
      <c r="J55" s="742"/>
      <c r="K55" s="742"/>
      <c r="L55" s="742"/>
      <c r="M55" s="742"/>
      <c r="N55" s="121"/>
      <c r="O55" s="213">
        <f t="shared" si="11"/>
        <v>-715.36</v>
      </c>
      <c r="T55" s="86"/>
    </row>
    <row r="56" spans="1:20" ht="11.25" customHeight="1">
      <c r="A56" s="86"/>
      <c r="B56" s="734" t="s">
        <v>224</v>
      </c>
      <c r="C56" s="742">
        <v>10579.419999999996</v>
      </c>
      <c r="D56" s="742">
        <v>6375.1100000000015</v>
      </c>
      <c r="E56" s="742"/>
      <c r="F56" s="742"/>
      <c r="G56" s="742"/>
      <c r="H56" s="742"/>
      <c r="I56" s="742"/>
      <c r="J56" s="742"/>
      <c r="K56" s="742"/>
      <c r="L56" s="742"/>
      <c r="M56" s="742"/>
      <c r="N56" s="121"/>
      <c r="O56" s="213">
        <f t="shared" si="11"/>
        <v>16954.53</v>
      </c>
      <c r="T56" s="86"/>
    </row>
    <row r="57" spans="1:20" ht="13.2">
      <c r="A57" s="137"/>
      <c r="B57" s="740" t="s">
        <v>182</v>
      </c>
      <c r="C57" s="742">
        <v>-360.45</v>
      </c>
      <c r="D57" s="742">
        <v>2.77</v>
      </c>
      <c r="E57" s="742"/>
      <c r="F57" s="742"/>
      <c r="G57" s="742"/>
      <c r="H57" s="742"/>
      <c r="I57" s="742"/>
      <c r="J57" s="742"/>
      <c r="K57" s="742"/>
      <c r="L57" s="742"/>
      <c r="M57" s="742"/>
      <c r="N57" s="121"/>
      <c r="O57" s="213">
        <f t="shared" si="11"/>
        <v>-357.68</v>
      </c>
      <c r="T57" s="86"/>
    </row>
    <row r="58" spans="1:20" ht="13.2">
      <c r="A58" s="86" t="s">
        <v>99</v>
      </c>
      <c r="B58" s="734" t="s">
        <v>100</v>
      </c>
      <c r="C58" s="742">
        <v>3413.8500000000004</v>
      </c>
      <c r="D58" s="742">
        <v>3504.2400000000002</v>
      </c>
      <c r="E58" s="742"/>
      <c r="F58" s="742"/>
      <c r="G58" s="742"/>
      <c r="H58" s="742"/>
      <c r="I58" s="742"/>
      <c r="J58" s="742"/>
      <c r="K58" s="742"/>
      <c r="L58" s="742"/>
      <c r="M58" s="742"/>
      <c r="N58" s="121"/>
      <c r="O58" s="213">
        <f>SUM(C58:N58)</f>
        <v>6918.09</v>
      </c>
      <c r="T58" s="86"/>
    </row>
    <row r="59" spans="1:20" s="18" customFormat="1" ht="13.2">
      <c r="A59" s="122"/>
      <c r="B59" s="736" t="s">
        <v>101</v>
      </c>
      <c r="C59" s="743">
        <f>SUM(C54:C58)</f>
        <v>12911.919999999996</v>
      </c>
      <c r="D59" s="743">
        <f>SUM(D54:D58)</f>
        <v>9887.6600000000017</v>
      </c>
      <c r="E59" s="743"/>
      <c r="F59" s="743"/>
      <c r="G59" s="743"/>
      <c r="H59" s="743"/>
      <c r="I59" s="743"/>
      <c r="J59" s="743"/>
      <c r="K59" s="743"/>
      <c r="L59" s="743"/>
      <c r="M59" s="743"/>
      <c r="N59" s="215"/>
      <c r="O59" s="217">
        <f>SUM(O54:O58)</f>
        <v>22799.579999999998</v>
      </c>
      <c r="T59" s="122"/>
    </row>
    <row r="60" spans="1:20" s="3" customFormat="1" ht="7.5" customHeight="1" thickBot="1">
      <c r="B60" s="362"/>
      <c r="C60" s="745"/>
      <c r="D60" s="745"/>
      <c r="E60" s="745"/>
      <c r="F60" s="742"/>
      <c r="G60" s="742"/>
      <c r="H60" s="742"/>
      <c r="I60" s="742"/>
      <c r="J60" s="742"/>
      <c r="K60" s="742"/>
      <c r="L60" s="742"/>
      <c r="M60" s="742"/>
      <c r="N60" s="121"/>
      <c r="O60" s="283"/>
    </row>
    <row r="61" spans="1:20" s="19" customFormat="1" ht="15" customHeight="1">
      <c r="B61" s="741" t="s">
        <v>175</v>
      </c>
      <c r="C61" s="746">
        <f>SUM(C9+C14+C18+C23+C28+C33+C39+C46+C51+C59)</f>
        <v>20911.919999999998</v>
      </c>
      <c r="D61" s="746">
        <f>SUM(D9+D14+D18+D23+D28+D33+D39+D46+D51+D59)</f>
        <v>17887.660000000003</v>
      </c>
      <c r="E61" s="746"/>
      <c r="F61" s="746"/>
      <c r="G61" s="746"/>
      <c r="H61" s="746"/>
      <c r="I61" s="746"/>
      <c r="J61" s="746"/>
      <c r="K61" s="746"/>
      <c r="L61" s="746"/>
      <c r="M61" s="746"/>
      <c r="N61" s="284"/>
      <c r="O61" s="746">
        <f>O9+O14+O18+O23+O28+O33+O39+O46+O51+O59</f>
        <v>38799.58</v>
      </c>
    </row>
    <row r="62" spans="1:20" ht="8.25" hidden="1" customHeight="1" thickBot="1">
      <c r="B62" s="13"/>
      <c r="C62" s="201"/>
      <c r="D62" s="201"/>
      <c r="E62" s="201"/>
      <c r="F62" s="201"/>
      <c r="G62" s="201"/>
      <c r="H62" s="201"/>
      <c r="I62" s="201"/>
      <c r="J62" s="201"/>
      <c r="K62" s="201"/>
      <c r="L62" s="201"/>
      <c r="M62" s="201"/>
      <c r="N62" s="201"/>
      <c r="O62" s="201"/>
    </row>
    <row r="63" spans="1:20" ht="23.4" hidden="1" thickBot="1">
      <c r="B63" s="68" t="s">
        <v>176</v>
      </c>
      <c r="C63" s="125">
        <v>0</v>
      </c>
      <c r="D63" s="201"/>
      <c r="E63" s="201"/>
      <c r="F63" s="201"/>
      <c r="G63" s="201"/>
      <c r="H63" s="201"/>
      <c r="I63" s="201"/>
      <c r="N63" s="201"/>
      <c r="O63" s="201"/>
    </row>
    <row r="64" spans="1:20" s="3" customFormat="1" ht="6.6" customHeight="1">
      <c r="B64" s="60"/>
      <c r="C64" s="201"/>
      <c r="D64" s="201"/>
      <c r="E64" s="201"/>
      <c r="F64" s="201"/>
      <c r="G64" s="201"/>
      <c r="H64" s="201"/>
      <c r="I64" s="201"/>
      <c r="J64" s="201"/>
      <c r="K64" s="201"/>
      <c r="L64" s="201"/>
      <c r="M64" s="201"/>
      <c r="N64" s="201"/>
      <c r="O64" s="201"/>
    </row>
    <row r="65" spans="1:15" s="69" customFormat="1" ht="18" customHeight="1">
      <c r="B65" s="977" t="s">
        <v>330</v>
      </c>
      <c r="C65" s="978"/>
      <c r="D65" s="978"/>
      <c r="E65" s="978"/>
      <c r="F65" s="978"/>
      <c r="G65" s="978"/>
      <c r="H65" s="978"/>
      <c r="I65" s="978"/>
      <c r="J65" s="978"/>
      <c r="K65" s="978"/>
      <c r="L65" s="978"/>
      <c r="M65" s="978"/>
      <c r="N65" s="978"/>
      <c r="O65" s="978"/>
    </row>
    <row r="66" spans="1:15" ht="13.2">
      <c r="B66" s="967" t="s">
        <v>238</v>
      </c>
      <c r="C66" s="967"/>
      <c r="D66" s="967"/>
      <c r="E66" s="967"/>
      <c r="F66" s="967"/>
      <c r="G66" s="967"/>
      <c r="H66" s="967"/>
      <c r="I66" s="967"/>
      <c r="J66" s="967"/>
      <c r="K66" s="967"/>
      <c r="L66" s="967"/>
      <c r="M66" s="967"/>
      <c r="N66" s="967"/>
      <c r="O66" s="967"/>
    </row>
    <row r="68" spans="1:15">
      <c r="B68" s="979"/>
      <c r="C68" s="973"/>
      <c r="D68" s="973"/>
      <c r="E68" s="973"/>
      <c r="F68" s="973"/>
      <c r="G68" s="973"/>
      <c r="H68" s="973"/>
      <c r="I68" s="973"/>
      <c r="J68" s="973"/>
      <c r="K68" s="973"/>
      <c r="L68" s="973"/>
      <c r="M68" s="973"/>
      <c r="N68" s="973"/>
      <c r="O68" s="973"/>
    </row>
    <row r="69" spans="1:15">
      <c r="B69" s="973"/>
      <c r="C69" s="973"/>
      <c r="D69" s="973"/>
      <c r="E69" s="973"/>
      <c r="F69" s="973"/>
      <c r="G69" s="973"/>
      <c r="H69" s="973"/>
      <c r="I69" s="973"/>
      <c r="J69" s="973"/>
      <c r="K69" s="973"/>
      <c r="L69" s="973"/>
      <c r="M69" s="973"/>
      <c r="N69" s="973"/>
      <c r="O69" s="973"/>
    </row>
    <row r="70" spans="1:15">
      <c r="B70" s="973"/>
      <c r="C70" s="973"/>
      <c r="D70" s="973"/>
      <c r="E70" s="973"/>
      <c r="F70" s="973"/>
      <c r="G70" s="973"/>
      <c r="H70" s="973"/>
      <c r="I70" s="973"/>
      <c r="J70" s="973"/>
      <c r="K70" s="973"/>
      <c r="L70" s="973"/>
      <c r="M70" s="973"/>
      <c r="N70" s="973"/>
      <c r="O70" s="973"/>
    </row>
    <row r="71" spans="1:15">
      <c r="B71" s="973"/>
      <c r="C71" s="973"/>
      <c r="D71" s="973"/>
      <c r="E71" s="973"/>
      <c r="F71" s="973"/>
      <c r="G71" s="973"/>
      <c r="H71" s="973"/>
      <c r="I71" s="973"/>
      <c r="J71" s="973"/>
      <c r="K71" s="973"/>
      <c r="L71" s="973"/>
      <c r="M71" s="973"/>
      <c r="N71" s="973"/>
      <c r="O71" s="973"/>
    </row>
    <row r="72" spans="1:15">
      <c r="A72" s="973"/>
      <c r="B72" s="973"/>
      <c r="C72" s="973"/>
      <c r="D72" s="973"/>
      <c r="E72" s="973"/>
      <c r="F72" s="973"/>
      <c r="G72" s="973"/>
      <c r="H72" s="973"/>
      <c r="I72" s="973"/>
      <c r="J72" s="973"/>
      <c r="K72" s="973"/>
      <c r="L72" s="973"/>
      <c r="M72" s="973"/>
      <c r="N72" s="973"/>
    </row>
  </sheetData>
  <mergeCells count="7">
    <mergeCell ref="B69:O69"/>
    <mergeCell ref="B70:O70"/>
    <mergeCell ref="B71:O71"/>
    <mergeCell ref="A72:N72"/>
    <mergeCell ref="B65:O65"/>
    <mergeCell ref="B66:O66"/>
    <mergeCell ref="B68:O68"/>
  </mergeCells>
  <pageMargins left="0.7" right="0.7" top="0.93645833333333328" bottom="0.75" header="0.3" footer="0.3"/>
  <pageSetup scale="61" orientation="landscape" r:id="rId1"/>
  <headerFooter>
    <oddHeader>&amp;C&amp;"Arial,Bold"&amp;K000000Table I-3b
Pacific Gas and Electric Company
Demand Response Programs and Activities
Carry-Over Expenditures and Funding
February 2020</oddHeader>
    <oddFooter>&amp;L&amp;F&amp;C7b of 11&amp;R&amp;A</oddFoot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14"/>
  <sheetViews>
    <sheetView view="pageLayout" zoomScale="80" zoomScaleNormal="100" zoomScalePageLayoutView="80" workbookViewId="0">
      <selection activeCell="L3" sqref="L3"/>
    </sheetView>
  </sheetViews>
  <sheetFormatPr defaultColWidth="0.44140625" defaultRowHeight="13.2"/>
  <cols>
    <col min="1" max="1" width="31.44140625" style="205" customWidth="1"/>
    <col min="2" max="2" width="9" style="617" bestFit="1" customWidth="1"/>
    <col min="3" max="3" width="38.5546875" style="616" customWidth="1"/>
    <col min="4" max="4" width="8.33203125" style="202" customWidth="1"/>
    <col min="5" max="5" width="9.44140625" style="204" bestFit="1" customWidth="1"/>
    <col min="6" max="6" width="10.44140625" style="202" customWidth="1"/>
    <col min="7" max="7" width="16.6640625" style="202" bestFit="1" customWidth="1"/>
    <col min="8" max="8" width="11.5546875" style="203" customWidth="1"/>
    <col min="9" max="10" width="11" style="202" customWidth="1"/>
    <col min="11" max="11" width="11" style="615" customWidth="1"/>
    <col min="12" max="12" width="13.88671875" style="202" customWidth="1"/>
    <col min="13" max="20" width="3" style="67" customWidth="1"/>
    <col min="21" max="16384" width="0.44140625" style="67"/>
  </cols>
  <sheetData>
    <row r="1" spans="1:12" s="75" customFormat="1" ht="55.5" customHeight="1">
      <c r="A1" s="664" t="s">
        <v>306</v>
      </c>
      <c r="B1" s="662" t="s">
        <v>104</v>
      </c>
      <c r="C1" s="657" t="s">
        <v>350</v>
      </c>
      <c r="D1" s="663" t="s">
        <v>322</v>
      </c>
      <c r="E1" s="662" t="s">
        <v>105</v>
      </c>
      <c r="F1" s="657" t="s">
        <v>106</v>
      </c>
      <c r="G1" s="661" t="s">
        <v>107</v>
      </c>
      <c r="H1" s="660" t="s">
        <v>108</v>
      </c>
      <c r="I1" s="659" t="s">
        <v>109</v>
      </c>
      <c r="J1" s="659" t="s">
        <v>110</v>
      </c>
      <c r="K1" s="658" t="s">
        <v>111</v>
      </c>
      <c r="L1" s="657" t="s">
        <v>349</v>
      </c>
    </row>
    <row r="2" spans="1:12" s="494" customFormat="1" ht="27" customHeight="1">
      <c r="A2" s="656" t="s">
        <v>321</v>
      </c>
      <c r="B2" s="651"/>
      <c r="C2" s="651"/>
      <c r="D2" s="651"/>
      <c r="E2" s="651"/>
      <c r="F2" s="651"/>
      <c r="G2" s="651"/>
      <c r="H2" s="651"/>
      <c r="I2" s="651"/>
      <c r="J2" s="651"/>
      <c r="K2" s="651"/>
      <c r="L2" s="650"/>
    </row>
    <row r="3" spans="1:12" ht="33" customHeight="1">
      <c r="A3" s="653" t="s">
        <v>320</v>
      </c>
      <c r="B3" s="723"/>
      <c r="C3" s="723"/>
      <c r="D3" s="724"/>
      <c r="E3" s="725"/>
      <c r="F3" s="726"/>
      <c r="G3" s="723"/>
      <c r="H3" s="727"/>
      <c r="I3" s="728"/>
      <c r="J3" s="728"/>
      <c r="K3" s="724"/>
      <c r="L3" s="877"/>
    </row>
    <row r="4" spans="1:12" s="494" customFormat="1" ht="53.25" customHeight="1">
      <c r="A4" s="655" t="s">
        <v>319</v>
      </c>
      <c r="B4" s="654" t="s">
        <v>2</v>
      </c>
      <c r="C4" s="653"/>
      <c r="D4" s="653"/>
      <c r="E4" s="653"/>
      <c r="F4" s="653"/>
      <c r="G4" s="653"/>
      <c r="H4" s="653"/>
      <c r="I4" s="653"/>
      <c r="J4" s="653"/>
      <c r="K4" s="653"/>
      <c r="L4" s="653"/>
    </row>
    <row r="5" spans="1:12" s="494" customFormat="1" ht="25.95" customHeight="1">
      <c r="A5" s="652" t="s">
        <v>59</v>
      </c>
      <c r="B5" s="651"/>
      <c r="C5" s="651"/>
      <c r="D5" s="651"/>
      <c r="E5" s="651"/>
      <c r="F5" s="651"/>
      <c r="G5" s="651"/>
      <c r="H5" s="651"/>
      <c r="I5" s="651"/>
      <c r="J5" s="651"/>
      <c r="K5" s="651"/>
      <c r="L5" s="650"/>
    </row>
    <row r="6" spans="1:12" s="495" customFormat="1" ht="25.95" customHeight="1">
      <c r="A6" s="639" t="s">
        <v>165</v>
      </c>
      <c r="B6" s="638"/>
      <c r="C6" s="637"/>
      <c r="D6" s="649"/>
      <c r="E6" s="590"/>
      <c r="F6" s="590"/>
      <c r="G6" s="631"/>
      <c r="H6" s="636"/>
      <c r="I6" s="629"/>
      <c r="J6" s="629"/>
      <c r="K6" s="628"/>
      <c r="L6" s="627"/>
    </row>
    <row r="7" spans="1:12" ht="25.95" customHeight="1">
      <c r="A7" s="644" t="s">
        <v>318</v>
      </c>
      <c r="B7" s="648"/>
      <c r="C7" s="645"/>
      <c r="D7" s="647"/>
      <c r="E7" s="646"/>
      <c r="F7" s="645"/>
      <c r="G7" s="644"/>
      <c r="H7" s="643"/>
      <c r="I7" s="642"/>
      <c r="J7" s="642"/>
      <c r="K7" s="641"/>
      <c r="L7" s="640"/>
    </row>
    <row r="8" spans="1:12" s="495" customFormat="1" ht="25.95" customHeight="1">
      <c r="A8" s="639" t="s">
        <v>112</v>
      </c>
      <c r="B8" s="638"/>
      <c r="C8" s="637"/>
      <c r="D8" s="633"/>
      <c r="E8" s="590"/>
      <c r="F8" s="590"/>
      <c r="G8" s="631"/>
      <c r="H8" s="636"/>
      <c r="I8" s="629"/>
      <c r="J8" s="629"/>
      <c r="K8" s="628"/>
      <c r="L8" s="635"/>
    </row>
    <row r="9" spans="1:12" s="494" customFormat="1" ht="25.95" customHeight="1">
      <c r="A9" s="631" t="s">
        <v>317</v>
      </c>
      <c r="B9" s="634"/>
      <c r="C9" s="632"/>
      <c r="D9" s="633"/>
      <c r="E9" s="590"/>
      <c r="F9" s="632"/>
      <c r="G9" s="631"/>
      <c r="H9" s="630"/>
      <c r="I9" s="629"/>
      <c r="J9" s="629"/>
      <c r="K9" s="628"/>
      <c r="L9" s="627"/>
    </row>
    <row r="10" spans="1:12" ht="12" customHeight="1">
      <c r="A10" s="626"/>
      <c r="B10" s="625"/>
      <c r="C10" s="624"/>
      <c r="D10" s="624"/>
      <c r="E10" s="623"/>
      <c r="F10" s="621"/>
      <c r="G10" s="622"/>
      <c r="H10" s="621"/>
      <c r="I10" s="620"/>
      <c r="J10" s="620"/>
      <c r="K10" s="619"/>
      <c r="L10" s="618"/>
    </row>
    <row r="11" spans="1:12" s="285" customFormat="1" ht="79.5" customHeight="1">
      <c r="A11" s="980" t="s">
        <v>316</v>
      </c>
      <c r="B11" s="981"/>
      <c r="C11" s="981"/>
      <c r="D11" s="981"/>
      <c r="E11" s="981"/>
      <c r="F11" s="981"/>
      <c r="G11" s="981"/>
      <c r="H11" s="981"/>
      <c r="I11" s="981"/>
      <c r="J11" s="981"/>
      <c r="K11" s="981"/>
      <c r="L11" s="981"/>
    </row>
    <row r="12" spans="1:12" s="59" customFormat="1" ht="18.75" customHeight="1">
      <c r="A12" s="982"/>
      <c r="B12" s="982"/>
      <c r="C12" s="982"/>
      <c r="D12" s="982"/>
      <c r="E12" s="982"/>
      <c r="F12" s="982"/>
      <c r="G12" s="982"/>
      <c r="H12" s="982"/>
      <c r="I12" s="982"/>
      <c r="J12" s="982"/>
      <c r="K12" s="982"/>
      <c r="L12" s="982"/>
    </row>
    <row r="13" spans="1:12" s="59" customFormat="1" ht="17.25" customHeight="1">
      <c r="A13" s="982"/>
      <c r="B13" s="982"/>
      <c r="C13" s="982"/>
      <c r="D13" s="982"/>
      <c r="E13" s="982"/>
      <c r="F13" s="982"/>
      <c r="G13" s="982"/>
      <c r="H13" s="982"/>
      <c r="I13" s="982"/>
      <c r="J13" s="982"/>
      <c r="K13" s="982"/>
      <c r="L13" s="982"/>
    </row>
    <row r="14" spans="1:12" s="285" customFormat="1" ht="17.25" customHeight="1">
      <c r="A14" s="983"/>
      <c r="B14" s="984"/>
      <c r="C14" s="984"/>
      <c r="D14" s="984"/>
      <c r="E14" s="984"/>
      <c r="F14" s="984"/>
      <c r="G14" s="984"/>
      <c r="H14" s="984"/>
      <c r="I14" s="984"/>
      <c r="J14" s="984"/>
      <c r="K14" s="984"/>
      <c r="L14" s="984"/>
    </row>
  </sheetData>
  <protectedRanges>
    <protectedRange password="D9D5" sqref="C5" name="Add Rows_8_1_1"/>
    <protectedRange sqref="C5" name="Enter Event Data_14_1_1"/>
    <protectedRange password="D9D5" sqref="F5" name="Add Rows_10_1_1"/>
    <protectedRange sqref="F5" name="Enter Event Data_16_1_1"/>
    <protectedRange password="D9D5" sqref="G5" name="Add Rows_11_1_1"/>
    <protectedRange sqref="G5" name="Enter Event Data_17_1_1"/>
    <protectedRange password="D9D5" sqref="J5" name="Add Rows_12_1_1"/>
    <protectedRange sqref="J5" name="Enter Event Data_18_1_1"/>
  </protectedRanges>
  <mergeCells count="4">
    <mergeCell ref="A11:L11"/>
    <mergeCell ref="A12:L12"/>
    <mergeCell ref="A13:L13"/>
    <mergeCell ref="A14:L14"/>
  </mergeCells>
  <pageMargins left="0.7" right="0.7" top="1.1296875" bottom="0.75" header="0.3" footer="0.3"/>
  <pageSetup scale="68" orientation="landscape" r:id="rId1"/>
  <headerFooter>
    <oddHeader>&amp;C&amp;"Arial,Bold"Table I-4
Pacific Gas and Electric Company
Interruptible and Price Responsive Programs
Year-to-Date Event Summary
February 2020</oddHeader>
    <oddFooter>&amp;L&amp;F&amp;C8 of 11&amp;R&amp;A</oddFoot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E8A576FDAD8B41A9E2C64BBA7AD241" ma:contentTypeVersion="2" ma:contentTypeDescription="Create a new document." ma:contentTypeScope="" ma:versionID="7e9dbfd8e30f997a48b00a01d13b88b6">
  <xsd:schema xmlns:xsd="http://www.w3.org/2001/XMLSchema" xmlns:xs="http://www.w3.org/2001/XMLSchema" xmlns:p="http://schemas.microsoft.com/office/2006/metadata/properties" xmlns:ns2="ac14f4ca-13eb-4eab-b5c1-26a3760f851a" targetNamespace="http://schemas.microsoft.com/office/2006/metadata/properties" ma:root="true" ma:fieldsID="821999be89f94b4831ddbc675ecd92b0" ns2:_="">
    <xsd:import namespace="ac14f4ca-13eb-4eab-b5c1-26a3760f851a"/>
    <xsd:element name="properties">
      <xsd:complexType>
        <xsd:sequence>
          <xsd:element name="documentManagement">
            <xsd:complexType>
              <xsd:all>
                <xsd:element ref="ns2:Reques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14f4ca-13eb-4eab-b5c1-26a3760f851a" elementFormDefault="qualified">
    <xsd:import namespace="http://schemas.microsoft.com/office/2006/documentManagement/types"/>
    <xsd:import namespace="http://schemas.microsoft.com/office/infopath/2007/PartnerControls"/>
    <xsd:element name="Requestor" ma:index="8" nillable="true" ma:displayName="Requestor" ma:description="Requestor" ma:internalName="Request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questor xmlns="ac14f4ca-13eb-4eab-b5c1-26a3760f851a" xsi:nil="true"/>
  </documentManagement>
</p:properties>
</file>

<file path=customXml/itemProps1.xml><?xml version="1.0" encoding="utf-8"?>
<ds:datastoreItem xmlns:ds="http://schemas.openxmlformats.org/officeDocument/2006/customXml" ds:itemID="{0D7D5A63-6E41-4EA8-9615-8ECB164F1469}">
  <ds:schemaRefs>
    <ds:schemaRef ds:uri="http://schemas.microsoft.com/sharepoint/v3/contenttype/forms"/>
  </ds:schemaRefs>
</ds:datastoreItem>
</file>

<file path=customXml/itemProps2.xml><?xml version="1.0" encoding="utf-8"?>
<ds:datastoreItem xmlns:ds="http://schemas.openxmlformats.org/officeDocument/2006/customXml" ds:itemID="{8753F33C-41B2-49AB-A1D0-A9CF6C77B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14f4ca-13eb-4eab-b5c1-26a3760f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4FFFEA-D033-4BC2-B681-FFA43C216FC9}">
  <ds:schemaRefs>
    <ds:schemaRef ds:uri="http://schemas.openxmlformats.org/package/2006/metadata/core-properties"/>
    <ds:schemaRef ds:uri="http://schemas.microsoft.com/office/infopath/2007/PartnerControls"/>
    <ds:schemaRef ds:uri="http://purl.org/dc/terms/"/>
    <ds:schemaRef ds:uri="http://schemas.microsoft.com/office/2006/metadata/properties"/>
    <ds:schemaRef ds:uri="ac14f4ca-13eb-4eab-b5c1-26a3760f851a"/>
    <ds:schemaRef ds:uri="http://purl.org/dc/elements/1.1/"/>
    <ds:schemaRef ds:uri="http://purl.org/dc/dcmitype/"/>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Report Cover - Public</vt:lpstr>
      <vt:lpstr>Cover Page</vt:lpstr>
      <vt:lpstr>Program MW</vt:lpstr>
      <vt:lpstr>Ex Ante LI &amp; Eligibility Stats</vt:lpstr>
      <vt:lpstr>Ex Post LI &amp; Eligibility Stats</vt:lpstr>
      <vt:lpstr>TA-TI Distribution</vt:lpstr>
      <vt:lpstr>DREBA 2018-22</vt:lpstr>
      <vt:lpstr>2020 ILP Exp Carryover</vt:lpstr>
      <vt:lpstr>Event Summary</vt:lpstr>
      <vt:lpstr>Incentives 2018-22</vt:lpstr>
      <vt:lpstr>2020 ILP Incent Carryover</vt:lpstr>
      <vt:lpstr>ME&amp;O Actual Expenditures</vt:lpstr>
      <vt:lpstr>Fund Shift Log 2019</vt:lpstr>
      <vt:lpstr>DATAValid</vt:lpstr>
      <vt:lpstr>'2020 ILP Exp Carryover'!Print_Area</vt:lpstr>
      <vt:lpstr>'2020 ILP Incent Carryover'!Print_Area</vt:lpstr>
      <vt:lpstr>'Cover Page'!Print_Area</vt:lpstr>
      <vt:lpstr>'DREBA 2018-22'!Print_Area</vt:lpstr>
      <vt:lpstr>'Event Summary'!Print_Area</vt:lpstr>
      <vt:lpstr>'Ex Ante LI &amp; Eligibility Stats'!Print_Area</vt:lpstr>
      <vt:lpstr>'Ex Post LI &amp; Eligibility Stats'!Print_Area</vt:lpstr>
      <vt:lpstr>'Fund Shift Log 2019'!Print_Area</vt:lpstr>
      <vt:lpstr>'Incentives 2018-22'!Print_Area</vt:lpstr>
      <vt:lpstr>'ME&amp;O Actual Expenditures'!Print_Area</vt:lpstr>
      <vt:lpstr>'Program MW'!Print_Area</vt:lpstr>
      <vt:lpstr>'Report Cover - Public'!Print_Area</vt:lpstr>
      <vt:lpstr>'TA-TI Distribution'!Print_Area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Lerma, Yolanda</dc:creator>
  <cp:lastModifiedBy>U'u, Tauvela (Law)</cp:lastModifiedBy>
  <cp:lastPrinted>2020-02-18T21:12:51Z</cp:lastPrinted>
  <dcterms:created xsi:type="dcterms:W3CDTF">2012-02-10T21:21:31Z</dcterms:created>
  <dcterms:modified xsi:type="dcterms:W3CDTF">2020-03-20T16:28:52Z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0x010100A7E8A576FDAD8B41A9E2C64BBA7AD241</vt:lpwstr>
  </property>
</Properties>
</file>