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updateLinks="always" defaultThemeVersion="124226"/>
  <mc:AlternateContent xmlns:mc="http://schemas.openxmlformats.org/markup-compatibility/2006">
    <mc:Choice Requires="x15">
      <x15ac:absPath xmlns:x15ac="http://schemas.microsoft.com/office/spreadsheetml/2010/11/ac" url="https://pge.sharepoint.com/sites/DemandResponseOperations/Shared Documents/General/Reporting/DR Monthly Interruptible Load Report (ILP)/2025 ILP Report/06-June/"/>
    </mc:Choice>
  </mc:AlternateContent>
  <xr:revisionPtr revIDLastSave="26" documentId="8_{2FF31783-B445-41BB-BC4B-832695D3D450}" xr6:coauthVersionLast="47" xr6:coauthVersionMax="47" xr10:uidLastSave="{49FE1192-BABA-4601-AAE5-6FDD57C93DFC}"/>
  <bookViews>
    <workbookView xWindow="16080" yWindow="-120" windowWidth="29040" windowHeight="15720" tabRatio="807" firstSheet="3" activeTab="10" xr2:uid="{00000000-000D-0000-FFFF-FFFF00000000}"/>
  </bookViews>
  <sheets>
    <sheet name="Report Cover - Public" sheetId="76" r:id="rId1"/>
    <sheet name="Cover Page" sheetId="22" r:id="rId2"/>
    <sheet name="Program MW" sheetId="68" r:id="rId3"/>
    <sheet name="Ex Post LI &amp; Eligibility Stats" sheetId="96" r:id="rId4"/>
    <sheet name="Ex Ante LI &amp; Eligibility Stats" sheetId="97" r:id="rId5"/>
    <sheet name="TA-TI Distribution" sheetId="72" r:id="rId6"/>
    <sheet name="DREBA 2024-2027" sheetId="92" r:id="rId7"/>
    <sheet name="2024 ILP Exp Carryover" sheetId="65" r:id="rId8"/>
    <sheet name="Incentives 2024-2027" sheetId="98" r:id="rId9"/>
    <sheet name="ME&amp;O Actual Expenditures" sheetId="67" r:id="rId10"/>
    <sheet name="Event Summary " sheetId="91" r:id="rId11"/>
    <sheet name="Fund Shift Log 2024" sheetId="5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RESswitchshoptestpercent" localSheetId="10">'[1]Cost Inputs'!#REF!</definedName>
    <definedName name="\RESswitchshoptestpercent" localSheetId="2">'[1]Cost Inputs'!#REF!</definedName>
    <definedName name="\RESswitchshoptestpercent" localSheetId="0">'[1]Cost Inputs'!#REF!</definedName>
    <definedName name="\RESswitchshoptestpercent">'[1]Cost Inputs'!#REF!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 localSheetId="7">#REF!</definedName>
    <definedName name="_DAT1" localSheetId="6">#REF!</definedName>
    <definedName name="_DAT1" localSheetId="10">#REF!</definedName>
    <definedName name="_DAT1" localSheetId="8">#REF!</definedName>
    <definedName name="_DAT1" localSheetId="9">#REF!</definedName>
    <definedName name="_DAT1" localSheetId="0">#REF!</definedName>
    <definedName name="_DAT1" localSheetId="5">#REF!</definedName>
    <definedName name="_DAT1">#REF!</definedName>
    <definedName name="_DAT10" localSheetId="7">#REF!</definedName>
    <definedName name="_DAT10" localSheetId="6">#REF!</definedName>
    <definedName name="_DAT10" localSheetId="10">#REF!</definedName>
    <definedName name="_DAT10" localSheetId="8">#REF!</definedName>
    <definedName name="_DAT10" localSheetId="9">#REF!</definedName>
    <definedName name="_DAT10" localSheetId="0">#REF!</definedName>
    <definedName name="_DAT10" localSheetId="5">#REF!</definedName>
    <definedName name="_DAT10">#REF!</definedName>
    <definedName name="_DAT11" localSheetId="7">#REF!</definedName>
    <definedName name="_DAT11" localSheetId="6">#REF!</definedName>
    <definedName name="_DAT11" localSheetId="10">#REF!</definedName>
    <definedName name="_DAT11" localSheetId="8">#REF!</definedName>
    <definedName name="_DAT11" localSheetId="9">#REF!</definedName>
    <definedName name="_DAT11" localSheetId="0">#REF!</definedName>
    <definedName name="_DAT11" localSheetId="5">#REF!</definedName>
    <definedName name="_DAT11">#REF!</definedName>
    <definedName name="_DAT12" localSheetId="7">#REF!</definedName>
    <definedName name="_DAT12" localSheetId="6">#REF!</definedName>
    <definedName name="_DAT12" localSheetId="10">#REF!</definedName>
    <definedName name="_DAT12" localSheetId="9">#REF!</definedName>
    <definedName name="_DAT12" localSheetId="0">#REF!</definedName>
    <definedName name="_DAT12" localSheetId="5">#REF!</definedName>
    <definedName name="_DAT12">#REF!</definedName>
    <definedName name="_DAT13" localSheetId="7">#REF!</definedName>
    <definedName name="_DAT13" localSheetId="6">#REF!</definedName>
    <definedName name="_DAT13" localSheetId="10">#REF!</definedName>
    <definedName name="_DAT13" localSheetId="9">#REF!</definedName>
    <definedName name="_DAT13" localSheetId="0">#REF!</definedName>
    <definedName name="_DAT13" localSheetId="5">#REF!</definedName>
    <definedName name="_DAT13">#REF!</definedName>
    <definedName name="_DAT14" localSheetId="7">#REF!</definedName>
    <definedName name="_DAT14" localSheetId="6">#REF!</definedName>
    <definedName name="_DAT14" localSheetId="10">#REF!</definedName>
    <definedName name="_DAT14" localSheetId="9">#REF!</definedName>
    <definedName name="_DAT14" localSheetId="0">#REF!</definedName>
    <definedName name="_DAT14" localSheetId="5">#REF!</definedName>
    <definedName name="_DAT14">#REF!</definedName>
    <definedName name="_DAT15" localSheetId="7">#REF!</definedName>
    <definedName name="_DAT15" localSheetId="6">#REF!</definedName>
    <definedName name="_DAT15" localSheetId="10">#REF!</definedName>
    <definedName name="_DAT15" localSheetId="9">#REF!</definedName>
    <definedName name="_DAT15" localSheetId="0">#REF!</definedName>
    <definedName name="_DAT15" localSheetId="5">#REF!</definedName>
    <definedName name="_DAT15">#REF!</definedName>
    <definedName name="_DAT16" localSheetId="7">#REF!</definedName>
    <definedName name="_DAT16" localSheetId="6">#REF!</definedName>
    <definedName name="_DAT16" localSheetId="10">#REF!</definedName>
    <definedName name="_DAT16" localSheetId="9">#REF!</definedName>
    <definedName name="_DAT16" localSheetId="0">#REF!</definedName>
    <definedName name="_DAT16" localSheetId="5">#REF!</definedName>
    <definedName name="_DAT16">#REF!</definedName>
    <definedName name="_DAT17" localSheetId="7">#REF!</definedName>
    <definedName name="_DAT17" localSheetId="6">#REF!</definedName>
    <definedName name="_DAT17" localSheetId="10">#REF!</definedName>
    <definedName name="_DAT17" localSheetId="9">#REF!</definedName>
    <definedName name="_DAT17" localSheetId="0">#REF!</definedName>
    <definedName name="_DAT17" localSheetId="5">#REF!</definedName>
    <definedName name="_DAT17">#REF!</definedName>
    <definedName name="_DAT2" localSheetId="7">#REF!</definedName>
    <definedName name="_DAT2" localSheetId="6">#REF!</definedName>
    <definedName name="_DAT2" localSheetId="10">#REF!</definedName>
    <definedName name="_DAT2" localSheetId="9">#REF!</definedName>
    <definedName name="_DAT2" localSheetId="0">#REF!</definedName>
    <definedName name="_DAT2" localSheetId="5">#REF!</definedName>
    <definedName name="_DAT2">#REF!</definedName>
    <definedName name="_DAT3" localSheetId="7">#REF!</definedName>
    <definedName name="_DAT3" localSheetId="6">#REF!</definedName>
    <definedName name="_DAT3" localSheetId="10">#REF!</definedName>
    <definedName name="_DAT3" localSheetId="9">#REF!</definedName>
    <definedName name="_DAT3" localSheetId="0">#REF!</definedName>
    <definedName name="_DAT3" localSheetId="5">#REF!</definedName>
    <definedName name="_DAT3">#REF!</definedName>
    <definedName name="_DAT4" localSheetId="7">#REF!</definedName>
    <definedName name="_DAT4" localSheetId="6">#REF!</definedName>
    <definedName name="_DAT4" localSheetId="10">#REF!</definedName>
    <definedName name="_DAT4" localSheetId="9">#REF!</definedName>
    <definedName name="_DAT4" localSheetId="0">#REF!</definedName>
    <definedName name="_DAT4" localSheetId="5">#REF!</definedName>
    <definedName name="_DAT4">#REF!</definedName>
    <definedName name="_DAT5" localSheetId="7">#REF!</definedName>
    <definedName name="_DAT5" localSheetId="6">#REF!</definedName>
    <definedName name="_DAT5" localSheetId="10">#REF!</definedName>
    <definedName name="_DAT5" localSheetId="9">#REF!</definedName>
    <definedName name="_DAT5" localSheetId="0">#REF!</definedName>
    <definedName name="_DAT5" localSheetId="5">#REF!</definedName>
    <definedName name="_DAT5">#REF!</definedName>
    <definedName name="_DAT6" localSheetId="7">#REF!</definedName>
    <definedName name="_DAT6" localSheetId="6">#REF!</definedName>
    <definedName name="_DAT6" localSheetId="10">#REF!</definedName>
    <definedName name="_DAT6" localSheetId="9">#REF!</definedName>
    <definedName name="_DAT6" localSheetId="0">#REF!</definedName>
    <definedName name="_DAT6" localSheetId="5">#REF!</definedName>
    <definedName name="_DAT6">#REF!</definedName>
    <definedName name="_DAT7" localSheetId="7">#REF!</definedName>
    <definedName name="_DAT7" localSheetId="6">#REF!</definedName>
    <definedName name="_DAT7" localSheetId="10">#REF!</definedName>
    <definedName name="_DAT7" localSheetId="9">#REF!</definedName>
    <definedName name="_DAT7" localSheetId="0">#REF!</definedName>
    <definedName name="_DAT7" localSheetId="5">#REF!</definedName>
    <definedName name="_DAT7">#REF!</definedName>
    <definedName name="_DAT8" localSheetId="7">#REF!</definedName>
    <definedName name="_DAT8" localSheetId="6">#REF!</definedName>
    <definedName name="_DAT8" localSheetId="10">#REF!</definedName>
    <definedName name="_DAT8" localSheetId="9">#REF!</definedName>
    <definedName name="_DAT8" localSheetId="0">#REF!</definedName>
    <definedName name="_DAT8" localSheetId="5">#REF!</definedName>
    <definedName name="_DAT8">#REF!</definedName>
    <definedName name="_DAT9" localSheetId="7">#REF!</definedName>
    <definedName name="_DAT9" localSheetId="6">#REF!</definedName>
    <definedName name="_DAT9" localSheetId="10">#REF!</definedName>
    <definedName name="_DAT9" localSheetId="9">#REF!</definedName>
    <definedName name="_DAT9" localSheetId="0">#REF!</definedName>
    <definedName name="_DAT9" localSheetId="5">#REF!</definedName>
    <definedName name="_DAT9">#REF!</definedName>
    <definedName name="_Fill" localSheetId="6" hidden="1">#REF!</definedName>
    <definedName name="_Fill" localSheetId="10" hidden="1">#REF!</definedName>
    <definedName name="_Fill" localSheetId="0" hidden="1">#REF!</definedName>
    <definedName name="_Fill" localSheetId="5" hidden="1">#REF!</definedName>
    <definedName name="_Fill" hidden="1">#REF!</definedName>
    <definedName name="_xlnm._FilterDatabase" localSheetId="10" hidden="1">'Event Summary '!$A$1:$L$23</definedName>
    <definedName name="_xlnm._FilterDatabase" localSheetId="2" hidden="1">'Program MW'!$A$26:$T$52</definedName>
    <definedName name="_PT1" localSheetId="6">#REF!</definedName>
    <definedName name="_PT1" localSheetId="10">#REF!</definedName>
    <definedName name="_PT1" localSheetId="0">#REF!</definedName>
    <definedName name="_PT1" localSheetId="5">#REF!</definedName>
    <definedName name="_PT1">#REF!</definedName>
    <definedName name="_PT2" localSheetId="6">#REF!</definedName>
    <definedName name="_PT2" localSheetId="10">#REF!</definedName>
    <definedName name="_PT2" localSheetId="0">#REF!</definedName>
    <definedName name="_PT2" localSheetId="5">#REF!</definedName>
    <definedName name="_PT2">#REF!</definedName>
    <definedName name="_Regression_Int" hidden="1">1</definedName>
    <definedName name="aa" localSheetId="10">#REF!</definedName>
    <definedName name="aa" localSheetId="0">#REF!</definedName>
    <definedName name="aa">#REF!</definedName>
    <definedName name="acc_capacity" localSheetId="6">'[2]LOLPs and prices'!#REF!</definedName>
    <definedName name="acc_capacity" localSheetId="10">'[2]LOLPs and prices'!#REF!</definedName>
    <definedName name="acc_capacity" localSheetId="0">'[2]LOLPs and prices'!#REF!</definedName>
    <definedName name="acc_capacity" localSheetId="5">'[2]LOLPs and prices'!#REF!</definedName>
    <definedName name="acc_capacity">'[2]LOLPs and prices'!#REF!</definedName>
    <definedName name="acc_energy" localSheetId="6">'[2]LOLPs and prices'!#REF!</definedName>
    <definedName name="acc_energy" localSheetId="0">'[2]LOLPs and prices'!#REF!</definedName>
    <definedName name="acc_energy" localSheetId="5">'[2]LOLPs and prices'!#REF!</definedName>
    <definedName name="acc_energy">'[2]LOLPs and prices'!#REF!</definedName>
    <definedName name="acc_energy_CO2" localSheetId="0">'[2]LOLPs and prices'!#REF!</definedName>
    <definedName name="acc_energy_CO2">'[2]LOLPs and prices'!#REF!</definedName>
    <definedName name="acc_values" localSheetId="0">'[2]LOLPs and prices'!#REF!</definedName>
    <definedName name="acc_values">'[2]LOLPs and prices'!#REF!</definedName>
    <definedName name="acgrowth" localSheetId="0">[3]Inputs!#REF!</definedName>
    <definedName name="acgrowth">[3]Inputs!#REF!</definedName>
    <definedName name="Achieve_GRC" localSheetId="7">#REF!</definedName>
    <definedName name="Achieve_GRC" localSheetId="6">#REF!</definedName>
    <definedName name="Achieve_GRC" localSheetId="10">#REF!</definedName>
    <definedName name="Achieve_GRC" localSheetId="8">#REF!</definedName>
    <definedName name="Achieve_GRC" localSheetId="9">#REF!</definedName>
    <definedName name="Achieve_GRC" localSheetId="0">#REF!</definedName>
    <definedName name="Achieve_GRC" localSheetId="5">#REF!</definedName>
    <definedName name="Achieve_GRC">#REF!</definedName>
    <definedName name="Achieve_Service_Excellenc" localSheetId="7">#REF!</definedName>
    <definedName name="Achieve_Service_Excellenc" localSheetId="6">#REF!</definedName>
    <definedName name="Achieve_Service_Excellenc" localSheetId="10">#REF!</definedName>
    <definedName name="Achieve_Service_Excellenc" localSheetId="8">#REF!</definedName>
    <definedName name="Achieve_Service_Excellenc" localSheetId="9">#REF!</definedName>
    <definedName name="Achieve_Service_Excellenc" localSheetId="0">#REF!</definedName>
    <definedName name="Achieve_Service_Excellenc" localSheetId="5">#REF!</definedName>
    <definedName name="Achieve_Service_Excellenc">#REF!</definedName>
    <definedName name="Achieve_Service_Excellence" localSheetId="7">#REF!</definedName>
    <definedName name="Achieve_Service_Excellence" localSheetId="6">#REF!</definedName>
    <definedName name="Achieve_Service_Excellence" localSheetId="10">#REF!</definedName>
    <definedName name="Achieve_Service_Excellence" localSheetId="8">#REF!</definedName>
    <definedName name="Achieve_Service_Excellence" localSheetId="9">#REF!</definedName>
    <definedName name="Achieve_Service_Excellence" localSheetId="0">#REF!</definedName>
    <definedName name="Achieve_Service_Excellence" localSheetId="5">#REF!</definedName>
    <definedName name="Achieve_Service_Excellence">#REF!</definedName>
    <definedName name="Actual_Total">'[4]New DR Exp Data Sheet'!$K:$K</definedName>
    <definedName name="AMIandHAMintegration" localSheetId="6">'[1]Cost Inputs'!#REF!</definedName>
    <definedName name="AMIandHAMintegration" localSheetId="10">'[1]Cost Inputs'!#REF!</definedName>
    <definedName name="AMIandHAMintegration" localSheetId="0">'[1]Cost Inputs'!#REF!</definedName>
    <definedName name="AMIandHAMintegration" localSheetId="5">'[1]Cost Inputs'!#REF!</definedName>
    <definedName name="AMIandHAMintegration">'[1]Cost Inputs'!#REF!</definedName>
    <definedName name="AMIandHANintegration" localSheetId="6">'[1]Cost Inputs'!#REF!</definedName>
    <definedName name="AMIandHANintegration" localSheetId="0">'[1]Cost Inputs'!#REF!</definedName>
    <definedName name="AMIandHANintegration" localSheetId="5">'[1]Cost Inputs'!#REF!</definedName>
    <definedName name="AMIandHANintegration">'[1]Cost Inputs'!#REF!</definedName>
    <definedName name="AMIplanned" localSheetId="6">'[1]Cost Inputs'!#REF!</definedName>
    <definedName name="AMIplanned" localSheetId="0">'[1]Cost Inputs'!#REF!</definedName>
    <definedName name="AMIplanned" localSheetId="5">'[1]Cost Inputs'!#REF!</definedName>
    <definedName name="AMIplanned">'[1]Cost Inputs'!#REF!</definedName>
    <definedName name="AmmHighYrs">[3]Inputs!$C$22</definedName>
    <definedName name="AmmLowYrs">[3]Inputs!$C$21</definedName>
    <definedName name="analysisperiod">[3]Inputs!$AM$12</definedName>
    <definedName name="annual_cap" localSheetId="6">#REF!</definedName>
    <definedName name="annual_cap" localSheetId="10">#REF!</definedName>
    <definedName name="annual_cap" localSheetId="0">#REF!</definedName>
    <definedName name="annual_cap" localSheetId="5">#REF!</definedName>
    <definedName name="annual_cap">#REF!</definedName>
    <definedName name="anscount" hidden="1">3</definedName>
    <definedName name="appendix_e" localSheetId="6">#REF!</definedName>
    <definedName name="appendix_e" localSheetId="10">#REF!</definedName>
    <definedName name="appendix_e" localSheetId="0">#REF!</definedName>
    <definedName name="appendix_e" localSheetId="5">#REF!</definedName>
    <definedName name="appendix_e">#REF!</definedName>
    <definedName name="appendix_i" localSheetId="6">#REF!</definedName>
    <definedName name="appendix_i" localSheetId="10">#REF!</definedName>
    <definedName name="appendix_i" localSheetId="0">#REF!</definedName>
    <definedName name="appendix_i" localSheetId="5">#REF!</definedName>
    <definedName name="appendix_i">#REF!</definedName>
    <definedName name="April" localSheetId="10" hidden="1">{#N/A,#N/A,FALSE,"CTC Summary - EOY";#N/A,#N/A,FALSE,"CTC Summary - Wtavg"}</definedName>
    <definedName name="April" localSheetId="4" hidden="1">{#N/A,#N/A,FALSE,"CTC Summary - EOY";#N/A,#N/A,FALSE,"CTC Summary - Wtavg"}</definedName>
    <definedName name="April" localSheetId="3" hidden="1">{#N/A,#N/A,FALSE,"CTC Summary - EOY";#N/A,#N/A,FALSE,"CTC Summary - Wtavg"}</definedName>
    <definedName name="April" localSheetId="2" hidden="1">{#N/A,#N/A,FALSE,"CTC Summary - EOY";#N/A,#N/A,FALSE,"CTC Summary - Wtavg"}</definedName>
    <definedName name="April" hidden="1">{#N/A,#N/A,FALSE,"CTC Summary - EOY";#N/A,#N/A,FALSE,"CTC Summary - Wtavg"}</definedName>
    <definedName name="AS2DocOpenMode" hidden="1">"AS2DocumentEdit"</definedName>
    <definedName name="attritionmoving" localSheetId="6">'[1]Cost Inputs'!#REF!</definedName>
    <definedName name="attritionmoving" localSheetId="10">'[1]Cost Inputs'!#REF!</definedName>
    <definedName name="attritionmoving" localSheetId="0">'[1]Cost Inputs'!#REF!</definedName>
    <definedName name="attritionmoving" localSheetId="5">'[1]Cost Inputs'!#REF!</definedName>
    <definedName name="attritionmoving">'[1]Cost Inputs'!#REF!</definedName>
    <definedName name="attritionoptout">'[1]Cost Inputs'!$E$42</definedName>
    <definedName name="Aug" localSheetId="6" hidden="1">{#N/A,#N/A,FALSE,"CTC Summary - EOY";#N/A,#N/A,FALSE,"CTC Summary - Wtavg"}</definedName>
    <definedName name="Aug" localSheetId="10" hidden="1">{#N/A,#N/A,FALSE,"CTC Summary - EOY";#N/A,#N/A,FALSE,"CTC Summary - Wtavg"}</definedName>
    <definedName name="Aug" localSheetId="4" hidden="1">{#N/A,#N/A,FALSE,"CTC Summary - EOY";#N/A,#N/A,FALSE,"CTC Summary - Wtavg"}</definedName>
    <definedName name="Aug" localSheetId="3" hidden="1">{#N/A,#N/A,FALSE,"CTC Summary - EOY";#N/A,#N/A,FALSE,"CTC Summary - Wtavg"}</definedName>
    <definedName name="Aug" localSheetId="5" hidden="1">{#N/A,#N/A,FALSE,"CTC Summary - EOY";#N/A,#N/A,FALSE,"CTC Summary - Wtavg"}</definedName>
    <definedName name="Aug" hidden="1">{#N/A,#N/A,FALSE,"CTC Summary - EOY";#N/A,#N/A,FALSE,"CTC Summary - Wtavg"}</definedName>
    <definedName name="August" localSheetId="10" hidden="1">{#N/A,#N/A,FALSE,"CTC Summary - EOY";#N/A,#N/A,FALSE,"CTC Summary - Wtavg"}</definedName>
    <definedName name="August" localSheetId="4" hidden="1">{#N/A,#N/A,FALSE,"CTC Summary - EOY";#N/A,#N/A,FALSE,"CTC Summary - Wtavg"}</definedName>
    <definedName name="August" localSheetId="3" hidden="1">{#N/A,#N/A,FALSE,"CTC Summary - EOY";#N/A,#N/A,FALSE,"CTC Summary - Wtavg"}</definedName>
    <definedName name="August" localSheetId="2" hidden="1">{#N/A,#N/A,FALSE,"CTC Summary - EOY";#N/A,#N/A,FALSE,"CTC Summary - Wtavg"}</definedName>
    <definedName name="August" hidden="1">{#N/A,#N/A,FALSE,"CTC Summary - EOY";#N/A,#N/A,FALSE,"CTC Summary - Wtavg"}</definedName>
    <definedName name="Author" localSheetId="6">#REF!</definedName>
    <definedName name="Author" localSheetId="10">#REF!</definedName>
    <definedName name="Author" localSheetId="0">#REF!</definedName>
    <definedName name="Author" localSheetId="5">#REF!</definedName>
    <definedName name="Author">#REF!</definedName>
    <definedName name="AvgHrlyPtable" localSheetId="6">#REF!</definedName>
    <definedName name="AvgHrlyPtable" localSheetId="10">#REF!</definedName>
    <definedName name="AvgHrlyPtable" localSheetId="0">#REF!</definedName>
    <definedName name="AvgHrlyPtable" localSheetId="5">#REF!</definedName>
    <definedName name="AvgHrlyPtable">#REF!</definedName>
    <definedName name="BaseInputs" localSheetId="6">#REF!</definedName>
    <definedName name="BaseInputs" localSheetId="10">#REF!</definedName>
    <definedName name="BaseInputs" localSheetId="0">#REF!</definedName>
    <definedName name="BaseInputs" localSheetId="5">#REF!</definedName>
    <definedName name="BaseInputs">#REF!</definedName>
    <definedName name="BaseInputsOpt" localSheetId="6">#REF!</definedName>
    <definedName name="BaseInputsOpt" localSheetId="10">#REF!</definedName>
    <definedName name="BaseInputsOpt" localSheetId="0">#REF!</definedName>
    <definedName name="BaseInputsOpt" localSheetId="5">#REF!</definedName>
    <definedName name="BaseInputsOpt">#REF!</definedName>
    <definedName name="BookName" localSheetId="6">#REF!</definedName>
    <definedName name="BookName" localSheetId="10">#REF!</definedName>
    <definedName name="BookName" localSheetId="0">#REF!</definedName>
    <definedName name="BookName" localSheetId="5">#REF!</definedName>
    <definedName name="BookName">#REF!</definedName>
    <definedName name="BPBtable" localSheetId="6">#REF!</definedName>
    <definedName name="BPBtable" localSheetId="10">#REF!</definedName>
    <definedName name="BPBtable" localSheetId="0">#REF!</definedName>
    <definedName name="BPBtable" localSheetId="5">#REF!</definedName>
    <definedName name="BPBtable">#REF!</definedName>
    <definedName name="CapValueMultiplier" localSheetId="6">#REF!</definedName>
    <definedName name="CapValueMultiplier" localSheetId="10">#REF!</definedName>
    <definedName name="CapValueMultiplier" localSheetId="0">#REF!</definedName>
    <definedName name="CapValueMultiplier" localSheetId="5">#REF!</definedName>
    <definedName name="CapValueMultiplier">#REF!</definedName>
    <definedName name="CapValueMultiplierM" localSheetId="6">#REF!</definedName>
    <definedName name="CapValueMultiplierM" localSheetId="10">#REF!</definedName>
    <definedName name="CapValueMultiplierM" localSheetId="0">#REF!</definedName>
    <definedName name="CapValueMultiplierM" localSheetId="5">#REF!</definedName>
    <definedName name="CapValueMultiplierM">#REF!</definedName>
    <definedName name="category" localSheetId="4">'Ex Post LI &amp; Eligibility Stats'!$C$8</definedName>
    <definedName name="category" localSheetId="3">'Ex Post LI &amp; Eligibility Stats'!$C$8</definedName>
    <definedName name="category">#REF!</definedName>
    <definedName name="ChartChoice">"Sectors"</definedName>
    <definedName name="ChartOptionCategoreis" localSheetId="10">CHOOSE(MATCH([0]!ChartChoice,{"Sectors","Industries"},0),'Event Summary '!Sectors,'Event Summary '!Industries)</definedName>
    <definedName name="ChartOptionCategoreis" localSheetId="4">CHOOSE(MATCH(ChartChoice,{"Sectors","Industries"},0),Sectors,Industries)</definedName>
    <definedName name="ChartOptionCategoreis" localSheetId="3">CHOOSE(MATCH(ChartChoice,{"Sectors","Industries"},0),Sectors,Industries)</definedName>
    <definedName name="ChartOptionCategoreis" localSheetId="2">CHOOSE(MATCH(ChartChoice,{"Sectors","Industries"},0),Sectors,Industries)</definedName>
    <definedName name="ChartOptionCategoreis" localSheetId="0">CHOOSE(MATCH([0]!ChartChoice,{"Sectors","Industries"},0),'Report Cover - Public'!Sectors,'Report Cover - Public'!Industries)</definedName>
    <definedName name="ChartOptionCategoreis">CHOOSE(MATCH(ChartChoice,{"Sectors","Industries"},0),Sectors,Industries)</definedName>
    <definedName name="ChartOptionTitle" localSheetId="10">CHOOSE(MATCH([0]!ChartChoice,{"Sectors","Industries"},0),"Portfolio Sectors","Portfolio Industries")</definedName>
    <definedName name="ChartOptionTitle" localSheetId="4">CHOOSE(MATCH(ChartChoice,{"Sectors","Industries"},0),"Portfolio Sectors","Portfolio Industries")</definedName>
    <definedName name="ChartOptionTitle" localSheetId="3">CHOOSE(MATCH(ChartChoice,{"Sectors","Industries"},0),"Portfolio Sectors","Portfolio Industries")</definedName>
    <definedName name="ChartOptionTitle" localSheetId="2">CHOOSE(MATCH(ChartChoice,{"Sectors","Industries"},0),"Portfolio Sectors","Portfolio Industries")</definedName>
    <definedName name="ChartOptionTitle">CHOOSE(MATCH(ChartChoice,{"Sectors","Industries"},0),"Portfolio Sectors","Portfolio Industries")</definedName>
    <definedName name="ChartOptionValues" localSheetId="10">CHOOSE(MATCH([0]!ChartChoice,{"Sectors","Industries"},0),'Event Summary '!SectorValues,'Event Summary '!IndustryValues)</definedName>
    <definedName name="ChartOptionValues" localSheetId="4">CHOOSE(MATCH(ChartChoice,{"Sectors","Industries"},0),SectorValues,IndustryValues)</definedName>
    <definedName name="ChartOptionValues" localSheetId="3">CHOOSE(MATCH(ChartChoice,{"Sectors","Industries"},0),SectorValues,IndustryValues)</definedName>
    <definedName name="ChartOptionValues" localSheetId="2">CHOOSE(MATCH(ChartChoice,{"Sectors","Industries"},0),SectorValues,IndustryValues)</definedName>
    <definedName name="ChartOptionValues" localSheetId="0">CHOOSE(MATCH([0]!ChartChoice,{"Sectors","Industries"},0),'Report Cover - Public'!SectorValues,'Report Cover - Public'!IndustryValues)</definedName>
    <definedName name="ChartOptionValues">CHOOSE(MATCH(ChartChoice,{"Sectors","Industries"},0),SectorValues,IndustryValues)</definedName>
    <definedName name="chosenDay" localSheetId="10">#REF!</definedName>
    <definedName name="chosenDay" localSheetId="2">#REF!</definedName>
    <definedName name="chosenDay" localSheetId="0">#REF!</definedName>
    <definedName name="chosenDay">#REF!</definedName>
    <definedName name="co2_table" localSheetId="10">#REF!</definedName>
    <definedName name="co2_table" localSheetId="2">#REF!</definedName>
    <definedName name="co2_table" localSheetId="0">#REF!</definedName>
    <definedName name="co2_table">#REF!</definedName>
    <definedName name="co3_table" localSheetId="6">#REF!</definedName>
    <definedName name="co3_table" localSheetId="10">#REF!</definedName>
    <definedName name="co3_table" localSheetId="0">#REF!</definedName>
    <definedName name="co3_table" localSheetId="5">#REF!</definedName>
    <definedName name="co3_table">#REF!</definedName>
    <definedName name="Collect_Revenue" localSheetId="7">#REF!</definedName>
    <definedName name="Collect_Revenue" localSheetId="6">#REF!</definedName>
    <definedName name="Collect_Revenue" localSheetId="10">#REF!</definedName>
    <definedName name="Collect_Revenue" localSheetId="9">#REF!</definedName>
    <definedName name="Collect_Revenue" localSheetId="0">#REF!</definedName>
    <definedName name="Collect_Revenue" localSheetId="5">#REF!</definedName>
    <definedName name="Collect_Revenue">#REF!</definedName>
    <definedName name="COM2011devices" localSheetId="6">[3]Inputs!#REF!</definedName>
    <definedName name="COM2011devices" localSheetId="10">[3]Inputs!#REF!</definedName>
    <definedName name="COM2011devices" localSheetId="0">[3]Inputs!#REF!</definedName>
    <definedName name="COM2011devices" localSheetId="5">[3]Inputs!#REF!</definedName>
    <definedName name="COM2011devices">[3]Inputs!#REF!</definedName>
    <definedName name="COM2011PCTs" localSheetId="6">[3]Inputs!#REF!</definedName>
    <definedName name="COM2011PCTs" localSheetId="0">[3]Inputs!#REF!</definedName>
    <definedName name="COM2011PCTs" localSheetId="5">[3]Inputs!#REF!</definedName>
    <definedName name="COM2011PCTs">[3]Inputs!#REF!</definedName>
    <definedName name="COM2011switches" localSheetId="6">[3]Inputs!#REF!</definedName>
    <definedName name="COM2011switches" localSheetId="0">[3]Inputs!#REF!</definedName>
    <definedName name="COM2011switches" localSheetId="5">[3]Inputs!#REF!</definedName>
    <definedName name="COM2011switches">[3]Inputs!#REF!</definedName>
    <definedName name="COMacqcostPCT" localSheetId="6">'[1]Cost Inputs'!#REF!</definedName>
    <definedName name="COMacqcostPCT" localSheetId="0">'[1]Cost Inputs'!#REF!</definedName>
    <definedName name="COMacqcostPCT" localSheetId="5">'[1]Cost Inputs'!#REF!</definedName>
    <definedName name="COMacqcostPCT">'[1]Cost Inputs'!#REF!</definedName>
    <definedName name="COMacqcostswitch" localSheetId="0">'[1]Cost Inputs'!#REF!</definedName>
    <definedName name="COMacqcostswitch">'[1]Cost Inputs'!#REF!</definedName>
    <definedName name="COMcurrentinstalleddevices" localSheetId="0">'[1]Cost Inputs'!#REF!</definedName>
    <definedName name="COMcurrentinstalleddevices">'[1]Cost Inputs'!#REF!</definedName>
    <definedName name="COMcurrentPCTs" localSheetId="0">'[1]Cost Inputs'!#REF!</definedName>
    <definedName name="COMcurrentPCTs">'[1]Cost Inputs'!#REF!</definedName>
    <definedName name="COMcurrentswitches" localSheetId="0">'[1]Cost Inputs'!#REF!</definedName>
    <definedName name="COMcurrentswitches">'[1]Cost Inputs'!#REF!</definedName>
    <definedName name="COMdevicesperparticipant" localSheetId="0">'[1]Cost Inputs'!#REF!</definedName>
    <definedName name="COMdevicesperparticipant">'[1]Cost Inputs'!#REF!</definedName>
    <definedName name="Company" localSheetId="6">#REF!</definedName>
    <definedName name="Company" localSheetId="10">#REF!</definedName>
    <definedName name="Company" localSheetId="0">#REF!</definedName>
    <definedName name="Company" localSheetId="5">#REF!</definedName>
    <definedName name="Company">#REF!</definedName>
    <definedName name="comPCT1stinstallcost" localSheetId="6">'[1]Cost Inputs'!#REF!</definedName>
    <definedName name="comPCT1stinstallcost" localSheetId="0">'[1]Cost Inputs'!#REF!</definedName>
    <definedName name="comPCT1stinstallcost" localSheetId="5">'[1]Cost Inputs'!#REF!</definedName>
    <definedName name="comPCT1stinstallcost">'[1]Cost Inputs'!#REF!</definedName>
    <definedName name="COMPCT2ndinstallcost" localSheetId="0">'[1]Cost Inputs'!#REF!</definedName>
    <definedName name="COMPCT2ndinstallcost">'[1]Cost Inputs'!#REF!</definedName>
    <definedName name="COMPCTacqcost" localSheetId="0">'[1]Cost Inputs'!#REF!</definedName>
    <definedName name="COMPCTacqcost">'[1]Cost Inputs'!#REF!</definedName>
    <definedName name="COMPCTacqincentive" localSheetId="0">'[1]Cost Inputs'!#REF!</definedName>
    <definedName name="COMPCTacqincentive">'[1]Cost Inputs'!#REF!</definedName>
    <definedName name="COMPCTappointmentpercent" localSheetId="0">'[1]Cost Inputs'!#REF!</definedName>
    <definedName name="COMPCTappointmentpercent">'[1]Cost Inputs'!#REF!</definedName>
    <definedName name="COMPCTCCcostperenroll" localSheetId="0">'[1]Cost Inputs'!#REF!</definedName>
    <definedName name="COMPCTCCcostperenroll">'[1]Cost Inputs'!#REF!</definedName>
    <definedName name="COMPCTCCpercentperenroll" localSheetId="0">'[1]Cost Inputs'!#REF!</definedName>
    <definedName name="COMPCTCCpercentperenroll">'[1]Cost Inputs'!#REF!</definedName>
    <definedName name="COMPCTcostperappointment" localSheetId="0">'[1]Cost Inputs'!#REF!</definedName>
    <definedName name="COMPCTcostperappointment">'[1]Cost Inputs'!#REF!</definedName>
    <definedName name="COMPCTcostperinspection" localSheetId="0">'[1]Cost Inputs'!#REF!</definedName>
    <definedName name="COMPCTcostperinspection">'[1]Cost Inputs'!#REF!</definedName>
    <definedName name="COMPCTequipcost" localSheetId="0">'[1]Cost Inputs'!#REF!</definedName>
    <definedName name="COMPCTequipcost">'[1]Cost Inputs'!#REF!</definedName>
    <definedName name="COMPCTincentive" localSheetId="0">'[1]Cost Inputs'!#REF!</definedName>
    <definedName name="COMPCTincentive">'[1]Cost Inputs'!#REF!</definedName>
    <definedName name="COMPCTinspectioncost" localSheetId="0">'[1]Cost Inputs'!#REF!</definedName>
    <definedName name="COMPCTinspectioncost">'[1]Cost Inputs'!#REF!</definedName>
    <definedName name="COMPCTinspectionpct" localSheetId="0">'[1]Cost Inputs'!#REF!</definedName>
    <definedName name="COMPCTinspectionpct">'[1]Cost Inputs'!#REF!</definedName>
    <definedName name="COMPCTinspectionpercent" localSheetId="0">'[1]Cost Inputs'!#REF!</definedName>
    <definedName name="COMPCTinspectionpercent">'[1]Cost Inputs'!#REF!</definedName>
    <definedName name="comPCTinstallcost" localSheetId="0">'[1]Cost Inputs'!#REF!</definedName>
    <definedName name="comPCTinstallcost">'[1]Cost Inputs'!#REF!</definedName>
    <definedName name="COMPCTMandRcost" localSheetId="0">'[1]Cost Inputs'!#REF!</definedName>
    <definedName name="COMPCTMandRcost">'[1]Cost Inputs'!#REF!</definedName>
    <definedName name="COMPCTMandRrate" localSheetId="0">'[1]Cost Inputs'!#REF!</definedName>
    <definedName name="COMPCTMandRrate">'[1]Cost Inputs'!#REF!</definedName>
    <definedName name="COMpctoftotaldevices" localSheetId="0">[3]Inputs!#REF!</definedName>
    <definedName name="COMpctoftotaldevices">[3]Inputs!#REF!</definedName>
    <definedName name="comPCTpctexisting" localSheetId="0">'[1]Cost Inputs'!#REF!</definedName>
    <definedName name="comPCTpctexisting">'[1]Cost Inputs'!#REF!</definedName>
    <definedName name="comPCTpercent" localSheetId="0">'[1]Cost Inputs'!#REF!</definedName>
    <definedName name="comPCTpercent">'[1]Cost Inputs'!#REF!</definedName>
    <definedName name="COMPCTpercentwappointments" localSheetId="0">'[1]Cost Inputs'!#REF!</definedName>
    <definedName name="COMPCTpercentwappointments">'[1]Cost Inputs'!#REF!</definedName>
    <definedName name="COMPCTrecoverycost" localSheetId="0">'[1]Cost Inputs'!#REF!</definedName>
    <definedName name="COMPCTrecoverycost">'[1]Cost Inputs'!#REF!</definedName>
    <definedName name="COMPCTrecoverypct" localSheetId="0">'[1]Cost Inputs'!#REF!</definedName>
    <definedName name="COMPCTrecoverypct">'[1]Cost Inputs'!#REF!</definedName>
    <definedName name="COMpctshippingcost" localSheetId="0">'[1]Cost Inputs'!#REF!</definedName>
    <definedName name="COMpctshippingcost">'[1]Cost Inputs'!#REF!</definedName>
    <definedName name="COMPCTshoptestcost" localSheetId="0">'[1]Cost Inputs'!#REF!</definedName>
    <definedName name="COMPCTshoptestcost">'[1]Cost Inputs'!#REF!</definedName>
    <definedName name="COMPCTshoptestpercent" localSheetId="0">'[1]Cost Inputs'!#REF!</definedName>
    <definedName name="COMPCTshoptestpercent">'[1]Cost Inputs'!#REF!</definedName>
    <definedName name="COMPCTshuntcost" localSheetId="0">'[1]Cost Inputs'!#REF!</definedName>
    <definedName name="COMPCTshuntcost">'[1]Cost Inputs'!#REF!</definedName>
    <definedName name="COMPCTshuntpercent" localSheetId="0">'[1]Cost Inputs'!#REF!</definedName>
    <definedName name="COMPCTshuntpercent">'[1]Cost Inputs'!#REF!</definedName>
    <definedName name="COMPCTwallplatecost" localSheetId="0">'[1]Cost Inputs'!#REF!</definedName>
    <definedName name="COMPCTwallplatecost">'[1]Cost Inputs'!#REF!</definedName>
    <definedName name="COMPCTwallplatepercent" localSheetId="0">'[1]Cost Inputs'!#REF!</definedName>
    <definedName name="COMPCTwallplatepercent">'[1]Cost Inputs'!#REF!</definedName>
    <definedName name="COMPCTwiresavercost" localSheetId="0">'[1]Cost Inputs'!#REF!</definedName>
    <definedName name="COMPCTwiresavercost">'[1]Cost Inputs'!#REF!</definedName>
    <definedName name="COMPCTwiresaverpercent" localSheetId="0">'[1]Cost Inputs'!#REF!</definedName>
    <definedName name="COMPCTwiresaverpercent">'[1]Cost Inputs'!#REF!</definedName>
    <definedName name="COMswitch1stinstallcost" localSheetId="0">'[1]Cost Inputs'!#REF!</definedName>
    <definedName name="COMswitch1stinstallcost">'[1]Cost Inputs'!#REF!</definedName>
    <definedName name="COMswitch2ndinstallcost" localSheetId="0">'[1]Cost Inputs'!#REF!</definedName>
    <definedName name="COMswitch2ndinstallcost">'[1]Cost Inputs'!#REF!</definedName>
    <definedName name="COMswitchacqcost" localSheetId="0">'[1]Cost Inputs'!#REF!</definedName>
    <definedName name="COMswitchacqcost">'[1]Cost Inputs'!#REF!</definedName>
    <definedName name="COMswitchacqincentive" localSheetId="0">'[1]Cost Inputs'!#REF!</definedName>
    <definedName name="COMswitchacqincentive">'[1]Cost Inputs'!#REF!</definedName>
    <definedName name="COMswitchappointmentpercent" localSheetId="0">'[1]Cost Inputs'!#REF!</definedName>
    <definedName name="COMswitchappointmentpercent">'[1]Cost Inputs'!#REF!</definedName>
    <definedName name="COMswitchCCcostperenroll" localSheetId="0">'[1]Cost Inputs'!#REF!</definedName>
    <definedName name="COMswitchCCcostperenroll">'[1]Cost Inputs'!#REF!</definedName>
    <definedName name="COMswitchCCpercentperenroll" localSheetId="0">'[1]Cost Inputs'!#REF!</definedName>
    <definedName name="COMswitchCCpercentperenroll">'[1]Cost Inputs'!#REF!</definedName>
    <definedName name="COMswitchcostperappointment" localSheetId="0">'[1]Cost Inputs'!#REF!</definedName>
    <definedName name="COMswitchcostperappointment">'[1]Cost Inputs'!#REF!</definedName>
    <definedName name="COMswitchcostperinspection" localSheetId="0">'[1]Cost Inputs'!#REF!</definedName>
    <definedName name="COMswitchcostperinspection">'[1]Cost Inputs'!#REF!</definedName>
    <definedName name="COMswitchequipcost" localSheetId="0">'[1]Cost Inputs'!#REF!</definedName>
    <definedName name="COMswitchequipcost">'[1]Cost Inputs'!#REF!</definedName>
    <definedName name="COMswitchincentive" localSheetId="0">'[1]Cost Inputs'!#REF!</definedName>
    <definedName name="COMswitchincentive">'[1]Cost Inputs'!#REF!</definedName>
    <definedName name="COMswitchinspectioncost" localSheetId="0">'[1]Cost Inputs'!#REF!</definedName>
    <definedName name="COMswitchinspectioncost">'[1]Cost Inputs'!#REF!</definedName>
    <definedName name="COMswitchinspectionpct" localSheetId="0">'[1]Cost Inputs'!#REF!</definedName>
    <definedName name="COMswitchinspectionpct">'[1]Cost Inputs'!#REF!</definedName>
    <definedName name="COMswitchinspectionpercent" localSheetId="0">'[1]Cost Inputs'!#REF!</definedName>
    <definedName name="COMswitchinspectionpercent">'[1]Cost Inputs'!#REF!</definedName>
    <definedName name="COMswitchinstallcost" localSheetId="0">'[1]Cost Inputs'!#REF!</definedName>
    <definedName name="COMswitchinstallcost">'[1]Cost Inputs'!#REF!</definedName>
    <definedName name="COMswitchMandRcost" localSheetId="0">'[1]Cost Inputs'!#REF!</definedName>
    <definedName name="COMswitchMandRcost">'[1]Cost Inputs'!#REF!</definedName>
    <definedName name="COMswitchMandRrate" localSheetId="0">'[1]Cost Inputs'!#REF!</definedName>
    <definedName name="COMswitchMandRrate">'[1]Cost Inputs'!#REF!</definedName>
    <definedName name="comSWITCHpctexisting" localSheetId="0">'[1]Cost Inputs'!#REF!</definedName>
    <definedName name="comSWITCHpctexisting">'[1]Cost Inputs'!#REF!</definedName>
    <definedName name="comSWITCHpercent" localSheetId="0">'[1]Cost Inputs'!#REF!</definedName>
    <definedName name="comSWITCHpercent">'[1]Cost Inputs'!#REF!</definedName>
    <definedName name="COMswitchpercentwappointments" localSheetId="0">'[1]Cost Inputs'!#REF!</definedName>
    <definedName name="COMswitchpercentwappointments">'[1]Cost Inputs'!#REF!</definedName>
    <definedName name="COMswitchrecoverycost" localSheetId="0">'[1]Cost Inputs'!#REF!</definedName>
    <definedName name="COMswitchrecoverycost">'[1]Cost Inputs'!#REF!</definedName>
    <definedName name="COMswitchrecoverypct" localSheetId="0">'[1]Cost Inputs'!#REF!</definedName>
    <definedName name="COMswitchrecoverypct">'[1]Cost Inputs'!#REF!</definedName>
    <definedName name="COMswitchshippingcost" localSheetId="0">'[1]Cost Inputs'!#REF!</definedName>
    <definedName name="COMswitchshippingcost">'[1]Cost Inputs'!#REF!</definedName>
    <definedName name="COMswitchshoptestcost" localSheetId="0">'[1]Cost Inputs'!#REF!</definedName>
    <definedName name="COMswitchshoptestcost">'[1]Cost Inputs'!#REF!</definedName>
    <definedName name="COMswitchshoptestpercent" localSheetId="0">'[1]Cost Inputs'!#REF!</definedName>
    <definedName name="COMswitchshoptestpercent">'[1]Cost Inputs'!#REF!</definedName>
    <definedName name="confidential" localSheetId="4">'Ex Post LI &amp; Eligibility Stats'!$C$22</definedName>
    <definedName name="confidential" localSheetId="3">'Ex Post LI &amp; Eligibility Stats'!$C$22</definedName>
    <definedName name="confidential">#REF!</definedName>
    <definedName name="contigency2009" localSheetId="0">[3]Inputs!#REF!</definedName>
    <definedName name="contigency2009">[3]Inputs!#REF!</definedName>
    <definedName name="contigency2010" localSheetId="0">[3]Inputs!#REF!</definedName>
    <definedName name="contigency2010">[3]Inputs!#REF!</definedName>
    <definedName name="contingency2009" localSheetId="0">[3]Inputs!#REF!</definedName>
    <definedName name="contingency2009">[3]Inputs!#REF!</definedName>
    <definedName name="contingency2010" localSheetId="0">[3]Inputs!#REF!</definedName>
    <definedName name="contingency2010">[3]Inputs!#REF!</definedName>
    <definedName name="contingencypercent">'[1]Cost Inputs'!$E$30</definedName>
    <definedName name="count" localSheetId="6">#REF!</definedName>
    <definedName name="count" localSheetId="10">#REF!</definedName>
    <definedName name="count" localSheetId="0">#REF!</definedName>
    <definedName name="count" localSheetId="5">#REF!</definedName>
    <definedName name="count">#REF!</definedName>
    <definedName name="coveredDay" localSheetId="6">#REF!</definedName>
    <definedName name="coveredDay" localSheetId="10">#REF!</definedName>
    <definedName name="coveredDay" localSheetId="0">#REF!</definedName>
    <definedName name="coveredDay" localSheetId="5">#REF!</definedName>
    <definedName name="coveredDay">#REF!</definedName>
    <definedName name="CoverMonth" localSheetId="6">#REF!</definedName>
    <definedName name="CoverMonth" localSheetId="10">#REF!</definedName>
    <definedName name="CoverMonth" localSheetId="0">#REF!</definedName>
    <definedName name="CoverMonth" localSheetId="5">#REF!</definedName>
    <definedName name="CoverMonth">#REF!</definedName>
    <definedName name="CoverMonthReporting" localSheetId="6">#REF!</definedName>
    <definedName name="CoverMonthReporting" localSheetId="10">#REF!</definedName>
    <definedName name="CoverMonthReporting" localSheetId="0">#REF!</definedName>
    <definedName name="CoverMonthReporting" localSheetId="5">#REF!</definedName>
    <definedName name="CoverMonthReporting">#REF!</definedName>
    <definedName name="CoverTitles" localSheetId="6">#REF!</definedName>
    <definedName name="CoverTitles" localSheetId="10">#REF!</definedName>
    <definedName name="CoverTitles" localSheetId="0">#REF!</definedName>
    <definedName name="CoverTitles" localSheetId="5">#REF!</definedName>
    <definedName name="CoverTitles">#REF!</definedName>
    <definedName name="CTDerate" localSheetId="6">[3]Inputs!#REF!</definedName>
    <definedName name="CTDerate" localSheetId="10">[3]Inputs!#REF!</definedName>
    <definedName name="CTDerate" localSheetId="0">[3]Inputs!#REF!</definedName>
    <definedName name="CTDerate" localSheetId="5">[3]Inputs!#REF!</definedName>
    <definedName name="CTDerate">[3]Inputs!#REF!</definedName>
    <definedName name="currentinstalleddevices" localSheetId="6">'[1]Cost Inputs'!#REF!</definedName>
    <definedName name="currentinstalleddevices" localSheetId="0">'[1]Cost Inputs'!#REF!</definedName>
    <definedName name="currentinstalleddevices" localSheetId="5">'[1]Cost Inputs'!#REF!</definedName>
    <definedName name="currentinstalleddevices">'[1]Cost Inputs'!#REF!</definedName>
    <definedName name="currentpart" localSheetId="6">'[1]Cost Inputs'!#REF!</definedName>
    <definedName name="currentpart" localSheetId="0">'[1]Cost Inputs'!#REF!</definedName>
    <definedName name="currentpart" localSheetId="5">'[1]Cost Inputs'!#REF!</definedName>
    <definedName name="currentpart">'[1]Cost Inputs'!#REF!</definedName>
    <definedName name="d" localSheetId="10" hidden="1">{#N/A,#N/A,FALSE,"CTC Summary - EOY";#N/A,#N/A,FALSE,"CTC Summary - Wtavg"}</definedName>
    <definedName name="d" localSheetId="4" hidden="1">{#N/A,#N/A,FALSE,"CTC Summary - EOY";#N/A,#N/A,FALSE,"CTC Summary - Wtavg"}</definedName>
    <definedName name="d" localSheetId="3" hidden="1">{#N/A,#N/A,FALSE,"CTC Summary - EOY";#N/A,#N/A,FALSE,"CTC Summary - Wtavg"}</definedName>
    <definedName name="d" localSheetId="2" hidden="1">{#N/A,#N/A,FALSE,"CTC Summary - EOY";#N/A,#N/A,FALSE,"CTC Summary - Wtavg"}</definedName>
    <definedName name="d" hidden="1">{#N/A,#N/A,FALSE,"CTC Summary - EOY";#N/A,#N/A,FALSE,"CTC Summary - Wtavg"}</definedName>
    <definedName name="DATA1" localSheetId="7">#REF!</definedName>
    <definedName name="DATA1" localSheetId="6">#REF!</definedName>
    <definedName name="DATA1" localSheetId="10">#REF!</definedName>
    <definedName name="DATA1" localSheetId="9">#REF!</definedName>
    <definedName name="DATA1" localSheetId="0">#REF!</definedName>
    <definedName name="DATA1" localSheetId="5">#REF!</definedName>
    <definedName name="DATA1">#REF!</definedName>
    <definedName name="DATA10" localSheetId="7">#REF!</definedName>
    <definedName name="DATA10" localSheetId="6">#REF!</definedName>
    <definedName name="DATA10" localSheetId="10">#REF!</definedName>
    <definedName name="DATA10" localSheetId="9">#REF!</definedName>
    <definedName name="DATA10" localSheetId="0">#REF!</definedName>
    <definedName name="DATA10" localSheetId="5">#REF!</definedName>
    <definedName name="DATA10">#REF!</definedName>
    <definedName name="DATA11" localSheetId="7">#REF!</definedName>
    <definedName name="DATA11" localSheetId="6">#REF!</definedName>
    <definedName name="DATA11" localSheetId="10">#REF!</definedName>
    <definedName name="DATA11" localSheetId="9">#REF!</definedName>
    <definedName name="DATA11" localSheetId="0">#REF!</definedName>
    <definedName name="DATA11" localSheetId="5">#REF!</definedName>
    <definedName name="DATA11">#REF!</definedName>
    <definedName name="DATA12" localSheetId="7">#REF!</definedName>
    <definedName name="DATA12" localSheetId="6">#REF!</definedName>
    <definedName name="DATA12" localSheetId="10">#REF!</definedName>
    <definedName name="DATA12" localSheetId="9">#REF!</definedName>
    <definedName name="DATA12" localSheetId="0">#REF!</definedName>
    <definedName name="DATA12" localSheetId="5">#REF!</definedName>
    <definedName name="DATA12">#REF!</definedName>
    <definedName name="DATA13" localSheetId="7">#REF!</definedName>
    <definedName name="DATA13" localSheetId="6">#REF!</definedName>
    <definedName name="DATA13" localSheetId="10">#REF!</definedName>
    <definedName name="DATA13" localSheetId="9">#REF!</definedName>
    <definedName name="DATA13" localSheetId="0">#REF!</definedName>
    <definedName name="DATA13" localSheetId="5">#REF!</definedName>
    <definedName name="DATA13">#REF!</definedName>
    <definedName name="DATA14" localSheetId="7">#REF!</definedName>
    <definedName name="DATA14" localSheetId="6">#REF!</definedName>
    <definedName name="DATA14" localSheetId="10">#REF!</definedName>
    <definedName name="DATA14" localSheetId="9">#REF!</definedName>
    <definedName name="DATA14" localSheetId="0">#REF!</definedName>
    <definedName name="DATA14" localSheetId="5">#REF!</definedName>
    <definedName name="DATA14">#REF!</definedName>
    <definedName name="DATA15" localSheetId="7">#REF!</definedName>
    <definedName name="DATA15" localSheetId="6">#REF!</definedName>
    <definedName name="DATA15" localSheetId="10">#REF!</definedName>
    <definedName name="DATA15" localSheetId="9">#REF!</definedName>
    <definedName name="DATA15" localSheetId="0">#REF!</definedName>
    <definedName name="DATA15" localSheetId="5">#REF!</definedName>
    <definedName name="DATA15">#REF!</definedName>
    <definedName name="DATA16" localSheetId="7">#REF!</definedName>
    <definedName name="DATA16" localSheetId="6">#REF!</definedName>
    <definedName name="DATA16" localSheetId="10">#REF!</definedName>
    <definedName name="DATA16" localSheetId="9">#REF!</definedName>
    <definedName name="DATA16" localSheetId="0">#REF!</definedName>
    <definedName name="DATA16" localSheetId="5">#REF!</definedName>
    <definedName name="DATA16">#REF!</definedName>
    <definedName name="DATA17" localSheetId="7">#REF!</definedName>
    <definedName name="DATA17" localSheetId="6">#REF!</definedName>
    <definedName name="DATA17" localSheetId="10">#REF!</definedName>
    <definedName name="DATA17" localSheetId="9">#REF!</definedName>
    <definedName name="DATA17" localSheetId="0">#REF!</definedName>
    <definedName name="DATA17" localSheetId="5">#REF!</definedName>
    <definedName name="DATA17">#REF!</definedName>
    <definedName name="DATA18" localSheetId="7">#REF!</definedName>
    <definedName name="DATA18" localSheetId="6">#REF!</definedName>
    <definedName name="DATA18" localSheetId="10">#REF!</definedName>
    <definedName name="DATA18" localSheetId="9">#REF!</definedName>
    <definedName name="DATA18" localSheetId="0">#REF!</definedName>
    <definedName name="DATA18" localSheetId="5">#REF!</definedName>
    <definedName name="DATA18">#REF!</definedName>
    <definedName name="DATA19" localSheetId="7">#REF!</definedName>
    <definedName name="DATA19" localSheetId="6">#REF!</definedName>
    <definedName name="DATA19" localSheetId="10">#REF!</definedName>
    <definedName name="DATA19" localSheetId="9">#REF!</definedName>
    <definedName name="DATA19" localSheetId="0">#REF!</definedName>
    <definedName name="DATA19" localSheetId="5">#REF!</definedName>
    <definedName name="DATA19">#REF!</definedName>
    <definedName name="DATA2" localSheetId="7">#REF!</definedName>
    <definedName name="DATA2" localSheetId="6">#REF!</definedName>
    <definedName name="DATA2" localSheetId="10">#REF!</definedName>
    <definedName name="DATA2" localSheetId="9">#REF!</definedName>
    <definedName name="DATA2" localSheetId="0">#REF!</definedName>
    <definedName name="DATA2" localSheetId="5">#REF!</definedName>
    <definedName name="DATA2">#REF!</definedName>
    <definedName name="DATA20" localSheetId="7">#REF!</definedName>
    <definedName name="DATA20" localSheetId="6">#REF!</definedName>
    <definedName name="DATA20" localSheetId="10">#REF!</definedName>
    <definedName name="DATA20" localSheetId="9">#REF!</definedName>
    <definedName name="DATA20" localSheetId="0">#REF!</definedName>
    <definedName name="DATA20" localSheetId="5">#REF!</definedName>
    <definedName name="DATA20">#REF!</definedName>
    <definedName name="DATA3" localSheetId="7">#REF!</definedName>
    <definedName name="DATA3" localSheetId="6">#REF!</definedName>
    <definedName name="DATA3" localSheetId="10">#REF!</definedName>
    <definedName name="DATA3" localSheetId="9">#REF!</definedName>
    <definedName name="DATA3" localSheetId="0">#REF!</definedName>
    <definedName name="DATA3" localSheetId="5">#REF!</definedName>
    <definedName name="DATA3">#REF!</definedName>
    <definedName name="DATA4" localSheetId="7">#REF!</definedName>
    <definedName name="DATA4" localSheetId="6">#REF!</definedName>
    <definedName name="DATA4" localSheetId="10">#REF!</definedName>
    <definedName name="DATA4" localSheetId="9">#REF!</definedName>
    <definedName name="DATA4" localSheetId="0">#REF!</definedName>
    <definedName name="DATA4" localSheetId="5">#REF!</definedName>
    <definedName name="DATA4">#REF!</definedName>
    <definedName name="DATA5" localSheetId="7">#REF!</definedName>
    <definedName name="DATA5" localSheetId="6">#REF!</definedName>
    <definedName name="DATA5" localSheetId="10">#REF!</definedName>
    <definedName name="DATA5" localSheetId="9">#REF!</definedName>
    <definedName name="DATA5" localSheetId="0">#REF!</definedName>
    <definedName name="DATA5" localSheetId="5">#REF!</definedName>
    <definedName name="DATA5">#REF!</definedName>
    <definedName name="data5000">'[5]ACTMA Detail'!$N$2:$N$102</definedName>
    <definedName name="DATA6" localSheetId="7">#REF!</definedName>
    <definedName name="DATA6" localSheetId="6">#REF!</definedName>
    <definedName name="DATA6" localSheetId="10">#REF!</definedName>
    <definedName name="DATA6" localSheetId="8">#REF!</definedName>
    <definedName name="DATA6" localSheetId="9">#REF!</definedName>
    <definedName name="DATA6" localSheetId="0">#REF!</definedName>
    <definedName name="DATA6" localSheetId="5">#REF!</definedName>
    <definedName name="DATA6">#REF!</definedName>
    <definedName name="DATA7" localSheetId="7">#REF!</definedName>
    <definedName name="DATA7" localSheetId="6">#REF!</definedName>
    <definedName name="DATA7" localSheetId="10">#REF!</definedName>
    <definedName name="DATA7" localSheetId="8">#REF!</definedName>
    <definedName name="DATA7" localSheetId="9">#REF!</definedName>
    <definedName name="DATA7" localSheetId="0">#REF!</definedName>
    <definedName name="DATA7" localSheetId="5">#REF!</definedName>
    <definedName name="DATA7">#REF!</definedName>
    <definedName name="DATA8" localSheetId="7">#REF!</definedName>
    <definedName name="DATA8" localSheetId="6">#REF!</definedName>
    <definedName name="DATA8" localSheetId="10">#REF!</definedName>
    <definedName name="DATA8" localSheetId="8">#REF!</definedName>
    <definedName name="DATA8" localSheetId="9">#REF!</definedName>
    <definedName name="DATA8" localSheetId="0">#REF!</definedName>
    <definedName name="DATA8" localSheetId="5">#REF!</definedName>
    <definedName name="DATA8">#REF!</definedName>
    <definedName name="DATA9" localSheetId="7">#REF!</definedName>
    <definedName name="DATA9" localSheetId="6">#REF!</definedName>
    <definedName name="DATA9" localSheetId="10">#REF!</definedName>
    <definedName name="DATA9" localSheetId="9">#REF!</definedName>
    <definedName name="DATA9" localSheetId="0">#REF!</definedName>
    <definedName name="DATA9" localSheetId="5">#REF!</definedName>
    <definedName name="DATA9">#REF!</definedName>
    <definedName name="date" localSheetId="4">'Ex Post LI &amp; Eligibility Stats'!$C$10</definedName>
    <definedName name="date" localSheetId="3">'Ex Post LI &amp; Eligibility Stats'!$C$10</definedName>
    <definedName name="date">#REF!</definedName>
    <definedName name="DaytypeBase" localSheetId="6">#REF!</definedName>
    <definedName name="DaytypeBase" localSheetId="10">#REF!</definedName>
    <definedName name="DaytypeBase" localSheetId="0">#REF!</definedName>
    <definedName name="DaytypeBase" localSheetId="5">#REF!</definedName>
    <definedName name="DaytypeBase">#REF!</definedName>
    <definedName name="dec_var" localSheetId="6">#REF!</definedName>
    <definedName name="dec_var" localSheetId="10">#REF!</definedName>
    <definedName name="dec_var" localSheetId="0">#REF!</definedName>
    <definedName name="dec_var" localSheetId="5">#REF!</definedName>
    <definedName name="dec_var">#REF!</definedName>
    <definedName name="DecVar2" localSheetId="6">#REF!</definedName>
    <definedName name="DecVar2" localSheetId="10">#REF!</definedName>
    <definedName name="DecVar2" localSheetId="0">#REF!</definedName>
    <definedName name="DecVar2" localSheetId="5">#REF!</definedName>
    <definedName name="DecVar2">#REF!</definedName>
    <definedName name="delivRanks">'[6]r - SupplyCurve'!$H$1</definedName>
    <definedName name="delivRAZone" localSheetId="10">OFFSET('[6]r - SupplyCurve'!$O$4,1,0,[0]!delivRanks,1)</definedName>
    <definedName name="delivRAZone" localSheetId="4">OFFSET('[6]r - SupplyCurve'!$O$4,1,0,delivRanks,1)</definedName>
    <definedName name="delivRAZone" localSheetId="3">OFFSET('[6]r - SupplyCurve'!$O$4,1,0,delivRanks,1)</definedName>
    <definedName name="delivRAZone" localSheetId="2">OFFSET('[6]r - SupplyCurve'!$O$4,1,0,delivRanks,1)</definedName>
    <definedName name="delivRAZone">OFFSET('[6]r - SupplyCurve'!$O$4,1,0,delivRanks,1)</definedName>
    <definedName name="delivTypeID" localSheetId="10">OFFSET('[6]r - SupplyCurve'!$C$4,1,0,[0]!delivRanks,1)</definedName>
    <definedName name="delivTypeID" localSheetId="4">OFFSET('[6]r - SupplyCurve'!$C$4,1,0,delivRanks,1)</definedName>
    <definedName name="delivTypeID" localSheetId="3">OFFSET('[6]r - SupplyCurve'!$C$4,1,0,delivRanks,1)</definedName>
    <definedName name="delivTypeID" localSheetId="2">OFFSET('[6]r - SupplyCurve'!$C$4,1,0,delivRanks,1)</definedName>
    <definedName name="delivTypeID">OFFSET('[6]r - SupplyCurve'!$C$4,1,0,delivRanks,1)</definedName>
    <definedName name="delivYear" localSheetId="10">OFFSET('[6]r - SupplyCurve'!$BT$4,1,0,[0]!delivRanks,1)</definedName>
    <definedName name="delivYear" localSheetId="4">OFFSET('[6]r - SupplyCurve'!$BT$4,1,0,delivRanks,1)</definedName>
    <definedName name="delivYear" localSheetId="3">OFFSET('[6]r - SupplyCurve'!$BT$4,1,0,delivRanks,1)</definedName>
    <definedName name="delivYear" localSheetId="2">OFFSET('[6]r - SupplyCurve'!$BT$4,1,0,delivRanks,1)</definedName>
    <definedName name="delivYear">OFFSET('[6]r - SupplyCurve'!$BT$4,1,0,delivRanks,1)</definedName>
    <definedName name="dependMW" localSheetId="10">OFFSET('[6]r - SupplyCurve'!$BQ$4,1,0,[0]!delivRanks,1)</definedName>
    <definedName name="dependMW" localSheetId="4">OFFSET('[6]r - SupplyCurve'!$BQ$4,1,0,delivRanks,1)</definedName>
    <definedName name="dependMW" localSheetId="3">OFFSET('[6]r - SupplyCurve'!$BQ$4,1,0,delivRanks,1)</definedName>
    <definedName name="dependMW" localSheetId="2">OFFSET('[6]r - SupplyCurve'!$BQ$4,1,0,delivRanks,1)</definedName>
    <definedName name="dependMW">OFFSET('[6]r - SupplyCurve'!$BQ$4,1,0,delivRanks,1)</definedName>
    <definedName name="devicesperparticipantcurrent" localSheetId="6">'[1]Cost Inputs'!#REF!</definedName>
    <definedName name="devicesperparticipantcurrent" localSheetId="10">'[1]Cost Inputs'!#REF!</definedName>
    <definedName name="devicesperparticipantcurrent" localSheetId="0">'[1]Cost Inputs'!#REF!</definedName>
    <definedName name="devicesperparticipantcurrent" localSheetId="5">'[1]Cost Inputs'!#REF!</definedName>
    <definedName name="devicesperparticipantcurrent">'[1]Cost Inputs'!#REF!</definedName>
    <definedName name="devicesperparticipantnew" localSheetId="6">'[1]Cost Inputs'!#REF!</definedName>
    <definedName name="devicesperparticipantnew" localSheetId="0">'[1]Cost Inputs'!#REF!</definedName>
    <definedName name="devicesperparticipantnew" localSheetId="5">'[1]Cost Inputs'!#REF!</definedName>
    <definedName name="devicesperparticipantnew">'[1]Cost Inputs'!#REF!</definedName>
    <definedName name="DiscFactors">[3]Inputs!$I$56:$K$56</definedName>
    <definedName name="Discountrate">'[1]Cost Inputs'!$E$15</definedName>
    <definedName name="DLosses">[3]Inputs!$J$25</definedName>
    <definedName name="DREBA2012" localSheetId="7">#REF!</definedName>
    <definedName name="DREBA2012" localSheetId="6">#REF!</definedName>
    <definedName name="DREBA2012" localSheetId="10">#REF!</definedName>
    <definedName name="DREBA2012" localSheetId="11">#REF!</definedName>
    <definedName name="DREBA2012" localSheetId="8">#REF!</definedName>
    <definedName name="DREBA2012" localSheetId="9">#REF!</definedName>
    <definedName name="DREBA2012" localSheetId="0">#REF!</definedName>
    <definedName name="DREBA2012" localSheetId="5">#REF!</definedName>
    <definedName name="DREBA2012">#REF!</definedName>
    <definedName name="dualcurrent" localSheetId="6">#REF!</definedName>
    <definedName name="dualcurrent" localSheetId="10">#REF!</definedName>
    <definedName name="dualcurrent" localSheetId="0">#REF!</definedName>
    <definedName name="dualcurrent" localSheetId="5">#REF!</definedName>
    <definedName name="dualcurrent">#REF!</definedName>
    <definedName name="dualnew" localSheetId="6">#REF!</definedName>
    <definedName name="dualnew" localSheetId="10">#REF!</definedName>
    <definedName name="dualnew" localSheetId="0">#REF!</definedName>
    <definedName name="dualnew" localSheetId="5">#REF!</definedName>
    <definedName name="dualnew">#REF!</definedName>
    <definedName name="e" localSheetId="10" hidden="1">{#N/A,#N/A,FALSE,"CTC Summary - EOY";#N/A,#N/A,FALSE,"CTC Summary - Wtavg"}</definedName>
    <definedName name="e" localSheetId="4" hidden="1">{#N/A,#N/A,FALSE,"CTC Summary - EOY";#N/A,#N/A,FALSE,"CTC Summary - Wtavg"}</definedName>
    <definedName name="e" localSheetId="3" hidden="1">{#N/A,#N/A,FALSE,"CTC Summary - EOY";#N/A,#N/A,FALSE,"CTC Summary - Wtavg"}</definedName>
    <definedName name="e" localSheetId="2" hidden="1">{#N/A,#N/A,FALSE,"CTC Summary - EOY";#N/A,#N/A,FALSE,"CTC Summary - Wtavg"}</definedName>
    <definedName name="e" hidden="1">{#N/A,#N/A,FALSE,"CTC Summary - EOY";#N/A,#N/A,FALSE,"CTC Summary - Wtavg"}</definedName>
    <definedName name="ee" localSheetId="10" hidden="1">{"PI_Data",#N/A,TRUE,"P&amp;I Data"}</definedName>
    <definedName name="ee" localSheetId="4" hidden="1">{"PI_Data",#N/A,TRUE,"P&amp;I Data"}</definedName>
    <definedName name="ee" localSheetId="3" hidden="1">{"PI_Data",#N/A,TRUE,"P&amp;I Data"}</definedName>
    <definedName name="ee" localSheetId="2" hidden="1">{"PI_Data",#N/A,TRUE,"P&amp;I Data"}</definedName>
    <definedName name="ee" hidden="1">{"PI_Data",#N/A,TRUE,"P&amp;I Data"}</definedName>
    <definedName name="EndMonth">'[7]Program Overview &amp; Inputs'!$C$9</definedName>
    <definedName name="EndYear">'[7]Program Overview &amp; Inputs'!$C$7</definedName>
    <definedName name="EnergyValueResult" localSheetId="6">#REF!</definedName>
    <definedName name="EnergyValueResult" localSheetId="10">#REF!</definedName>
    <definedName name="EnergyValueResult" localSheetId="0">#REF!</definedName>
    <definedName name="EnergyValueResult" localSheetId="5">#REF!</definedName>
    <definedName name="EnergyValueResult">#REF!</definedName>
    <definedName name="EnergyValueResult2" localSheetId="6">#REF!</definedName>
    <definedName name="EnergyValueResult2" localSheetId="10">#REF!</definedName>
    <definedName name="EnergyValueResult2" localSheetId="0">#REF!</definedName>
    <definedName name="EnergyValueResult2" localSheetId="5">#REF!</definedName>
    <definedName name="EnergyValueResult2">#REF!</definedName>
    <definedName name="EngyValueNom" localSheetId="6">#REF!</definedName>
    <definedName name="EngyValueNom" localSheetId="10">#REF!</definedName>
    <definedName name="EngyValueNom" localSheetId="0">#REF!</definedName>
    <definedName name="EngyValueNom" localSheetId="5">#REF!</definedName>
    <definedName name="EngyValueNom">#REF!</definedName>
    <definedName name="EngyValuePV" localSheetId="6">#REF!</definedName>
    <definedName name="EngyValuePV" localSheetId="10">#REF!</definedName>
    <definedName name="EngyValuePV" localSheetId="0">#REF!</definedName>
    <definedName name="EngyValuePV" localSheetId="5">#REF!</definedName>
    <definedName name="EngyValuePV">#REF!</definedName>
    <definedName name="Enhance_Delivery_Channels" localSheetId="7">#REF!</definedName>
    <definedName name="Enhance_Delivery_Channels" localSheetId="6">#REF!</definedName>
    <definedName name="Enhance_Delivery_Channels" localSheetId="10">#REF!</definedName>
    <definedName name="Enhance_Delivery_Channels" localSheetId="9">#REF!</definedName>
    <definedName name="Enhance_Delivery_Channels" localSheetId="0">#REF!</definedName>
    <definedName name="Enhance_Delivery_Channels" localSheetId="5">#REF!</definedName>
    <definedName name="Enhance_Delivery_Channels">#REF!</definedName>
    <definedName name="EnrollmentRampTable" localSheetId="6">[3]Inputs!#REF!</definedName>
    <definedName name="EnrollmentRampTable" localSheetId="10">[3]Inputs!#REF!</definedName>
    <definedName name="EnrollmentRampTable" localSheetId="0">[3]Inputs!#REF!</definedName>
    <definedName name="EnrollmentRampTable" localSheetId="5">[3]Inputs!#REF!</definedName>
    <definedName name="EnrollmentRampTable">[3]Inputs!#REF!</definedName>
    <definedName name="Ethics_and_Compliance" localSheetId="7">#REF!</definedName>
    <definedName name="Ethics_and_Compliance" localSheetId="6">#REF!</definedName>
    <definedName name="Ethics_and_Compliance" localSheetId="10">#REF!</definedName>
    <definedName name="Ethics_and_Compliance" localSheetId="9">#REF!</definedName>
    <definedName name="Ethics_and_Compliance" localSheetId="0">#REF!</definedName>
    <definedName name="Ethics_and_Compliance" localSheetId="5">#REF!</definedName>
    <definedName name="Ethics_and_Compliance">#REF!</definedName>
    <definedName name="EULpct" localSheetId="6">'[1]Cost Inputs'!#REF!</definedName>
    <definedName name="EULpct" localSheetId="10">'[1]Cost Inputs'!#REF!</definedName>
    <definedName name="EULpct" localSheetId="0">'[1]Cost Inputs'!#REF!</definedName>
    <definedName name="EULpct" localSheetId="5">'[1]Cost Inputs'!#REF!</definedName>
    <definedName name="EULpct">'[1]Cost Inputs'!#REF!</definedName>
    <definedName name="EULswitch" localSheetId="6">'[1]Cost Inputs'!#REF!</definedName>
    <definedName name="EULswitch" localSheetId="0">'[1]Cost Inputs'!#REF!</definedName>
    <definedName name="EULswitch" localSheetId="5">'[1]Cost Inputs'!#REF!</definedName>
    <definedName name="EULswitch">'[1]Cost Inputs'!#REF!</definedName>
    <definedName name="Event" localSheetId="4" hidden="1">{#N/A,#N/A,FALSE,"CTC Summary - EOY";#N/A,#N/A,FALSE,"CTC Summary - Wtavg"}</definedName>
    <definedName name="Event" localSheetId="3" hidden="1">{#N/A,#N/A,FALSE,"CTC Summary - EOY";#N/A,#N/A,FALSE,"CTC Summary - Wtavg"}</definedName>
    <definedName name="Event" hidden="1">{#N/A,#N/A,FALSE,"CTC Summary - EOY";#N/A,#N/A,FALSE,"CTC Summary - Wtavg"}</definedName>
    <definedName name="existDepend" localSheetId="10">OFFSET('[6]n - ExistingTx'!$I$5,1,0,[0]!existRanks,1)</definedName>
    <definedName name="existDepend" localSheetId="4">OFFSET('[6]n - ExistingTx'!$I$5,1,0,existRanks,1)</definedName>
    <definedName name="existDepend" localSheetId="3">OFFSET('[6]n - ExistingTx'!$I$5,1,0,existRanks,1)</definedName>
    <definedName name="existDepend" localSheetId="2">OFFSET('[6]n - ExistingTx'!$I$5,1,0,existRanks,1)</definedName>
    <definedName name="existDepend">OFFSET('[6]n - ExistingTx'!$I$5,1,0,existRanks,1)</definedName>
    <definedName name="existRanks">'[6]n - ExistingTx'!$E$1</definedName>
    <definedName name="existRAZone" localSheetId="10">OFFSET('[6]n - ExistingTx'!$N$5,1,0,[0]!existRanks,1)</definedName>
    <definedName name="existRAZone" localSheetId="4">OFFSET('[6]n - ExistingTx'!$N$5,1,0,existRanks,1)</definedName>
    <definedName name="existRAZone" localSheetId="3">OFFSET('[6]n - ExistingTx'!$N$5,1,0,existRanks,1)</definedName>
    <definedName name="existRAZone" localSheetId="2">OFFSET('[6]n - ExistingTx'!$N$5,1,0,existRanks,1)</definedName>
    <definedName name="existRAZone">OFFSET('[6]n - ExistingTx'!$N$5,1,0,existRanks,1)</definedName>
    <definedName name="existUpgTime" localSheetId="10">OFFSET('[6]n - ExistingTx'!$CR$5,1,0,[0]!existRanks,1)</definedName>
    <definedName name="existUpgTime" localSheetId="4">OFFSET('[6]n - ExistingTx'!$CR$5,1,0,existRanks,1)</definedName>
    <definedName name="existUpgTime" localSheetId="3">OFFSET('[6]n - ExistingTx'!$CR$5,1,0,existRanks,1)</definedName>
    <definedName name="existUpgTime" localSheetId="2">OFFSET('[6]n - ExistingTx'!$CR$5,1,0,existRanks,1)</definedName>
    <definedName name="existUpgTime">OFFSET('[6]n - ExistingTx'!$CR$5,1,0,existRanks,1)</definedName>
    <definedName name="FactorHighPct">[3]Inputs!$C$28</definedName>
    <definedName name="FactorLowPct">[3]Inputs!$C$27</definedName>
    <definedName name="FirstProgram" localSheetId="6">[3]Summary!#REF!</definedName>
    <definedName name="FirstProgram" localSheetId="10">[3]Summary!#REF!</definedName>
    <definedName name="FirstProgram" localSheetId="0">[3]Summary!#REF!</definedName>
    <definedName name="FirstProgram" localSheetId="5">[3]Summary!#REF!</definedName>
    <definedName name="FirstProgram">[3]Summary!#REF!</definedName>
    <definedName name="FixedAnnualCosts" localSheetId="6">'[1]Cost Inputs'!#REF!</definedName>
    <definedName name="FixedAnnualCosts" localSheetId="0">'[1]Cost Inputs'!#REF!</definedName>
    <definedName name="FixedAnnualCosts" localSheetId="5">'[1]Cost Inputs'!#REF!</definedName>
    <definedName name="FixedAnnualCosts">'[1]Cost Inputs'!#REF!</definedName>
    <definedName name="forwards" localSheetId="6">#REF!</definedName>
    <definedName name="forwards" localSheetId="10">#REF!</definedName>
    <definedName name="forwards" localSheetId="0">#REF!</definedName>
    <definedName name="forwards" localSheetId="5">#REF!</definedName>
    <definedName name="forwards">#REF!</definedName>
    <definedName name="FTCcost" localSheetId="6">[3]Inputs!#REF!</definedName>
    <definedName name="FTCcost" localSheetId="0">[3]Inputs!#REF!</definedName>
    <definedName name="FTCcost" localSheetId="5">[3]Inputs!#REF!</definedName>
    <definedName name="FTCcost">[3]Inputs!#REF!</definedName>
    <definedName name="FTEper50000" localSheetId="6">'[1]Cost Inputs'!#REF!</definedName>
    <definedName name="FTEper50000" localSheetId="0">'[1]Cost Inputs'!#REF!</definedName>
    <definedName name="FTEper50000" localSheetId="5">'[1]Cost Inputs'!#REF!</definedName>
    <definedName name="FTEper50000">'[1]Cost Inputs'!#REF!</definedName>
    <definedName name="FTEper50k" localSheetId="6">'[1]Cost Inputs'!#REF!</definedName>
    <definedName name="FTEper50k" localSheetId="0">'[1]Cost Inputs'!#REF!</definedName>
    <definedName name="FTEper50k" localSheetId="5">'[1]Cost Inputs'!#REF!</definedName>
    <definedName name="FTEper50k">'[1]Cost Inputs'!#REF!</definedName>
    <definedName name="FwdPTable" localSheetId="6">#REF!</definedName>
    <definedName name="FwdPTable" localSheetId="10">#REF!</definedName>
    <definedName name="FwdPTable" localSheetId="0">#REF!</definedName>
    <definedName name="FwdPTable" localSheetId="5">#REF!</definedName>
    <definedName name="FwdPTable">#REF!</definedName>
    <definedName name="fwdstart" localSheetId="6">#REF!</definedName>
    <definedName name="fwdstart" localSheetId="10">#REF!</definedName>
    <definedName name="fwdstart" localSheetId="0">#REF!</definedName>
    <definedName name="fwdstart" localSheetId="5">#REF!</definedName>
    <definedName name="fwdstart">#REF!</definedName>
    <definedName name="GenHighPct">[3]Inputs!$C$16</definedName>
    <definedName name="GenLowPct">[3]Inputs!$C$15</definedName>
    <definedName name="growthyears" localSheetId="6">[3]Inputs!#REF!</definedName>
    <definedName name="growthyears" localSheetId="10">[3]Inputs!#REF!</definedName>
    <definedName name="growthyears" localSheetId="0">[3]Inputs!#REF!</definedName>
    <definedName name="growthyears" localSheetId="5">[3]Inputs!#REF!</definedName>
    <definedName name="growthyears">[3]Inputs!#REF!</definedName>
    <definedName name="Header" localSheetId="6">#REF!</definedName>
    <definedName name="Header" localSheetId="10">#REF!</definedName>
    <definedName name="Header" localSheetId="0">#REF!</definedName>
    <definedName name="Header" localSheetId="5">#REF!</definedName>
    <definedName name="Header">#REF!</definedName>
    <definedName name="header_e" localSheetId="6">#REF!</definedName>
    <definedName name="header_e" localSheetId="10">#REF!</definedName>
    <definedName name="header_e" localSheetId="0">#REF!</definedName>
    <definedName name="header_e" localSheetId="5">#REF!</definedName>
    <definedName name="header_e">#REF!</definedName>
    <definedName name="header_i" localSheetId="6">#REF!</definedName>
    <definedName name="header_i" localSheetId="10">#REF!</definedName>
    <definedName name="header_i" localSheetId="0">#REF!</definedName>
    <definedName name="header_i" localSheetId="5">#REF!</definedName>
    <definedName name="header_i">#REF!</definedName>
    <definedName name="holidays" localSheetId="6">#REF!</definedName>
    <definedName name="holidays" localSheetId="10">#REF!</definedName>
    <definedName name="holidays" localSheetId="0">#REF!</definedName>
    <definedName name="holidays" localSheetId="5">#REF!</definedName>
    <definedName name="holidays">#REF!</definedName>
    <definedName name="hostedASP" localSheetId="6">'[1]Cost Inputs'!#REF!</definedName>
    <definedName name="hostedASP" localSheetId="10">'[1]Cost Inputs'!#REF!</definedName>
    <definedName name="hostedASP" localSheetId="0">'[1]Cost Inputs'!#REF!</definedName>
    <definedName name="hostedASP" localSheetId="5">'[1]Cost Inputs'!#REF!</definedName>
    <definedName name="hostedASP">'[1]Cost Inputs'!#REF!</definedName>
    <definedName name="HRrefyear" localSheetId="6">#REF!</definedName>
    <definedName name="HRrefyear" localSheetId="10">#REF!</definedName>
    <definedName name="HRrefyear" localSheetId="0">#REF!</definedName>
    <definedName name="HRrefyear" localSheetId="5">#REF!</definedName>
    <definedName name="HRrefyear">#REF!</definedName>
    <definedName name="HRtable">[8]tables!$F$5:$N$16</definedName>
    <definedName name="ImpactHighPct">[3]Inputs!$C$25</definedName>
    <definedName name="ImpactLowPct">[3]Inputs!$C$24</definedName>
    <definedName name="Inception">'[9]BW Inception'!$E:$F</definedName>
    <definedName name="include">'[10]Include column'!$A$2:$A$193</definedName>
    <definedName name="Include?" localSheetId="6">#REF!</definedName>
    <definedName name="Include?" localSheetId="10">#REF!</definedName>
    <definedName name="Include?" localSheetId="0">#REF!</definedName>
    <definedName name="Include?" localSheetId="5">#REF!</definedName>
    <definedName name="Include?">#REF!</definedName>
    <definedName name="includepls">'[10]Include column'!$N$2:$N$21</definedName>
    <definedName name="includeres" localSheetId="6">#REF!</definedName>
    <definedName name="includeres" localSheetId="10">#REF!</definedName>
    <definedName name="includeres" localSheetId="0">#REF!</definedName>
    <definedName name="includeres" localSheetId="5">#REF!</definedName>
    <definedName name="includeres">#REF!</definedName>
    <definedName name="IncludeWeekends" localSheetId="6">#REF!</definedName>
    <definedName name="IncludeWeekends" localSheetId="10">#REF!</definedName>
    <definedName name="IncludeWeekends" localSheetId="0">#REF!</definedName>
    <definedName name="IncludeWeekends" localSheetId="5">#REF!</definedName>
    <definedName name="IncludeWeekends">#REF!</definedName>
    <definedName name="incremental" localSheetId="4">'Ex Post LI &amp; Eligibility Stats'!#REF!</definedName>
    <definedName name="incremental" localSheetId="3">'Ex Post LI &amp; Eligibility Stats'!#REF!</definedName>
    <definedName name="incremental">#REF!</definedName>
    <definedName name="indexCZ">[11]Dropdowns!$E$4</definedName>
    <definedName name="indexNS">[11]Dropdowns!$E$6</definedName>
    <definedName name="indexUtility">[11]Dropdowns!$E$7</definedName>
    <definedName name="Industries" localSheetId="6">OFFSET(#REF!,,,#REF!)</definedName>
    <definedName name="Industries" localSheetId="10">OFFSET(#REF!,,,#REF!)</definedName>
    <definedName name="Industries" localSheetId="0">OFFSET(#REF!,,,#REF!)</definedName>
    <definedName name="Industries" localSheetId="5">OFFSET(#REF!,,,#REF!)</definedName>
    <definedName name="Industries">OFFSET(#REF!,,,#REF!)</definedName>
    <definedName name="IndustryValues" localSheetId="6">OFFSET(#REF!,,,#REF!)</definedName>
    <definedName name="IndustryValues" localSheetId="10">OFFSET(#REF!,,,#REF!)</definedName>
    <definedName name="IndustryValues" localSheetId="0">OFFSET(#REF!,,,#REF!)</definedName>
    <definedName name="IndustryValues" localSheetId="5">OFFSET(#REF!,,,#REF!)</definedName>
    <definedName name="IndustryValues">OFFSET(#REF!,,,#REF!)</definedName>
    <definedName name="Inflationrate" localSheetId="6">'[1]Cost Inputs'!#REF!</definedName>
    <definedName name="Inflationrate" localSheetId="10">'[1]Cost Inputs'!#REF!</definedName>
    <definedName name="Inflationrate" localSheetId="0">'[1]Cost Inputs'!#REF!</definedName>
    <definedName name="Inflationrate" localSheetId="5">'[1]Cost Inputs'!#REF!</definedName>
    <definedName name="Inflationrate">'[1]Cost Inputs'!#REF!</definedName>
    <definedName name="inlcudepls" localSheetId="6">#REF!</definedName>
    <definedName name="inlcudepls" localSheetId="10">#REF!</definedName>
    <definedName name="inlcudepls" localSheetId="0">#REF!</definedName>
    <definedName name="inlcudepls" localSheetId="5">#REF!</definedName>
    <definedName name="inlcudepls">#REF!</definedName>
    <definedName name="Inputs">[12]Inputs!$C$4:$CH$47</definedName>
    <definedName name="July" localSheetId="10" hidden="1">{#N/A,#N/A,FALSE,"CTC Summary - EOY";#N/A,#N/A,FALSE,"CTC Summary - Wtavg"}</definedName>
    <definedName name="July" localSheetId="4" hidden="1">{#N/A,#N/A,FALSE,"CTC Summary - EOY";#N/A,#N/A,FALSE,"CTC Summary - Wtavg"}</definedName>
    <definedName name="July" localSheetId="3" hidden="1">{#N/A,#N/A,FALSE,"CTC Summary - EOY";#N/A,#N/A,FALSE,"CTC Summary - Wtavg"}</definedName>
    <definedName name="July" localSheetId="2" hidden="1">{#N/A,#N/A,FALSE,"CTC Summary - EOY";#N/A,#N/A,FALSE,"CTC Summary - Wtavg"}</definedName>
    <definedName name="July" hidden="1">{#N/A,#N/A,FALSE,"CTC Summary - EOY";#N/A,#N/A,FALSE,"CTC Summary - Wtavg"}</definedName>
    <definedName name="June" localSheetId="10" hidden="1">{#N/A,#N/A,FALSE,"CTC Summary - EOY";#N/A,#N/A,FALSE,"CTC Summary - Wtavg"}</definedName>
    <definedName name="June" localSheetId="4" hidden="1">{#N/A,#N/A,FALSE,"CTC Summary - EOY";#N/A,#N/A,FALSE,"CTC Summary - Wtavg"}</definedName>
    <definedName name="June" localSheetId="3" hidden="1">{#N/A,#N/A,FALSE,"CTC Summary - EOY";#N/A,#N/A,FALSE,"CTC Summary - Wtavg"}</definedName>
    <definedName name="June" localSheetId="2" hidden="1">{#N/A,#N/A,FALSE,"CTC Summary - EOY";#N/A,#N/A,FALSE,"CTC Summary - Wtavg"}</definedName>
    <definedName name="June" hidden="1">{#N/A,#N/A,FALSE,"CTC Summary - EOY";#N/A,#N/A,FALSE,"CTC Summary - Wtavg"}</definedName>
    <definedName name="junk" hidden="1">"S:\23150\06RET\Transformation\"</definedName>
    <definedName name="junk1" hidden="1">"Will Kane"</definedName>
    <definedName name="L" localSheetId="10" hidden="1">{"PI_Data",#N/A,TRUE,"P&amp;I Data"}</definedName>
    <definedName name="L" localSheetId="4" hidden="1">{"PI_Data",#N/A,TRUE,"P&amp;I Data"}</definedName>
    <definedName name="L" localSheetId="3" hidden="1">{"PI_Data",#N/A,TRUE,"P&amp;I Data"}</definedName>
    <definedName name="L" localSheetId="2" hidden="1">{"PI_Data",#N/A,TRUE,"P&amp;I Data"}</definedName>
    <definedName name="L" hidden="1">{"PI_Data",#N/A,TRUE,"P&amp;I Data"}</definedName>
    <definedName name="laborcostBGUgrowth" localSheetId="0">'[1]Cost Inputs'!#REF!</definedName>
    <definedName name="laborcostBGUgrowth">'[1]Cost Inputs'!#REF!</definedName>
    <definedName name="laborcostNBGUgrowth" localSheetId="0">'[1]Cost Inputs'!#REF!</definedName>
    <definedName name="laborcostNBGUgrowth">'[1]Cost Inputs'!#REF!</definedName>
    <definedName name="Laborescalation" localSheetId="0">'[1]Cost Inputs'!#REF!</definedName>
    <definedName name="Laborescalation">'[1]Cost Inputs'!#REF!</definedName>
    <definedName name="LastProgram" localSheetId="0">[3]Summary!#REF!</definedName>
    <definedName name="LastProgram">[3]Summary!#REF!</definedName>
    <definedName name="Launch_Refine_Market" localSheetId="7">#REF!</definedName>
    <definedName name="Launch_Refine_Market" localSheetId="6">#REF!</definedName>
    <definedName name="Launch_Refine_Market" localSheetId="10">#REF!</definedName>
    <definedName name="Launch_Refine_Market" localSheetId="9">#REF!</definedName>
    <definedName name="Launch_Refine_Market" localSheetId="0">#REF!</definedName>
    <definedName name="Launch_Refine_Market" localSheetId="5">#REF!</definedName>
    <definedName name="Launch_Refine_Market">#REF!</definedName>
    <definedName name="lcachoose" localSheetId="6">#REF!</definedName>
    <definedName name="lcachoose" localSheetId="10">#REF!</definedName>
    <definedName name="lcachoose" localSheetId="0">#REF!</definedName>
    <definedName name="lcachoose" localSheetId="5">#REF!</definedName>
    <definedName name="lcachoose">#REF!</definedName>
    <definedName name="lcas" localSheetId="6">#REF!</definedName>
    <definedName name="lcas" localSheetId="10">#REF!</definedName>
    <definedName name="lcas" localSheetId="0">#REF!</definedName>
    <definedName name="lcas" localSheetId="5">#REF!</definedName>
    <definedName name="lcas">#REF!</definedName>
    <definedName name="lcastart" localSheetId="6">#REF!</definedName>
    <definedName name="lcastart" localSheetId="10">#REF!</definedName>
    <definedName name="lcastart" localSheetId="0">#REF!</definedName>
    <definedName name="lcastart" localSheetId="5">#REF!</definedName>
    <definedName name="lcastart">#REF!</definedName>
    <definedName name="Life" localSheetId="6">[3]Inputs!#REF!</definedName>
    <definedName name="Life" localSheetId="10">[3]Inputs!#REF!</definedName>
    <definedName name="Life" localSheetId="0">[3]Inputs!#REF!</definedName>
    <definedName name="Life" localSheetId="5">[3]Inputs!#REF!</definedName>
    <definedName name="Life">[3]Inputs!#REF!</definedName>
    <definedName name="limcount" hidden="1">3</definedName>
    <definedName name="lolp_sum" localSheetId="6">#REF!</definedName>
    <definedName name="lolp_sum" localSheetId="10">#REF!</definedName>
    <definedName name="lolp_sum" localSheetId="0">#REF!</definedName>
    <definedName name="lolp_sum" localSheetId="5">#REF!</definedName>
    <definedName name="lolp_sum">#REF!</definedName>
    <definedName name="LOLPsimBase" localSheetId="6">#REF!</definedName>
    <definedName name="LOLPsimBase" localSheetId="10">#REF!</definedName>
    <definedName name="LOLPsimBase" localSheetId="0">#REF!</definedName>
    <definedName name="LOLPsimBase" localSheetId="5">#REF!</definedName>
    <definedName name="LOLPsimBase">#REF!</definedName>
    <definedName name="Losses">[3]Inputs!$I$25</definedName>
    <definedName name="m" localSheetId="10" hidden="1">{"PI_Data",#N/A,TRUE,"P&amp;I Data"}</definedName>
    <definedName name="m" localSheetId="4" hidden="1">{"PI_Data",#N/A,TRUE,"P&amp;I Data"}</definedName>
    <definedName name="m" localSheetId="3" hidden="1">{"PI_Data",#N/A,TRUE,"P&amp;I Data"}</definedName>
    <definedName name="m" localSheetId="2" hidden="1">{"PI_Data",#N/A,TRUE,"P&amp;I Data"}</definedName>
    <definedName name="m" hidden="1">{"PI_Data",#N/A,TRUE,"P&amp;I Data"}</definedName>
    <definedName name="MA" localSheetId="6">#REF!</definedName>
    <definedName name="MA" localSheetId="10">#REF!</definedName>
    <definedName name="MA" localSheetId="0">#REF!</definedName>
    <definedName name="MA" localSheetId="5">#REF!</definedName>
    <definedName name="MA">#REF!</definedName>
    <definedName name="Manage_AMI" localSheetId="7">#REF!</definedName>
    <definedName name="Manage_AMI" localSheetId="6">#REF!</definedName>
    <definedName name="Manage_AMI" localSheetId="10">#REF!</definedName>
    <definedName name="Manage_AMI" localSheetId="9">#REF!</definedName>
    <definedName name="Manage_AMI" localSheetId="0">#REF!</definedName>
    <definedName name="Manage_AMI" localSheetId="5">#REF!</definedName>
    <definedName name="Manage_AMI">#REF!</definedName>
    <definedName name="MASTERORDER" localSheetId="6">#REF!</definedName>
    <definedName name="MASTERORDER" localSheetId="10">#REF!</definedName>
    <definedName name="MASTERORDER" localSheetId="0">#REF!</definedName>
    <definedName name="MASTERORDER" localSheetId="5">#REF!</definedName>
    <definedName name="MASTERORDER">#REF!</definedName>
    <definedName name="May" localSheetId="10" hidden="1">{#N/A,#N/A,FALSE,"CTC Summary - EOY";#N/A,#N/A,FALSE,"CTC Summary - Wtavg"}</definedName>
    <definedName name="May" localSheetId="4" hidden="1">{#N/A,#N/A,FALSE,"CTC Summary - EOY";#N/A,#N/A,FALSE,"CTC Summary - Wtavg"}</definedName>
    <definedName name="May" localSheetId="3" hidden="1">{#N/A,#N/A,FALSE,"CTC Summary - EOY";#N/A,#N/A,FALSE,"CTC Summary - Wtavg"}</definedName>
    <definedName name="May" localSheetId="2" hidden="1">{#N/A,#N/A,FALSE,"CTC Summary - EOY";#N/A,#N/A,FALSE,"CTC Summary - Wtavg"}</definedName>
    <definedName name="May" hidden="1">{#N/A,#N/A,FALSE,"CTC Summary - EOY";#N/A,#N/A,FALSE,"CTC Summary - Wtavg"}</definedName>
    <definedName name="MEDdevicesperparticipantcurrent" localSheetId="6">#REF!</definedName>
    <definedName name="MEDdevicesperparticipantcurrent" localSheetId="10">#REF!</definedName>
    <definedName name="MEDdevicesperparticipantcurrent" localSheetId="0">#REF!</definedName>
    <definedName name="MEDdevicesperparticipantcurrent" localSheetId="5">#REF!</definedName>
    <definedName name="MEDdevicesperparticipantcurrent">#REF!</definedName>
    <definedName name="MEDdevicesperparticipantnew" localSheetId="6">#REF!</definedName>
    <definedName name="MEDdevicesperparticipantnew" localSheetId="10">#REF!</definedName>
    <definedName name="MEDdevicesperparticipantnew" localSheetId="0">#REF!</definedName>
    <definedName name="MEDdevicesperparticipantnew" localSheetId="5">#REF!</definedName>
    <definedName name="MEDdevicesperparticipantnew">#REF!</definedName>
    <definedName name="MEDpctimpactcurrent" localSheetId="6">#REF!</definedName>
    <definedName name="MEDpctimpactcurrent" localSheetId="10">#REF!</definedName>
    <definedName name="MEDpctimpactcurrent" localSheetId="0">#REF!</definedName>
    <definedName name="MEDpctimpactcurrent" localSheetId="5">#REF!</definedName>
    <definedName name="MEDpctimpactcurrent">#REF!</definedName>
    <definedName name="MEDpctimpactnew" localSheetId="6">#REF!</definedName>
    <definedName name="MEDpctimpactnew" localSheetId="10">#REF!</definedName>
    <definedName name="MEDpctimpactnew" localSheetId="0">#REF!</definedName>
    <definedName name="MEDpctimpactnew" localSheetId="5">#REF!</definedName>
    <definedName name="MEDpctimpactnew">#REF!</definedName>
    <definedName name="MEDswitchimpactcurrent" localSheetId="6">#REF!</definedName>
    <definedName name="MEDswitchimpactcurrent" localSheetId="10">#REF!</definedName>
    <definedName name="MEDswitchimpactcurrent" localSheetId="0">#REF!</definedName>
    <definedName name="MEDswitchimpactcurrent" localSheetId="5">#REF!</definedName>
    <definedName name="MEDswitchimpactcurrent">#REF!</definedName>
    <definedName name="MEDswitchimpactnew" localSheetId="6">#REF!</definedName>
    <definedName name="MEDswitchimpactnew" localSheetId="10">#REF!</definedName>
    <definedName name="MEDswitchimpactnew" localSheetId="0">#REF!</definedName>
    <definedName name="MEDswitchimpactnew" localSheetId="5">#REF!</definedName>
    <definedName name="MEDswitchimpactnew">#REF!</definedName>
    <definedName name="Meet_Financial_Targets" localSheetId="7">#REF!</definedName>
    <definedName name="Meet_Financial_Targets" localSheetId="6">#REF!</definedName>
    <definedName name="Meet_Financial_Targets" localSheetId="10">#REF!</definedName>
    <definedName name="Meet_Financial_Targets" localSheetId="9">#REF!</definedName>
    <definedName name="Meet_Financial_Targets" localSheetId="0">#REF!</definedName>
    <definedName name="Meet_Financial_Targets" localSheetId="5">#REF!</definedName>
    <definedName name="Meet_Financial_Targets">#REF!</definedName>
    <definedName name="minUpgFlag" localSheetId="10">OFFSET('[6]t - BundleSupplySortCalcs'!$E$13,1,0,[0]!existRanks,1)</definedName>
    <definedName name="minUpgFlag" localSheetId="4">OFFSET('[6]t - BundleSupplySortCalcs'!$E$13,1,0,existRanks,1)</definedName>
    <definedName name="minUpgFlag" localSheetId="3">OFFSET('[6]t - BundleSupplySortCalcs'!$E$13,1,0,existRanks,1)</definedName>
    <definedName name="minUpgFlag" localSheetId="2">OFFSET('[6]t - BundleSupplySortCalcs'!$E$13,1,0,existRanks,1)</definedName>
    <definedName name="minUpgFlag">OFFSET('[6]t - BundleSupplySortCalcs'!$E$13,1,0,existRanks,1)</definedName>
    <definedName name="Monthlies" localSheetId="6">#REF!</definedName>
    <definedName name="Monthlies" localSheetId="10">#REF!</definedName>
    <definedName name="Monthlies" localSheetId="0">#REF!</definedName>
    <definedName name="Monthlies" localSheetId="5">#REF!</definedName>
    <definedName name="Monthlies">#REF!</definedName>
    <definedName name="MonthliesPower" localSheetId="6">#REF!</definedName>
    <definedName name="MonthliesPower" localSheetId="10">#REF!</definedName>
    <definedName name="MonthliesPower" localSheetId="0">#REF!</definedName>
    <definedName name="MonthliesPower" localSheetId="5">#REF!</definedName>
    <definedName name="MonthliesPower">#REF!</definedName>
    <definedName name="monthlyCGshape">[8]tables!$P$5:$Q$16</definedName>
    <definedName name="MPR">[8]tables!$A$5:$B$25</definedName>
    <definedName name="multiplier" localSheetId="6">'[1]Cost Inputs'!#REF!</definedName>
    <definedName name="multiplier" localSheetId="10">'[1]Cost Inputs'!#REF!</definedName>
    <definedName name="multiplier" localSheetId="0">'[1]Cost Inputs'!#REF!</definedName>
    <definedName name="multiplier" localSheetId="5">'[1]Cost Inputs'!#REF!</definedName>
    <definedName name="multiplier">'[1]Cost Inputs'!#REF!</definedName>
    <definedName name="New" localSheetId="10" hidden="1">{#N/A,#N/A,FALSE,"CTC Summary - EOY";#N/A,#N/A,FALSE,"CTC Summary - Wtavg"}</definedName>
    <definedName name="New" localSheetId="4" hidden="1">{#N/A,#N/A,FALSE,"CTC Summary - EOY";#N/A,#N/A,FALSE,"CTC Summary - Wtavg"}</definedName>
    <definedName name="New" localSheetId="3" hidden="1">{#N/A,#N/A,FALSE,"CTC Summary - EOY";#N/A,#N/A,FALSE,"CTC Summary - Wtavg"}</definedName>
    <definedName name="New" localSheetId="2" hidden="1">{#N/A,#N/A,FALSE,"CTC Summary - EOY";#N/A,#N/A,FALSE,"CTC Summary - Wtavg"}</definedName>
    <definedName name="New" hidden="1">{#N/A,#N/A,FALSE,"CTC Summary - EOY";#N/A,#N/A,FALSE,"CTC Summary - Wtavg"}</definedName>
    <definedName name="newenrollmentpct" localSheetId="6">#REF!</definedName>
    <definedName name="newenrollmentpct" localSheetId="10">#REF!</definedName>
    <definedName name="newenrollmentpct" localSheetId="0">#REF!</definedName>
    <definedName name="newenrollmentpct" localSheetId="5">#REF!</definedName>
    <definedName name="newenrollmentpct">#REF!</definedName>
    <definedName name="newenrollmentswitch" localSheetId="6">#REF!</definedName>
    <definedName name="newenrollmentswitch" localSheetId="10">#REF!</definedName>
    <definedName name="newenrollmentswitch" localSheetId="0">#REF!</definedName>
    <definedName name="newenrollmentswitch" localSheetId="5">#REF!</definedName>
    <definedName name="newenrollmentswitch">#REF!</definedName>
    <definedName name="newRanks">'[6]o - NewTx'!$E$1</definedName>
    <definedName name="newTx1Flag" localSheetId="10">OFFSET('[6]t - BundleSupplySortCalcs'!$J$13,1,0,[0]!newRanks,1)</definedName>
    <definedName name="newTx1Flag" localSheetId="4">OFFSET('[6]t - BundleSupplySortCalcs'!$J$13,1,0,newRanks,1)</definedName>
    <definedName name="newTx1Flag" localSheetId="3">OFFSET('[6]t - BundleSupplySortCalcs'!$J$13,1,0,newRanks,1)</definedName>
    <definedName name="newTx1Flag" localSheetId="2">OFFSET('[6]t - BundleSupplySortCalcs'!$J$13,1,0,newRanks,1)</definedName>
    <definedName name="newTx1Flag">OFFSET('[6]t - BundleSupplySortCalcs'!$J$13,1,0,newRanks,1)</definedName>
    <definedName name="newTx2Flag" localSheetId="10">OFFSET('[6]t - BundleSupplySortCalcs'!$K$13,1,0,[0]!newRanks,1)</definedName>
    <definedName name="newTx2Flag" localSheetId="4">OFFSET('[6]t - BundleSupplySortCalcs'!$K$13,1,0,newRanks,1)</definedName>
    <definedName name="newTx2Flag" localSheetId="3">OFFSET('[6]t - BundleSupplySortCalcs'!$K$13,1,0,newRanks,1)</definedName>
    <definedName name="newTx2Flag" localSheetId="2">OFFSET('[6]t - BundleSupplySortCalcs'!$K$13,1,0,newRanks,1)</definedName>
    <definedName name="newTx2Flag">OFFSET('[6]t - BundleSupplySortCalcs'!$K$13,1,0,newRanks,1)</definedName>
    <definedName name="newTxDepend" localSheetId="10">OFFSET('[6]o - NewTx'!$J$5,1,0,[0]!newRanks,1)</definedName>
    <definedName name="newTxDepend" localSheetId="4">OFFSET('[6]o - NewTx'!$J$5,1,0,newRanks,1)</definedName>
    <definedName name="newTxDepend" localSheetId="3">OFFSET('[6]o - NewTx'!$J$5,1,0,newRanks,1)</definedName>
    <definedName name="newTxDepend" localSheetId="2">OFFSET('[6]o - NewTx'!$J$5,1,0,newRanks,1)</definedName>
    <definedName name="newTxDepend">OFFSET('[6]o - NewTx'!$J$5,1,0,newRanks,1)</definedName>
    <definedName name="newTxLosses" localSheetId="10">OFFSET('[6]o - NewTx'!$Q$5,1,0,[0]!newRanks,1)</definedName>
    <definedName name="newTxLosses" localSheetId="4">OFFSET('[6]o - NewTx'!$Q$5,1,0,newRanks,1)</definedName>
    <definedName name="newTxLosses" localSheetId="3">OFFSET('[6]o - NewTx'!$Q$5,1,0,newRanks,1)</definedName>
    <definedName name="newTxLosses" localSheetId="2">OFFSET('[6]o - NewTx'!$Q$5,1,0,newRanks,1)</definedName>
    <definedName name="newTxLosses">OFFSET('[6]o - NewTx'!$Q$5,1,0,newRanks,1)</definedName>
    <definedName name="newTxRAZones" localSheetId="10">OFFSET('[6]o - NewTx'!$O$5,1,0,[0]!newRanks,1)</definedName>
    <definedName name="newTxRAZones" localSheetId="4">OFFSET('[6]o - NewTx'!$O$5,1,0,newRanks,1)</definedName>
    <definedName name="newTxRAZones" localSheetId="3">OFFSET('[6]o - NewTx'!$O$5,1,0,newRanks,1)</definedName>
    <definedName name="newTxRAZones" localSheetId="2">OFFSET('[6]o - NewTx'!$O$5,1,0,newRanks,1)</definedName>
    <definedName name="newTxRAZones">OFFSET('[6]o - NewTx'!$O$5,1,0,newRanks,1)</definedName>
    <definedName name="nnnnnn">'[5]ACTMA Detail'!$P$2:$P$102</definedName>
    <definedName name="nRow" localSheetId="6">#REF!</definedName>
    <definedName name="nRow" localSheetId="10">#REF!</definedName>
    <definedName name="nRow" localSheetId="0">#REF!</definedName>
    <definedName name="nRow" localSheetId="5">#REF!</definedName>
    <definedName name="nRow">#REF!</definedName>
    <definedName name="objvalue" localSheetId="6">#REF!</definedName>
    <definedName name="objvalue" localSheetId="10">#REF!</definedName>
    <definedName name="objvalue" localSheetId="0">#REF!</definedName>
    <definedName name="objvalue" localSheetId="5">#REF!</definedName>
    <definedName name="objvalue">#REF!</definedName>
    <definedName name="Objvalue2" localSheetId="6">#REF!</definedName>
    <definedName name="Objvalue2" localSheetId="10">#REF!</definedName>
    <definedName name="Objvalue2" localSheetId="0">#REF!</definedName>
    <definedName name="Objvalue2" localSheetId="5">#REF!</definedName>
    <definedName name="Objvalue2">#REF!</definedName>
    <definedName name="Orders" localSheetId="7">'[13]ORDERS BW'!$C:$H</definedName>
    <definedName name="Orders" localSheetId="6">'[13]ORDERS BW'!$C:$H</definedName>
    <definedName name="Orders">'[13]ORDERS BW'!$C:$H</definedName>
    <definedName name="ORDERS2012" localSheetId="6">#REF!</definedName>
    <definedName name="ORDERS2012" localSheetId="10">#REF!</definedName>
    <definedName name="ORDERS2012" localSheetId="0">#REF!</definedName>
    <definedName name="ORDERS2012" localSheetId="5">#REF!</definedName>
    <definedName name="ORDERS2012">#REF!</definedName>
    <definedName name="p" localSheetId="10" hidden="1">{"PI_Data",#N/A,TRUE,"P&amp;I Data"}</definedName>
    <definedName name="p" localSheetId="4" hidden="1">{"PI_Data",#N/A,TRUE,"P&amp;I Data"}</definedName>
    <definedName name="p" localSheetId="3" hidden="1">{"PI_Data",#N/A,TRUE,"P&amp;I Data"}</definedName>
    <definedName name="p" localSheetId="2" hidden="1">{"PI_Data",#N/A,TRUE,"P&amp;I Data"}</definedName>
    <definedName name="p" hidden="1">{"PI_Data",#N/A,TRUE,"P&amp;I Data"}</definedName>
    <definedName name="Pal_Workbook_GUID" hidden="1">"SMP21VB18GJR45T4S167142C"</definedName>
    <definedName name="pctimpactcurrent" localSheetId="6">#REF!</definedName>
    <definedName name="pctimpactcurrent" localSheetId="10">#REF!</definedName>
    <definedName name="pctimpactcurrent" localSheetId="0">#REF!</definedName>
    <definedName name="pctimpactcurrent" localSheetId="5">#REF!</definedName>
    <definedName name="pctimpactcurrent">#REF!</definedName>
    <definedName name="pctimpactfinal" localSheetId="6">#REF!</definedName>
    <definedName name="pctimpactfinal" localSheetId="10">#REF!</definedName>
    <definedName name="pctimpactfinal" localSheetId="0">#REF!</definedName>
    <definedName name="pctimpactfinal" localSheetId="5">#REF!</definedName>
    <definedName name="pctimpactfinal">#REF!</definedName>
    <definedName name="pctimpactnew" localSheetId="6">#REF!</definedName>
    <definedName name="pctimpactnew" localSheetId="10">#REF!</definedName>
    <definedName name="pctimpactnew" localSheetId="0">#REF!</definedName>
    <definedName name="pctimpactnew" localSheetId="5">#REF!</definedName>
    <definedName name="pctimpactnew">#REF!</definedName>
    <definedName name="Period" localSheetId="6">#REF!</definedName>
    <definedName name="Period" localSheetId="10">#REF!</definedName>
    <definedName name="Period" localSheetId="0">#REF!</definedName>
    <definedName name="Period" localSheetId="5">#REF!</definedName>
    <definedName name="Period">#REF!</definedName>
    <definedName name="PLSAmmHighYrs" localSheetId="6">#REF!</definedName>
    <definedName name="PLSAmmHighYrs" localSheetId="10">#REF!</definedName>
    <definedName name="PLSAmmHighYrs" localSheetId="0">#REF!</definedName>
    <definedName name="PLSAmmHighYrs" localSheetId="5">#REF!</definedName>
    <definedName name="PLSAmmHighYrs">#REF!</definedName>
    <definedName name="PLSAmmLowYrs" localSheetId="6">#REF!</definedName>
    <definedName name="PLSAmmLowYrs" localSheetId="10">#REF!</definedName>
    <definedName name="PLSAmmLowYrs" localSheetId="0">#REF!</definedName>
    <definedName name="PLSAmmLowYrs" localSheetId="5">#REF!</definedName>
    <definedName name="PLSAmmLowYrs">#REF!</definedName>
    <definedName name="PLSAmYears" localSheetId="6">#REF!</definedName>
    <definedName name="PLSAmYears" localSheetId="10">#REF!</definedName>
    <definedName name="PLSAmYears" localSheetId="0">#REF!</definedName>
    <definedName name="PLSAmYears" localSheetId="5">#REF!</definedName>
    <definedName name="PLSAmYears">#REF!</definedName>
    <definedName name="PLSEquipmentCost" localSheetId="6">#REF!</definedName>
    <definedName name="PLSEquipmentCost" localSheetId="10">#REF!</definedName>
    <definedName name="PLSEquipmentCost" localSheetId="0">#REF!</definedName>
    <definedName name="PLSEquipmentCost" localSheetId="5">#REF!</definedName>
    <definedName name="PLSEquipmentCost">#REF!</definedName>
    <definedName name="PLSIncentive" localSheetId="6">#REF!</definedName>
    <definedName name="PLSIncentive" localSheetId="10">#REF!</definedName>
    <definedName name="PLSIncentive" localSheetId="0">#REF!</definedName>
    <definedName name="PLSIncentive" localSheetId="5">#REF!</definedName>
    <definedName name="PLSIncentive">#REF!</definedName>
    <definedName name="PLSIncentiveHigh" localSheetId="6">#REF!</definedName>
    <definedName name="PLSIncentiveHigh" localSheetId="10">#REF!</definedName>
    <definedName name="PLSIncentiveHigh" localSheetId="0">#REF!</definedName>
    <definedName name="PLSIncentiveHigh" localSheetId="5">#REF!</definedName>
    <definedName name="PLSIncentiveHigh">#REF!</definedName>
    <definedName name="PLSIncentiveLow" localSheetId="6">#REF!</definedName>
    <definedName name="PLSIncentiveLow" localSheetId="10">#REF!</definedName>
    <definedName name="PLSIncentiveLow" localSheetId="0">#REF!</definedName>
    <definedName name="PLSIncentiveLow" localSheetId="5">#REF!</definedName>
    <definedName name="PLSIncentiveLow">#REF!</definedName>
    <definedName name="popgrowth" localSheetId="6">[3]Inputs!#REF!</definedName>
    <definedName name="popgrowth" localSheetId="10">[3]Inputs!#REF!</definedName>
    <definedName name="popgrowth" localSheetId="0">[3]Inputs!#REF!</definedName>
    <definedName name="popgrowth" localSheetId="5">[3]Inputs!#REF!</definedName>
    <definedName name="popgrowth">[3]Inputs!#REF!</definedName>
    <definedName name="portfoliotype" localSheetId="6">#REF!</definedName>
    <definedName name="portfoliotype" localSheetId="10">#REF!</definedName>
    <definedName name="portfoliotype" localSheetId="0">#REF!</definedName>
    <definedName name="portfoliotype" localSheetId="5">#REF!</definedName>
    <definedName name="portfoliotype">#REF!</definedName>
    <definedName name="PositionsTitle" localSheetId="6">#REF!</definedName>
    <definedName name="PositionsTitle" localSheetId="10">#REF!</definedName>
    <definedName name="PositionsTitle" localSheetId="0">#REF!</definedName>
    <definedName name="PositionsTitle" localSheetId="5">#REF!</definedName>
    <definedName name="PositionsTitle">#REF!</definedName>
    <definedName name="pricecount" localSheetId="6">#REF!</definedName>
    <definedName name="pricecount" localSheetId="10">#REF!</definedName>
    <definedName name="pricecount" localSheetId="0">#REF!</definedName>
    <definedName name="pricecount" localSheetId="5">#REF!</definedName>
    <definedName name="pricecount">#REF!</definedName>
    <definedName name="priceout" localSheetId="6">#REF!</definedName>
    <definedName name="priceout" localSheetId="10">#REF!</definedName>
    <definedName name="priceout" localSheetId="0">#REF!</definedName>
    <definedName name="priceout" localSheetId="5">#REF!</definedName>
    <definedName name="priceout">#REF!</definedName>
    <definedName name="prices" localSheetId="6">#REF!</definedName>
    <definedName name="prices" localSheetId="10">#REF!</definedName>
    <definedName name="prices" localSheetId="0">#REF!</definedName>
    <definedName name="prices" localSheetId="5">#REF!</definedName>
    <definedName name="prices">#REF!</definedName>
    <definedName name="PriceTable" localSheetId="6">#REF!</definedName>
    <definedName name="PriceTable" localSheetId="10">#REF!</definedName>
    <definedName name="PriceTable" localSheetId="0">#REF!</definedName>
    <definedName name="PriceTable" localSheetId="5">#REF!</definedName>
    <definedName name="PriceTable">#REF!</definedName>
    <definedName name="PriceTable2" localSheetId="6">#REF!</definedName>
    <definedName name="PriceTable2" localSheetId="10">#REF!</definedName>
    <definedName name="PriceTable2" localSheetId="0">#REF!</definedName>
    <definedName name="PriceTable2" localSheetId="5">#REF!</definedName>
    <definedName name="PriceTable2">#REF!</definedName>
    <definedName name="_xlnm.Print_Area" localSheetId="7">'2024 ILP Exp Carryover'!$B$1:$O$52</definedName>
    <definedName name="_xlnm.Print_Area" localSheetId="1">'Cover Page'!$A$1:$K$33</definedName>
    <definedName name="_xlnm.Print_Area" localSheetId="6">'DREBA 2024-2027'!$B$1:$S$47</definedName>
    <definedName name="_xlnm.Print_Area" localSheetId="10">'Event Summary '!$A$1:$L$21</definedName>
    <definedName name="_xlnm.Print_Area" localSheetId="4">'Ex Ante LI &amp; Eligibility Stats'!$A$1:$O$19</definedName>
    <definedName name="_xlnm.Print_Area" localSheetId="3">'Ex Post LI &amp; Eligibility Stats'!$A$1:$O$22</definedName>
    <definedName name="_xlnm.Print_Area" localSheetId="11">'Fund Shift Log 2024'!$A$1:$E$21</definedName>
    <definedName name="_xlnm.Print_Area" localSheetId="8">'Incentives 2024-2027'!$A$1:$N$26</definedName>
    <definedName name="_xlnm.Print_Area" localSheetId="9">'ME&amp;O Actual Expenditures'!$A$1:$Q$63</definedName>
    <definedName name="_xlnm.Print_Area" localSheetId="2">'Program MW'!$A$1:$T$54</definedName>
    <definedName name="_xlnm.Print_Area" localSheetId="0">'Report Cover - Public'!$A$1:$K$39</definedName>
    <definedName name="_xlnm.Print_Area" localSheetId="5">'TA-TI Distribution'!$A$1:$Y$31</definedName>
    <definedName name="Proglife" localSheetId="6">[3]Inputs!#REF!</definedName>
    <definedName name="Proglife" localSheetId="10">[3]Inputs!#REF!</definedName>
    <definedName name="Proglife" localSheetId="0">[3]Inputs!#REF!</definedName>
    <definedName name="Proglife" localSheetId="5">[3]Inputs!#REF!</definedName>
    <definedName name="Proglife">[3]Inputs!#REF!</definedName>
    <definedName name="ProgramRow" localSheetId="6">[3]Summary!#REF!</definedName>
    <definedName name="ProgramRow" localSheetId="0">[3]Summary!#REF!</definedName>
    <definedName name="ProgramRow" localSheetId="5">[3]Summary!#REF!</definedName>
    <definedName name="ProgramRow">[3]Summary!#REF!</definedName>
    <definedName name="Projectedenrollment" localSheetId="6">'[1]Cost Inputs'!#REF!</definedName>
    <definedName name="Projectedenrollment" localSheetId="0">'[1]Cost Inputs'!#REF!</definedName>
    <definedName name="Projectedenrollment" localSheetId="5">'[1]Cost Inputs'!#REF!</definedName>
    <definedName name="Projectedenrollment">'[1]Cost Inputs'!#REF!</definedName>
    <definedName name="Projectedpart" localSheetId="6">'[1]Cost Inputs'!#REF!</definedName>
    <definedName name="Projectedpart" localSheetId="0">'[1]Cost Inputs'!#REF!</definedName>
    <definedName name="Projectedpart" localSheetId="5">'[1]Cost Inputs'!#REF!</definedName>
    <definedName name="Projectedpart">'[1]Cost Inputs'!#REF!</definedName>
    <definedName name="PTable">'[14]Market Data Pasted'!$A$7:$D$367</definedName>
    <definedName name="public">[15]Lists!$A$6</definedName>
    <definedName name="qwer" localSheetId="10" hidden="1">{"PI_Data",#N/A,TRUE,"P&amp;I Data"}</definedName>
    <definedName name="qwer" localSheetId="4" hidden="1">{"PI_Data",#N/A,TRUE,"P&amp;I Data"}</definedName>
    <definedName name="qwer" localSheetId="3" hidden="1">{"PI_Data",#N/A,TRUE,"P&amp;I Data"}</definedName>
    <definedName name="qwer" localSheetId="2" hidden="1">{"PI_Data",#N/A,TRUE,"P&amp;I Data"}</definedName>
    <definedName name="qwer" hidden="1">{"PI_Data",#N/A,TRUE,"P&amp;I Data"}</definedName>
    <definedName name="Reliability_Expectations" localSheetId="7">#REF!</definedName>
    <definedName name="Reliability_Expectations" localSheetId="6">#REF!</definedName>
    <definedName name="Reliability_Expectations" localSheetId="10">#REF!</definedName>
    <definedName name="Reliability_Expectations" localSheetId="8">#REF!</definedName>
    <definedName name="Reliability_Expectations" localSheetId="9">#REF!</definedName>
    <definedName name="Reliability_Expectations" localSheetId="0">#REF!</definedName>
    <definedName name="Reliability_Expectations" localSheetId="5">#REF!</definedName>
    <definedName name="Reliability_Expectations">#REF!</definedName>
    <definedName name="replenishyears" localSheetId="6">'[1]Cost Inputs'!#REF!</definedName>
    <definedName name="replenishyears" localSheetId="10">'[1]Cost Inputs'!#REF!</definedName>
    <definedName name="replenishyears" localSheetId="0">'[1]Cost Inputs'!#REF!</definedName>
    <definedName name="replenishyears" localSheetId="5">'[1]Cost Inputs'!#REF!</definedName>
    <definedName name="replenishyears">'[1]Cost Inputs'!#REF!</definedName>
    <definedName name="ReportCoverPublic">'[1]Cost Inputs'!#REF!</definedName>
    <definedName name="RESacqcostPCT" localSheetId="6">'[1]Cost Inputs'!#REF!</definedName>
    <definedName name="RESacqcostPCT" localSheetId="0">'[1]Cost Inputs'!#REF!</definedName>
    <definedName name="RESacqcostPCT" localSheetId="5">'[1]Cost Inputs'!#REF!</definedName>
    <definedName name="RESacqcostPCT">'[1]Cost Inputs'!#REF!</definedName>
    <definedName name="RESacqcostswitch" localSheetId="6">'[1]Cost Inputs'!#REF!</definedName>
    <definedName name="RESacqcostswitch" localSheetId="0">'[1]Cost Inputs'!#REF!</definedName>
    <definedName name="RESacqcostswitch" localSheetId="5">'[1]Cost Inputs'!#REF!</definedName>
    <definedName name="RESacqcostswitch">'[1]Cost Inputs'!#REF!</definedName>
    <definedName name="RESdevicesperparticipantcurrent" localSheetId="6">'[1]Cost Inputs'!#REF!</definedName>
    <definedName name="RESdevicesperparticipantcurrent" localSheetId="0">'[1]Cost Inputs'!#REF!</definedName>
    <definedName name="RESdevicesperparticipantcurrent" localSheetId="5">'[1]Cost Inputs'!#REF!</definedName>
    <definedName name="RESdevicesperparticipantcurrent">'[1]Cost Inputs'!#REF!</definedName>
    <definedName name="RESdevicesperparticipantnew" localSheetId="0">'[1]Cost Inputs'!#REF!</definedName>
    <definedName name="RESdevicesperparticipantnew">'[1]Cost Inputs'!#REF!</definedName>
    <definedName name="RESdualcurrent" localSheetId="6">#REF!</definedName>
    <definedName name="RESdualcurrent" localSheetId="10">#REF!</definedName>
    <definedName name="RESdualcurrent" localSheetId="0">#REF!</definedName>
    <definedName name="RESdualcurrent" localSheetId="5">#REF!</definedName>
    <definedName name="RESdualcurrent">#REF!</definedName>
    <definedName name="RESdualnew" localSheetId="6">#REF!</definedName>
    <definedName name="RESdualnew" localSheetId="10">#REF!</definedName>
    <definedName name="RESdualnew" localSheetId="0">#REF!</definedName>
    <definedName name="RESdualnew" localSheetId="5">#REF!</definedName>
    <definedName name="RESdualnew">#REF!</definedName>
    <definedName name="ReserveMargin">[3]Inputs!$I$28</definedName>
    <definedName name="RESPCT1stinstallcost" localSheetId="6">'[1]Cost Inputs'!#REF!</definedName>
    <definedName name="RESPCT1stinstallcost" localSheetId="10">'[1]Cost Inputs'!#REF!</definedName>
    <definedName name="RESPCT1stinstallcost" localSheetId="0">'[1]Cost Inputs'!#REF!</definedName>
    <definedName name="RESPCT1stinstallcost" localSheetId="5">'[1]Cost Inputs'!#REF!</definedName>
    <definedName name="RESPCT1stinstallcost">'[1]Cost Inputs'!#REF!</definedName>
    <definedName name="RESPCT2ndinstallcost" localSheetId="6">'[1]Cost Inputs'!#REF!</definedName>
    <definedName name="RESPCT2ndinstallcost" localSheetId="0">'[1]Cost Inputs'!#REF!</definedName>
    <definedName name="RESPCT2ndinstallcost" localSheetId="5">'[1]Cost Inputs'!#REF!</definedName>
    <definedName name="RESPCT2ndinstallcost">'[1]Cost Inputs'!#REF!</definedName>
    <definedName name="RESPCTacqcost" localSheetId="6">'[1]Cost Inputs'!#REF!</definedName>
    <definedName name="RESPCTacqcost" localSheetId="0">'[1]Cost Inputs'!#REF!</definedName>
    <definedName name="RESPCTacqcost" localSheetId="5">'[1]Cost Inputs'!#REF!</definedName>
    <definedName name="RESPCTacqcost">'[1]Cost Inputs'!#REF!</definedName>
    <definedName name="RESPCTacqincentive">[16]Inputs!$D$37</definedName>
    <definedName name="RESPCTappointmentpercent" localSheetId="6">'[1]Cost Inputs'!#REF!</definedName>
    <definedName name="RESPCTappointmentpercent" localSheetId="10">'[1]Cost Inputs'!#REF!</definedName>
    <definedName name="RESPCTappointmentpercent" localSheetId="0">'[1]Cost Inputs'!#REF!</definedName>
    <definedName name="RESPCTappointmentpercent" localSheetId="5">'[1]Cost Inputs'!#REF!</definedName>
    <definedName name="RESPCTappointmentpercent">'[1]Cost Inputs'!#REF!</definedName>
    <definedName name="RESPCTCCcostperenroll" localSheetId="6">'[1]Cost Inputs'!#REF!</definedName>
    <definedName name="RESPCTCCcostperenroll" localSheetId="0">'[1]Cost Inputs'!#REF!</definedName>
    <definedName name="RESPCTCCcostperenroll" localSheetId="5">'[1]Cost Inputs'!#REF!</definedName>
    <definedName name="RESPCTCCcostperenroll">'[1]Cost Inputs'!#REF!</definedName>
    <definedName name="RESPCTCCpercentperenroll" localSheetId="6">'[1]Cost Inputs'!#REF!</definedName>
    <definedName name="RESPCTCCpercentperenroll" localSheetId="0">'[1]Cost Inputs'!#REF!</definedName>
    <definedName name="RESPCTCCpercentperenroll" localSheetId="5">'[1]Cost Inputs'!#REF!</definedName>
    <definedName name="RESPCTCCpercentperenroll">'[1]Cost Inputs'!#REF!</definedName>
    <definedName name="RESPCTcostperappointment" localSheetId="6">'[1]Cost Inputs'!#REF!</definedName>
    <definedName name="RESPCTcostperappointment" localSheetId="0">'[1]Cost Inputs'!#REF!</definedName>
    <definedName name="RESPCTcostperappointment" localSheetId="5">'[1]Cost Inputs'!#REF!</definedName>
    <definedName name="RESPCTcostperappointment">'[1]Cost Inputs'!#REF!</definedName>
    <definedName name="RESPCTcostperinspection" localSheetId="0">'[1]Cost Inputs'!#REF!</definedName>
    <definedName name="RESPCTcostperinspection">'[1]Cost Inputs'!#REF!</definedName>
    <definedName name="RESPCTequipcost" localSheetId="0">'[1]Cost Inputs'!#REF!</definedName>
    <definedName name="RESPCTequipcost">'[1]Cost Inputs'!#REF!</definedName>
    <definedName name="RESpctimpactcurrent" localSheetId="6">#REF!</definedName>
    <definedName name="RESpctimpactcurrent" localSheetId="10">#REF!</definedName>
    <definedName name="RESpctimpactcurrent" localSheetId="0">#REF!</definedName>
    <definedName name="RESpctimpactcurrent" localSheetId="5">#REF!</definedName>
    <definedName name="RESpctimpactcurrent">#REF!</definedName>
    <definedName name="RESpctimpactnew" localSheetId="6">#REF!</definedName>
    <definedName name="RESpctimpactnew" localSheetId="10">#REF!</definedName>
    <definedName name="RESpctimpactnew" localSheetId="0">#REF!</definedName>
    <definedName name="RESpctimpactnew" localSheetId="5">#REF!</definedName>
    <definedName name="RESpctimpactnew">#REF!</definedName>
    <definedName name="RESPCTincentive" localSheetId="6">'[1]Cost Inputs'!#REF!</definedName>
    <definedName name="RESPCTincentive" localSheetId="10">'[1]Cost Inputs'!#REF!</definedName>
    <definedName name="RESPCTincentive" localSheetId="0">'[1]Cost Inputs'!#REF!</definedName>
    <definedName name="RESPCTincentive" localSheetId="5">'[1]Cost Inputs'!#REF!</definedName>
    <definedName name="RESPCTincentive">'[1]Cost Inputs'!#REF!</definedName>
    <definedName name="RESPCTinspectioncost" localSheetId="6">'[1]Cost Inputs'!#REF!</definedName>
    <definedName name="RESPCTinspectioncost" localSheetId="0">'[1]Cost Inputs'!#REF!</definedName>
    <definedName name="RESPCTinspectioncost" localSheetId="5">'[1]Cost Inputs'!#REF!</definedName>
    <definedName name="RESPCTinspectioncost">'[1]Cost Inputs'!#REF!</definedName>
    <definedName name="RESPCTinspectionpct" localSheetId="0">'[1]Cost Inputs'!#REF!</definedName>
    <definedName name="RESPCTinspectionpct">'[1]Cost Inputs'!#REF!</definedName>
    <definedName name="RESPCTinspectionpercent" localSheetId="0">'[1]Cost Inputs'!#REF!</definedName>
    <definedName name="RESPCTinspectionpercent">'[1]Cost Inputs'!#REF!</definedName>
    <definedName name="RESPCTinstallcost" localSheetId="0">'[1]Cost Inputs'!#REF!</definedName>
    <definedName name="RESPCTinstallcost">'[1]Cost Inputs'!#REF!</definedName>
    <definedName name="RESPCTMandRcost" localSheetId="0">'[1]Cost Inputs'!#REF!</definedName>
    <definedName name="RESPCTMandRcost">'[1]Cost Inputs'!#REF!</definedName>
    <definedName name="RESPCTMandRrate" localSheetId="0">'[1]Cost Inputs'!#REF!</definedName>
    <definedName name="RESPCTMandRrate">'[1]Cost Inputs'!#REF!</definedName>
    <definedName name="resPCTpercent" localSheetId="0">'[1]Cost Inputs'!#REF!</definedName>
    <definedName name="resPCTpercent">'[1]Cost Inputs'!#REF!</definedName>
    <definedName name="RESPCTpercentwappointments" localSheetId="0">'[1]Cost Inputs'!#REF!</definedName>
    <definedName name="RESPCTpercentwappointments">'[1]Cost Inputs'!#REF!</definedName>
    <definedName name="RESPCTrecoverycost" localSheetId="0">'[1]Cost Inputs'!#REF!</definedName>
    <definedName name="RESPCTrecoverycost">'[1]Cost Inputs'!#REF!</definedName>
    <definedName name="RESPCTrecoverypct" localSheetId="0">'[1]Cost Inputs'!#REF!</definedName>
    <definedName name="RESPCTrecoverypct">'[1]Cost Inputs'!#REF!</definedName>
    <definedName name="resPCTresSWITCHpctexisting" localSheetId="0">'[1]Cost Inputs'!#REF!</definedName>
    <definedName name="resPCTresSWITCHpctexisting">'[1]Cost Inputs'!#REF!</definedName>
    <definedName name="RESPCTshippingcost" localSheetId="0">'[1]Cost Inputs'!#REF!</definedName>
    <definedName name="RESPCTshippingcost">'[1]Cost Inputs'!#REF!</definedName>
    <definedName name="RESPCTshoptestcost" localSheetId="0">'[1]Cost Inputs'!#REF!</definedName>
    <definedName name="RESPCTshoptestcost">'[1]Cost Inputs'!#REF!</definedName>
    <definedName name="RESPCTshoptestpercent" localSheetId="0">'[1]Cost Inputs'!#REF!</definedName>
    <definedName name="RESPCTshoptestpercent">'[1]Cost Inputs'!#REF!</definedName>
    <definedName name="RESPCTshuntcost" localSheetId="0">'[1]Cost Inputs'!#REF!</definedName>
    <definedName name="RESPCTshuntcost">'[1]Cost Inputs'!#REF!</definedName>
    <definedName name="RESPCTshuntpercent" localSheetId="0">'[1]Cost Inputs'!#REF!</definedName>
    <definedName name="RESPCTshuntpercent">'[1]Cost Inputs'!#REF!</definedName>
    <definedName name="RESPCTwallplatecost" localSheetId="0">'[1]Cost Inputs'!#REF!</definedName>
    <definedName name="RESPCTwallplatecost">'[1]Cost Inputs'!#REF!</definedName>
    <definedName name="RESPCTwallplatepercent" localSheetId="0">'[1]Cost Inputs'!#REF!</definedName>
    <definedName name="RESPCTwallplatepercent">'[1]Cost Inputs'!#REF!</definedName>
    <definedName name="RESPCTwiresavercost" localSheetId="0">'[1]Cost Inputs'!#REF!</definedName>
    <definedName name="RESPCTwiresavercost">'[1]Cost Inputs'!#REF!</definedName>
    <definedName name="RESPCTwiresaverpercent" localSheetId="0">'[1]Cost Inputs'!#REF!</definedName>
    <definedName name="RESPCTwiresaverpercent">'[1]Cost Inputs'!#REF!</definedName>
    <definedName name="RESswitch1stinstallcost" localSheetId="0">'[1]Cost Inputs'!#REF!</definedName>
    <definedName name="RESswitch1stinstallcost">'[1]Cost Inputs'!#REF!</definedName>
    <definedName name="RESswitch2ndinstallcost" localSheetId="0">'[1]Cost Inputs'!#REF!</definedName>
    <definedName name="RESswitch2ndinstallcost">'[1]Cost Inputs'!#REF!</definedName>
    <definedName name="RESswitchacqcost" localSheetId="0">'[1]Cost Inputs'!#REF!</definedName>
    <definedName name="RESswitchacqcost">'[1]Cost Inputs'!#REF!</definedName>
    <definedName name="RESswitchacqincentive">[16]Inputs!$C$37</definedName>
    <definedName name="RESswitchappointmentpercent" localSheetId="6">'[1]Cost Inputs'!#REF!</definedName>
    <definedName name="RESswitchappointmentpercent" localSheetId="10">'[1]Cost Inputs'!#REF!</definedName>
    <definedName name="RESswitchappointmentpercent" localSheetId="0">'[1]Cost Inputs'!#REF!</definedName>
    <definedName name="RESswitchappointmentpercent" localSheetId="5">'[1]Cost Inputs'!#REF!</definedName>
    <definedName name="RESswitchappointmentpercent">'[1]Cost Inputs'!#REF!</definedName>
    <definedName name="RESswitchCCcostperenroll" localSheetId="6">'[1]Cost Inputs'!#REF!</definedName>
    <definedName name="RESswitchCCcostperenroll" localSheetId="0">'[1]Cost Inputs'!#REF!</definedName>
    <definedName name="RESswitchCCcostperenroll" localSheetId="5">'[1]Cost Inputs'!#REF!</definedName>
    <definedName name="RESswitchCCcostperenroll">'[1]Cost Inputs'!#REF!</definedName>
    <definedName name="RESswitchCCpercentperenroll" localSheetId="6">'[1]Cost Inputs'!#REF!</definedName>
    <definedName name="RESswitchCCpercentperenroll" localSheetId="0">'[1]Cost Inputs'!#REF!</definedName>
    <definedName name="RESswitchCCpercentperenroll" localSheetId="5">'[1]Cost Inputs'!#REF!</definedName>
    <definedName name="RESswitchCCpercentperenroll">'[1]Cost Inputs'!#REF!</definedName>
    <definedName name="RESswitchcostperappointment" localSheetId="6">'[1]Cost Inputs'!#REF!</definedName>
    <definedName name="RESswitchcostperappointment" localSheetId="0">'[1]Cost Inputs'!#REF!</definedName>
    <definedName name="RESswitchcostperappointment" localSheetId="5">'[1]Cost Inputs'!#REF!</definedName>
    <definedName name="RESswitchcostperappointment">'[1]Cost Inputs'!#REF!</definedName>
    <definedName name="RESswitchcostperinspection" localSheetId="0">'[1]Cost Inputs'!#REF!</definedName>
    <definedName name="RESswitchcostperinspection">'[1]Cost Inputs'!#REF!</definedName>
    <definedName name="RESswitchequipcost" localSheetId="0">'[1]Cost Inputs'!#REF!</definedName>
    <definedName name="RESswitchequipcost">'[1]Cost Inputs'!#REF!</definedName>
    <definedName name="RESswitchimpactcurrent" localSheetId="6">#REF!</definedName>
    <definedName name="RESswitchimpactcurrent" localSheetId="10">#REF!</definedName>
    <definedName name="RESswitchimpactcurrent" localSheetId="0">#REF!</definedName>
    <definedName name="RESswitchimpactcurrent" localSheetId="5">#REF!</definedName>
    <definedName name="RESswitchimpactcurrent">#REF!</definedName>
    <definedName name="RESswitchimpactnew" localSheetId="6">#REF!</definedName>
    <definedName name="RESswitchimpactnew" localSheetId="10">#REF!</definedName>
    <definedName name="RESswitchimpactnew" localSheetId="0">#REF!</definedName>
    <definedName name="RESswitchimpactnew" localSheetId="5">#REF!</definedName>
    <definedName name="RESswitchimpactnew">#REF!</definedName>
    <definedName name="RESswitchincentive" localSheetId="6">'[1]Cost Inputs'!#REF!</definedName>
    <definedName name="RESswitchincentive" localSheetId="10">'[1]Cost Inputs'!#REF!</definedName>
    <definedName name="RESswitchincentive" localSheetId="0">'[1]Cost Inputs'!#REF!</definedName>
    <definedName name="RESswitchincentive" localSheetId="5">'[1]Cost Inputs'!#REF!</definedName>
    <definedName name="RESswitchincentive">'[1]Cost Inputs'!#REF!</definedName>
    <definedName name="RESswitchinspectioncost" localSheetId="6">'[1]Cost Inputs'!#REF!</definedName>
    <definedName name="RESswitchinspectioncost" localSheetId="0">'[1]Cost Inputs'!#REF!</definedName>
    <definedName name="RESswitchinspectioncost" localSheetId="5">'[1]Cost Inputs'!#REF!</definedName>
    <definedName name="RESswitchinspectioncost">'[1]Cost Inputs'!#REF!</definedName>
    <definedName name="RESswitchinspectionpct" localSheetId="0">'[1]Cost Inputs'!#REF!</definedName>
    <definedName name="RESswitchinspectionpct">'[1]Cost Inputs'!#REF!</definedName>
    <definedName name="RESswitchinspectionpercent" localSheetId="0">'[1]Cost Inputs'!#REF!</definedName>
    <definedName name="RESswitchinspectionpercent">'[1]Cost Inputs'!#REF!</definedName>
    <definedName name="RESswitchinstallcost" localSheetId="0">'[1]Cost Inputs'!#REF!</definedName>
    <definedName name="RESswitchinstallcost">'[1]Cost Inputs'!#REF!</definedName>
    <definedName name="RESswitchMandRcost" localSheetId="0">'[1]Cost Inputs'!#REF!</definedName>
    <definedName name="RESswitchMandRcost">'[1]Cost Inputs'!#REF!</definedName>
    <definedName name="RESswitchMandRrate" localSheetId="0">'[1]Cost Inputs'!#REF!</definedName>
    <definedName name="RESswitchMandRrate">'[1]Cost Inputs'!#REF!</definedName>
    <definedName name="resSWITCHpctexisting" localSheetId="0">'[1]Cost Inputs'!#REF!</definedName>
    <definedName name="resSWITCHpctexisting">'[1]Cost Inputs'!#REF!</definedName>
    <definedName name="resSWITCHpercent" localSheetId="0">'[1]Cost Inputs'!#REF!</definedName>
    <definedName name="resSWITCHpercent">'[1]Cost Inputs'!#REF!</definedName>
    <definedName name="RESswitchpercentwappointments" localSheetId="0">'[1]Cost Inputs'!#REF!</definedName>
    <definedName name="RESswitchpercentwappointments">'[1]Cost Inputs'!#REF!</definedName>
    <definedName name="RESswitchrecoverycost" localSheetId="0">'[1]Cost Inputs'!#REF!</definedName>
    <definedName name="RESswitchrecoverycost">'[1]Cost Inputs'!#REF!</definedName>
    <definedName name="RESswitchrecoverypct" localSheetId="0">'[1]Cost Inputs'!#REF!</definedName>
    <definedName name="RESswitchrecoverypct">'[1]Cost Inputs'!#REF!</definedName>
    <definedName name="RESswitchshippingcost" localSheetId="0">'[1]Cost Inputs'!#REF!</definedName>
    <definedName name="RESswitchshippingcost">'[1]Cost Inputs'!#REF!</definedName>
    <definedName name="RESswitchshoptestcost" localSheetId="0">'[1]Cost Inputs'!#REF!</definedName>
    <definedName name="RESswitchshoptestcost">'[1]Cost Inputs'!#REF!</definedName>
    <definedName name="RESswitchshoptestpercent" localSheetId="0">'[1]Cost Inputs'!#REF!</definedName>
    <definedName name="RESswitchshoptestpercent">'[1]Cost Inputs'!#REF!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Title" localSheetId="6">#REF!</definedName>
    <definedName name="rngTitle" localSheetId="10">#REF!</definedName>
    <definedName name="rngTitle" localSheetId="0">#REF!</definedName>
    <definedName name="rngTitle" localSheetId="5">#REF!</definedName>
    <definedName name="rngTitle">#REF!</definedName>
    <definedName name="s">'[1]Cost Inputs'!#REF!</definedName>
    <definedName name="SAPBEXhrIndnt" hidden="1">1</definedName>
    <definedName name="SAPBEXrevision" hidden="1">1</definedName>
    <definedName name="SAPBEXsysID" hidden="1">"BPR"</definedName>
    <definedName name="SAPBEXwbID" hidden="1">"4A0EOS2A54LDHQ8HAAMV1Z7LH"</definedName>
    <definedName name="SAPBEXwbID2" hidden="1">"43PJT8J5QINLSBNFYJLE3ZU45"</definedName>
    <definedName name="Saved" localSheetId="6">#REF!</definedName>
    <definedName name="Saved" localSheetId="10">#REF!</definedName>
    <definedName name="Saved" localSheetId="0">#REF!</definedName>
    <definedName name="Saved" localSheetId="5">#REF!</definedName>
    <definedName name="Saved">#REF!</definedName>
    <definedName name="Scenario" localSheetId="6">[3]Inputs!#REF!</definedName>
    <definedName name="Scenario" localSheetId="10">[3]Inputs!#REF!</definedName>
    <definedName name="Scenario" localSheetId="0">[3]Inputs!#REF!</definedName>
    <definedName name="Scenario" localSheetId="5">[3]Inputs!#REF!</definedName>
    <definedName name="Scenario">[3]Inputs!#REF!</definedName>
    <definedName name="ScenarioInputsTable" localSheetId="6">#REF!</definedName>
    <definedName name="ScenarioInputsTable" localSheetId="10">#REF!</definedName>
    <definedName name="ScenarioInputsTable" localSheetId="0">#REF!</definedName>
    <definedName name="ScenarioInputsTable" localSheetId="5">#REF!</definedName>
    <definedName name="ScenarioInputsTable">#REF!</definedName>
    <definedName name="ScenarioList" localSheetId="6">#REF!</definedName>
    <definedName name="ScenarioList" localSheetId="10">#REF!</definedName>
    <definedName name="ScenarioList" localSheetId="0">#REF!</definedName>
    <definedName name="ScenarioList" localSheetId="5">#REF!</definedName>
    <definedName name="ScenarioList">#REF!</definedName>
    <definedName name="Sectors" localSheetId="6">OFFSET(#REF!,,,#REF!)</definedName>
    <definedName name="Sectors" localSheetId="10">OFFSET(#REF!,,,#REF!)</definedName>
    <definedName name="Sectors" localSheetId="0">OFFSET(#REF!,,,#REF!)</definedName>
    <definedName name="Sectors" localSheetId="5">OFFSET(#REF!,,,#REF!)</definedName>
    <definedName name="Sectors">OFFSET(#REF!,,,#REF!)</definedName>
    <definedName name="SectorValues" localSheetId="6">OFFSET(#REF!,,,#REF!)</definedName>
    <definedName name="SectorValues" localSheetId="10">OFFSET(#REF!,,,#REF!)</definedName>
    <definedName name="SectorValues" localSheetId="0">OFFSET(#REF!,,,#REF!)</definedName>
    <definedName name="SectorValues" localSheetId="5">OFFSET(#REF!,,,#REF!)</definedName>
    <definedName name="SectorValues">OFFSET(#REF!,,,#REF!)</definedName>
    <definedName name="seg1Losses" localSheetId="10">OFFSET('[6]n - ExistingTx'!$O$5,1,0,[0]!existRanks,1)</definedName>
    <definedName name="seg1Losses" localSheetId="4">OFFSET('[6]n - ExistingTx'!$O$5,1,0,existRanks,1)</definedName>
    <definedName name="seg1Losses" localSheetId="3">OFFSET('[6]n - ExistingTx'!$O$5,1,0,existRanks,1)</definedName>
    <definedName name="seg1Losses" localSheetId="2">OFFSET('[6]n - ExistingTx'!$O$5,1,0,existRanks,1)</definedName>
    <definedName name="seg1Losses">OFFSET('[6]n - ExistingTx'!$O$5,1,0,existRanks,1)</definedName>
    <definedName name="seg2Losses" localSheetId="10">OFFSET('[6]n - ExistingTx'!$Q$5,1,0,[0]!existRanks,1)</definedName>
    <definedName name="seg2Losses" localSheetId="4">OFFSET('[6]n - ExistingTx'!$Q$5,1,0,existRanks,1)</definedName>
    <definedName name="seg2Losses" localSheetId="3">OFFSET('[6]n - ExistingTx'!$Q$5,1,0,existRanks,1)</definedName>
    <definedName name="seg2Losses" localSheetId="2">OFFSET('[6]n - ExistingTx'!$Q$5,1,0,existRanks,1)</definedName>
    <definedName name="seg2Losses">OFFSET('[6]n - ExistingTx'!$Q$5,1,0,existRanks,1)</definedName>
    <definedName name="sencount" hidden="1">3</definedName>
    <definedName name="significant" localSheetId="4">'Ex Post LI &amp; Eligibility Stats'!$C$23</definedName>
    <definedName name="significant" localSheetId="3">'Ex Post LI &amp; Eligibility Stats'!$C$23</definedName>
    <definedName name="significant">#REF!</definedName>
    <definedName name="SMLdevicesperparticipantcurrent" localSheetId="6">#REF!</definedName>
    <definedName name="SMLdevicesperparticipantcurrent" localSheetId="10">#REF!</definedName>
    <definedName name="SMLdevicesperparticipantcurrent" localSheetId="0">#REF!</definedName>
    <definedName name="SMLdevicesperparticipantcurrent" localSheetId="5">#REF!</definedName>
    <definedName name="SMLdevicesperparticipantcurrent">#REF!</definedName>
    <definedName name="SMLdevicesperparticipantnew" localSheetId="6">#REF!</definedName>
    <definedName name="SMLdevicesperparticipantnew" localSheetId="10">#REF!</definedName>
    <definedName name="SMLdevicesperparticipantnew" localSheetId="0">#REF!</definedName>
    <definedName name="SMLdevicesperparticipantnew" localSheetId="5">#REF!</definedName>
    <definedName name="SMLdevicesperparticipantnew">#REF!</definedName>
    <definedName name="SMLpctimpactcurrent" localSheetId="6">#REF!</definedName>
    <definedName name="SMLpctimpactcurrent" localSheetId="10">#REF!</definedName>
    <definedName name="SMLpctimpactcurrent" localSheetId="0">#REF!</definedName>
    <definedName name="SMLpctimpactcurrent" localSheetId="5">#REF!</definedName>
    <definedName name="SMLpctimpactcurrent">#REF!</definedName>
    <definedName name="SMLpctimpactnew" localSheetId="6">#REF!</definedName>
    <definedName name="SMLpctimpactnew" localSheetId="10">#REF!</definedName>
    <definedName name="SMLpctimpactnew" localSheetId="0">#REF!</definedName>
    <definedName name="SMLpctimpactnew" localSheetId="5">#REF!</definedName>
    <definedName name="SMLpctimpactnew">#REF!</definedName>
    <definedName name="SMLswitchimpactcurrent" localSheetId="6">#REF!</definedName>
    <definedName name="SMLswitchimpactcurrent" localSheetId="10">#REF!</definedName>
    <definedName name="SMLswitchimpactcurrent" localSheetId="0">#REF!</definedName>
    <definedName name="SMLswitchimpactcurrent" localSheetId="5">#REF!</definedName>
    <definedName name="SMLswitchimpactcurrent">#REF!</definedName>
    <definedName name="SMLswitchimpactnew" localSheetId="6">#REF!</definedName>
    <definedName name="SMLswitchimpactnew" localSheetId="10">#REF!</definedName>
    <definedName name="SMLswitchimpactnew" localSheetId="0">#REF!</definedName>
    <definedName name="SMLswitchimpactnew" localSheetId="5">#REF!</definedName>
    <definedName name="SMLswitchimpactnew">#REF!</definedName>
    <definedName name="softwaremaintenance" localSheetId="6">'[1]Cost Inputs'!#REF!</definedName>
    <definedName name="softwaremaintenance" localSheetId="10">'[1]Cost Inputs'!#REF!</definedName>
    <definedName name="softwaremaintenance" localSheetId="0">'[1]Cost Inputs'!#REF!</definedName>
    <definedName name="softwaremaintenance" localSheetId="5">'[1]Cost Inputs'!#REF!</definedName>
    <definedName name="softwaremaintenance">'[1]Cost Inputs'!#REF!</definedName>
    <definedName name="solver_lin" hidden="1">0</definedName>
    <definedName name="solver_num" hidden="1">0</definedName>
    <definedName name="solver_typ" hidden="1">1</definedName>
    <definedName name="solver_val" hidden="1">0</definedName>
    <definedName name="ss" localSheetId="10">#REF!</definedName>
    <definedName name="ss" localSheetId="0">#REF!</definedName>
    <definedName name="ss">#REF!</definedName>
    <definedName name="sss" localSheetId="10" hidden="1">{"PI_Data",#N/A,TRUE,"P&amp;I Data"}</definedName>
    <definedName name="sss" localSheetId="4" hidden="1">{"PI_Data",#N/A,TRUE,"P&amp;I Data"}</definedName>
    <definedName name="sss" localSheetId="3" hidden="1">{"PI_Data",#N/A,TRUE,"P&amp;I Data"}</definedName>
    <definedName name="sss" hidden="1">{"PI_Data",#N/A,TRUE,"P&amp;I Data"}</definedName>
    <definedName name="Stabilization_Customer_Base" localSheetId="7">#REF!</definedName>
    <definedName name="Stabilization_Customer_Base" localSheetId="6">#REF!</definedName>
    <definedName name="Stabilization_Customer_Base" localSheetId="10">#REF!</definedName>
    <definedName name="Stabilization_Customer_Base" localSheetId="8">#REF!</definedName>
    <definedName name="Stabilization_Customer_Base" localSheetId="9">#REF!</definedName>
    <definedName name="Stabilization_Customer_Base" localSheetId="0">#REF!</definedName>
    <definedName name="Stabilization_Customer_Base" localSheetId="5">#REF!</definedName>
    <definedName name="Stabilization_Customer_Base">#REF!</definedName>
    <definedName name="start" localSheetId="6">[3]Inputs!#REF!</definedName>
    <definedName name="start" localSheetId="10">[3]Inputs!#REF!</definedName>
    <definedName name="start" localSheetId="0">[3]Inputs!#REF!</definedName>
    <definedName name="start" localSheetId="5">[3]Inputs!#REF!</definedName>
    <definedName name="start">[3]Inputs!#REF!</definedName>
    <definedName name="StartMonth">'[7]Program Overview &amp; Inputs'!$C$8</definedName>
    <definedName name="StartYear">'[7]Program Overview &amp; Inputs'!$C$6</definedName>
    <definedName name="Stocks" localSheetId="6">OFFSET(#REF!,,,#REF!)</definedName>
    <definedName name="Stocks" localSheetId="10">OFFSET(#REF!,,,#REF!)</definedName>
    <definedName name="Stocks" localSheetId="0">OFFSET(#REF!,,,#REF!)</definedName>
    <definedName name="Stocks" localSheetId="5">OFFSET(#REF!,,,#REF!)</definedName>
    <definedName name="Stocks">OFFSET(#REF!,,,#REF!)</definedName>
    <definedName name="StockValues" localSheetId="6">OFFSET(#REF!,,,#REF!)</definedName>
    <definedName name="StockValues" localSheetId="10">OFFSET(#REF!,,,#REF!)</definedName>
    <definedName name="StockValues" localSheetId="0">OFFSET(#REF!,,,#REF!)</definedName>
    <definedName name="StockValues" localSheetId="5">OFFSET(#REF!,,,#REF!)</definedName>
    <definedName name="StockValues">OFFSET(#REF!,,,#REF!)</definedName>
    <definedName name="subcategory" localSheetId="4">'Ex Post LI &amp; Eligibility Stats'!$C$9</definedName>
    <definedName name="subcategory" localSheetId="3">'Ex Post LI &amp; Eligibility Stats'!$C$9</definedName>
    <definedName name="subcategory">#REF!</definedName>
    <definedName name="Submital" localSheetId="6">#REF!</definedName>
    <definedName name="Submital" localSheetId="10">#REF!</definedName>
    <definedName name="Submital" localSheetId="0">#REF!</definedName>
    <definedName name="Submital" localSheetId="5">#REF!</definedName>
    <definedName name="Submital">#REF!</definedName>
    <definedName name="switchimpactcurrent" localSheetId="6">#REF!</definedName>
    <definedName name="switchimpactcurrent" localSheetId="10">#REF!</definedName>
    <definedName name="switchimpactcurrent" localSheetId="0">#REF!</definedName>
    <definedName name="switchimpactcurrent" localSheetId="5">#REF!</definedName>
    <definedName name="switchimpactcurrent">#REF!</definedName>
    <definedName name="switchimpactfinal" localSheetId="6">#REF!</definedName>
    <definedName name="switchimpactfinal" localSheetId="10">#REF!</definedName>
    <definedName name="switchimpactfinal" localSheetId="0">#REF!</definedName>
    <definedName name="switchimpactfinal" localSheetId="5">#REF!</definedName>
    <definedName name="switchimpactfinal">#REF!</definedName>
    <definedName name="switchimpactnew" localSheetId="6">#REF!</definedName>
    <definedName name="switchimpactnew" localSheetId="10">#REF!</definedName>
    <definedName name="switchimpactnew" localSheetId="0">#REF!</definedName>
    <definedName name="switchimpactnew" localSheetId="5">#REF!</definedName>
    <definedName name="switchimpactnew">#REF!</definedName>
    <definedName name="swithimpactcurrent" localSheetId="6">#REF!</definedName>
    <definedName name="swithimpactcurrent" localSheetId="10">#REF!</definedName>
    <definedName name="swithimpactcurrent" localSheetId="0">#REF!</definedName>
    <definedName name="swithimpactcurrent" localSheetId="5">#REF!</definedName>
    <definedName name="swithimpactcurrent">#REF!</definedName>
    <definedName name="Systemcommunication" localSheetId="6">'[1]Cost Inputs'!#REF!</definedName>
    <definedName name="Systemcommunication" localSheetId="10">'[1]Cost Inputs'!#REF!</definedName>
    <definedName name="Systemcommunication" localSheetId="0">'[1]Cost Inputs'!#REF!</definedName>
    <definedName name="Systemcommunication" localSheetId="5">'[1]Cost Inputs'!#REF!</definedName>
    <definedName name="Systemcommunication">'[1]Cost Inputs'!#REF!</definedName>
    <definedName name="TandDHighPct">[3]Inputs!$C$19</definedName>
    <definedName name="TandDLowPct">[3]Inputs!$C$18</definedName>
    <definedName name="TDList">[3]Inputs!$M$52:$M$54</definedName>
    <definedName name="TEST0" localSheetId="7">#REF!</definedName>
    <definedName name="TEST0" localSheetId="6">#REF!</definedName>
    <definedName name="TEST0" localSheetId="10">#REF!</definedName>
    <definedName name="TEST0" localSheetId="8">#REF!</definedName>
    <definedName name="TEST0" localSheetId="9">#REF!</definedName>
    <definedName name="TEST0" localSheetId="0">#REF!</definedName>
    <definedName name="TEST0" localSheetId="5">#REF!</definedName>
    <definedName name="TEST0">#REF!</definedName>
    <definedName name="TEST1" localSheetId="7">#REF!</definedName>
    <definedName name="TEST1" localSheetId="6">#REF!</definedName>
    <definedName name="TEST1" localSheetId="10">#REF!</definedName>
    <definedName name="TEST1" localSheetId="8">#REF!</definedName>
    <definedName name="TEST1" localSheetId="9">#REF!</definedName>
    <definedName name="TEST1" localSheetId="0">#REF!</definedName>
    <definedName name="TEST1" localSheetId="5">#REF!</definedName>
    <definedName name="TEST1">#REF!</definedName>
    <definedName name="TEST10" localSheetId="7">#REF!</definedName>
    <definedName name="TEST10" localSheetId="6">#REF!</definedName>
    <definedName name="TEST10" localSheetId="10">#REF!</definedName>
    <definedName name="TEST10" localSheetId="9">#REF!</definedName>
    <definedName name="TEST10" localSheetId="0">#REF!</definedName>
    <definedName name="TEST10" localSheetId="5">#REF!</definedName>
    <definedName name="TEST10">#REF!</definedName>
    <definedName name="TEST11" localSheetId="7">#REF!</definedName>
    <definedName name="TEST11" localSheetId="6">#REF!</definedName>
    <definedName name="TEST11" localSheetId="10">#REF!</definedName>
    <definedName name="TEST11" localSheetId="9">#REF!</definedName>
    <definedName name="TEST11" localSheetId="0">#REF!</definedName>
    <definedName name="TEST11" localSheetId="5">#REF!</definedName>
    <definedName name="TEST11">#REF!</definedName>
    <definedName name="TEST12" localSheetId="7">#REF!</definedName>
    <definedName name="TEST12" localSheetId="6">#REF!</definedName>
    <definedName name="TEST12" localSheetId="10">#REF!</definedName>
    <definedName name="TEST12" localSheetId="9">#REF!</definedName>
    <definedName name="TEST12" localSheetId="0">#REF!</definedName>
    <definedName name="TEST12" localSheetId="5">#REF!</definedName>
    <definedName name="TEST12">#REF!</definedName>
    <definedName name="TEST13" localSheetId="7">#REF!</definedName>
    <definedName name="TEST13" localSheetId="6">#REF!</definedName>
    <definedName name="TEST13" localSheetId="10">#REF!</definedName>
    <definedName name="TEST13" localSheetId="9">#REF!</definedName>
    <definedName name="TEST13" localSheetId="0">#REF!</definedName>
    <definedName name="TEST13" localSheetId="5">#REF!</definedName>
    <definedName name="TEST13">#REF!</definedName>
    <definedName name="TEST14" localSheetId="7">#REF!</definedName>
    <definedName name="TEST14" localSheetId="6">#REF!</definedName>
    <definedName name="TEST14" localSheetId="10">#REF!</definedName>
    <definedName name="TEST14" localSheetId="9">#REF!</definedName>
    <definedName name="TEST14" localSheetId="0">#REF!</definedName>
    <definedName name="TEST14" localSheetId="5">#REF!</definedName>
    <definedName name="TEST14">#REF!</definedName>
    <definedName name="TEST15" localSheetId="7">#REF!</definedName>
    <definedName name="TEST15" localSheetId="6">#REF!</definedName>
    <definedName name="TEST15" localSheetId="10">#REF!</definedName>
    <definedName name="TEST15" localSheetId="9">#REF!</definedName>
    <definedName name="TEST15" localSheetId="0">#REF!</definedName>
    <definedName name="TEST15" localSheetId="5">#REF!</definedName>
    <definedName name="TEST15">#REF!</definedName>
    <definedName name="TEST16" localSheetId="7">#REF!</definedName>
    <definedName name="TEST16" localSheetId="6">#REF!</definedName>
    <definedName name="TEST16" localSheetId="10">#REF!</definedName>
    <definedName name="TEST16" localSheetId="9">#REF!</definedName>
    <definedName name="TEST16" localSheetId="0">#REF!</definedName>
    <definedName name="TEST16" localSheetId="5">#REF!</definedName>
    <definedName name="TEST16">#REF!</definedName>
    <definedName name="TEST17" localSheetId="7">#REF!</definedName>
    <definedName name="TEST17" localSheetId="6">#REF!</definedName>
    <definedName name="TEST17" localSheetId="10">#REF!</definedName>
    <definedName name="TEST17" localSheetId="9">#REF!</definedName>
    <definedName name="TEST17" localSheetId="0">#REF!</definedName>
    <definedName name="TEST17" localSheetId="5">#REF!</definedName>
    <definedName name="TEST17">#REF!</definedName>
    <definedName name="TEST18" localSheetId="7">#REF!</definedName>
    <definedName name="TEST18" localSheetId="6">#REF!</definedName>
    <definedName name="TEST18" localSheetId="10">#REF!</definedName>
    <definedName name="TEST18" localSheetId="9">#REF!</definedName>
    <definedName name="TEST18" localSheetId="0">#REF!</definedName>
    <definedName name="TEST18" localSheetId="5">#REF!</definedName>
    <definedName name="TEST18">#REF!</definedName>
    <definedName name="TEST19" localSheetId="7">#REF!</definedName>
    <definedName name="TEST19" localSheetId="6">#REF!</definedName>
    <definedName name="TEST19" localSheetId="10">#REF!</definedName>
    <definedName name="TEST19" localSheetId="9">#REF!</definedName>
    <definedName name="TEST19" localSheetId="0">#REF!</definedName>
    <definedName name="TEST19" localSheetId="5">#REF!</definedName>
    <definedName name="TEST19">#REF!</definedName>
    <definedName name="TEST2" localSheetId="7">#REF!</definedName>
    <definedName name="TEST2" localSheetId="6">#REF!</definedName>
    <definedName name="TEST2" localSheetId="10">#REF!</definedName>
    <definedName name="TEST2" localSheetId="9">#REF!</definedName>
    <definedName name="TEST2" localSheetId="0">#REF!</definedName>
    <definedName name="TEST2" localSheetId="5">#REF!</definedName>
    <definedName name="TEST2">#REF!</definedName>
    <definedName name="TEST20" localSheetId="7">#REF!</definedName>
    <definedName name="TEST20" localSheetId="6">#REF!</definedName>
    <definedName name="TEST20" localSheetId="10">#REF!</definedName>
    <definedName name="TEST20" localSheetId="9">#REF!</definedName>
    <definedName name="TEST20" localSheetId="0">#REF!</definedName>
    <definedName name="TEST20" localSheetId="5">#REF!</definedName>
    <definedName name="TEST20">#REF!</definedName>
    <definedName name="TEST21" localSheetId="7">#REF!</definedName>
    <definedName name="TEST21" localSheetId="6">#REF!</definedName>
    <definedName name="TEST21" localSheetId="10">#REF!</definedName>
    <definedName name="TEST21" localSheetId="9">#REF!</definedName>
    <definedName name="TEST21" localSheetId="0">#REF!</definedName>
    <definedName name="TEST21" localSheetId="5">#REF!</definedName>
    <definedName name="TEST21">#REF!</definedName>
    <definedName name="TEST22" localSheetId="7">#REF!</definedName>
    <definedName name="TEST22" localSheetId="6">#REF!</definedName>
    <definedName name="TEST22" localSheetId="10">#REF!</definedName>
    <definedName name="TEST22" localSheetId="9">#REF!</definedName>
    <definedName name="TEST22" localSheetId="0">#REF!</definedName>
    <definedName name="TEST22" localSheetId="5">#REF!</definedName>
    <definedName name="TEST22">#REF!</definedName>
    <definedName name="TEST23" localSheetId="7">#REF!</definedName>
    <definedName name="TEST23" localSheetId="6">#REF!</definedName>
    <definedName name="TEST23" localSheetId="10">#REF!</definedName>
    <definedName name="TEST23" localSheetId="9">#REF!</definedName>
    <definedName name="TEST23" localSheetId="0">#REF!</definedName>
    <definedName name="TEST23" localSheetId="5">#REF!</definedName>
    <definedName name="TEST23">#REF!</definedName>
    <definedName name="TEST24" localSheetId="7">#REF!</definedName>
    <definedName name="TEST24" localSheetId="6">#REF!</definedName>
    <definedName name="TEST24" localSheetId="10">#REF!</definedName>
    <definedName name="TEST24" localSheetId="9">#REF!</definedName>
    <definedName name="TEST24" localSheetId="0">#REF!</definedName>
    <definedName name="TEST24" localSheetId="5">#REF!</definedName>
    <definedName name="TEST24">#REF!</definedName>
    <definedName name="TEST25" localSheetId="7">#REF!</definedName>
    <definedName name="TEST25" localSheetId="6">#REF!</definedName>
    <definedName name="TEST25" localSheetId="10">#REF!</definedName>
    <definedName name="TEST25" localSheetId="9">#REF!</definedName>
    <definedName name="TEST25" localSheetId="0">#REF!</definedName>
    <definedName name="TEST25" localSheetId="5">#REF!</definedName>
    <definedName name="TEST25">#REF!</definedName>
    <definedName name="TEST26" localSheetId="7">#REF!</definedName>
    <definedName name="TEST26" localSheetId="6">#REF!</definedName>
    <definedName name="TEST26" localSheetId="10">#REF!</definedName>
    <definedName name="TEST26" localSheetId="9">#REF!</definedName>
    <definedName name="TEST26" localSheetId="0">#REF!</definedName>
    <definedName name="TEST26" localSheetId="5">#REF!</definedName>
    <definedName name="TEST26">#REF!</definedName>
    <definedName name="TEST27" localSheetId="7">#REF!</definedName>
    <definedName name="TEST27" localSheetId="6">#REF!</definedName>
    <definedName name="TEST27" localSheetId="10">#REF!</definedName>
    <definedName name="TEST27" localSheetId="9">#REF!</definedName>
    <definedName name="TEST27" localSheetId="0">#REF!</definedName>
    <definedName name="TEST27" localSheetId="5">#REF!</definedName>
    <definedName name="TEST27">#REF!</definedName>
    <definedName name="TEST28" localSheetId="7">#REF!</definedName>
    <definedName name="TEST28" localSheetId="6">#REF!</definedName>
    <definedName name="TEST28" localSheetId="10">#REF!</definedName>
    <definedName name="TEST28" localSheetId="9">#REF!</definedName>
    <definedName name="TEST28" localSheetId="0">#REF!</definedName>
    <definedName name="TEST28" localSheetId="5">#REF!</definedName>
    <definedName name="TEST28">#REF!</definedName>
    <definedName name="TEST3" localSheetId="7">#REF!</definedName>
    <definedName name="TEST3" localSheetId="6">#REF!</definedName>
    <definedName name="TEST3" localSheetId="10">#REF!</definedName>
    <definedName name="TEST3" localSheetId="9">#REF!</definedName>
    <definedName name="TEST3" localSheetId="0">#REF!</definedName>
    <definedName name="TEST3" localSheetId="5">#REF!</definedName>
    <definedName name="TEST3">#REF!</definedName>
    <definedName name="TEST4" localSheetId="7">#REF!</definedName>
    <definedName name="TEST4" localSheetId="6">#REF!</definedName>
    <definedName name="TEST4" localSheetId="10">#REF!</definedName>
    <definedName name="TEST4" localSheetId="9">#REF!</definedName>
    <definedName name="TEST4" localSheetId="0">#REF!</definedName>
    <definedName name="TEST4" localSheetId="5">#REF!</definedName>
    <definedName name="TEST4">#REF!</definedName>
    <definedName name="TEST5" localSheetId="7">#REF!</definedName>
    <definedName name="TEST5" localSheetId="6">#REF!</definedName>
    <definedName name="TEST5" localSheetId="10">#REF!</definedName>
    <definedName name="TEST5" localSheetId="9">#REF!</definedName>
    <definedName name="TEST5" localSheetId="0">#REF!</definedName>
    <definedName name="TEST5" localSheetId="5">#REF!</definedName>
    <definedName name="TEST5">#REF!</definedName>
    <definedName name="TEST6" localSheetId="7">#REF!</definedName>
    <definedName name="TEST6" localSheetId="6">#REF!</definedName>
    <definedName name="TEST6" localSheetId="10">#REF!</definedName>
    <definedName name="TEST6" localSheetId="9">#REF!</definedName>
    <definedName name="TEST6" localSheetId="0">#REF!</definedName>
    <definedName name="TEST6" localSheetId="5">#REF!</definedName>
    <definedName name="TEST6">#REF!</definedName>
    <definedName name="TEST7" localSheetId="7">#REF!</definedName>
    <definedName name="TEST7" localSheetId="6">#REF!</definedName>
    <definedName name="TEST7" localSheetId="10">#REF!</definedName>
    <definedName name="TEST7" localSheetId="9">#REF!</definedName>
    <definedName name="TEST7" localSheetId="0">#REF!</definedName>
    <definedName name="TEST7" localSheetId="5">#REF!</definedName>
    <definedName name="TEST7">#REF!</definedName>
    <definedName name="TEST8" localSheetId="7">#REF!</definedName>
    <definedName name="TEST8" localSheetId="6">#REF!</definedName>
    <definedName name="TEST8" localSheetId="10">#REF!</definedName>
    <definedName name="TEST8" localSheetId="9">#REF!</definedName>
    <definedName name="TEST8" localSheetId="0">#REF!</definedName>
    <definedName name="TEST8" localSheetId="5">#REF!</definedName>
    <definedName name="TEST8">#REF!</definedName>
    <definedName name="TEST9" localSheetId="7">#REF!</definedName>
    <definedName name="TEST9" localSheetId="6">#REF!</definedName>
    <definedName name="TEST9" localSheetId="10">#REF!</definedName>
    <definedName name="TEST9" localSheetId="9">#REF!</definedName>
    <definedName name="TEST9" localSheetId="0">#REF!</definedName>
    <definedName name="TEST9" localSheetId="5">#REF!</definedName>
    <definedName name="TEST9">#REF!</definedName>
    <definedName name="TESTHKEY" localSheetId="7">#REF!</definedName>
    <definedName name="TESTHKEY" localSheetId="6">#REF!</definedName>
    <definedName name="TESTHKEY" localSheetId="10">#REF!</definedName>
    <definedName name="TESTHKEY" localSheetId="9">#REF!</definedName>
    <definedName name="TESTHKEY" localSheetId="0">#REF!</definedName>
    <definedName name="TESTHKEY" localSheetId="5">#REF!</definedName>
    <definedName name="TESTHKEY">#REF!</definedName>
    <definedName name="TESTKEYS" localSheetId="7">#REF!</definedName>
    <definedName name="TESTKEYS" localSheetId="6">#REF!</definedName>
    <definedName name="TESTKEYS" localSheetId="10">#REF!</definedName>
    <definedName name="TESTKEYS" localSheetId="9">#REF!</definedName>
    <definedName name="TESTKEYS" localSheetId="0">#REF!</definedName>
    <definedName name="TESTKEYS" localSheetId="5">#REF!</definedName>
    <definedName name="TESTKEYS">#REF!</definedName>
    <definedName name="TESTVKEY" localSheetId="7">#REF!</definedName>
    <definedName name="TESTVKEY" localSheetId="6">#REF!</definedName>
    <definedName name="TESTVKEY" localSheetId="10">#REF!</definedName>
    <definedName name="TESTVKEY" localSheetId="9">#REF!</definedName>
    <definedName name="TESTVKEY" localSheetId="0">#REF!</definedName>
    <definedName name="TESTVKEY" localSheetId="5">#REF!</definedName>
    <definedName name="TESTVKEY">#REF!</definedName>
    <definedName name="text">"($ in '000s)"</definedName>
    <definedName name="text_e" localSheetId="6">#REF!</definedName>
    <definedName name="text_e" localSheetId="10">#REF!</definedName>
    <definedName name="text_e" localSheetId="0">#REF!</definedName>
    <definedName name="text_e" localSheetId="5">#REF!</definedName>
    <definedName name="text_e">#REF!</definedName>
    <definedName name="text_i" localSheetId="6">#REF!</definedName>
    <definedName name="text_i" localSheetId="10">#REF!</definedName>
    <definedName name="text_i" localSheetId="0">#REF!</definedName>
    <definedName name="text_i" localSheetId="5">#REF!</definedName>
    <definedName name="text_i">#REF!</definedName>
    <definedName name="TotalCoveredHours" localSheetId="6">#REF!</definedName>
    <definedName name="TotalCoveredHours" localSheetId="10">#REF!</definedName>
    <definedName name="TotalCoveredHours" localSheetId="0">#REF!</definedName>
    <definedName name="TotalCoveredHours" localSheetId="5">#REF!</definedName>
    <definedName name="TotalCoveredHours">#REF!</definedName>
    <definedName name="totalEvents" localSheetId="6">#REF!</definedName>
    <definedName name="totalEvents" localSheetId="10">#REF!</definedName>
    <definedName name="totalEvents" localSheetId="0">#REF!</definedName>
    <definedName name="totalEvents" localSheetId="5">#REF!</definedName>
    <definedName name="totalEvents">#REF!</definedName>
    <definedName name="totalEvents2" localSheetId="6">#REF!</definedName>
    <definedName name="totalEvents2" localSheetId="10">#REF!</definedName>
    <definedName name="totalEvents2" localSheetId="0">#REF!</definedName>
    <definedName name="totalEvents2" localSheetId="5">#REF!</definedName>
    <definedName name="totalEvents2">#REF!</definedName>
    <definedName name="TotalEventsM" localSheetId="6">#REF!</definedName>
    <definedName name="TotalEventsM" localSheetId="10">#REF!</definedName>
    <definedName name="TotalEventsM" localSheetId="0">#REF!</definedName>
    <definedName name="TotalEventsM" localSheetId="5">#REF!</definedName>
    <definedName name="TotalEventsM">#REF!</definedName>
    <definedName name="totalEventsM2" localSheetId="6">#REF!</definedName>
    <definedName name="totalEventsM2" localSheetId="10">#REF!</definedName>
    <definedName name="totalEventsM2" localSheetId="0">#REF!</definedName>
    <definedName name="totalEventsM2" localSheetId="5">#REF!</definedName>
    <definedName name="totalEventsM2">#REF!</definedName>
    <definedName name="totalHours" localSheetId="6">#REF!</definedName>
    <definedName name="totalHours" localSheetId="10">#REF!</definedName>
    <definedName name="totalHours" localSheetId="0">#REF!</definedName>
    <definedName name="totalHours" localSheetId="5">#REF!</definedName>
    <definedName name="totalHours">#REF!</definedName>
    <definedName name="TotalHours2" localSheetId="6">#REF!</definedName>
    <definedName name="TotalHours2" localSheetId="10">#REF!</definedName>
    <definedName name="TotalHours2" localSheetId="0">#REF!</definedName>
    <definedName name="TotalHours2" localSheetId="5">#REF!</definedName>
    <definedName name="TotalHours2">#REF!</definedName>
    <definedName name="totalHoursM" localSheetId="6">#REF!</definedName>
    <definedName name="totalHoursM" localSheetId="10">#REF!</definedName>
    <definedName name="totalHoursM" localSheetId="0">#REF!</definedName>
    <definedName name="totalHoursM" localSheetId="5">#REF!</definedName>
    <definedName name="totalHoursM">#REF!</definedName>
    <definedName name="TotalHoursM2" localSheetId="6">#REF!</definedName>
    <definedName name="TotalHoursM2" localSheetId="10">#REF!</definedName>
    <definedName name="TotalHoursM2" localSheetId="0">#REF!</definedName>
    <definedName name="TotalHoursM2" localSheetId="5">#REF!</definedName>
    <definedName name="TotalHoursM2">#REF!</definedName>
    <definedName name="TotalTitle" localSheetId="6">"Total Value of Portfolio: " &amp; TEXT(SUM(#REF!),"$#,##0.00_)")</definedName>
    <definedName name="TotalTitle" localSheetId="10">"Total Value of Portfolio: " &amp; TEXT(SUM(#REF!),"$#,##0.00_)")</definedName>
    <definedName name="TotalTitle" localSheetId="0">"Total Value of Portfolio: " &amp; TEXT(SUM(#REF!),"$#,##0.00_)")</definedName>
    <definedName name="TotalTitle" localSheetId="5">"Total Value of Portfolio: " &amp; TEXT(SUM(#REF!),"$#,##0.00_)")</definedName>
    <definedName name="TotalTitle">"Total Value of Portfolio: " &amp; TEXT(SUM(#REF!),"$#,##0.00_)")</definedName>
    <definedName name="toteligibleaccts" localSheetId="6">'[1]Cost Inputs'!#REF!</definedName>
    <definedName name="toteligibleaccts" localSheetId="10">'[1]Cost Inputs'!#REF!</definedName>
    <definedName name="toteligibleaccts" localSheetId="0">'[1]Cost Inputs'!#REF!</definedName>
    <definedName name="toteligibleaccts" localSheetId="5">'[1]Cost Inputs'!#REF!</definedName>
    <definedName name="toteligibleaccts">'[1]Cost Inputs'!#REF!</definedName>
    <definedName name="totnewacct2011" localSheetId="6">'[1]Cost Inputs'!#REF!</definedName>
    <definedName name="totnewacct2011" localSheetId="0">'[1]Cost Inputs'!#REF!</definedName>
    <definedName name="totnewacct2011" localSheetId="5">'[1]Cost Inputs'!#REF!</definedName>
    <definedName name="totnewacct2011">'[1]Cost Inputs'!#REF!</definedName>
    <definedName name="tou_lookup" localSheetId="6">#REF!</definedName>
    <definedName name="tou_lookup" localSheetId="10">#REF!</definedName>
    <definedName name="tou_lookup" localSheetId="0">#REF!</definedName>
    <definedName name="tou_lookup" localSheetId="5">#REF!</definedName>
    <definedName name="tou_lookup">#REF!</definedName>
    <definedName name="TP_Footer_Path" hidden="1">"S:\23150\05RET\exec calcs\Chinn\"</definedName>
    <definedName name="TP_Footer_User" hidden="1">"CORBINP"</definedName>
    <definedName name="TP_Footer_Version" hidden="1">"v3.00"</definedName>
    <definedName name="TRCIncBasePct">[3]Inputs!$C$12</definedName>
    <definedName name="TRCIncLow2Pct">[3]Inputs!$C$13</definedName>
    <definedName name="tx1Time" localSheetId="10">OFFSET('[6]o - NewTx'!$BR$5,1,0,[0]!newRanks,1)</definedName>
    <definedName name="tx1Time" localSheetId="4">OFFSET('[6]o - NewTx'!$BR$5,1,0,newRanks,1)</definedName>
    <definedName name="tx1Time" localSheetId="3">OFFSET('[6]o - NewTx'!$BR$5,1,0,newRanks,1)</definedName>
    <definedName name="tx1Time" localSheetId="2">OFFSET('[6]o - NewTx'!$BR$5,1,0,newRanks,1)</definedName>
    <definedName name="tx1Time">OFFSET('[6]o - NewTx'!$BR$5,1,0,newRanks,1)</definedName>
    <definedName name="tx2Time" localSheetId="10">OFFSET('[6]o - NewTx'!$BS$5,1,0,[0]!newRanks,1)</definedName>
    <definedName name="tx2Time" localSheetId="4">OFFSET('[6]o - NewTx'!$BS$5,1,0,newRanks,1)</definedName>
    <definedName name="tx2Time" localSheetId="3">OFFSET('[6]o - NewTx'!$BS$5,1,0,newRanks,1)</definedName>
    <definedName name="tx2Time" localSheetId="2">OFFSET('[6]o - NewTx'!$BS$5,1,0,newRanks,1)</definedName>
    <definedName name="tx2Time">OFFSET('[6]o - NewTx'!$BS$5,1,0,newRanks,1)</definedName>
    <definedName name="Types" localSheetId="6">OFFSET(#REF!,,,#REF!)</definedName>
    <definedName name="Types" localSheetId="10">OFFSET(#REF!,,,#REF!)</definedName>
    <definedName name="Types" localSheetId="0">OFFSET(#REF!,,,#REF!)</definedName>
    <definedName name="Types" localSheetId="5">OFFSET(#REF!,,,#REF!)</definedName>
    <definedName name="Types">OFFSET(#REF!,,,#REF!)</definedName>
    <definedName name="TypeValues" localSheetId="6">OFFSET(#REF!,,,#REF!)</definedName>
    <definedName name="TypeValues" localSheetId="10">OFFSET(#REF!,,,#REF!)</definedName>
    <definedName name="TypeValues" localSheetId="0">OFFSET(#REF!,,,#REF!)</definedName>
    <definedName name="TypeValues" localSheetId="5">OFFSET(#REF!,,,#REF!)</definedName>
    <definedName name="TypeValues">OFFSET(#REF!,,,#REF!)</definedName>
    <definedName name="Updated" localSheetId="6">#REF!</definedName>
    <definedName name="Updated" localSheetId="10">#REF!</definedName>
    <definedName name="Updated" localSheetId="0">#REF!</definedName>
    <definedName name="Updated" localSheetId="5">#REF!</definedName>
    <definedName name="Updated">#REF!</definedName>
    <definedName name="Valued_Service_Provider" localSheetId="7">#REF!</definedName>
    <definedName name="Valued_Service_Provider" localSheetId="6">#REF!</definedName>
    <definedName name="Valued_Service_Provider" localSheetId="10">#REF!</definedName>
    <definedName name="Valued_Service_Provider" localSheetId="8">#REF!</definedName>
    <definedName name="Valued_Service_Provider" localSheetId="9">#REF!</definedName>
    <definedName name="Valued_Service_Provider" localSheetId="0">#REF!</definedName>
    <definedName name="Valued_Service_Provider" localSheetId="5">#REF!</definedName>
    <definedName name="Valued_Service_Provider">#REF!</definedName>
    <definedName name="Voice_of_Customer" localSheetId="7">#REF!</definedName>
    <definedName name="Voice_of_Customer" localSheetId="6">#REF!</definedName>
    <definedName name="Voice_of_Customer" localSheetId="10">#REF!</definedName>
    <definedName name="Voice_of_Customer" localSheetId="8">#REF!</definedName>
    <definedName name="Voice_of_Customer" localSheetId="9">#REF!</definedName>
    <definedName name="Voice_of_Customer" localSheetId="0">#REF!</definedName>
    <definedName name="Voice_of_Customer" localSheetId="5">#REF!</definedName>
    <definedName name="Voice_of_Customer">#REF!</definedName>
    <definedName name="WACC">[3]Inputs!$R$25</definedName>
    <definedName name="withinperiod" localSheetId="6">#REF!</definedName>
    <definedName name="withinperiod" localSheetId="10">#REF!</definedName>
    <definedName name="withinperiod" localSheetId="0">#REF!</definedName>
    <definedName name="withinperiod" localSheetId="5">#REF!</definedName>
    <definedName name="withinperiod">#REF!</definedName>
    <definedName name="wrn.Accelerated." localSheetId="10" hidden="1">{#N/A,#N/A,FALSE,"CTC Summary - EOY";#N/A,#N/A,FALSE,"CTC Summary - Wtavg"}</definedName>
    <definedName name="wrn.Accelerated." localSheetId="4" hidden="1">{#N/A,#N/A,FALSE,"CTC Summary - EOY";#N/A,#N/A,FALSE,"CTC Summary - Wtavg"}</definedName>
    <definedName name="wrn.Accelerated." localSheetId="3" hidden="1">{#N/A,#N/A,FALSE,"CTC Summary - EOY";#N/A,#N/A,FALSE,"CTC Summary - Wtavg"}</definedName>
    <definedName name="wrn.Accelerated." localSheetId="2" hidden="1">{#N/A,#N/A,FALSE,"CTC Summary - EOY";#N/A,#N/A,FALSE,"CTC Summary - Wtavg"}</definedName>
    <definedName name="wrn.Accelerated." hidden="1">{#N/A,#N/A,FALSE,"CTC Summary - EOY";#N/A,#N/A,FALSE,"CTC Summary - Wtavg"}</definedName>
    <definedName name="wrn.accellerated1" localSheetId="10" hidden="1">{#N/A,#N/A,FALSE,"CTC Summary - EOY";#N/A,#N/A,FALSE,"CTC Summary - Wtavg"}</definedName>
    <definedName name="wrn.accellerated1" localSheetId="4" hidden="1">{#N/A,#N/A,FALSE,"CTC Summary - EOY";#N/A,#N/A,FALSE,"CTC Summary - Wtavg"}</definedName>
    <definedName name="wrn.accellerated1" localSheetId="3" hidden="1">{#N/A,#N/A,FALSE,"CTC Summary - EOY";#N/A,#N/A,FALSE,"CTC Summary - Wtavg"}</definedName>
    <definedName name="wrn.accellerated1" localSheetId="2" hidden="1">{#N/A,#N/A,FALSE,"CTC Summary - EOY";#N/A,#N/A,FALSE,"CTC Summary - Wtavg"}</definedName>
    <definedName name="wrn.accellerated1" hidden="1">{#N/A,#N/A,FALSE,"CTC Summary - EOY";#N/A,#N/A,FALSE,"CTC Summary - Wtavg"}</definedName>
    <definedName name="wrn.JE9DOLLARS." localSheetId="10" hidden="1">{"JE9DOLLARS",#N/A,FALSE,"JE9"}</definedName>
    <definedName name="wrn.JE9DOLLARS." localSheetId="4" hidden="1">{"JE9DOLLARS",#N/A,FALSE,"JE9"}</definedName>
    <definedName name="wrn.JE9DOLLARS." localSheetId="3" hidden="1">{"JE9DOLLARS",#N/A,FALSE,"JE9"}</definedName>
    <definedName name="wrn.JE9DOLLARS." localSheetId="2" hidden="1">{"JE9DOLLARS",#N/A,FALSE,"JE9"}</definedName>
    <definedName name="wrn.JE9DOLLARS." hidden="1">{"JE9DOLLARS",#N/A,FALSE,"JE9"}</definedName>
    <definedName name="wrn.JE9DTHS." localSheetId="10" hidden="1">{"JE9DTHS",#N/A,FALSE,"JE9"}</definedName>
    <definedName name="wrn.JE9DTHS." localSheetId="4" hidden="1">{"JE9DTHS",#N/A,FALSE,"JE9"}</definedName>
    <definedName name="wrn.JE9DTHS." localSheetId="3" hidden="1">{"JE9DTHS",#N/A,FALSE,"JE9"}</definedName>
    <definedName name="wrn.JE9DTHS." localSheetId="2" hidden="1">{"JE9DTHS",#N/A,FALSE,"JE9"}</definedName>
    <definedName name="wrn.JE9DTHS." hidden="1">{"JE9DTHS",#N/A,FALSE,"JE9"}</definedName>
    <definedName name="wrn.JE9MCF." localSheetId="10" hidden="1">{"JE9MCF",#N/A,FALSE,"JE9"}</definedName>
    <definedName name="wrn.JE9MCF." localSheetId="4" hidden="1">{"JE9MCF",#N/A,FALSE,"JE9"}</definedName>
    <definedName name="wrn.JE9MCF." localSheetId="3" hidden="1">{"JE9MCF",#N/A,FALSE,"JE9"}</definedName>
    <definedName name="wrn.JE9MCF." localSheetId="2" hidden="1">{"JE9MCF",#N/A,FALSE,"JE9"}</definedName>
    <definedName name="wrn.JE9MCF." hidden="1">{"JE9MCF",#N/A,FALSE,"JE9"}</definedName>
    <definedName name="wrn.PI_Report." localSheetId="10" hidden="1">{"PI_Data",#N/A,TRUE,"P&amp;I Data"}</definedName>
    <definedName name="wrn.PI_Report." localSheetId="4" hidden="1">{"PI_Data",#N/A,TRUE,"P&amp;I Data"}</definedName>
    <definedName name="wrn.PI_Report." localSheetId="3" hidden="1">{"PI_Data",#N/A,TRUE,"P&amp;I Data"}</definedName>
    <definedName name="wrn.PI_Report." localSheetId="2" hidden="1">{"PI_Data",#N/A,TRUE,"P&amp;I Data"}</definedName>
    <definedName name="wrn.PI_Report." hidden="1">{"PI_Data",#N/A,TRUE,"P&amp;I Data"}</definedName>
    <definedName name="x" localSheetId="10" hidden="1">{#N/A,#N/A,FALSE,"CTC Summary - EOY";#N/A,#N/A,FALSE,"CTC Summary - Wtavg"}</definedName>
    <definedName name="x" localSheetId="4" hidden="1">{#N/A,#N/A,FALSE,"CTC Summary - EOY";#N/A,#N/A,FALSE,"CTC Summary - Wtavg"}</definedName>
    <definedName name="x" localSheetId="3" hidden="1">{#N/A,#N/A,FALSE,"CTC Summary - EOY";#N/A,#N/A,FALSE,"CTC Summary - Wtavg"}</definedName>
    <definedName name="x" localSheetId="2" hidden="1">{#N/A,#N/A,FALSE,"CTC Summary - EOY";#N/A,#N/A,FALSE,"CTC Summary - Wtavg"}</definedName>
    <definedName name="x" hidden="1">{#N/A,#N/A,FALSE,"CTC Summary - EOY";#N/A,#N/A,FALSE,"CTC Summary - Wtavg"}</definedName>
    <definedName name="xx" localSheetId="10">#REF!</definedName>
    <definedName name="xx" localSheetId="0">#REF!</definedName>
    <definedName name="xx">#REF!</definedName>
    <definedName name="xxxx" localSheetId="6">#REF!</definedName>
    <definedName name="xxxx" localSheetId="10">#REF!</definedName>
    <definedName name="xxxx" localSheetId="0">#REF!</definedName>
    <definedName name="xxxx" localSheetId="5">#REF!</definedName>
    <definedName name="xxxx">#REF!</definedName>
    <definedName name="Year" localSheetId="6">#REF!</definedName>
    <definedName name="Year" localSheetId="10">#REF!</definedName>
    <definedName name="Year" localSheetId="0">#REF!</definedName>
    <definedName name="Year" localSheetId="5">#REF!</definedName>
    <definedName name="Year">#REF!</definedName>
    <definedName name="Year1Disc" localSheetId="6">#REF!</definedName>
    <definedName name="Year1Disc" localSheetId="10">#REF!</definedName>
    <definedName name="Year1Disc" localSheetId="0">#REF!</definedName>
    <definedName name="Year1Disc" localSheetId="5">#REF!</definedName>
    <definedName name="Year1Disc">#REF!</definedName>
    <definedName name="Year2Disc" localSheetId="6">#REF!</definedName>
    <definedName name="Year2Disc" localSheetId="10">#REF!</definedName>
    <definedName name="Year2Disc" localSheetId="0">#REF!</definedName>
    <definedName name="Year2Disc" localSheetId="5">#REF!</definedName>
    <definedName name="Year2Disc">#REF!</definedName>
    <definedName name="Year3Disc" localSheetId="6">#REF!</definedName>
    <definedName name="Year3Disc" localSheetId="10">#REF!</definedName>
    <definedName name="Year3Disc" localSheetId="0">#REF!</definedName>
    <definedName name="Year3Disc" localSheetId="5">#REF!</definedName>
    <definedName name="Year3Disc">#REF!</definedName>
    <definedName name="yeartype" localSheetId="6">#REF!</definedName>
    <definedName name="yeartype" localSheetId="10">#REF!</definedName>
    <definedName name="yeartype" localSheetId="0">#REF!</definedName>
    <definedName name="yeartype" localSheetId="5">#REF!</definedName>
    <definedName name="yeartype">#REF!</definedName>
    <definedName name="YrRunning" localSheetId="6">#REF!</definedName>
    <definedName name="YrRunning" localSheetId="10">#REF!</definedName>
    <definedName name="YrRunning" localSheetId="0">#REF!</definedName>
    <definedName name="YrRunning" localSheetId="5">#REF!</definedName>
    <definedName name="YrRunning">#REF!</definedName>
    <definedName name="zzzzz" localSheetId="6">#REF!</definedName>
    <definedName name="zzzzz" localSheetId="10">#REF!</definedName>
    <definedName name="zzzzz" localSheetId="0">#REF!</definedName>
    <definedName name="zzzzz" localSheetId="5">#REF!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98" l="1"/>
  <c r="M15" i="98"/>
  <c r="L15" i="98"/>
  <c r="K15" i="98"/>
  <c r="J15" i="98"/>
  <c r="I15" i="98"/>
  <c r="H15" i="98"/>
  <c r="G15" i="98"/>
  <c r="F15" i="98"/>
  <c r="E15" i="98"/>
  <c r="D15" i="98"/>
  <c r="C15" i="98"/>
  <c r="B15" i="98"/>
  <c r="N14" i="98"/>
  <c r="N13" i="98"/>
  <c r="N12" i="98"/>
  <c r="N11" i="98"/>
  <c r="N10" i="98"/>
  <c r="N9" i="98"/>
  <c r="N15" i="98" s="1"/>
  <c r="N8" i="98"/>
  <c r="N7" i="98"/>
  <c r="H25" i="67"/>
  <c r="I25" i="67"/>
  <c r="J25" i="67"/>
  <c r="K25" i="67"/>
  <c r="L25" i="67"/>
  <c r="M25" i="67"/>
  <c r="D25" i="67"/>
  <c r="C25" i="67"/>
  <c r="B25" i="67"/>
  <c r="F25" i="67"/>
  <c r="G25" i="67"/>
  <c r="E25" i="67"/>
  <c r="Y8" i="72"/>
  <c r="W8" i="72"/>
  <c r="O23" i="92"/>
  <c r="P23" i="92" s="1"/>
  <c r="O10" i="92"/>
  <c r="P10" i="92" s="1"/>
  <c r="O8" i="92" l="1"/>
  <c r="P8" i="92" s="1"/>
  <c r="U8" i="72"/>
  <c r="S8" i="72"/>
  <c r="O42" i="67"/>
  <c r="O41" i="92"/>
  <c r="P41" i="92" s="1"/>
  <c r="O40" i="92"/>
  <c r="P40" i="92" s="1"/>
  <c r="O39" i="92"/>
  <c r="P39" i="92" s="1"/>
  <c r="O38" i="92"/>
  <c r="P38" i="92" s="1"/>
  <c r="O34" i="92"/>
  <c r="P34" i="92" s="1"/>
  <c r="O33" i="92"/>
  <c r="P33" i="92" s="1"/>
  <c r="O29" i="92"/>
  <c r="P29" i="92" s="1"/>
  <c r="P30" i="92" s="1"/>
  <c r="O25" i="92"/>
  <c r="P25" i="92" s="1"/>
  <c r="O24" i="92"/>
  <c r="P24" i="92" s="1"/>
  <c r="O22" i="92"/>
  <c r="P22" i="92" s="1"/>
  <c r="O19" i="92"/>
  <c r="P19" i="92" s="1"/>
  <c r="P20" i="92" s="1"/>
  <c r="O16" i="92"/>
  <c r="P16" i="92" s="1"/>
  <c r="P17" i="92" s="1"/>
  <c r="O9" i="92"/>
  <c r="P9" i="92" s="1"/>
  <c r="O11" i="92"/>
  <c r="P11" i="92" s="1"/>
  <c r="R37" i="68"/>
  <c r="S37" i="68"/>
  <c r="R38" i="68"/>
  <c r="S38" i="68"/>
  <c r="R39" i="68"/>
  <c r="S39" i="68"/>
  <c r="R40" i="68"/>
  <c r="S40" i="68"/>
  <c r="R41" i="68"/>
  <c r="S41" i="68"/>
  <c r="R42" i="68"/>
  <c r="S42" i="68"/>
  <c r="R43" i="68"/>
  <c r="S43" i="68"/>
  <c r="R30" i="68"/>
  <c r="R35" i="68" s="1"/>
  <c r="S30" i="68"/>
  <c r="S35" i="68" s="1"/>
  <c r="R31" i="68"/>
  <c r="S31" i="68"/>
  <c r="R32" i="68"/>
  <c r="S32" i="68"/>
  <c r="R33" i="68"/>
  <c r="S33" i="68"/>
  <c r="R34" i="68"/>
  <c r="S34" i="68"/>
  <c r="O37" i="68"/>
  <c r="P37" i="68"/>
  <c r="O38" i="68"/>
  <c r="P38" i="68"/>
  <c r="O39" i="68"/>
  <c r="P39" i="68"/>
  <c r="O40" i="68"/>
  <c r="P40" i="68"/>
  <c r="O41" i="68"/>
  <c r="P41" i="68"/>
  <c r="O42" i="68"/>
  <c r="P42" i="68"/>
  <c r="O43" i="68"/>
  <c r="P43" i="68"/>
  <c r="O30" i="68"/>
  <c r="O35" i="68" s="1"/>
  <c r="P30" i="68"/>
  <c r="P35" i="68" s="1"/>
  <c r="O31" i="68"/>
  <c r="P31" i="68"/>
  <c r="O32" i="68"/>
  <c r="P32" i="68"/>
  <c r="O33" i="68"/>
  <c r="P33" i="68"/>
  <c r="O34" i="68"/>
  <c r="P34" i="68"/>
  <c r="L37" i="68"/>
  <c r="M37" i="68"/>
  <c r="L38" i="68"/>
  <c r="M38" i="68"/>
  <c r="L39" i="68"/>
  <c r="M39" i="68"/>
  <c r="L40" i="68"/>
  <c r="M40" i="68"/>
  <c r="L41" i="68"/>
  <c r="M41" i="68"/>
  <c r="L42" i="68"/>
  <c r="M42" i="68"/>
  <c r="L43" i="68"/>
  <c r="M43" i="68"/>
  <c r="L30" i="68"/>
  <c r="L35" i="68" s="1"/>
  <c r="M30" i="68"/>
  <c r="M35" i="68" s="1"/>
  <c r="L31" i="68"/>
  <c r="M31" i="68"/>
  <c r="L32" i="68"/>
  <c r="M32" i="68"/>
  <c r="L33" i="68"/>
  <c r="M33" i="68"/>
  <c r="L34" i="68"/>
  <c r="M34" i="68"/>
  <c r="I37" i="68"/>
  <c r="J37" i="68"/>
  <c r="I38" i="68"/>
  <c r="J38" i="68"/>
  <c r="I39" i="68"/>
  <c r="J39" i="68"/>
  <c r="I40" i="68"/>
  <c r="J40" i="68"/>
  <c r="I41" i="68"/>
  <c r="J41" i="68"/>
  <c r="I42" i="68"/>
  <c r="J42" i="68"/>
  <c r="I43" i="68"/>
  <c r="J43" i="68"/>
  <c r="I30" i="68"/>
  <c r="I35" i="68" s="1"/>
  <c r="J30" i="68"/>
  <c r="J35" i="68" s="1"/>
  <c r="I31" i="68"/>
  <c r="J31" i="68"/>
  <c r="I32" i="68"/>
  <c r="J32" i="68"/>
  <c r="I33" i="68"/>
  <c r="J33" i="68"/>
  <c r="I34" i="68"/>
  <c r="J34" i="68"/>
  <c r="F37" i="68"/>
  <c r="G37" i="68"/>
  <c r="F38" i="68"/>
  <c r="G38" i="68"/>
  <c r="F39" i="68"/>
  <c r="G39" i="68"/>
  <c r="F40" i="68"/>
  <c r="G40" i="68"/>
  <c r="F41" i="68"/>
  <c r="G41" i="68"/>
  <c r="F42" i="68"/>
  <c r="G42" i="68"/>
  <c r="F43" i="68"/>
  <c r="G43" i="68"/>
  <c r="F30" i="68"/>
  <c r="F35" i="68" s="1"/>
  <c r="G30" i="68"/>
  <c r="G35" i="68" s="1"/>
  <c r="F31" i="68"/>
  <c r="G31" i="68"/>
  <c r="F32" i="68"/>
  <c r="G32" i="68"/>
  <c r="F33" i="68"/>
  <c r="G33" i="68"/>
  <c r="F34" i="68"/>
  <c r="G34" i="68"/>
  <c r="C37" i="68"/>
  <c r="D37" i="68"/>
  <c r="C38" i="68"/>
  <c r="D38" i="68"/>
  <c r="C39" i="68"/>
  <c r="D39" i="68"/>
  <c r="C40" i="68"/>
  <c r="D40" i="68"/>
  <c r="C41" i="68"/>
  <c r="D41" i="68"/>
  <c r="C42" i="68"/>
  <c r="D42" i="68"/>
  <c r="C43" i="68"/>
  <c r="D43" i="68"/>
  <c r="C30" i="68"/>
  <c r="C35" i="68" s="1"/>
  <c r="D30" i="68"/>
  <c r="D35" i="68" s="1"/>
  <c r="C31" i="68"/>
  <c r="D31" i="68"/>
  <c r="C32" i="68"/>
  <c r="D32" i="68"/>
  <c r="C33" i="68"/>
  <c r="D33" i="68"/>
  <c r="C34" i="68"/>
  <c r="D34" i="68"/>
  <c r="R16" i="68"/>
  <c r="R17" i="68"/>
  <c r="S17" i="68"/>
  <c r="R18" i="68"/>
  <c r="R19" i="68"/>
  <c r="S19" i="68"/>
  <c r="R20" i="68"/>
  <c r="S20" i="68"/>
  <c r="R21" i="68"/>
  <c r="S21" i="68"/>
  <c r="R22" i="68"/>
  <c r="S22" i="68"/>
  <c r="R9" i="68"/>
  <c r="S9" i="68"/>
  <c r="R10" i="68"/>
  <c r="S10" i="68"/>
  <c r="R11" i="68"/>
  <c r="S11" i="68"/>
  <c r="R12" i="68"/>
  <c r="S12" i="68"/>
  <c r="R13" i="68"/>
  <c r="S13" i="68"/>
  <c r="O16" i="68"/>
  <c r="O17" i="68"/>
  <c r="P17" i="68"/>
  <c r="O18" i="68"/>
  <c r="O19" i="68"/>
  <c r="P19" i="68"/>
  <c r="O20" i="68"/>
  <c r="P20" i="68"/>
  <c r="O21" i="68"/>
  <c r="P21" i="68"/>
  <c r="O22" i="68"/>
  <c r="P22" i="68"/>
  <c r="O9" i="68"/>
  <c r="P9" i="68"/>
  <c r="O10" i="68"/>
  <c r="P10" i="68"/>
  <c r="O11" i="68"/>
  <c r="P11" i="68"/>
  <c r="O12" i="68"/>
  <c r="P12" i="68"/>
  <c r="O13" i="68"/>
  <c r="P13" i="68"/>
  <c r="M18" i="68"/>
  <c r="J18" i="68"/>
  <c r="G18" i="68"/>
  <c r="D18" i="68"/>
  <c r="C16" i="68"/>
  <c r="C17" i="68"/>
  <c r="C18" i="68"/>
  <c r="C19" i="68"/>
  <c r="C20" i="68"/>
  <c r="C21" i="68"/>
  <c r="C22" i="68"/>
  <c r="C9" i="68"/>
  <c r="C10" i="68"/>
  <c r="C11" i="68"/>
  <c r="C12" i="68"/>
  <c r="C13" i="68"/>
  <c r="Q7" i="72"/>
  <c r="Q6" i="72"/>
  <c r="O8" i="72"/>
  <c r="Q8" i="72" s="1"/>
  <c r="F12" i="65"/>
  <c r="N47" i="67"/>
  <c r="O47" i="67" s="1"/>
  <c r="N48" i="67"/>
  <c r="O48" i="67" s="1"/>
  <c r="N49" i="67"/>
  <c r="O49" i="67" s="1"/>
  <c r="N50" i="67"/>
  <c r="O50" i="67" s="1"/>
  <c r="N46" i="67"/>
  <c r="N54" i="67"/>
  <c r="N26" i="67"/>
  <c r="O26" i="67" s="1"/>
  <c r="N27" i="67"/>
  <c r="O27" i="67" s="1"/>
  <c r="N28" i="67"/>
  <c r="O28" i="67" s="1"/>
  <c r="N29" i="67"/>
  <c r="O29" i="67" s="1"/>
  <c r="N30" i="67"/>
  <c r="O30" i="67" s="1"/>
  <c r="N25" i="67"/>
  <c r="N55" i="67"/>
  <c r="O55" i="67" s="1"/>
  <c r="N56" i="67"/>
  <c r="O56" i="67" s="1"/>
  <c r="N57" i="67"/>
  <c r="O57" i="67" s="1"/>
  <c r="N20" i="67"/>
  <c r="O20" i="67" s="1"/>
  <c r="S14" i="68" l="1"/>
  <c r="R14" i="68"/>
  <c r="P26" i="92"/>
  <c r="P12" i="92"/>
  <c r="P35" i="92"/>
  <c r="O14" i="68"/>
  <c r="P14" i="68"/>
  <c r="K8" i="72"/>
  <c r="M8" i="72"/>
  <c r="C20" i="92"/>
  <c r="E20" i="92"/>
  <c r="F20" i="92"/>
  <c r="G20" i="92"/>
  <c r="H20" i="92"/>
  <c r="I20" i="92"/>
  <c r="J20" i="92"/>
  <c r="K20" i="92"/>
  <c r="L20" i="92"/>
  <c r="M20" i="92"/>
  <c r="N20" i="92"/>
  <c r="O20" i="92"/>
  <c r="Q20" i="92"/>
  <c r="R20" i="92"/>
  <c r="D20" i="92"/>
  <c r="I8" i="72"/>
  <c r="G8" i="72"/>
  <c r="C26" i="92"/>
  <c r="C17" i="92"/>
  <c r="C35" i="92" l="1"/>
  <c r="S19" i="92"/>
  <c r="B23" i="68" l="1"/>
  <c r="B14" i="68"/>
  <c r="S44" i="68"/>
  <c r="S23" i="68"/>
  <c r="S9" i="92"/>
  <c r="O6" i="65"/>
  <c r="O7" i="65"/>
  <c r="J42" i="92"/>
  <c r="N30" i="65" l="1"/>
  <c r="N24" i="65"/>
  <c r="N19" i="65"/>
  <c r="N26" i="92"/>
  <c r="Y22" i="72"/>
  <c r="W22" i="72"/>
  <c r="M45" i="65"/>
  <c r="M30" i="65"/>
  <c r="M24" i="65"/>
  <c r="M19" i="65"/>
  <c r="M12" i="65"/>
  <c r="M8" i="65"/>
  <c r="L43" i="67"/>
  <c r="M42" i="92"/>
  <c r="M35" i="92"/>
  <c r="M30" i="92"/>
  <c r="M26" i="92"/>
  <c r="M17" i="92"/>
  <c r="M12" i="92"/>
  <c r="U22" i="72"/>
  <c r="S22" i="72"/>
  <c r="K43" i="67"/>
  <c r="L30" i="65"/>
  <c r="L24" i="65"/>
  <c r="L19" i="65"/>
  <c r="L12" i="65"/>
  <c r="L8" i="65"/>
  <c r="K30" i="65"/>
  <c r="K24" i="65"/>
  <c r="K19" i="65"/>
  <c r="K12" i="65"/>
  <c r="K8" i="65"/>
  <c r="J12" i="65"/>
  <c r="J30" i="65"/>
  <c r="J24" i="65"/>
  <c r="J19" i="65"/>
  <c r="J8" i="65"/>
  <c r="J30" i="92"/>
  <c r="I30" i="65"/>
  <c r="I24" i="65"/>
  <c r="I19" i="65"/>
  <c r="I12" i="65"/>
  <c r="I8" i="65"/>
  <c r="H30" i="65"/>
  <c r="H24" i="65"/>
  <c r="H19" i="65"/>
  <c r="H12" i="65"/>
  <c r="G30" i="65"/>
  <c r="G24" i="65"/>
  <c r="G19" i="65"/>
  <c r="G12" i="65"/>
  <c r="D12" i="92"/>
  <c r="E12" i="92"/>
  <c r="F12" i="92"/>
  <c r="G12" i="92"/>
  <c r="H12" i="92"/>
  <c r="I12" i="92"/>
  <c r="J12" i="92"/>
  <c r="K12" i="92"/>
  <c r="L12" i="92"/>
  <c r="N12" i="92"/>
  <c r="C12" i="92"/>
  <c r="E42" i="92"/>
  <c r="S39" i="92"/>
  <c r="S40" i="92"/>
  <c r="S41" i="92"/>
  <c r="S34" i="92"/>
  <c r="S23" i="92"/>
  <c r="S24" i="92"/>
  <c r="S25" i="92"/>
  <c r="S10" i="92"/>
  <c r="S11" i="92"/>
  <c r="F24" i="65"/>
  <c r="F40" i="65"/>
  <c r="F45" i="65"/>
  <c r="F36" i="65"/>
  <c r="F30" i="65"/>
  <c r="F19" i="65"/>
  <c r="F15" i="65"/>
  <c r="F8" i="65"/>
  <c r="G8" i="65"/>
  <c r="H8" i="65"/>
  <c r="O35" i="65"/>
  <c r="O22" i="65"/>
  <c r="O10" i="65"/>
  <c r="O17" i="92"/>
  <c r="E43" i="67"/>
  <c r="N15" i="67"/>
  <c r="O15" i="67" s="1"/>
  <c r="S33" i="92"/>
  <c r="O35" i="92"/>
  <c r="S38" i="92"/>
  <c r="S22" i="92"/>
  <c r="S8" i="92"/>
  <c r="E26" i="92"/>
  <c r="D58" i="67"/>
  <c r="O46" i="67"/>
  <c r="D43" i="67"/>
  <c r="O54" i="67"/>
  <c r="E30" i="65"/>
  <c r="E30" i="92"/>
  <c r="E17" i="92"/>
  <c r="C43" i="67"/>
  <c r="B43" i="67"/>
  <c r="C8" i="65"/>
  <c r="D8" i="65"/>
  <c r="D45" i="65"/>
  <c r="C36" i="65"/>
  <c r="C30" i="65"/>
  <c r="C15" i="65"/>
  <c r="C45" i="65"/>
  <c r="O18" i="65"/>
  <c r="D35" i="92"/>
  <c r="D30" i="92"/>
  <c r="C30" i="92"/>
  <c r="N13" i="67"/>
  <c r="O13" i="67" s="1"/>
  <c r="N17" i="67"/>
  <c r="O17" i="67" s="1"/>
  <c r="R12" i="92"/>
  <c r="Q13" i="67"/>
  <c r="C42" i="92"/>
  <c r="D42" i="92"/>
  <c r="F42" i="92"/>
  <c r="G42" i="92"/>
  <c r="H42" i="92"/>
  <c r="I42" i="92"/>
  <c r="K42" i="92"/>
  <c r="L42" i="92"/>
  <c r="N42" i="92"/>
  <c r="Q42" i="92"/>
  <c r="R42" i="92"/>
  <c r="B51" i="67"/>
  <c r="B5" i="67"/>
  <c r="B4" i="67"/>
  <c r="L58" i="67"/>
  <c r="M58" i="67"/>
  <c r="L51" i="67"/>
  <c r="M51" i="67"/>
  <c r="F43" i="67"/>
  <c r="G43" i="67"/>
  <c r="H43" i="67"/>
  <c r="I43" i="67"/>
  <c r="J43" i="67"/>
  <c r="M43" i="67"/>
  <c r="N45" i="65"/>
  <c r="N35" i="92"/>
  <c r="L35" i="92"/>
  <c r="K35" i="92"/>
  <c r="N30" i="92"/>
  <c r="L30" i="92"/>
  <c r="K30" i="92"/>
  <c r="K26" i="92"/>
  <c r="L26" i="92"/>
  <c r="N17" i="92"/>
  <c r="L17" i="92"/>
  <c r="K17" i="92"/>
  <c r="L45" i="65"/>
  <c r="K45" i="65"/>
  <c r="I51" i="67"/>
  <c r="J45" i="65"/>
  <c r="I45" i="65"/>
  <c r="H45" i="65"/>
  <c r="G45" i="65"/>
  <c r="G36" i="65"/>
  <c r="E45" i="65"/>
  <c r="E40" i="65"/>
  <c r="E36" i="65"/>
  <c r="E24" i="65"/>
  <c r="E19" i="65"/>
  <c r="E15" i="65"/>
  <c r="E12" i="65"/>
  <c r="E8" i="65"/>
  <c r="D15" i="65"/>
  <c r="D12" i="65"/>
  <c r="C12" i="65"/>
  <c r="D19" i="65"/>
  <c r="C40" i="65"/>
  <c r="D36" i="65"/>
  <c r="D30" i="65"/>
  <c r="O41" i="67"/>
  <c r="O40" i="67"/>
  <c r="O39" i="67"/>
  <c r="O38" i="67"/>
  <c r="O37" i="67"/>
  <c r="O36" i="67"/>
  <c r="O35" i="67"/>
  <c r="O34" i="67"/>
  <c r="O33" i="67"/>
  <c r="O32" i="67"/>
  <c r="O31" i="67"/>
  <c r="F26" i="92"/>
  <c r="G26" i="92"/>
  <c r="H26" i="92"/>
  <c r="I26" i="92"/>
  <c r="J26" i="92"/>
  <c r="Q12" i="92"/>
  <c r="R35" i="92"/>
  <c r="Q35" i="92"/>
  <c r="J35" i="92"/>
  <c r="I35" i="92"/>
  <c r="H35" i="92"/>
  <c r="G35" i="92"/>
  <c r="F35" i="92"/>
  <c r="E35" i="92"/>
  <c r="R30" i="92"/>
  <c r="Q30" i="92"/>
  <c r="I30" i="92"/>
  <c r="H30" i="92"/>
  <c r="G30" i="92"/>
  <c r="R26" i="92"/>
  <c r="R17" i="92"/>
  <c r="Q17" i="92"/>
  <c r="J17" i="92"/>
  <c r="I17" i="92"/>
  <c r="H17" i="92"/>
  <c r="G17" i="92"/>
  <c r="D17" i="92"/>
  <c r="E8" i="72"/>
  <c r="C8" i="72"/>
  <c r="B21" i="50"/>
  <c r="Q44" i="68"/>
  <c r="N44" i="68"/>
  <c r="K44" i="68"/>
  <c r="H44" i="68"/>
  <c r="E44" i="68"/>
  <c r="M44" i="68"/>
  <c r="L44" i="68"/>
  <c r="Q35" i="68"/>
  <c r="N35" i="68"/>
  <c r="K35" i="68"/>
  <c r="H35" i="68"/>
  <c r="E35" i="68"/>
  <c r="B44" i="68"/>
  <c r="B35" i="68"/>
  <c r="Q23" i="68"/>
  <c r="N23" i="68"/>
  <c r="Q14" i="68"/>
  <c r="N14" i="68"/>
  <c r="H23" i="68"/>
  <c r="H14" i="68"/>
  <c r="E23" i="68"/>
  <c r="E14" i="68"/>
  <c r="K23" i="68"/>
  <c r="K14" i="68"/>
  <c r="K51" i="67"/>
  <c r="K58" i="67"/>
  <c r="J58" i="67"/>
  <c r="I58" i="67"/>
  <c r="H58" i="67"/>
  <c r="G58" i="67"/>
  <c r="F58" i="67"/>
  <c r="B58" i="67"/>
  <c r="J51" i="67"/>
  <c r="H51" i="67"/>
  <c r="G51" i="67"/>
  <c r="F51" i="67"/>
  <c r="O39" i="65"/>
  <c r="O34" i="65"/>
  <c r="O33" i="65"/>
  <c r="O28" i="65"/>
  <c r="O27" i="65"/>
  <c r="O11" i="65"/>
  <c r="O17" i="65"/>
  <c r="C26" i="68"/>
  <c r="F4" i="68"/>
  <c r="D4" i="68"/>
  <c r="P23" i="68"/>
  <c r="Q26" i="92"/>
  <c r="C58" i="67"/>
  <c r="C51" i="67"/>
  <c r="D40" i="65"/>
  <c r="D24" i="65"/>
  <c r="O14" i="65"/>
  <c r="O15" i="65" s="1"/>
  <c r="O44" i="65"/>
  <c r="O43" i="65"/>
  <c r="C24" i="65"/>
  <c r="O32" i="65"/>
  <c r="C19" i="65"/>
  <c r="O5" i="65"/>
  <c r="D26" i="92"/>
  <c r="D51" i="67"/>
  <c r="O29" i="65"/>
  <c r="C14" i="68"/>
  <c r="C23" i="68"/>
  <c r="O23" i="65"/>
  <c r="O38" i="65"/>
  <c r="F17" i="92"/>
  <c r="F30" i="92"/>
  <c r="O30" i="92"/>
  <c r="E58" i="67"/>
  <c r="N22" i="67"/>
  <c r="O22" i="67" s="1"/>
  <c r="E51" i="67"/>
  <c r="I44" i="68"/>
  <c r="J44" i="68"/>
  <c r="S16" i="92"/>
  <c r="G44" i="68"/>
  <c r="F44" i="68"/>
  <c r="C44" i="68"/>
  <c r="D44" i="68"/>
  <c r="R23" i="68"/>
  <c r="S24" i="68"/>
  <c r="O23" i="68"/>
  <c r="S29" i="92"/>
  <c r="D17" i="68" l="1"/>
  <c r="D12" i="68"/>
  <c r="D22" i="68"/>
  <c r="D19" i="68"/>
  <c r="D13" i="68"/>
  <c r="D20" i="68"/>
  <c r="D10" i="68"/>
  <c r="D21" i="68"/>
  <c r="D11" i="68"/>
  <c r="D9" i="68"/>
  <c r="I4" i="68"/>
  <c r="F17" i="68"/>
  <c r="F21" i="68"/>
  <c r="F11" i="68"/>
  <c r="F22" i="68"/>
  <c r="F10" i="68"/>
  <c r="F18" i="68"/>
  <c r="F12" i="68"/>
  <c r="F13" i="68"/>
  <c r="F20" i="68"/>
  <c r="F19" i="68"/>
  <c r="F9" i="68"/>
  <c r="F16" i="68"/>
  <c r="F26" i="68"/>
  <c r="D26" i="68"/>
  <c r="I45" i="68"/>
  <c r="M47" i="65"/>
  <c r="F47" i="65"/>
  <c r="E47" i="65"/>
  <c r="D47" i="65"/>
  <c r="H47" i="65"/>
  <c r="G47" i="65"/>
  <c r="I47" i="65"/>
  <c r="J47" i="65"/>
  <c r="K47" i="65"/>
  <c r="L47" i="65"/>
  <c r="N47" i="65"/>
  <c r="C47" i="65"/>
  <c r="Q24" i="68"/>
  <c r="H45" i="68"/>
  <c r="E45" i="68"/>
  <c r="R24" i="68"/>
  <c r="G4" i="68"/>
  <c r="F45" i="68"/>
  <c r="K24" i="68"/>
  <c r="N24" i="68"/>
  <c r="C45" i="68"/>
  <c r="L45" i="68"/>
  <c r="B24" i="68"/>
  <c r="K45" i="68"/>
  <c r="O24" i="68"/>
  <c r="J45" i="68"/>
  <c r="I26" i="68"/>
  <c r="L4" i="68"/>
  <c r="P24" i="68"/>
  <c r="M45" i="68"/>
  <c r="O19" i="65"/>
  <c r="S30" i="92"/>
  <c r="S17" i="92"/>
  <c r="G45" i="68"/>
  <c r="B45" i="68"/>
  <c r="D45" i="68"/>
  <c r="E24" i="68"/>
  <c r="C24" i="68"/>
  <c r="H24" i="68"/>
  <c r="R44" i="68"/>
  <c r="Q45" i="68"/>
  <c r="S45" i="68"/>
  <c r="O42" i="92"/>
  <c r="P42" i="92" s="1"/>
  <c r="P43" i="92" s="1"/>
  <c r="O26" i="92"/>
  <c r="N51" i="67"/>
  <c r="O51" i="67" s="1"/>
  <c r="P44" i="68"/>
  <c r="O44" i="68"/>
  <c r="N45" i="68"/>
  <c r="O24" i="65"/>
  <c r="O40" i="65"/>
  <c r="N58" i="67"/>
  <c r="O58" i="67" s="1"/>
  <c r="O30" i="65"/>
  <c r="O12" i="65"/>
  <c r="O36" i="65"/>
  <c r="O8" i="65"/>
  <c r="O45" i="65"/>
  <c r="S26" i="92"/>
  <c r="S35" i="92"/>
  <c r="S42" i="92" l="1"/>
  <c r="F14" i="68"/>
  <c r="D14" i="68"/>
  <c r="G26" i="68"/>
  <c r="G20" i="68"/>
  <c r="G10" i="68"/>
  <c r="G17" i="68"/>
  <c r="G21" i="68"/>
  <c r="G11" i="68"/>
  <c r="G22" i="68"/>
  <c r="G12" i="68"/>
  <c r="G19" i="68"/>
  <c r="G9" i="68"/>
  <c r="G13" i="68"/>
  <c r="L16" i="68"/>
  <c r="L20" i="68"/>
  <c r="L10" i="68"/>
  <c r="L17" i="68"/>
  <c r="L21" i="68"/>
  <c r="L11" i="68"/>
  <c r="L18" i="68"/>
  <c r="L22" i="68"/>
  <c r="L12" i="68"/>
  <c r="L19" i="68"/>
  <c r="L9" i="68"/>
  <c r="L13" i="68"/>
  <c r="J4" i="68"/>
  <c r="I16" i="68"/>
  <c r="I20" i="68"/>
  <c r="I10" i="68"/>
  <c r="I12" i="68"/>
  <c r="I13" i="68"/>
  <c r="I17" i="68"/>
  <c r="I21" i="68"/>
  <c r="I11" i="68"/>
  <c r="I18" i="68"/>
  <c r="I22" i="68"/>
  <c r="I19" i="68"/>
  <c r="I9" i="68"/>
  <c r="F23" i="68"/>
  <c r="F24" i="68" s="1"/>
  <c r="D23" i="68"/>
  <c r="O47" i="65"/>
  <c r="L26" i="68"/>
  <c r="O4" i="68"/>
  <c r="M4" i="68"/>
  <c r="R45" i="68"/>
  <c r="O25" i="67"/>
  <c r="P45" i="68"/>
  <c r="O45" i="68"/>
  <c r="S12" i="92"/>
  <c r="D24" i="68" l="1"/>
  <c r="L14" i="68"/>
  <c r="L23" i="68"/>
  <c r="G14" i="68"/>
  <c r="M26" i="68"/>
  <c r="M20" i="68"/>
  <c r="M10" i="68"/>
  <c r="M17" i="68"/>
  <c r="M22" i="68"/>
  <c r="M9" i="68"/>
  <c r="M11" i="68"/>
  <c r="M13" i="68"/>
  <c r="M21" i="68"/>
  <c r="M12" i="68"/>
  <c r="M19" i="68"/>
  <c r="I23" i="68"/>
  <c r="G23" i="68"/>
  <c r="I14" i="68"/>
  <c r="J26" i="68"/>
  <c r="J20" i="68"/>
  <c r="J10" i="68"/>
  <c r="J17" i="68"/>
  <c r="J11" i="68"/>
  <c r="J21" i="68"/>
  <c r="J22" i="68"/>
  <c r="J9" i="68"/>
  <c r="J12" i="68"/>
  <c r="J19" i="68"/>
  <c r="J13" i="68"/>
  <c r="R4" i="68"/>
  <c r="O26" i="68"/>
  <c r="P4" i="68"/>
  <c r="P26" i="68" s="1"/>
  <c r="N43" i="67"/>
  <c r="O43" i="67" s="1"/>
  <c r="L24" i="68" l="1"/>
  <c r="M23" i="68"/>
  <c r="J14" i="68"/>
  <c r="J23" i="68"/>
  <c r="I24" i="68"/>
  <c r="M14" i="68"/>
  <c r="G24" i="68"/>
  <c r="R26" i="68"/>
  <c r="S4" i="68"/>
  <c r="S26" i="68" s="1"/>
  <c r="M24" i="68" l="1"/>
  <c r="J24" i="68"/>
  <c r="D43" i="92"/>
  <c r="Q43" i="92"/>
  <c r="S43" i="92" s="1"/>
  <c r="K43" i="92"/>
  <c r="R43" i="92"/>
  <c r="N43" i="92"/>
  <c r="G43" i="92"/>
  <c r="I43" i="92"/>
  <c r="M43" i="92"/>
  <c r="S20" i="92"/>
  <c r="H43" i="92"/>
  <c r="E43" i="92"/>
  <c r="J43" i="92"/>
  <c r="L43" i="92"/>
  <c r="F43" i="92"/>
  <c r="C43" i="92"/>
  <c r="O12" i="92" l="1"/>
  <c r="O43" i="92" s="1"/>
</calcChain>
</file>

<file path=xl/sharedStrings.xml><?xml version="1.0" encoding="utf-8"?>
<sst xmlns="http://schemas.openxmlformats.org/spreadsheetml/2006/main" count="1005" uniqueCount="311">
  <si>
    <t>Pacific Gas and Electric Company Monthly Report On Interruptible Load and Demand Response</t>
  </si>
  <si>
    <t>Programs for June 2025</t>
  </si>
  <si>
    <t xml:space="preserve"> </t>
  </si>
  <si>
    <r>
      <t xml:space="preserve">            Pacific Gas and Electric Company (“PG&amp;E”) hereby submits this report on Interruptible Load and Demand Response Programs for June 2025. This report is being sent to the Energy Division via EnergyDivisionCentralFiles@cpuc.ca.gov and public version will be served on the service list for A.11-03-001 </t>
    </r>
    <r>
      <rPr>
        <strike/>
        <sz val="12"/>
        <rFont val="Arial"/>
        <family val="2"/>
      </rPr>
      <t xml:space="preserve"> </t>
    </r>
  </si>
  <si>
    <t xml:space="preserve">http://www.pge.com/mybusiness/energysavingsrebates/demandresponse/cs/ </t>
  </si>
  <si>
    <t>UTILITY NAME: Pacific Gas and Electric Company</t>
  </si>
  <si>
    <t>Monthly Program Enrollment and Estimated Load Impacts</t>
  </si>
  <si>
    <t>January</t>
  </si>
  <si>
    <t>February</t>
  </si>
  <si>
    <t>March</t>
  </si>
  <si>
    <t>April</t>
  </si>
  <si>
    <t>May</t>
  </si>
  <si>
    <t>June</t>
  </si>
  <si>
    <t>PROGRAMS</t>
  </si>
  <si>
    <t>Service Accounts</t>
  </si>
  <si>
    <t>Ex Ante Estimated MW</t>
  </si>
  <si>
    <t>Ex Post Estimated MW</t>
  </si>
  <si>
    <t xml:space="preserve">Eligible Accounts as of Jan 1, 2025 </t>
  </si>
  <si>
    <r>
      <t xml:space="preserve">INTERUPTIBLE RELIABILITY PROGRAMS </t>
    </r>
    <r>
      <rPr>
        <b/>
        <sz val="8"/>
        <rFont val="Arial"/>
        <family val="2"/>
      </rPr>
      <t>2</t>
    </r>
  </si>
  <si>
    <t>BIP - Day Of</t>
  </si>
  <si>
    <t>OBMC</t>
  </si>
  <si>
    <t>SLRP</t>
  </si>
  <si>
    <t>N/A</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</si>
  <si>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</si>
  <si>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</si>
  <si>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</si>
  <si>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r>
      <t xml:space="preserve">PRICE-RESPONSIVE PROGRAMS </t>
    </r>
    <r>
      <rPr>
        <b/>
        <sz val="8"/>
        <rFont val="Arial"/>
        <family val="2"/>
      </rPr>
      <t>1</t>
    </r>
  </si>
  <si>
    <t xml:space="preserve">Automated Response Technology </t>
  </si>
  <si>
    <t>CBP - Day Ahead - Residential</t>
  </si>
  <si>
    <t>CBP - Day Ahead Non-Residential</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</si>
  <si>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</si>
  <si>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</si>
  <si>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</si>
  <si>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</si>
  <si>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 xml:space="preserve">  Sub-Total Price Response</t>
  </si>
  <si>
    <t>Total All Programs</t>
  </si>
  <si>
    <t>July</t>
  </si>
  <si>
    <t>August</t>
  </si>
  <si>
    <t>September</t>
  </si>
  <si>
    <t>October</t>
  </si>
  <si>
    <t>November</t>
  </si>
  <si>
    <t>December</t>
  </si>
  <si>
    <r>
      <t>Programs</t>
    </r>
    <r>
      <rPr>
        <b/>
        <vertAlign val="superscript"/>
        <sz val="10"/>
        <rFont val="Arial"/>
        <family val="2"/>
      </rPr>
      <t/>
    </r>
  </si>
  <si>
    <t>BIP - Day of</t>
  </si>
  <si>
    <r>
      <t>PRICE-RESPONSIVE PROGRAMS</t>
    </r>
    <r>
      <rPr>
        <b/>
        <sz val="8"/>
        <rFont val="Arial"/>
        <family val="2"/>
      </rPr>
      <t xml:space="preserve"> 1</t>
    </r>
  </si>
  <si>
    <t>NOTES:</t>
  </si>
  <si>
    <t>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</si>
  <si>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Ex Ante Estimated MW = In compliance with Decision 08-04-050, the values presented herein are based on the April 1, 2021 (R.13-09-011)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4 - 9 pm on the system peak day of the month. The Ex Ante Estimated MW value for the aggregator program, e.g., CBP are the monthly nominated MW during the event season May through October and Zero non-event season months November through April.</t>
  </si>
  <si>
    <t>Ex Post Estimated MW = In compliance with Decision 08-04-050, the values presented herein are based on the April 1, 2021 (R.13-09-011)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</si>
  <si>
    <r>
      <rPr>
        <vertAlign val="superscript"/>
        <sz val="10"/>
        <rFont val="Cambria"/>
        <family val="1"/>
      </rPr>
      <t xml:space="preserve">1 </t>
    </r>
    <r>
      <rPr>
        <sz val="10"/>
        <rFont val="Cambria"/>
        <family val="1"/>
      </rPr>
      <t>There are some SmartRate</t>
    </r>
    <r>
      <rPr>
        <vertAlign val="superscript"/>
        <sz val="10"/>
        <rFont val="Cambria"/>
        <family val="1"/>
      </rPr>
      <t>TM</t>
    </r>
    <r>
      <rPr>
        <sz val="10"/>
        <rFont val="Cambria"/>
        <family val="1"/>
      </rPr>
      <t xml:space="preserve"> Residential customers (&lt;.05%) not reflected in the summary or rate code count as program eligibility is being confirmed.</t>
    </r>
  </si>
  <si>
    <r>
      <rPr>
        <vertAlign val="superscript"/>
        <sz val="10"/>
        <rFont val="Cambria"/>
        <family val="1"/>
      </rPr>
      <t>2</t>
    </r>
    <r>
      <rPr>
        <sz val="11"/>
        <color theme="1"/>
        <rFont val="Calibri"/>
        <family val="2"/>
        <scheme val="minor"/>
      </rPr>
      <t xml:space="preserve"> </t>
    </r>
    <r>
      <rPr>
        <sz val="10"/>
        <rFont val="Cambria"/>
        <family val="1"/>
      </rPr>
      <t>BIP customers that dual participate in PDP are not counted towards the 300 MW BIP cap. The BIP program actual capacity is below the 300 MW cap.</t>
    </r>
  </si>
  <si>
    <r>
      <t xml:space="preserve">Program Eligibility and Ex Post Average Load Impacts </t>
    </r>
    <r>
      <rPr>
        <b/>
        <vertAlign val="superscript"/>
        <sz val="10"/>
        <rFont val="Arial"/>
        <family val="2"/>
      </rPr>
      <t>1</t>
    </r>
  </si>
  <si>
    <t>Program</t>
  </si>
  <si>
    <t>Average Ex Post Load Impact kW / Customer</t>
  </si>
  <si>
    <t>Eligible Accounts as of
April 2025</t>
  </si>
  <si>
    <t>Eligibility Criteria (Refer to tariff for specifics)</t>
  </si>
  <si>
    <t xml:space="preserve">August </t>
  </si>
  <si>
    <t xml:space="preserve">September </t>
  </si>
  <si>
    <t xml:space="preserve">November </t>
  </si>
  <si>
    <t>Not Available</t>
  </si>
  <si>
    <t>PG&amp;E customers receiving bundled service or Community Choice Aggregation service and being billed on a pG&amp;E residential rate schedule. Customers cannot be dually enrolled in another supply-side demand resonse pilot or program offered by PG&amp;E, third-party DR provider (DRP), CCA, or an event-based load modifying progra offered by PG&amp;E.</t>
  </si>
  <si>
    <t xml:space="preserve">Bundled, DA and CCA non-residential customer service accounts that have at least an average monthly demand of 100 kW, and being billed on a PG&amp;E commercial, industrial, or agricultural electric time-of-use (TOU) rate schedule.  </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</si>
  <si>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</si>
  <si>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"Bundled-service customers taking service under Schedules A-10, E-19 or E-20 &amp; minimum average monthly demand of 100 kilowatts (kW).
Customers must commit to minimum 15% of baseline usage, with a minimum load reduction of 100 kW. "</t>
  </si>
  <si>
    <r>
      <t>SmartAC</t>
    </r>
    <r>
      <rPr>
        <vertAlign val="superscript"/>
        <sz val="11"/>
        <rFont val="Arial"/>
        <family val="2"/>
      </rPr>
      <t>TM</t>
    </r>
    <r>
      <rPr>
        <sz val="11"/>
        <rFont val="Arial"/>
        <family val="2"/>
      </rPr>
      <t xml:space="preserve"> - Commercial</t>
    </r>
  </si>
  <si>
    <t>Small and medium business customers taking service under applicable rate schedules equipped with central or packaged DX air conditioning equipment. Closed.</t>
  </si>
  <si>
    <r>
      <t>SmartAC</t>
    </r>
    <r>
      <rPr>
        <vertAlign val="superscript"/>
        <sz val="11"/>
        <rFont val="Arial"/>
        <family val="2"/>
      </rPr>
      <t>TM</t>
    </r>
    <r>
      <rPr>
        <sz val="11"/>
        <rFont val="Arial"/>
        <family val="2"/>
      </rPr>
      <t xml:space="preserve"> - Residential</t>
    </r>
  </si>
  <si>
    <t>Residential customers taking service under applicable rate schedules equipped with central or packaged DX air conditioning equipment.</t>
  </si>
  <si>
    <t>3.8 Million</t>
  </si>
  <si>
    <t>PG&amp;E customers receiving bundled service, Community Choice Aggregation (CCA) service, or Direct Access (DA) service and being billed on a PG&amp;E residential, commercial, industrial, or agricultural electric rate schedule.</t>
  </si>
  <si>
    <t xml:space="preserve">Default beginning on May 1, 2010 for bundled C&amp;I Customers &gt;200kW Maximum Demand; February 1st, 2011 for large bundled Ag customers; November 2014 for bundled C&amp;I Customers with &lt;200 kW Maximum Demand and 12 consecutive months of interval data.  </t>
  </si>
  <si>
    <r>
      <t>SmartRate</t>
    </r>
    <r>
      <rPr>
        <vertAlign val="superscript"/>
        <sz val="11"/>
        <rFont val="Arial"/>
        <family val="2"/>
      </rPr>
      <t>TM</t>
    </r>
    <r>
      <rPr>
        <sz val="11"/>
        <rFont val="Arial"/>
        <family val="2"/>
      </rPr>
      <t xml:space="preserve"> - Residential</t>
    </r>
  </si>
  <si>
    <t>1.7 Million</t>
  </si>
  <si>
    <t xml:space="preserve">A voluntary rate supplement to residential customers' otherwise applicable schedule. Available to Bundled-Service customers served on a single family residential electric rate schedule. </t>
  </si>
  <si>
    <t>The average ex post load impacts per customer are based on the load impacts filing on April 1, 2025 (R.13-09-011). Estimated Average Ex Post Load Impact kW / Customer = Average kW / Customer service account from the typical event for the preceeding year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t>
  </si>
  <si>
    <r>
      <t>Program Eligibility and Ex Ante Average Load Impacts</t>
    </r>
    <r>
      <rPr>
        <b/>
        <vertAlign val="superscript"/>
        <sz val="10"/>
        <rFont val="Arial"/>
        <family val="2"/>
      </rPr>
      <t xml:space="preserve"> 1</t>
    </r>
  </si>
  <si>
    <t>Average Ex Ante Load Impact kW / Customer</t>
  </si>
  <si>
    <t>Eligible Accounts as of
April 2024</t>
  </si>
  <si>
    <t>PG&amp;E customers receiving bundled service or Community Choice Aggregation service and being billed on a PG&amp;E residential rate schedule. Customers cannot be dually enrolled in another supply-side demand resonse pilot or program offered by PG&amp;E, third-party DR provider (DRP), CCA, or an event-based load modifying progra offered by PG&amp;E.</t>
  </si>
  <si>
    <t xml:space="preserve">Bundled-service customers taking service under Schedules A-10, E-19 or E-20 &amp; minimum average monthly demand of 100 kilowatts (kW).
Customers must commit to minimum 15% of baseline usage, with a minimum load reduction of 100 kW. </t>
  </si>
  <si>
    <t>Small and medium business customers taking service under applicable rate schedules equipped with central or packaged DX air conditioning equipment. Closed to new enrollment.</t>
  </si>
  <si>
    <r>
      <rPr>
        <sz val="10"/>
        <color rgb="FF000000"/>
        <rFont val="Arial"/>
        <family val="2"/>
      </rPr>
      <t>SmartAC</t>
    </r>
    <r>
      <rPr>
        <vertAlign val="superscript"/>
        <sz val="10"/>
        <color rgb="FF000000"/>
        <rFont val="Arial"/>
        <family val="2"/>
      </rPr>
      <t>TM</t>
    </r>
    <r>
      <rPr>
        <sz val="10"/>
        <color rgb="FF000000"/>
        <rFont val="Arial"/>
        <family val="2"/>
      </rPr>
      <t xml:space="preserve"> - Residential</t>
    </r>
  </si>
  <si>
    <r>
      <rPr>
        <sz val="10"/>
        <color rgb="FF000000"/>
        <rFont val="Arial"/>
        <family val="2"/>
      </rPr>
      <t>SmartRate</t>
    </r>
    <r>
      <rPr>
        <vertAlign val="superscript"/>
        <sz val="10"/>
        <color rgb="FF000000"/>
        <rFont val="Arial"/>
        <family val="2"/>
      </rPr>
      <t>TM</t>
    </r>
    <r>
      <rPr>
        <sz val="10"/>
        <color rgb="FF000000"/>
        <rFont val="Arial"/>
        <family val="2"/>
      </rPr>
      <t xml:space="preserve"> - Residential</t>
    </r>
  </si>
  <si>
    <r>
      <rPr>
        <vertAlign val="superscript"/>
        <sz val="10"/>
        <rFont val="Cambria"/>
        <family val="1"/>
      </rPr>
      <t>1</t>
    </r>
    <r>
      <rPr>
        <sz val="10"/>
        <rFont val="Cambria"/>
        <family val="1"/>
      </rPr>
      <t xml:space="preserve"> The average ex ante load impacts per customer are based on the load impacts filing on April 1, 2025 (R.13-09-011). Estimated Average Ex Ante Load Impact kW/Customer = Portfolio-Adjusted Average kW / Customer, under 1-in-2 utility weather conditions, where an event that would occur within Resource Adequecy (RA) availability assessment hours of 5-10 for March-May or 4-9 pm for all other months. </t>
    </r>
  </si>
  <si>
    <r>
      <rPr>
        <vertAlign val="superscript"/>
        <sz val="10"/>
        <color rgb="FF000000"/>
        <rFont val="Cambria"/>
        <family val="1"/>
      </rPr>
      <t>2</t>
    </r>
    <r>
      <rPr>
        <sz val="10"/>
        <color rgb="FF000000"/>
        <rFont val="Cambria"/>
        <family val="1"/>
      </rPr>
      <t xml:space="preserve"> Automated Response Technology, BIP, SmartAC, and CBP represents the average of the first four hours of the five hour RA Window</t>
    </r>
  </si>
  <si>
    <r>
      <rPr>
        <vertAlign val="superscript"/>
        <sz val="10"/>
        <color rgb="FF000000"/>
        <rFont val="Cambria"/>
        <family val="1"/>
      </rPr>
      <t>3</t>
    </r>
    <r>
      <rPr>
        <sz val="10"/>
        <color rgb="FF000000"/>
        <rFont val="Cambria"/>
        <family val="1"/>
      </rPr>
      <t xml:space="preserve"> PDP and SmartRate represents the full five hour RA Window, consistent with program event dispatch parameters or peak period definitions</t>
    </r>
  </si>
  <si>
    <t>2025 Detailed Breakdown of MWs To Date in TA/Auto DR/TI Programs</t>
  </si>
  <si>
    <t>JANUARY</t>
  </si>
  <si>
    <t>FEBRUARY</t>
  </si>
  <si>
    <t>MARCH</t>
  </si>
  <si>
    <t>APRIL</t>
  </si>
  <si>
    <t>MAY</t>
  </si>
  <si>
    <t>JUNE</t>
  </si>
  <si>
    <t>PROGRAM</t>
  </si>
  <si>
    <t>TA Identified MWs</t>
  </si>
  <si>
    <r>
      <t xml:space="preserve">Auto DR Verified MWs </t>
    </r>
    <r>
      <rPr>
        <vertAlign val="superscript"/>
        <sz val="9"/>
        <rFont val="Arial"/>
        <family val="2"/>
      </rPr>
      <t>1</t>
    </r>
  </si>
  <si>
    <t>TI Verified MWs</t>
  </si>
  <si>
    <t>Total Technology MWs</t>
  </si>
  <si>
    <t>PRICE-RESPONSIVE PROGRAMS</t>
  </si>
  <si>
    <t>CBP</t>
  </si>
  <si>
    <t>PDP</t>
  </si>
  <si>
    <t>Total</t>
  </si>
  <si>
    <t>INTERUPTIBLE RELIABILITY PROGRAMS</t>
  </si>
  <si>
    <t>GENERAL PROGRAM</t>
  </si>
  <si>
    <t>TA (may also be enrolled in TI and AutoDR)</t>
  </si>
  <si>
    <t>TOTAL TA MWs</t>
  </si>
  <si>
    <t>JULY</t>
  </si>
  <si>
    <t>AUGUST</t>
  </si>
  <si>
    <t>SEPTEMBER</t>
  </si>
  <si>
    <t>OCTOBER</t>
  </si>
  <si>
    <t>NOVEMBER</t>
  </si>
  <si>
    <t>DECEMBER</t>
  </si>
  <si>
    <r>
      <rPr>
        <vertAlign val="superscript"/>
        <sz val="10"/>
        <rFont val="Cambria"/>
        <family val="1"/>
        <scheme val="major"/>
      </rPr>
      <t>1</t>
    </r>
    <r>
      <rPr>
        <sz val="10"/>
        <rFont val="Cambria"/>
        <family val="1"/>
        <scheme val="major"/>
      </rPr>
      <t>ADR Non-Residential MWs are verified after installation of the equipment and customers have been paid 60% incentive or 100%  for customers &gt;200 kW.  Actual performance is measured after the first full year of DR program participation and the remaining 40% incentive (if applicable) is paid based on performance values. Office and Retail &lt;499 kW excepted and paid at 100%.   Only values for newly paid customers are recorded.</t>
    </r>
  </si>
  <si>
    <t>2025 Program Expenditures</t>
  </si>
  <si>
    <t>Cost Item</t>
  </si>
  <si>
    <t xml:space="preserve">January </t>
  </si>
  <si>
    <t xml:space="preserve">February </t>
  </si>
  <si>
    <t>Year-to-Date Expenditures</t>
  </si>
  <si>
    <t>Total Funding Cycle  Expenditures to Date</t>
  </si>
  <si>
    <t xml:space="preserve">2024-2027 Authorized Funding </t>
  </si>
  <si>
    <t>Fund shift Adjustments</t>
  </si>
  <si>
    <t>Total Funding Expenditures &amp; Authorized Budget Percentage</t>
  </si>
  <si>
    <t>Category 1: Supply‐Side DR Programs</t>
  </si>
  <si>
    <t>BASEINTERRUP</t>
  </si>
  <si>
    <t>AC Cycling: Smart AC</t>
  </si>
  <si>
    <t xml:space="preserve">Automated Response Technology (ART) </t>
  </si>
  <si>
    <t>Base Interruptible Program (BIP)</t>
  </si>
  <si>
    <t>OBMC/SLRP</t>
  </si>
  <si>
    <t>Capacity Bidding Program (CBP)</t>
  </si>
  <si>
    <t xml:space="preserve"> Budget Category 1 Total</t>
  </si>
  <si>
    <t>Category 2: Load Modifying DR Programs</t>
  </si>
  <si>
    <t>`</t>
  </si>
  <si>
    <t>CAPACIT BIDD</t>
  </si>
  <si>
    <t xml:space="preserve"> Budget Category 2 Total</t>
  </si>
  <si>
    <t>Category 3: Rule 24/32</t>
  </si>
  <si>
    <t>AGGR MAN PFO</t>
  </si>
  <si>
    <t>Rule 24 O&amp;M</t>
  </si>
  <si>
    <t xml:space="preserve"> Budget Category 3 Total</t>
  </si>
  <si>
    <t>Category 4: Emerging &amp; Enabling Programs</t>
  </si>
  <si>
    <t>AUTO DR</t>
  </si>
  <si>
    <t>Auto DR</t>
  </si>
  <si>
    <t>EMRGTEK</t>
  </si>
  <si>
    <t>DR Emerging Technology</t>
  </si>
  <si>
    <t>Residential IDSM</t>
  </si>
  <si>
    <t>Non Residential IDSM</t>
  </si>
  <si>
    <t xml:space="preserve"> Budget Category 4 Total</t>
  </si>
  <si>
    <t>Category 5: Pilots</t>
  </si>
  <si>
    <t>Emergency Load Reduction Pilot</t>
  </si>
  <si>
    <t xml:space="preserve"> Budget Category 5 Total</t>
  </si>
  <si>
    <t>Category 6: Marketing, Education, and Outreach (ME&amp;O)</t>
  </si>
  <si>
    <t>EM&amp;V_01</t>
  </si>
  <si>
    <t>DR Core Marketing &amp; Outreach</t>
  </si>
  <si>
    <t>Education and Training</t>
  </si>
  <si>
    <t xml:space="preserve"> Budget Category 6 Total</t>
  </si>
  <si>
    <t>Category 7: Portfolio Support (includes EM&amp;V, Systems Support, and Notifications)</t>
  </si>
  <si>
    <t>DR CORE MKT</t>
  </si>
  <si>
    <t>Evaluation, Measurement, and Verification</t>
  </si>
  <si>
    <t>DR Integration Policy &amp; Planning</t>
  </si>
  <si>
    <t>DR Ops</t>
  </si>
  <si>
    <t>DR IT</t>
  </si>
  <si>
    <t xml:space="preserve"> Budget Category 7 Total</t>
  </si>
  <si>
    <t>Total Incremental Cost</t>
  </si>
  <si>
    <t>ART admin for January through April have been updated due to the incentives being recorded incorrectly as contract.</t>
  </si>
  <si>
    <t>DR Core Marketing &amp; Outreach and Education and Training admin for January through April have been updated due to  incorrect query.</t>
  </si>
  <si>
    <r>
      <t>Cost Item</t>
    </r>
    <r>
      <rPr>
        <sz val="9"/>
        <rFont val="Arial"/>
        <family val="2"/>
      </rPr>
      <t xml:space="preserve"> </t>
    </r>
    <r>
      <rPr>
        <vertAlign val="superscript"/>
        <sz val="9"/>
        <rFont val="Arial"/>
        <family val="2"/>
      </rPr>
      <t>1</t>
    </r>
  </si>
  <si>
    <t>Carry-Over Expenditures incurred in 2024</t>
  </si>
  <si>
    <t>Category 1:  Reliability Programs</t>
  </si>
  <si>
    <t>Optional Bidding Mandatory Curtailment / 
   Scheduled Load Reduction (OBMC / SLRP)</t>
  </si>
  <si>
    <t>Category 2:  Price-Responsive Programs</t>
  </si>
  <si>
    <r>
      <t>SmartAC</t>
    </r>
    <r>
      <rPr>
        <vertAlign val="superscript"/>
        <sz val="9"/>
        <rFont val="Arial"/>
        <family val="2"/>
      </rPr>
      <t>TM</t>
    </r>
  </si>
  <si>
    <t>Category 3:  DR Provider/Aggregator Managed Programs</t>
  </si>
  <si>
    <t>Aggregator Managed Portfolio (AMP)</t>
  </si>
  <si>
    <t xml:space="preserve">Category 5:  Evaluation, Measurement and Verification </t>
  </si>
  <si>
    <t>DRMEC</t>
  </si>
  <si>
    <t>DR Research Studies</t>
  </si>
  <si>
    <t>Category 6:  Marketing, Education and Outreach</t>
  </si>
  <si>
    <t>DR Core Marketing and Outreach</t>
  </si>
  <si>
    <r>
      <t>SmartAC</t>
    </r>
    <r>
      <rPr>
        <vertAlign val="superscript"/>
        <sz val="9"/>
        <rFont val="Arial"/>
        <family val="2"/>
      </rPr>
      <t>TM</t>
    </r>
    <r>
      <rPr>
        <sz val="9"/>
        <rFont val="Arial"/>
        <family val="2"/>
      </rPr>
      <t xml:space="preserve"> ME&amp;O</t>
    </r>
  </si>
  <si>
    <t>DR CORE E&amp;T</t>
  </si>
  <si>
    <t>Category 7:  DR System Support Activities</t>
  </si>
  <si>
    <t>INTERACT</t>
  </si>
  <si>
    <t>DR Forecasting Tool</t>
  </si>
  <si>
    <t>DR ONLN EROL</t>
  </si>
  <si>
    <t xml:space="preserve">DR Enrollment &amp; Support </t>
  </si>
  <si>
    <t>Notifications</t>
  </si>
  <si>
    <r>
      <t>Category 8:  Integrated Programs and Activities
  (Including Technical Assistance)</t>
    </r>
    <r>
      <rPr>
        <b/>
        <vertAlign val="superscript"/>
        <sz val="9"/>
        <rFont val="Arial"/>
        <family val="2"/>
      </rPr>
      <t xml:space="preserve"> </t>
    </r>
  </si>
  <si>
    <t>TECHNOL INCV</t>
  </si>
  <si>
    <t>Technology Incentives - IDSM</t>
  </si>
  <si>
    <t>INTG ENE AUD</t>
  </si>
  <si>
    <t>Integrated Energy Audits</t>
  </si>
  <si>
    <t xml:space="preserve"> Budget Category 8 Total</t>
  </si>
  <si>
    <t>Category 9:  Special Projects</t>
  </si>
  <si>
    <t>PERM LOAD_01</t>
  </si>
  <si>
    <t>Permanent Load Shifting</t>
  </si>
  <si>
    <t xml:space="preserve"> Budget Category 9 Total</t>
  </si>
  <si>
    <t>1 Expenditures on this page reflect expenses incurred in 2025 from Prior Funding Cycles.</t>
  </si>
  <si>
    <t>Annual Total Expenditures</t>
  </si>
  <si>
    <t>Program Incentives</t>
  </si>
  <si>
    <t>Automatic Demand Response (AutoDR)</t>
  </si>
  <si>
    <r>
      <t>Base Interruptible Program (BIP)</t>
    </r>
    <r>
      <rPr>
        <vertAlign val="superscript"/>
        <sz val="10"/>
        <rFont val="Arial"/>
        <family val="2"/>
      </rPr>
      <t xml:space="preserve"> 2</t>
    </r>
  </si>
  <si>
    <r>
      <t xml:space="preserve">Capacity Bidding Program (CBP) </t>
    </r>
    <r>
      <rPr>
        <vertAlign val="superscript"/>
        <sz val="10"/>
        <rFont val="Arial"/>
        <family val="2"/>
      </rPr>
      <t>1</t>
    </r>
  </si>
  <si>
    <t>Excess Supply Pilot</t>
  </si>
  <si>
    <r>
      <t>SmartAC</t>
    </r>
    <r>
      <rPr>
        <vertAlign val="superscript"/>
        <sz val="10"/>
        <rFont val="Arial"/>
        <family val="2"/>
      </rPr>
      <t xml:space="preserve">TM </t>
    </r>
  </si>
  <si>
    <t>Supply Side Pilot</t>
  </si>
  <si>
    <t>ELRP</t>
  </si>
  <si>
    <t xml:space="preserve">  Total Cost of Incentives</t>
  </si>
  <si>
    <t xml:space="preserve">Revenues from Penalties </t>
  </si>
  <si>
    <r>
      <rPr>
        <vertAlign val="superscript"/>
        <sz val="10"/>
        <rFont val="Cambria"/>
        <family val="1"/>
      </rPr>
      <t xml:space="preserve">1 </t>
    </r>
    <r>
      <rPr>
        <sz val="10"/>
        <rFont val="Cambria"/>
        <family val="1"/>
      </rPr>
      <t xml:space="preserve">Incentives reported are net of penalties paid by the aggregators. </t>
    </r>
  </si>
  <si>
    <r>
      <rPr>
        <vertAlign val="superscript"/>
        <sz val="10"/>
        <rFont val="Cambria"/>
        <family val="1"/>
      </rPr>
      <t>2</t>
    </r>
    <r>
      <rPr>
        <sz val="11"/>
        <color theme="1"/>
        <rFont val="Calibri"/>
        <family val="2"/>
        <scheme val="minor"/>
      </rPr>
      <t xml:space="preserve"> </t>
    </r>
    <r>
      <rPr>
        <sz val="10"/>
        <rFont val="Cambria"/>
        <family val="1"/>
      </rPr>
      <t xml:space="preserve">Revenues from Penalties denote penalty/default payments made by aggregators and charges to direct enrolled customers enrolled in BIP programs. </t>
    </r>
  </si>
  <si>
    <t>ART Incentives for January through April have been updated due to the incentives being recorded incorrectly as contract.</t>
  </si>
  <si>
    <t>BIP Incentives for January through April have been updated due to incorrect query.</t>
  </si>
  <si>
    <t xml:space="preserve"> PG&amp;E's ME&amp;O Actual Expenditures</t>
  </si>
  <si>
    <t>2024-2027 Funding Cycle Customer Communication, Marketing, and Outreach</t>
  </si>
  <si>
    <t>Year-to-Date  Expenditures</t>
  </si>
  <si>
    <t>Total Funding Cycle Expenditures to date</t>
  </si>
  <si>
    <t>2019 Authorized Budget (if Applicable)</t>
  </si>
  <si>
    <t>2025 Authorized Budget (if Applicable)</t>
  </si>
  <si>
    <t>Total Funding Cycle expenditures to date</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</si>
  <si>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</si>
  <si>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</si>
  <si>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</si>
  <si>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</si>
  <si>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</si>
  <si>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t>
  </si>
  <si>
    <t xml:space="preserve">PROGRAMS, RATES &amp; ACTIVITES WHICH DO NOT REQUIRE ITEMIZED ACCOUNTING </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</si>
  <si>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</si>
  <si>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</si>
  <si>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</si>
  <si>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</si>
  <si>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</si>
  <si>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</si>
  <si>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</si>
  <si>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t>Enabling Technologies (e.g., AutoDR, TI)</t>
  </si>
  <si>
    <t>PeakChoice</t>
  </si>
  <si>
    <t>Customer Awareness, Education and Outreach</t>
  </si>
  <si>
    <t xml:space="preserve">PROGRAMS &amp; RATES WHICH REQUIRE ITEMIZED ACCOUNTING   </t>
  </si>
  <si>
    <t>SmartAC</t>
  </si>
  <si>
    <t>Customer Research</t>
  </si>
  <si>
    <t>Collateral- Development, Printing, Distribution etc. (all non-labor costs)</t>
  </si>
  <si>
    <t xml:space="preserve">Labor </t>
  </si>
  <si>
    <t>Paid Media</t>
  </si>
  <si>
    <t>Other Costs</t>
  </si>
  <si>
    <t>Peak Time Rebate (RYU/SPD)</t>
  </si>
  <si>
    <t>Labor</t>
  </si>
  <si>
    <t xml:space="preserve">Critical Peak Pricing &lt; 200kW </t>
  </si>
  <si>
    <t xml:space="preserve"> Provided to Commission staff pursuant to General Order 66-D.</t>
  </si>
  <si>
    <t>II. TOTAL UTILITY MARKETING BY ACTIVITY</t>
  </si>
  <si>
    <t xml:space="preserve">III. UTILITY MARKETING BY ITEMIZED COST </t>
  </si>
  <si>
    <t xml:space="preserve">III. TOTAL UTILITY MARKETING BY ITEMIZED COST </t>
  </si>
  <si>
    <t>IV. UTILITY MARKETING BY CUSTOMER SEGMENT</t>
  </si>
  <si>
    <t>Agricultural</t>
  </si>
  <si>
    <t>Large Commercial and Industrial</t>
  </si>
  <si>
    <t>Small and Medium Commercial</t>
  </si>
  <si>
    <t>Residential</t>
  </si>
  <si>
    <t>IV. TOTAL UTILITY MARKETING BY CUSTOMER SEGMENT</t>
  </si>
  <si>
    <r>
      <rPr>
        <vertAlign val="superscript"/>
        <sz val="10"/>
        <color rgb="FF000000"/>
        <rFont val="Calibri"/>
        <family val="2"/>
      </rPr>
      <t xml:space="preserve">1 </t>
    </r>
    <r>
      <rPr>
        <sz val="10"/>
        <color rgb="FF000000"/>
        <rFont val="Calibri"/>
        <family val="2"/>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</si>
  <si>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t>Program Name</t>
  </si>
  <si>
    <t>Month</t>
  </si>
  <si>
    <t>Zones</t>
  </si>
  <si>
    <r>
      <t>Event No.</t>
    </r>
    <r>
      <rPr>
        <sz val="10"/>
        <rFont val="Calibri"/>
        <family val="2"/>
        <scheme val="minor"/>
      </rPr>
      <t xml:space="preserve"> </t>
    </r>
    <r>
      <rPr>
        <sz val="8"/>
        <rFont val="Calibri"/>
        <family val="2"/>
        <scheme val="minor"/>
      </rPr>
      <t>(by Program Type)</t>
    </r>
  </si>
  <si>
    <t>Event Date</t>
  </si>
  <si>
    <t>Program Type</t>
  </si>
  <si>
    <t>Trigger</t>
  </si>
  <si>
    <t># of Accounts</t>
  </si>
  <si>
    <t>Event Start Time (PDT)</t>
  </si>
  <si>
    <t>Event End Time (PDT)</t>
  </si>
  <si>
    <t>Program Tolled Hours</t>
  </si>
  <si>
    <t>Load Reduction MW (Max Hourly)</t>
  </si>
  <si>
    <t>Category 1: Reliability Programs</t>
  </si>
  <si>
    <t>Base Interruptible Program</t>
  </si>
  <si>
    <t>Jan</t>
  </si>
  <si>
    <t>Market Resources in PGF1, PGST, PGSI</t>
  </si>
  <si>
    <t>Day-Of</t>
  </si>
  <si>
    <t>Test Event</t>
  </si>
  <si>
    <t>Feb</t>
  </si>
  <si>
    <t>Market Resources in PGF1, PGSI</t>
  </si>
  <si>
    <t>Optional Bidding Mandatory Curtailment (OBMC) /
Scheduled Load Reduction (SLRP)</t>
  </si>
  <si>
    <t>Automated Response Technology</t>
  </si>
  <si>
    <t>Systemwide</t>
  </si>
  <si>
    <t>Day-Ahead</t>
  </si>
  <si>
    <t>Mar</t>
  </si>
  <si>
    <t>7:00PM</t>
  </si>
  <si>
    <t>8:00PM</t>
  </si>
  <si>
    <t>Capacity Bidding Program</t>
  </si>
  <si>
    <t xml:space="preserve">Peak Day Pricing </t>
  </si>
  <si>
    <t>SmartRate</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</si>
  <si>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</si>
  <si>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</si>
  <si>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</si>
  <si>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</si>
  <si>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</si>
  <si>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</si>
  <si>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</si>
  <si>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</si>
  <si>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</si>
  <si>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</si>
  <si>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</si>
  <si>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Program Category</t>
  </si>
  <si>
    <t>Fund Shift Amount</t>
  </si>
  <si>
    <t>Programs Impacted</t>
  </si>
  <si>
    <t>Date</t>
  </si>
  <si>
    <t>Rationale for Fundshift</t>
  </si>
  <si>
    <t xml:space="preserve">Category 4: Emerging and Enabling Technology </t>
  </si>
  <si>
    <t>Contains confidential information per declaration of Matt Choa dated July 25th, 2025</t>
  </si>
  <si>
    <t>6:00PM</t>
  </si>
  <si>
    <t xml:space="preserve"> PGCC, PGEB, PGF1, PGFG, PGKN, PGNB, PGNP, PGP2, PGSB, PGSF, PGSI, PGST, PGZP</t>
  </si>
  <si>
    <t>Technical Assistance &amp; Technology Incentives (TA&amp;TI) Identified as of June 2025</t>
  </si>
  <si>
    <t>AutoDR Incentives for January through May have been updated due to the incentives being recorded incorrectly as contract.</t>
  </si>
  <si>
    <t>CBP Incentives for January through May have been updated due to incorrect query.</t>
  </si>
  <si>
    <t>Public</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</si>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</sst>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0.0%"/>
    <numFmt numFmtId="169" formatCode="m/d/yyyy;@"/>
    <numFmt numFmtId="170" formatCode="&quot;$&quot;#,##0.0_);[Red]\(&quot;$&quot;#,##0.0\)"/>
    <numFmt numFmtId="171" formatCode="&quot;$&quot;#,##0"/>
    <numFmt numFmtId="172" formatCode="_(&quot;$&quot;* #,##0_);_(&quot;$&quot;* \(#,##0\);_(&quot;$&quot;* &quot;-&quot;??_);_(@_)"/>
    <numFmt numFmtId="173" formatCode="[$-F400]h:mm:ss\ AM/PM"/>
    <numFmt numFmtId="174" formatCode="[$-409]h:mm\ AM/PM;@"/>
    <numFmt numFmtId="175" formatCode="[=0]\ 0;[&lt;0.95]\ 0.#;#,###"/>
    <numFmt numFmtId="176" formatCode="m/d/yy;@"/>
    <numFmt numFmtId="177" formatCode="[$-409]m/d/yy\ h:mm\ AM/PM;@"/>
    <numFmt numFmtId="178" formatCode="mmmddyyyy"/>
    <numFmt numFmtId="179" formatCode="#,##0;\(#,##0\)"/>
    <numFmt numFmtId="180" formatCode="m\-d\-yy"/>
    <numFmt numFmtId="181" formatCode="0.0%;_(* &quot;-&quot;_)"/>
    <numFmt numFmtId="182" formatCode="0.0000000000"/>
    <numFmt numFmtId="183" formatCode="#,##0.0,,,&quot;bn&quot;"/>
    <numFmt numFmtId="184" formatCode="#,##0;\-#,##0;&quot;-&quot;"/>
    <numFmt numFmtId="185" formatCode="&quot;$&quot;#,\);\(&quot;$&quot;#,##0\)"/>
    <numFmt numFmtId="186" formatCode="hh:mm"/>
    <numFmt numFmtId="187" formatCode="00000"/>
    <numFmt numFmtId="188" formatCode="&quot;$&quot;#,##0.00_);\-&quot;$&quot;#,##0.00_)"/>
    <numFmt numFmtId="189" formatCode="&quot;$&quot;#,##0\ ;\(&quot;$&quot;#,##0\)"/>
    <numFmt numFmtId="190" formatCode="&quot;$&quot;\ #,##0.00_);\(&quot;$&quot;\ #,##0.00\)"/>
    <numFmt numFmtId="191" formatCode="m/d"/>
    <numFmt numFmtId="192" formatCode="#,##0.00;[Red]#,##0.00"/>
    <numFmt numFmtId="193" formatCode="_([$€-2]* #,##0.00_);_([$€-2]* \(#,##0.00\);_([$€-2]* &quot;-&quot;??_)"/>
    <numFmt numFmtId="194" formatCode="\€#,##0.00"/>
    <numFmt numFmtId="195" formatCode="\€#,##0.0,,,&quot;bn&quot;"/>
    <numFmt numFmtId="196" formatCode="\€#,##0.0,,&quot;m&quot;"/>
    <numFmt numFmtId="197" formatCode="\€#,##0.0,&quot;k&quot;"/>
    <numFmt numFmtId="198" formatCode="_-* #,##0.0_-;\-* #,##0.0_-;_-* &quot;-&quot;??_-;_-@_-"/>
    <numFmt numFmtId="199" formatCode="yyyy"/>
    <numFmt numFmtId="200" formatCode="\£#,##0.00"/>
    <numFmt numFmtId="201" formatCode="\£#,##0.0,,,&quot;bn&quot;"/>
    <numFmt numFmtId="202" formatCode="\£#,##0.0,,&quot;m&quot;"/>
    <numFmt numFmtId="203" formatCode="\£#,##0.0,&quot;k&quot;"/>
    <numFmt numFmtId="204" formatCode="#,##0.00&quot; $&quot;;\-#,##0.00&quot; $&quot;"/>
    <numFmt numFmtId="205" formatCode=";;;"/>
    <numFmt numFmtId="206" formatCode="General_)"/>
    <numFmt numFmtId="207" formatCode="@*."/>
    <numFmt numFmtId="208" formatCode="_ * #,##0_ ;_ * \-#,##0_ ;_ * &quot;-&quot;_ ;_ @_ "/>
    <numFmt numFmtId="209" formatCode="_ * #,##0.00_ ;_ * \-#,##0.00_ ;_ * &quot;-&quot;??_ ;_ @_ "/>
    <numFmt numFmtId="210" formatCode="#,##0.0,,&quot;m&quot;"/>
    <numFmt numFmtId="211" formatCode="0.00_)"/>
    <numFmt numFmtId="212" formatCode="0.0%;_(&quot;-&quot;_)"/>
    <numFmt numFmtId="213" formatCode="0.000000"/>
    <numFmt numFmtId="214" formatCode="0.00%_);\-0.00%_)"/>
    <numFmt numFmtId="215" formatCode="0.0000%"/>
    <numFmt numFmtId="216" formatCode="mmm\-yyyy"/>
    <numFmt numFmtId="217" formatCode="#,###,##0,&quot;k&quot;"/>
    <numFmt numFmtId="218" formatCode="#,##0,_);\(#,##0,\)"/>
    <numFmt numFmtId="219" formatCode="[$$-409]#,##0.00"/>
    <numFmt numFmtId="220" formatCode="\$#,##0.0,,,&quot;bn&quot;"/>
    <numFmt numFmtId="221" formatCode="\$#,##0.0,,&quot;m&quot;"/>
    <numFmt numFmtId="222" formatCode="\$#,##0.0,&quot;k&quot;"/>
    <numFmt numFmtId="223" formatCode="[$-409]mmmm\ d\,\ yyyy;@"/>
    <numFmt numFmtId="224" formatCode="###,000"/>
  </numFmts>
  <fonts count="256">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sz val="10"/>
      <color theme="1"/>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11"/>
      <color theme="1"/>
      <name val="Calibri"/>
      <family val="2"/>
      <scheme val="minor"/>
    </font>
    <font>
      <sz val="8"/>
      <color theme="0" tint="-0.499984740745262"/>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sz val="11"/>
      <name val="Calibri"/>
      <family val="2"/>
    </font>
    <font>
      <sz val="10"/>
      <name val="MS Sans Serif"/>
      <family val="2"/>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B050"/>
      <name val="Arial"/>
      <family val="2"/>
    </font>
    <font>
      <sz val="9"/>
      <color rgb="FF00B050"/>
      <name val="Arial"/>
      <family val="2"/>
    </font>
    <font>
      <sz val="10"/>
      <color rgb="FFFF0000"/>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charset val="204"/>
    </font>
    <font>
      <sz val="10"/>
      <name val="Times New Roman"/>
      <family val="1"/>
    </font>
    <font>
      <sz val="10"/>
      <name val="Geneva"/>
    </font>
    <font>
      <sz val="9"/>
      <color rgb="FF9C0006"/>
      <name val="Arial"/>
      <family val="2"/>
    </font>
    <font>
      <sz val="11"/>
      <color indexed="20"/>
      <name val="Calibri"/>
      <family val="2"/>
    </font>
    <font>
      <sz val="10"/>
      <color rgb="FF9C0006"/>
      <name val="Arial"/>
      <family val="2"/>
    </font>
    <font>
      <sz val="9"/>
      <name val="Helv"/>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name val="Helv"/>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ont>
    <font>
      <sz val="11"/>
      <name val="Tms Rmn"/>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ont>
    <font>
      <sz val="10"/>
      <color indexed="14"/>
      <name val="Arial"/>
      <family val="2"/>
    </font>
    <font>
      <sz val="8"/>
      <name val="Helv"/>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ont>
    <font>
      <sz val="14"/>
      <color rgb="FFC00000"/>
      <name val="Arial"/>
      <family val="2"/>
    </font>
    <font>
      <sz val="10"/>
      <name val="Cambria"/>
      <family val="1"/>
    </font>
    <font>
      <vertAlign val="superscript"/>
      <sz val="10"/>
      <name val="Cambria"/>
      <family val="1"/>
    </font>
    <font>
      <strike/>
      <sz val="10"/>
      <name val="Cambria"/>
      <family val="1"/>
    </font>
    <font>
      <sz val="10"/>
      <color theme="1"/>
      <name val="Cambria"/>
      <family val="1"/>
    </font>
    <font>
      <sz val="10"/>
      <name val="Cambria"/>
      <family val="1"/>
      <scheme val="major"/>
    </font>
    <font>
      <vertAlign val="superscript"/>
      <sz val="10"/>
      <name val="Cambria"/>
      <family val="1"/>
      <scheme val="major"/>
    </font>
    <font>
      <sz val="10"/>
      <color indexed="9"/>
      <name val="Arial"/>
      <family val="2"/>
    </font>
    <font>
      <sz val="11"/>
      <color indexed="16"/>
      <name val="Calibri"/>
      <family val="2"/>
    </font>
    <font>
      <i/>
      <sz val="10"/>
      <color indexed="23"/>
      <name val="Arial"/>
      <family val="2"/>
    </font>
    <font>
      <sz val="11"/>
      <color indexed="48"/>
      <name val="Calibri"/>
      <family val="2"/>
    </font>
    <font>
      <sz val="19"/>
      <color indexed="48"/>
      <name val="Arial"/>
      <family val="2"/>
    </font>
    <font>
      <sz val="10"/>
      <color indexed="8"/>
      <name val="times new roman"/>
      <family val="2"/>
    </font>
    <font>
      <sz val="10"/>
      <color theme="1"/>
      <name val="times new roman"/>
      <family val="2"/>
    </font>
    <font>
      <sz val="10"/>
      <color theme="0"/>
      <name val="Calibri"/>
      <family val="2"/>
    </font>
    <font>
      <sz val="8"/>
      <name val="Calibri"/>
      <family val="2"/>
      <scheme val="minor"/>
    </font>
    <font>
      <sz val="14"/>
      <color theme="1"/>
      <name val="Arial"/>
      <family val="2"/>
    </font>
    <font>
      <i/>
      <sz val="8"/>
      <color indexed="8"/>
      <name val="Arial"/>
      <family val="2"/>
    </font>
    <font>
      <sz val="9"/>
      <name val="Arial Narrow"/>
      <family val="2"/>
    </font>
    <font>
      <b/>
      <sz val="10"/>
      <color theme="1"/>
      <name val="Calibri"/>
      <family val="2"/>
      <scheme val="minor"/>
    </font>
    <font>
      <sz val="11"/>
      <color rgb="FFFF0000"/>
      <name val="Arial"/>
      <family val="2"/>
    </font>
    <font>
      <vertAlign val="superscript"/>
      <sz val="11"/>
      <name val="Arial"/>
      <family val="2"/>
    </font>
    <font>
      <b/>
      <sz val="10"/>
      <color rgb="FFFF0000"/>
      <name val="Cambria"/>
      <family val="1"/>
    </font>
    <font>
      <sz val="11"/>
      <color rgb="FF000000"/>
      <name val="Calibri"/>
      <family val="2"/>
    </font>
    <font>
      <b/>
      <sz val="8"/>
      <color rgb="FF1F497D"/>
      <name val="Verdana"/>
      <family val="2"/>
    </font>
    <font>
      <sz val="8"/>
      <color rgb="FF1F497D"/>
      <name val="Verdana"/>
      <family val="2"/>
    </font>
    <font>
      <i/>
      <sz val="8"/>
      <color rgb="FF000000"/>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sz val="10"/>
      <color theme="1" tint="0.249977111117893"/>
      <name val="Calibri"/>
      <family val="2"/>
    </font>
    <font>
      <sz val="10"/>
      <color rgb="FFFF0000"/>
      <name val="Calibri"/>
      <family val="2"/>
    </font>
    <font>
      <vertAlign val="superscript"/>
      <sz val="10"/>
      <color rgb="FF000000"/>
      <name val="Calibri"/>
      <family val="2"/>
    </font>
    <font>
      <sz val="10"/>
      <color rgb="FF000000"/>
      <name val="Calibri"/>
      <family val="2"/>
    </font>
    <font>
      <sz val="10"/>
      <color theme="1"/>
      <name val="Calibri"/>
      <family val="2"/>
    </font>
    <font>
      <vertAlign val="superscript"/>
      <sz val="10"/>
      <color rgb="FF000000"/>
      <name val="Cambria"/>
      <family val="1"/>
    </font>
    <font>
      <sz val="10"/>
      <color rgb="FF000000"/>
      <name val="Cambria"/>
      <family val="1"/>
    </font>
    <font>
      <sz val="10"/>
      <color rgb="FF000000"/>
      <name val="Arial"/>
      <family val="2"/>
    </font>
    <font>
      <vertAlign val="superscript"/>
      <sz val="10"/>
      <color rgb="FF000000"/>
      <name val="Arial"/>
      <family val="2"/>
    </font>
    <font>
      <b/>
      <sz val="10"/>
      <color rgb="FFFF0000"/>
      <name val="Cambria"/>
      <family val="1"/>
      <scheme val="major"/>
    </font>
    <font>
      <b/>
      <strike/>
      <sz val="10"/>
      <color rgb="FFFF0000"/>
      <name val="Cambria"/>
      <family val="1"/>
    </font>
  </fonts>
  <fills count="153">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
      <patternFill patternType="solid">
        <fgColor indexed="8"/>
        <bgColor indexed="64"/>
      </patternFill>
    </fill>
    <fill>
      <patternFill patternType="solid">
        <fgColor theme="2" tint="-9.9978637043366805E-2"/>
        <bgColor indexed="64"/>
      </patternFill>
    </fill>
    <fill>
      <patternFill patternType="mediumGray"/>
    </fill>
    <fill>
      <patternFill patternType="solid">
        <fgColor indexed="23"/>
        <bgColor indexed="64"/>
      </patternFill>
    </fill>
    <fill>
      <patternFill patternType="solid">
        <fgColor theme="0" tint="-0.499984740745262"/>
        <bgColor indexed="64"/>
      </patternFill>
    </fill>
    <fill>
      <patternFill patternType="mediumGray">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theme="3"/>
        <bgColor indexed="64"/>
      </patternFill>
    </fill>
    <fill>
      <patternFill patternType="solid">
        <fgColor indexed="23"/>
      </patternFill>
    </fill>
    <fill>
      <patternFill patternType="solid">
        <fgColor indexed="22"/>
        <bgColor indexed="64"/>
      </patternFill>
    </fill>
    <fill>
      <patternFill patternType="solid">
        <fgColor indexed="43"/>
      </patternFill>
    </fill>
    <fill>
      <patternFill patternType="solid">
        <fgColor indexed="31"/>
        <bgColor indexed="43"/>
      </patternFill>
    </fill>
    <fill>
      <patternFill patternType="solid">
        <fgColor indexed="9"/>
        <bgColor indexed="43"/>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1"/>
        <bgColor indexed="64"/>
      </patternFill>
    </fill>
    <fill>
      <patternFill patternType="solid">
        <fgColor indexed="9"/>
        <bgColor indexed="54"/>
      </patternFill>
    </fill>
    <fill>
      <patternFill patternType="solid">
        <fgColor indexed="31"/>
        <bgColor indexed="54"/>
      </patternFill>
    </fill>
    <fill>
      <patternFill patternType="solid">
        <fgColor indexed="9"/>
        <bgColor indexed="40"/>
      </patternFill>
    </fill>
    <fill>
      <patternFill patternType="solid">
        <fgColor indexed="35"/>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6"/>
        <bgColor indexed="64"/>
      </patternFill>
    </fill>
    <fill>
      <patternFill patternType="solid">
        <fgColor theme="1"/>
        <bgColor indexed="64"/>
      </patternFill>
    </fill>
    <fill>
      <patternFill patternType="solid">
        <fgColor theme="7"/>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lightUp">
        <fgColor indexed="48"/>
        <bgColor indexed="41"/>
      </patternFill>
    </fill>
    <fill>
      <patternFill patternType="solid">
        <fgColor indexed="1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1" tint="0.499984740745262"/>
        <bgColor indexed="64"/>
      </patternFill>
    </fill>
    <fill>
      <patternFill patternType="solid">
        <fgColor rgb="FFFFC000"/>
        <bgColor indexed="64"/>
      </patternFill>
    </fill>
    <fill>
      <patternFill patternType="solid">
        <fgColor theme="0" tint="-0.249977111117893"/>
        <bgColor indexed="64"/>
      </patternFill>
    </fill>
  </fills>
  <borders count="360">
    <border>
      <left/>
      <right/>
      <top/>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diagonalUp="1" diagonalDown="1">
      <left style="thin">
        <color indexed="64"/>
      </left>
      <right style="thin">
        <color indexed="64"/>
      </right>
      <top style="thin">
        <color indexed="64"/>
      </top>
      <bottom style="thin">
        <color indexed="64"/>
      </bottom>
      <diagonal/>
    </border>
    <border>
      <left style="thin">
        <color indexed="51"/>
      </left>
      <right style="thin">
        <color indexed="51"/>
      </right>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style="thin">
        <color indexed="64"/>
      </left>
      <right/>
      <top style="medium">
        <color indexed="6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auto="1"/>
      </left>
      <right/>
      <top/>
      <bottom/>
      <diagonal/>
    </border>
    <border>
      <left style="medium">
        <color rgb="FF000000"/>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rgb="FF000000"/>
      </right>
      <top style="medium">
        <color rgb="FF000000"/>
      </top>
      <bottom style="medium">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bottom style="medium">
        <color indexed="64"/>
      </bottom>
      <diagonal/>
    </border>
    <border>
      <left style="thin">
        <color indexed="64"/>
      </left>
      <right style="medium">
        <color rgb="FF000000"/>
      </right>
      <top/>
      <bottom style="medium">
        <color indexed="64"/>
      </bottom>
      <diagonal/>
    </border>
    <border>
      <left style="medium">
        <color rgb="FF000000"/>
      </left>
      <right/>
      <top/>
      <bottom/>
      <diagonal/>
    </border>
    <border>
      <left style="thin">
        <color indexed="64"/>
      </left>
      <right style="medium">
        <color rgb="FF000000"/>
      </right>
      <top/>
      <bottom/>
      <diagonal/>
    </border>
    <border>
      <left/>
      <right style="medium">
        <color rgb="FF000000"/>
      </right>
      <top/>
      <bottom/>
      <diagonal/>
    </border>
    <border>
      <left style="medium">
        <color rgb="FF000000"/>
      </left>
      <right style="thin">
        <color indexed="64"/>
      </right>
      <top style="medium">
        <color indexed="64"/>
      </top>
      <bottom style="medium">
        <color indexed="64"/>
      </bottom>
      <diagonal/>
    </border>
    <border>
      <left style="thin">
        <color indexed="64"/>
      </left>
      <right style="medium">
        <color rgb="FF000000"/>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rgb="FF000000"/>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rgb="FF000000"/>
      </right>
      <top style="thin">
        <color indexed="64"/>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auto="1"/>
      </top>
      <bottom style="medium">
        <color indexed="64"/>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indexed="64"/>
      </top>
      <bottom style="medium">
        <color rgb="FF000000"/>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top style="thin">
        <color indexed="64"/>
      </top>
      <bottom style="medium">
        <color rgb="FF000000"/>
      </bottom>
      <diagonal/>
    </border>
    <border>
      <left/>
      <right style="medium">
        <color rgb="FF000000"/>
      </right>
      <top/>
      <bottom style="thin">
        <color indexed="64"/>
      </bottom>
      <diagonal/>
    </border>
    <border>
      <left/>
      <right style="medium">
        <color indexed="64"/>
      </right>
      <top/>
      <bottom style="thin">
        <color indexed="64"/>
      </bottom>
      <diagonal/>
    </border>
    <border>
      <left style="thin">
        <color auto="1"/>
      </left>
      <right style="medium">
        <color indexed="64"/>
      </right>
      <top style="thin">
        <color indexed="64"/>
      </top>
      <bottom/>
      <diagonal/>
    </border>
  </borders>
  <cellStyleXfs count="25565">
    <xf numFmtId="0" fontId="0" fillId="0" borderId="0"/>
    <xf numFmtId="43" fontId="30"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25" fillId="0" borderId="0"/>
    <xf numFmtId="0" fontId="30" fillId="0" borderId="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4" fontId="31" fillId="18" borderId="3" applyNumberFormat="0" applyProtection="0">
      <alignment horizontal="right" vertical="center" wrapText="1"/>
    </xf>
    <xf numFmtId="4" fontId="32" fillId="19" borderId="18" applyNumberFormat="0" applyProtection="0">
      <alignment vertical="center"/>
    </xf>
    <xf numFmtId="4" fontId="33" fillId="20" borderId="19">
      <alignment vertical="center"/>
    </xf>
    <xf numFmtId="4" fontId="34" fillId="20" borderId="19">
      <alignment vertical="center"/>
    </xf>
    <xf numFmtId="4" fontId="33" fillId="21" borderId="19">
      <alignment vertical="center"/>
    </xf>
    <xf numFmtId="4" fontId="34" fillId="21" borderId="19">
      <alignment vertical="center"/>
    </xf>
    <xf numFmtId="4" fontId="31" fillId="18" borderId="3" applyNumberFormat="0" applyProtection="0">
      <alignment horizontal="left" vertical="center" indent="1"/>
    </xf>
    <xf numFmtId="0" fontId="18" fillId="19" borderId="18" applyNumberFormat="0" applyProtection="0">
      <alignment horizontal="left" vertical="top" indent="1"/>
    </xf>
    <xf numFmtId="4" fontId="26" fillId="22" borderId="3" applyNumberFormat="0" applyProtection="0">
      <alignment horizontal="left" vertical="center"/>
    </xf>
    <xf numFmtId="4" fontId="28" fillId="23" borderId="3" applyNumberFormat="0">
      <alignment horizontal="right" vertical="center"/>
    </xf>
    <xf numFmtId="4" fontId="17" fillId="24" borderId="18" applyNumberFormat="0" applyProtection="0">
      <alignment horizontal="right" vertical="center"/>
    </xf>
    <xf numFmtId="4" fontId="17" fillId="25" borderId="18" applyNumberFormat="0" applyProtection="0">
      <alignment horizontal="right" vertical="center"/>
    </xf>
    <xf numFmtId="4" fontId="17" fillId="26" borderId="18" applyNumberFormat="0" applyProtection="0">
      <alignment horizontal="right" vertical="center"/>
    </xf>
    <xf numFmtId="4" fontId="17" fillId="27" borderId="18" applyNumberFormat="0" applyProtection="0">
      <alignment horizontal="right" vertical="center"/>
    </xf>
    <xf numFmtId="4" fontId="17" fillId="28" borderId="18" applyNumberFormat="0" applyProtection="0">
      <alignment horizontal="right" vertical="center"/>
    </xf>
    <xf numFmtId="4" fontId="17" fillId="29" borderId="18" applyNumberFormat="0" applyProtection="0">
      <alignment horizontal="right" vertical="center"/>
    </xf>
    <xf numFmtId="4" fontId="17" fillId="30" borderId="18" applyNumberFormat="0" applyProtection="0">
      <alignment horizontal="right" vertical="center"/>
    </xf>
    <xf numFmtId="4" fontId="17" fillId="31" borderId="18" applyNumberFormat="0" applyProtection="0">
      <alignment horizontal="right" vertical="center"/>
    </xf>
    <xf numFmtId="4" fontId="17" fillId="32" borderId="18" applyNumberFormat="0" applyProtection="0">
      <alignment horizontal="right" vertical="center"/>
    </xf>
    <xf numFmtId="4" fontId="18" fillId="33" borderId="3" applyNumberFormat="0" applyProtection="0">
      <alignment horizontal="left" vertical="center" indent="1"/>
    </xf>
    <xf numFmtId="4" fontId="17" fillId="34" borderId="3" applyNumberFormat="0" applyProtection="0">
      <alignment horizontal="left" vertical="center" indent="1"/>
    </xf>
    <xf numFmtId="4" fontId="35" fillId="35" borderId="0" applyNumberFormat="0" applyProtection="0">
      <alignment horizontal="left" vertical="center" indent="1"/>
    </xf>
    <xf numFmtId="4" fontId="17" fillId="36" borderId="18" applyNumberFormat="0" applyProtection="0">
      <alignment horizontal="right" vertical="center"/>
    </xf>
    <xf numFmtId="4" fontId="36" fillId="37" borderId="20">
      <alignment horizontal="left" vertical="center" indent="1"/>
    </xf>
    <xf numFmtId="4" fontId="25" fillId="0" borderId="0" applyNumberFormat="0" applyProtection="0">
      <alignment horizontal="left" vertical="center" indent="1"/>
    </xf>
    <xf numFmtId="4" fontId="26" fillId="0" borderId="0" applyNumberFormat="0" applyProtection="0">
      <alignment horizontal="left" vertical="center" indent="1"/>
    </xf>
    <xf numFmtId="0" fontId="25" fillId="0" borderId="3" applyNumberFormat="0" applyProtection="0">
      <alignment horizontal="left" vertical="center" indent="2"/>
    </xf>
    <xf numFmtId="0" fontId="21" fillId="35" borderId="18" applyNumberFormat="0" applyProtection="0">
      <alignment horizontal="left" vertical="top" indent="1"/>
    </xf>
    <xf numFmtId="0" fontId="25" fillId="0" borderId="3" applyNumberFormat="0" applyProtection="0">
      <alignment horizontal="left" vertical="center" indent="2"/>
    </xf>
    <xf numFmtId="0" fontId="21" fillId="38" borderId="18" applyNumberFormat="0" applyProtection="0">
      <alignment horizontal="left" vertical="top" indent="1"/>
    </xf>
    <xf numFmtId="0" fontId="25" fillId="0" borderId="3" applyNumberFormat="0" applyProtection="0">
      <alignment horizontal="left" vertical="center" indent="2"/>
    </xf>
    <xf numFmtId="0" fontId="21" fillId="39" borderId="18" applyNumberFormat="0" applyProtection="0">
      <alignment horizontal="left" vertical="top" indent="1"/>
    </xf>
    <xf numFmtId="0" fontId="25" fillId="0" borderId="3" applyNumberFormat="0" applyProtection="0">
      <alignment horizontal="left" vertical="center" indent="2"/>
    </xf>
    <xf numFmtId="0" fontId="21" fillId="3" borderId="18" applyNumberFormat="0" applyProtection="0">
      <alignment horizontal="left" vertical="top" indent="1"/>
    </xf>
    <xf numFmtId="4" fontId="17" fillId="40" borderId="18" applyNumberFormat="0" applyProtection="0">
      <alignment vertical="center"/>
    </xf>
    <xf numFmtId="4" fontId="37" fillId="40" borderId="18" applyNumberFormat="0" applyProtection="0">
      <alignment vertical="center"/>
    </xf>
    <xf numFmtId="4" fontId="38" fillId="20" borderId="20">
      <alignment vertical="center"/>
    </xf>
    <xf numFmtId="4" fontId="39" fillId="20" borderId="20">
      <alignment vertical="center"/>
    </xf>
    <xf numFmtId="4" fontId="38" fillId="21" borderId="20">
      <alignment vertical="center"/>
    </xf>
    <xf numFmtId="4" fontId="39" fillId="21" borderId="20">
      <alignment vertical="center"/>
    </xf>
    <xf numFmtId="4" fontId="40" fillId="0" borderId="0" applyNumberFormat="0" applyProtection="0">
      <alignment horizontal="left" vertical="center" indent="1"/>
    </xf>
    <xf numFmtId="0" fontId="17" fillId="40" borderId="18" applyNumberFormat="0" applyProtection="0">
      <alignment horizontal="left" vertical="top" indent="1"/>
    </xf>
    <xf numFmtId="0" fontId="28" fillId="23" borderId="3" applyNumberFormat="0">
      <alignment horizontal="left" vertical="center"/>
    </xf>
    <xf numFmtId="4" fontId="23" fillId="0" borderId="3" applyNumberFormat="0" applyProtection="0">
      <alignment horizontal="left" vertical="center" indent="1"/>
    </xf>
    <xf numFmtId="4" fontId="40" fillId="0" borderId="0" applyNumberFormat="0" applyProtection="0">
      <alignment horizontal="right" vertical="center" wrapText="1"/>
    </xf>
    <xf numFmtId="4" fontId="24" fillId="0" borderId="3" applyNumberFormat="0" applyProtection="0">
      <alignment horizontal="right" vertical="center" wrapText="1"/>
    </xf>
    <xf numFmtId="4" fontId="37" fillId="41" borderId="18" applyNumberFormat="0" applyProtection="0">
      <alignment horizontal="right" vertical="center"/>
    </xf>
    <xf numFmtId="4" fontId="41" fillId="20" borderId="20">
      <alignment vertical="center"/>
    </xf>
    <xf numFmtId="4" fontId="42" fillId="20" borderId="20">
      <alignment vertical="center"/>
    </xf>
    <xf numFmtId="4" fontId="41" fillId="21" borderId="20">
      <alignment vertical="center"/>
    </xf>
    <xf numFmtId="4" fontId="42" fillId="42" borderId="20">
      <alignment vertical="center"/>
    </xf>
    <xf numFmtId="4" fontId="24" fillId="0" borderId="3" applyNumberFormat="0" applyProtection="0">
      <alignment horizontal="left" vertical="center" indent="1"/>
    </xf>
    <xf numFmtId="0" fontId="26" fillId="43" borderId="3" applyNumberFormat="0" applyProtection="0">
      <alignment horizontal="center" vertical="center" wrapText="1"/>
    </xf>
    <xf numFmtId="0" fontId="26" fillId="44" borderId="3" applyNumberFormat="0" applyProtection="0">
      <alignment horizontal="center" vertical="top" wrapText="1"/>
    </xf>
    <xf numFmtId="4" fontId="43" fillId="37" borderId="21">
      <alignment vertical="center"/>
    </xf>
    <xf numFmtId="4" fontId="44" fillId="37" borderId="21">
      <alignment vertical="center"/>
    </xf>
    <xf numFmtId="4" fontId="33" fillId="20" borderId="21">
      <alignment vertical="center"/>
    </xf>
    <xf numFmtId="4" fontId="34" fillId="20" borderId="21">
      <alignment vertical="center"/>
    </xf>
    <xf numFmtId="4" fontId="33" fillId="21" borderId="20">
      <alignment vertical="center"/>
    </xf>
    <xf numFmtId="4" fontId="34" fillId="21" borderId="20">
      <alignment vertical="center"/>
    </xf>
    <xf numFmtId="4" fontId="45" fillId="40" borderId="21">
      <alignment horizontal="left" vertical="center" indent="1"/>
    </xf>
    <xf numFmtId="4" fontId="19" fillId="0" borderId="0" applyNumberFormat="0" applyProtection="0">
      <alignment vertical="center"/>
    </xf>
    <xf numFmtId="4" fontId="46" fillId="41" borderId="18" applyNumberFormat="0" applyProtection="0">
      <alignment horizontal="right" vertical="center"/>
    </xf>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17" fillId="0" borderId="0"/>
    <xf numFmtId="0" fontId="59" fillId="0" borderId="0"/>
    <xf numFmtId="44" fontId="59" fillId="0" borderId="0" applyFont="0" applyFill="0" applyBorder="0" applyAlignment="0" applyProtection="0"/>
    <xf numFmtId="173" fontId="21" fillId="0" borderId="0"/>
    <xf numFmtId="173" fontId="21" fillId="0" borderId="0"/>
    <xf numFmtId="173" fontId="21" fillId="0" borderId="0"/>
    <xf numFmtId="43" fontId="21" fillId="0" borderId="0" applyFont="0" applyFill="0" applyBorder="0" applyAlignment="0" applyProtection="0"/>
    <xf numFmtId="0" fontId="68" fillId="59" borderId="0" applyNumberFormat="0" applyBorder="0" applyAlignment="0" applyProtection="0"/>
    <xf numFmtId="0" fontId="68" fillId="61" borderId="0" applyNumberFormat="0" applyBorder="0" applyAlignment="0" applyProtection="0"/>
    <xf numFmtId="0" fontId="68" fillId="63" borderId="0" applyNumberFormat="0" applyBorder="0" applyAlignment="0" applyProtection="0"/>
    <xf numFmtId="0" fontId="68" fillId="65" borderId="0" applyNumberFormat="0" applyBorder="0" applyAlignment="0" applyProtection="0"/>
    <xf numFmtId="0" fontId="68" fillId="67" borderId="0" applyNumberFormat="0" applyBorder="0" applyAlignment="0" applyProtection="0"/>
    <xf numFmtId="0" fontId="68" fillId="69" borderId="0" applyNumberFormat="0" applyBorder="0" applyAlignment="0" applyProtection="0"/>
    <xf numFmtId="0" fontId="69" fillId="70" borderId="0" applyNumberFormat="0" applyBorder="0" applyAlignment="0" applyProtection="0"/>
    <xf numFmtId="0" fontId="69" fillId="71" borderId="0" applyNumberFormat="0" applyBorder="0" applyAlignment="0" applyProtection="0"/>
    <xf numFmtId="0" fontId="70" fillId="72"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9" fillId="73" borderId="0" applyNumberFormat="0" applyBorder="0" applyAlignment="0" applyProtection="0"/>
    <xf numFmtId="0" fontId="69" fillId="74" borderId="0" applyNumberFormat="0" applyBorder="0" applyAlignment="0" applyProtection="0"/>
    <xf numFmtId="0" fontId="70" fillId="75"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70" fillId="78"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9" fillId="77" borderId="0" applyNumberFormat="0" applyBorder="0" applyAlignment="0" applyProtection="0"/>
    <xf numFmtId="0" fontId="69" fillId="78" borderId="0" applyNumberFormat="0" applyBorder="0" applyAlignment="0" applyProtection="0"/>
    <xf numFmtId="0" fontId="70" fillId="78"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9" fillId="70" borderId="0" applyNumberFormat="0" applyBorder="0" applyAlignment="0" applyProtection="0"/>
    <xf numFmtId="0" fontId="69" fillId="71" borderId="0" applyNumberFormat="0" applyBorder="0" applyAlignment="0" applyProtection="0"/>
    <xf numFmtId="0" fontId="70" fillId="71"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9" fillId="79" borderId="0" applyNumberFormat="0" applyBorder="0" applyAlignment="0" applyProtection="0"/>
    <xf numFmtId="0" fontId="69" fillId="74" borderId="0" applyNumberFormat="0" applyBorder="0" applyAlignment="0" applyProtection="0"/>
    <xf numFmtId="0" fontId="70" fillId="80"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71" fillId="53" borderId="0" applyNumberFormat="0" applyBorder="0" applyAlignment="0" applyProtection="0"/>
    <xf numFmtId="0" fontId="72" fillId="56" borderId="31" applyNumberFormat="0" applyAlignment="0" applyProtection="0"/>
    <xf numFmtId="0" fontId="73" fillId="57" borderId="34" applyNumberFormat="0" applyAlignment="0" applyProtection="0"/>
    <xf numFmtId="0" fontId="74" fillId="81" borderId="0" applyNumberFormat="0" applyBorder="0" applyAlignment="0" applyProtection="0"/>
    <xf numFmtId="0" fontId="74" fillId="82" borderId="0" applyNumberFormat="0" applyBorder="0" applyAlignment="0" applyProtection="0"/>
    <xf numFmtId="0" fontId="74" fillId="83" borderId="0" applyNumberFormat="0" applyBorder="0" applyAlignment="0" applyProtection="0"/>
    <xf numFmtId="0" fontId="75" fillId="0" borderId="0" applyNumberFormat="0" applyFill="0" applyBorder="0" applyAlignment="0" applyProtection="0"/>
    <xf numFmtId="0" fontId="76" fillId="52" borderId="0" applyNumberFormat="0" applyBorder="0" applyAlignment="0" applyProtection="0"/>
    <xf numFmtId="0" fontId="77" fillId="0" borderId="28" applyNumberFormat="0" applyFill="0" applyAlignment="0" applyProtection="0"/>
    <xf numFmtId="0" fontId="78" fillId="0" borderId="29" applyNumberFormat="0" applyFill="0" applyAlignment="0" applyProtection="0"/>
    <xf numFmtId="0" fontId="79" fillId="0" borderId="30" applyNumberFormat="0" applyFill="0" applyAlignment="0" applyProtection="0"/>
    <xf numFmtId="0" fontId="79" fillId="0" borderId="0" applyNumberFormat="0" applyFill="0" applyBorder="0" applyAlignment="0" applyProtection="0"/>
    <xf numFmtId="0" fontId="80" fillId="55" borderId="31" applyNumberFormat="0" applyAlignment="0" applyProtection="0"/>
    <xf numFmtId="0" fontId="81" fillId="0" borderId="33" applyNumberFormat="0" applyFill="0" applyAlignment="0" applyProtection="0"/>
    <xf numFmtId="0" fontId="82" fillId="54" borderId="0" applyNumberFormat="0" applyBorder="0" applyAlignment="0" applyProtection="0"/>
    <xf numFmtId="0" fontId="83" fillId="56" borderId="32" applyNumberFormat="0" applyAlignment="0" applyProtection="0"/>
    <xf numFmtId="0" fontId="21" fillId="84" borderId="3" applyNumberFormat="0">
      <protection locked="0"/>
    </xf>
    <xf numFmtId="0" fontId="84" fillId="0" borderId="0" applyNumberFormat="0" applyFill="0" applyBorder="0" applyAlignment="0" applyProtection="0"/>
    <xf numFmtId="0" fontId="67" fillId="0" borderId="0" applyNumberFormat="0" applyFill="0" applyBorder="0" applyAlignment="0" applyProtection="0"/>
    <xf numFmtId="0" fontId="85" fillId="0" borderId="35" applyNumberFormat="0" applyFill="0" applyAlignment="0" applyProtection="0"/>
    <xf numFmtId="0" fontId="86" fillId="0" borderId="0" applyNumberFormat="0" applyFill="0" applyBorder="0" applyAlignment="0" applyProtection="0"/>
    <xf numFmtId="4" fontId="24" fillId="0" borderId="39" applyNumberFormat="0" applyProtection="0">
      <alignment horizontal="left" vertical="center" indent="1"/>
    </xf>
    <xf numFmtId="0" fontId="21" fillId="0" borderId="0">
      <alignment horizontal="left" wrapText="1"/>
    </xf>
    <xf numFmtId="0" fontId="94" fillId="0" borderId="0" applyNumberFormat="0" applyFill="0" applyBorder="0" applyAlignment="0" applyProtection="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16" fillId="0" borderId="0"/>
    <xf numFmtId="0" fontId="15" fillId="0" borderId="0"/>
    <xf numFmtId="4" fontId="31" fillId="18" borderId="39" applyNumberFormat="0" applyProtection="0">
      <alignment horizontal="right" vertical="center" wrapText="1"/>
    </xf>
    <xf numFmtId="4" fontId="32" fillId="19" borderId="40" applyNumberFormat="0" applyProtection="0">
      <alignment vertical="center"/>
    </xf>
    <xf numFmtId="4" fontId="31" fillId="18" borderId="39" applyNumberFormat="0" applyProtection="0">
      <alignment horizontal="left" vertical="center" indent="1"/>
    </xf>
    <xf numFmtId="0" fontId="18" fillId="19" borderId="40" applyNumberFormat="0" applyProtection="0">
      <alignment horizontal="left" vertical="top" indent="1"/>
    </xf>
    <xf numFmtId="4" fontId="26" fillId="22" borderId="39" applyNumberFormat="0" applyProtection="0">
      <alignment horizontal="left" vertical="center"/>
    </xf>
    <xf numFmtId="4" fontId="17" fillId="24" borderId="40" applyNumberFormat="0" applyProtection="0">
      <alignment horizontal="right" vertical="center"/>
    </xf>
    <xf numFmtId="4" fontId="17" fillId="25" borderId="40" applyNumberFormat="0" applyProtection="0">
      <alignment horizontal="right" vertical="center"/>
    </xf>
    <xf numFmtId="4" fontId="17" fillId="26" borderId="40" applyNumberFormat="0" applyProtection="0">
      <alignment horizontal="right" vertical="center"/>
    </xf>
    <xf numFmtId="4" fontId="17" fillId="27" borderId="40" applyNumberFormat="0" applyProtection="0">
      <alignment horizontal="right" vertical="center"/>
    </xf>
    <xf numFmtId="4" fontId="17" fillId="28" borderId="40" applyNumberFormat="0" applyProtection="0">
      <alignment horizontal="right" vertical="center"/>
    </xf>
    <xf numFmtId="4" fontId="17" fillId="29" borderId="40" applyNumberFormat="0" applyProtection="0">
      <alignment horizontal="right" vertical="center"/>
    </xf>
    <xf numFmtId="4" fontId="17" fillId="30" borderId="40" applyNumberFormat="0" applyProtection="0">
      <alignment horizontal="right" vertical="center"/>
    </xf>
    <xf numFmtId="4" fontId="17" fillId="31" borderId="40" applyNumberFormat="0" applyProtection="0">
      <alignment horizontal="right" vertical="center"/>
    </xf>
    <xf numFmtId="4" fontId="17" fillId="32" borderId="40" applyNumberFormat="0" applyProtection="0">
      <alignment horizontal="right" vertical="center"/>
    </xf>
    <xf numFmtId="4" fontId="18" fillId="33" borderId="39" applyNumberFormat="0" applyProtection="0">
      <alignment horizontal="left" vertical="center" indent="1"/>
    </xf>
    <xf numFmtId="4" fontId="17" fillId="34" borderId="39" applyNumberFormat="0" applyProtection="0">
      <alignment horizontal="left" vertical="center" indent="1"/>
    </xf>
    <xf numFmtId="4" fontId="17" fillId="36" borderId="40" applyNumberFormat="0" applyProtection="0">
      <alignment horizontal="right" vertical="center"/>
    </xf>
    <xf numFmtId="0" fontId="25" fillId="0" borderId="39" applyNumberFormat="0" applyProtection="0">
      <alignment horizontal="left" vertical="center" indent="2"/>
    </xf>
    <xf numFmtId="0" fontId="21" fillId="35" borderId="40" applyNumberFormat="0" applyProtection="0">
      <alignment horizontal="left" vertical="top" indent="1"/>
    </xf>
    <xf numFmtId="0" fontId="25" fillId="0" borderId="39" applyNumberFormat="0" applyProtection="0">
      <alignment horizontal="left" vertical="center" indent="2"/>
    </xf>
    <xf numFmtId="0" fontId="21" fillId="38" borderId="40" applyNumberFormat="0" applyProtection="0">
      <alignment horizontal="left" vertical="top" indent="1"/>
    </xf>
    <xf numFmtId="0" fontId="25" fillId="0" borderId="39" applyNumberFormat="0" applyProtection="0">
      <alignment horizontal="left" vertical="center" indent="2"/>
    </xf>
    <xf numFmtId="0" fontId="21" fillId="39" borderId="40" applyNumberFormat="0" applyProtection="0">
      <alignment horizontal="left" vertical="top" indent="1"/>
    </xf>
    <xf numFmtId="0" fontId="25" fillId="0" borderId="39" applyNumberFormat="0" applyProtection="0">
      <alignment horizontal="left" vertical="center" indent="2"/>
    </xf>
    <xf numFmtId="0" fontId="21" fillId="3" borderId="40" applyNumberFormat="0" applyProtection="0">
      <alignment horizontal="left" vertical="top" indent="1"/>
    </xf>
    <xf numFmtId="4" fontId="17" fillId="40" borderId="40" applyNumberFormat="0" applyProtection="0">
      <alignment vertical="center"/>
    </xf>
    <xf numFmtId="4" fontId="37" fillId="40" borderId="40" applyNumberFormat="0" applyProtection="0">
      <alignment vertical="center"/>
    </xf>
    <xf numFmtId="0" fontId="17" fillId="40" borderId="40" applyNumberFormat="0" applyProtection="0">
      <alignment horizontal="left" vertical="top" indent="1"/>
    </xf>
    <xf numFmtId="4" fontId="24" fillId="0" borderId="39" applyNumberFormat="0" applyProtection="0">
      <alignment horizontal="right" vertical="center" wrapText="1"/>
    </xf>
    <xf numFmtId="4" fontId="37" fillId="41" borderId="40" applyNumberFormat="0" applyProtection="0">
      <alignment horizontal="right" vertical="center"/>
    </xf>
    <xf numFmtId="0" fontId="26" fillId="43" borderId="39" applyNumberFormat="0" applyProtection="0">
      <alignment horizontal="center" vertical="center" wrapText="1"/>
    </xf>
    <xf numFmtId="0" fontId="26" fillId="44" borderId="39" applyNumberFormat="0" applyProtection="0">
      <alignment horizontal="center" vertical="top" wrapText="1"/>
    </xf>
    <xf numFmtId="4" fontId="46" fillId="41" borderId="40" applyNumberFormat="0" applyProtection="0">
      <alignment horizontal="right" vertical="center"/>
    </xf>
    <xf numFmtId="0" fontId="14" fillId="0" borderId="0"/>
    <xf numFmtId="44" fontId="14" fillId="0" borderId="0" applyFont="0" applyFill="0" applyBorder="0" applyAlignment="0" applyProtection="0"/>
    <xf numFmtId="4" fontId="46" fillId="41" borderId="42" applyNumberFormat="0" applyProtection="0">
      <alignment horizontal="right" vertical="center"/>
    </xf>
    <xf numFmtId="4" fontId="37" fillId="41" borderId="42" applyNumberFormat="0" applyProtection="0">
      <alignment horizontal="right" vertical="center"/>
    </xf>
    <xf numFmtId="0" fontId="17" fillId="40" borderId="42" applyNumberFormat="0" applyProtection="0">
      <alignment horizontal="left" vertical="top" indent="1"/>
    </xf>
    <xf numFmtId="4" fontId="37" fillId="40" borderId="42" applyNumberFormat="0" applyProtection="0">
      <alignment vertical="center"/>
    </xf>
    <xf numFmtId="4" fontId="17" fillId="40" borderId="42" applyNumberFormat="0" applyProtection="0">
      <alignment vertical="center"/>
    </xf>
    <xf numFmtId="0" fontId="21" fillId="3" borderId="42" applyNumberFormat="0" applyProtection="0">
      <alignment horizontal="left" vertical="top" indent="1"/>
    </xf>
    <xf numFmtId="0" fontId="21" fillId="39" borderId="42" applyNumberFormat="0" applyProtection="0">
      <alignment horizontal="left" vertical="top" indent="1"/>
    </xf>
    <xf numFmtId="0" fontId="21" fillId="38" borderId="42" applyNumberFormat="0" applyProtection="0">
      <alignment horizontal="left" vertical="top" indent="1"/>
    </xf>
    <xf numFmtId="0" fontId="21" fillId="35" borderId="42" applyNumberFormat="0" applyProtection="0">
      <alignment horizontal="left" vertical="top" indent="1"/>
    </xf>
    <xf numFmtId="4" fontId="17" fillId="36" borderId="42" applyNumberFormat="0" applyProtection="0">
      <alignment horizontal="right" vertical="center"/>
    </xf>
    <xf numFmtId="4" fontId="17" fillId="32" borderId="42" applyNumberFormat="0" applyProtection="0">
      <alignment horizontal="right" vertical="center"/>
    </xf>
    <xf numFmtId="4" fontId="17" fillId="31" borderId="42" applyNumberFormat="0" applyProtection="0">
      <alignment horizontal="right" vertical="center"/>
    </xf>
    <xf numFmtId="4" fontId="17" fillId="30" borderId="42" applyNumberFormat="0" applyProtection="0">
      <alignment horizontal="right" vertical="center"/>
    </xf>
    <xf numFmtId="4" fontId="17" fillId="29" borderId="42" applyNumberFormat="0" applyProtection="0">
      <alignment horizontal="right" vertical="center"/>
    </xf>
    <xf numFmtId="4" fontId="17" fillId="28" borderId="42" applyNumberFormat="0" applyProtection="0">
      <alignment horizontal="right" vertical="center"/>
    </xf>
    <xf numFmtId="4" fontId="17" fillId="27" borderId="42" applyNumberFormat="0" applyProtection="0">
      <alignment horizontal="right" vertical="center"/>
    </xf>
    <xf numFmtId="4" fontId="17" fillId="26" borderId="42" applyNumberFormat="0" applyProtection="0">
      <alignment horizontal="right" vertical="center"/>
    </xf>
    <xf numFmtId="4" fontId="17" fillId="25" borderId="42" applyNumberFormat="0" applyProtection="0">
      <alignment horizontal="right" vertical="center"/>
    </xf>
    <xf numFmtId="4" fontId="17" fillId="24" borderId="42" applyNumberFormat="0" applyProtection="0">
      <alignment horizontal="right" vertical="center"/>
    </xf>
    <xf numFmtId="0" fontId="18" fillId="19" borderId="42" applyNumberFormat="0" applyProtection="0">
      <alignment horizontal="left" vertical="top" indent="1"/>
    </xf>
    <xf numFmtId="4" fontId="32" fillId="19" borderId="42" applyNumberFormat="0" applyProtection="0">
      <alignment vertical="center"/>
    </xf>
    <xf numFmtId="0" fontId="21" fillId="84" borderId="39" applyNumberFormat="0">
      <protection locked="0"/>
    </xf>
    <xf numFmtId="4" fontId="24" fillId="0" borderId="41" applyNumberFormat="0" applyProtection="0">
      <alignment horizontal="left" vertical="center" indent="1"/>
    </xf>
    <xf numFmtId="0" fontId="14" fillId="0" borderId="0"/>
    <xf numFmtId="0" fontId="14" fillId="0" borderId="0"/>
    <xf numFmtId="4" fontId="24" fillId="0" borderId="43" applyNumberFormat="0" applyProtection="0">
      <alignment horizontal="left" vertical="center" indent="1"/>
    </xf>
    <xf numFmtId="4" fontId="26" fillId="22" borderId="55" applyNumberFormat="0" applyProtection="0">
      <alignment horizontal="left" vertical="center"/>
    </xf>
    <xf numFmtId="0" fontId="25" fillId="0" borderId="47" applyNumberFormat="0" applyProtection="0">
      <alignment horizontal="left" vertical="center" indent="2"/>
    </xf>
    <xf numFmtId="4" fontId="31" fillId="18" borderId="47" applyNumberFormat="0" applyProtection="0">
      <alignment horizontal="right" vertical="center" wrapText="1"/>
    </xf>
    <xf numFmtId="4" fontId="17" fillId="31" borderId="56" applyNumberFormat="0" applyProtection="0">
      <alignment horizontal="right" vertical="center"/>
    </xf>
    <xf numFmtId="0" fontId="21" fillId="39" borderId="56" applyNumberFormat="0" applyProtection="0">
      <alignment horizontal="left" vertical="top" indent="1"/>
    </xf>
    <xf numFmtId="0" fontId="21" fillId="84" borderId="47" applyNumberFormat="0">
      <protection locked="0"/>
    </xf>
    <xf numFmtId="4" fontId="26" fillId="22" borderId="47" applyNumberFormat="0" applyProtection="0">
      <alignment horizontal="left" vertical="center"/>
    </xf>
    <xf numFmtId="4" fontId="31" fillId="18" borderId="47" applyNumberFormat="0" applyProtection="0">
      <alignment horizontal="right" vertical="center" wrapText="1"/>
    </xf>
    <xf numFmtId="0" fontId="18" fillId="19" borderId="56" applyNumberFormat="0" applyProtection="0">
      <alignment horizontal="left" vertical="top" indent="1"/>
    </xf>
    <xf numFmtId="4" fontId="32" fillId="19" borderId="56" applyNumberFormat="0" applyProtection="0">
      <alignment vertical="center"/>
    </xf>
    <xf numFmtId="0" fontId="13" fillId="0" borderId="0"/>
    <xf numFmtId="44" fontId="13" fillId="0" borderId="0" applyFont="0" applyFill="0" applyBorder="0" applyAlignment="0" applyProtection="0"/>
    <xf numFmtId="4" fontId="17" fillId="34" borderId="47" applyNumberFormat="0" applyProtection="0">
      <alignment horizontal="left" vertical="center" indent="1"/>
    </xf>
    <xf numFmtId="4" fontId="31" fillId="18" borderId="55" applyNumberFormat="0" applyProtection="0">
      <alignment horizontal="left" vertical="center" indent="1"/>
    </xf>
    <xf numFmtId="0" fontId="25" fillId="0" borderId="55" applyNumberFormat="0" applyProtection="0">
      <alignment horizontal="left" vertical="center" indent="2"/>
    </xf>
    <xf numFmtId="0" fontId="21" fillId="38" borderId="56" applyNumberFormat="0" applyProtection="0">
      <alignment horizontal="left" vertical="top" indent="1"/>
    </xf>
    <xf numFmtId="0" fontId="25" fillId="0" borderId="55" applyNumberFormat="0" applyProtection="0">
      <alignment horizontal="left" vertical="center" indent="2"/>
    </xf>
    <xf numFmtId="0" fontId="21" fillId="35" borderId="56" applyNumberFormat="0" applyProtection="0">
      <alignment horizontal="left" vertical="top" indent="1"/>
    </xf>
    <xf numFmtId="0" fontId="25" fillId="0" borderId="55" applyNumberFormat="0" applyProtection="0">
      <alignment horizontal="left" vertical="center" indent="2"/>
    </xf>
    <xf numFmtId="4" fontId="17" fillId="36" borderId="56" applyNumberFormat="0" applyProtection="0">
      <alignment horizontal="right" vertical="center"/>
    </xf>
    <xf numFmtId="4" fontId="17" fillId="34" borderId="55" applyNumberFormat="0" applyProtection="0">
      <alignment horizontal="left" vertical="center" indent="1"/>
    </xf>
    <xf numFmtId="4" fontId="18" fillId="33" borderId="55" applyNumberFormat="0" applyProtection="0">
      <alignment horizontal="left" vertical="center" indent="1"/>
    </xf>
    <xf numFmtId="4" fontId="17" fillId="32" borderId="56" applyNumberFormat="0" applyProtection="0">
      <alignment horizontal="right" vertical="center"/>
    </xf>
    <xf numFmtId="0" fontId="26" fillId="44" borderId="47" applyNumberFormat="0" applyProtection="0">
      <alignment horizontal="center" vertical="top" wrapText="1"/>
    </xf>
    <xf numFmtId="0" fontId="26" fillId="43" borderId="47" applyNumberFormat="0" applyProtection="0">
      <alignment horizontal="center" vertical="center" wrapText="1"/>
    </xf>
    <xf numFmtId="4" fontId="17" fillId="30" borderId="56" applyNumberFormat="0" applyProtection="0">
      <alignment horizontal="right" vertical="center"/>
    </xf>
    <xf numFmtId="4" fontId="17" fillId="29" borderId="56" applyNumberFormat="0" applyProtection="0">
      <alignment horizontal="right" vertical="center"/>
    </xf>
    <xf numFmtId="4" fontId="17" fillId="28" borderId="56" applyNumberFormat="0" applyProtection="0">
      <alignment horizontal="right" vertical="center"/>
    </xf>
    <xf numFmtId="4" fontId="17" fillId="27" borderId="56" applyNumberFormat="0" applyProtection="0">
      <alignment horizontal="right" vertical="center"/>
    </xf>
    <xf numFmtId="4" fontId="17" fillId="26" borderId="56" applyNumberFormat="0" applyProtection="0">
      <alignment horizontal="right" vertical="center"/>
    </xf>
    <xf numFmtId="4" fontId="17" fillId="25" borderId="56" applyNumberFormat="0" applyProtection="0">
      <alignment horizontal="right" vertical="center"/>
    </xf>
    <xf numFmtId="4" fontId="24" fillId="0" borderId="47" applyNumberFormat="0" applyProtection="0">
      <alignment horizontal="right" vertical="center" wrapText="1"/>
    </xf>
    <xf numFmtId="4" fontId="17" fillId="24" borderId="56" applyNumberFormat="0" applyProtection="0">
      <alignment horizontal="right" vertical="center"/>
    </xf>
    <xf numFmtId="4" fontId="31" fillId="18" borderId="55" applyNumberFormat="0" applyProtection="0">
      <alignment horizontal="right" vertical="center" wrapText="1"/>
    </xf>
    <xf numFmtId="0" fontId="25" fillId="0" borderId="47" applyNumberFormat="0" applyProtection="0">
      <alignment horizontal="left" vertical="center" indent="2"/>
    </xf>
    <xf numFmtId="0" fontId="25" fillId="0" borderId="47" applyNumberFormat="0" applyProtection="0">
      <alignment horizontal="left" vertical="center" indent="2"/>
    </xf>
    <xf numFmtId="0" fontId="25" fillId="0" borderId="47" applyNumberFormat="0" applyProtection="0">
      <alignment horizontal="left" vertical="center" indent="2"/>
    </xf>
    <xf numFmtId="4" fontId="31" fillId="18" borderId="47" applyNumberFormat="0" applyProtection="0">
      <alignment horizontal="left" vertical="center" indent="1"/>
    </xf>
    <xf numFmtId="4" fontId="18" fillId="33" borderId="47" applyNumberFormat="0" applyProtection="0">
      <alignment horizontal="left" vertical="center" indent="1"/>
    </xf>
    <xf numFmtId="0" fontId="13" fillId="0" borderId="0"/>
    <xf numFmtId="0" fontId="13" fillId="0" borderId="0"/>
    <xf numFmtId="4" fontId="32" fillId="19" borderId="44" applyNumberFormat="0" applyProtection="0">
      <alignment vertical="center"/>
    </xf>
    <xf numFmtId="0" fontId="18" fillId="19" borderId="44" applyNumberFormat="0" applyProtection="0">
      <alignment horizontal="left" vertical="top" indent="1"/>
    </xf>
    <xf numFmtId="4" fontId="17" fillId="24" borderId="44" applyNumberFormat="0" applyProtection="0">
      <alignment horizontal="right" vertical="center"/>
    </xf>
    <xf numFmtId="4" fontId="17" fillId="25" borderId="44" applyNumberFormat="0" applyProtection="0">
      <alignment horizontal="right" vertical="center"/>
    </xf>
    <xf numFmtId="4" fontId="17" fillId="26" borderId="44" applyNumberFormat="0" applyProtection="0">
      <alignment horizontal="right" vertical="center"/>
    </xf>
    <xf numFmtId="4" fontId="17" fillId="27" borderId="44" applyNumberFormat="0" applyProtection="0">
      <alignment horizontal="right" vertical="center"/>
    </xf>
    <xf numFmtId="4" fontId="17" fillId="28" borderId="44" applyNumberFormat="0" applyProtection="0">
      <alignment horizontal="right" vertical="center"/>
    </xf>
    <xf numFmtId="4" fontId="17" fillId="29" borderId="44" applyNumberFormat="0" applyProtection="0">
      <alignment horizontal="right" vertical="center"/>
    </xf>
    <xf numFmtId="4" fontId="17" fillId="30" borderId="44" applyNumberFormat="0" applyProtection="0">
      <alignment horizontal="right" vertical="center"/>
    </xf>
    <xf numFmtId="4" fontId="17" fillId="31" borderId="44" applyNumberFormat="0" applyProtection="0">
      <alignment horizontal="right" vertical="center"/>
    </xf>
    <xf numFmtId="4" fontId="17" fillId="32" borderId="44" applyNumberFormat="0" applyProtection="0">
      <alignment horizontal="right" vertical="center"/>
    </xf>
    <xf numFmtId="4" fontId="17" fillId="36" borderId="44" applyNumberFormat="0" applyProtection="0">
      <alignment horizontal="right" vertical="center"/>
    </xf>
    <xf numFmtId="0" fontId="21" fillId="35" borderId="44" applyNumberFormat="0" applyProtection="0">
      <alignment horizontal="left" vertical="top" indent="1"/>
    </xf>
    <xf numFmtId="0" fontId="21" fillId="38" borderId="44" applyNumberFormat="0" applyProtection="0">
      <alignment horizontal="left" vertical="top" indent="1"/>
    </xf>
    <xf numFmtId="0" fontId="21" fillId="39" borderId="44" applyNumberFormat="0" applyProtection="0">
      <alignment horizontal="left" vertical="top" indent="1"/>
    </xf>
    <xf numFmtId="0" fontId="21" fillId="3" borderId="44" applyNumberFormat="0" applyProtection="0">
      <alignment horizontal="left" vertical="top" indent="1"/>
    </xf>
    <xf numFmtId="4" fontId="17" fillId="40" borderId="44" applyNumberFormat="0" applyProtection="0">
      <alignment vertical="center"/>
    </xf>
    <xf numFmtId="4" fontId="37" fillId="40" borderId="44" applyNumberFormat="0" applyProtection="0">
      <alignment vertical="center"/>
    </xf>
    <xf numFmtId="0" fontId="17" fillId="40" borderId="44" applyNumberFormat="0" applyProtection="0">
      <alignment horizontal="left" vertical="top" indent="1"/>
    </xf>
    <xf numFmtId="4" fontId="37" fillId="41" borderId="44" applyNumberFormat="0" applyProtection="0">
      <alignment horizontal="right" vertical="center"/>
    </xf>
    <xf numFmtId="4" fontId="46" fillId="41" borderId="44" applyNumberFormat="0" applyProtection="0">
      <alignment horizontal="right" vertical="center"/>
    </xf>
    <xf numFmtId="0" fontId="13" fillId="0" borderId="0"/>
    <xf numFmtId="44" fontId="13" fillId="0" borderId="0" applyFont="0" applyFill="0" applyBorder="0" applyAlignment="0" applyProtection="0"/>
    <xf numFmtId="4" fontId="46" fillId="41" borderId="46" applyNumberFormat="0" applyProtection="0">
      <alignment horizontal="right" vertical="center"/>
    </xf>
    <xf numFmtId="4" fontId="37" fillId="41" borderId="46" applyNumberFormat="0" applyProtection="0">
      <alignment horizontal="right" vertical="center"/>
    </xf>
    <xf numFmtId="0" fontId="17" fillId="40" borderId="46" applyNumberFormat="0" applyProtection="0">
      <alignment horizontal="left" vertical="top" indent="1"/>
    </xf>
    <xf numFmtId="4" fontId="37" fillId="40" borderId="46" applyNumberFormat="0" applyProtection="0">
      <alignment vertical="center"/>
    </xf>
    <xf numFmtId="4" fontId="17" fillId="40" borderId="46" applyNumberFormat="0" applyProtection="0">
      <alignment vertical="center"/>
    </xf>
    <xf numFmtId="0" fontId="21" fillId="3" borderId="46" applyNumberFormat="0" applyProtection="0">
      <alignment horizontal="left" vertical="top" indent="1"/>
    </xf>
    <xf numFmtId="0" fontId="21" fillId="39" borderId="46" applyNumberFormat="0" applyProtection="0">
      <alignment horizontal="left" vertical="top" indent="1"/>
    </xf>
    <xf numFmtId="0" fontId="21" fillId="38" borderId="46" applyNumberFormat="0" applyProtection="0">
      <alignment horizontal="left" vertical="top" indent="1"/>
    </xf>
    <xf numFmtId="0" fontId="21" fillId="35" borderId="46" applyNumberFormat="0" applyProtection="0">
      <alignment horizontal="left" vertical="top" indent="1"/>
    </xf>
    <xf numFmtId="4" fontId="17" fillId="36" borderId="46" applyNumberFormat="0" applyProtection="0">
      <alignment horizontal="right" vertical="center"/>
    </xf>
    <xf numFmtId="4" fontId="17" fillId="32" borderId="46" applyNumberFormat="0" applyProtection="0">
      <alignment horizontal="right" vertical="center"/>
    </xf>
    <xf numFmtId="4" fontId="17" fillId="31" borderId="46" applyNumberFormat="0" applyProtection="0">
      <alignment horizontal="right" vertical="center"/>
    </xf>
    <xf numFmtId="4" fontId="17" fillId="30" borderId="46" applyNumberFormat="0" applyProtection="0">
      <alignment horizontal="right" vertical="center"/>
    </xf>
    <xf numFmtId="4" fontId="17" fillId="29" borderId="46" applyNumberFormat="0" applyProtection="0">
      <alignment horizontal="right" vertical="center"/>
    </xf>
    <xf numFmtId="4" fontId="17" fillId="28" borderId="46" applyNumberFormat="0" applyProtection="0">
      <alignment horizontal="right" vertical="center"/>
    </xf>
    <xf numFmtId="4" fontId="17" fillId="27" borderId="46" applyNumberFormat="0" applyProtection="0">
      <alignment horizontal="right" vertical="center"/>
    </xf>
    <xf numFmtId="4" fontId="17" fillId="26" borderId="46" applyNumberFormat="0" applyProtection="0">
      <alignment horizontal="right" vertical="center"/>
    </xf>
    <xf numFmtId="4" fontId="17" fillId="25" borderId="46" applyNumberFormat="0" applyProtection="0">
      <alignment horizontal="right" vertical="center"/>
    </xf>
    <xf numFmtId="4" fontId="17" fillId="24" borderId="46" applyNumberFormat="0" applyProtection="0">
      <alignment horizontal="right" vertical="center"/>
    </xf>
    <xf numFmtId="0" fontId="18" fillId="19" borderId="46" applyNumberFormat="0" applyProtection="0">
      <alignment horizontal="left" vertical="top" indent="1"/>
    </xf>
    <xf numFmtId="4" fontId="32" fillId="19" borderId="46" applyNumberFormat="0" applyProtection="0">
      <alignment vertical="center"/>
    </xf>
    <xf numFmtId="4" fontId="24" fillId="0" borderId="45" applyNumberFormat="0" applyProtection="0">
      <alignment horizontal="left" vertical="center" indent="1"/>
    </xf>
    <xf numFmtId="0" fontId="13" fillId="0" borderId="0"/>
    <xf numFmtId="0" fontId="13" fillId="0" borderId="0"/>
    <xf numFmtId="4" fontId="24" fillId="0" borderId="47" applyNumberFormat="0" applyProtection="0">
      <alignment horizontal="left" vertical="center" indent="1"/>
    </xf>
    <xf numFmtId="0" fontId="13" fillId="0" borderId="0"/>
    <xf numFmtId="44" fontId="13" fillId="0" borderId="0" applyFont="0" applyFill="0" applyBorder="0" applyAlignment="0" applyProtection="0"/>
    <xf numFmtId="4" fontId="17" fillId="24" borderId="48" applyNumberFormat="0" applyProtection="0">
      <alignment horizontal="right" vertical="center"/>
    </xf>
    <xf numFmtId="4" fontId="32" fillId="19" borderId="48" applyNumberFormat="0" applyProtection="0">
      <alignment vertical="center"/>
    </xf>
    <xf numFmtId="4" fontId="17" fillId="36" borderId="48" applyNumberFormat="0" applyProtection="0">
      <alignment horizontal="right" vertical="center"/>
    </xf>
    <xf numFmtId="0" fontId="21" fillId="35" borderId="48" applyNumberFormat="0" applyProtection="0">
      <alignment horizontal="left" vertical="top" indent="1"/>
    </xf>
    <xf numFmtId="0" fontId="21" fillId="38" borderId="48" applyNumberFormat="0" applyProtection="0">
      <alignment horizontal="left" vertical="top" indent="1"/>
    </xf>
    <xf numFmtId="0" fontId="21" fillId="39" borderId="48" applyNumberFormat="0" applyProtection="0">
      <alignment horizontal="left" vertical="top" indent="1"/>
    </xf>
    <xf numFmtId="0" fontId="21" fillId="3" borderId="48" applyNumberFormat="0" applyProtection="0">
      <alignment horizontal="left" vertical="top" indent="1"/>
    </xf>
    <xf numFmtId="4" fontId="17" fillId="40" borderId="48" applyNumberFormat="0" applyProtection="0">
      <alignment vertical="center"/>
    </xf>
    <xf numFmtId="4" fontId="37" fillId="40" borderId="48" applyNumberFormat="0" applyProtection="0">
      <alignment vertical="center"/>
    </xf>
    <xf numFmtId="0" fontId="17" fillId="40" borderId="48" applyNumberFormat="0" applyProtection="0">
      <alignment horizontal="left" vertical="top" indent="1"/>
    </xf>
    <xf numFmtId="4" fontId="37" fillId="41" borderId="48" applyNumberFormat="0" applyProtection="0">
      <alignment horizontal="right" vertical="center"/>
    </xf>
    <xf numFmtId="4" fontId="46" fillId="41" borderId="48" applyNumberFormat="0" applyProtection="0">
      <alignment horizontal="right" vertical="center"/>
    </xf>
    <xf numFmtId="4" fontId="17" fillId="30" borderId="48" applyNumberFormat="0" applyProtection="0">
      <alignment horizontal="right" vertical="center"/>
    </xf>
    <xf numFmtId="0" fontId="13" fillId="0" borderId="0"/>
    <xf numFmtId="44" fontId="13" fillId="0" borderId="0" applyFont="0" applyFill="0" applyBorder="0" applyAlignment="0" applyProtection="0"/>
    <xf numFmtId="4" fontId="17" fillId="32" borderId="48" applyNumberFormat="0" applyProtection="0">
      <alignment horizontal="right" vertical="center"/>
    </xf>
    <xf numFmtId="4" fontId="17" fillId="29" borderId="48" applyNumberFormat="0" applyProtection="0">
      <alignment horizontal="right" vertical="center"/>
    </xf>
    <xf numFmtId="4" fontId="17" fillId="25" borderId="48" applyNumberFormat="0" applyProtection="0">
      <alignment horizontal="right" vertical="center"/>
    </xf>
    <xf numFmtId="4" fontId="17" fillId="27" borderId="48" applyNumberFormat="0" applyProtection="0">
      <alignment horizontal="right" vertical="center"/>
    </xf>
    <xf numFmtId="0" fontId="18" fillId="19" borderId="48" applyNumberFormat="0" applyProtection="0">
      <alignment horizontal="left" vertical="top" indent="1"/>
    </xf>
    <xf numFmtId="0" fontId="13" fillId="0" borderId="0"/>
    <xf numFmtId="0" fontId="13" fillId="0" borderId="0"/>
    <xf numFmtId="4" fontId="17" fillId="28" borderId="48" applyNumberFormat="0" applyProtection="0">
      <alignment horizontal="right" vertical="center"/>
    </xf>
    <xf numFmtId="4" fontId="17" fillId="31" borderId="48" applyNumberFormat="0" applyProtection="0">
      <alignment horizontal="right" vertical="center"/>
    </xf>
    <xf numFmtId="4" fontId="17" fillId="26" borderId="48" applyNumberFormat="0" applyProtection="0">
      <alignment horizontal="right" vertical="center"/>
    </xf>
    <xf numFmtId="4" fontId="32" fillId="19" borderId="48" applyNumberFormat="0" applyProtection="0">
      <alignment vertical="center"/>
    </xf>
    <xf numFmtId="4" fontId="31" fillId="18" borderId="47" applyNumberFormat="0" applyProtection="0">
      <alignment horizontal="left" vertical="center" indent="1"/>
    </xf>
    <xf numFmtId="0" fontId="18" fillId="19" borderId="48" applyNumberFormat="0" applyProtection="0">
      <alignment horizontal="left" vertical="top" indent="1"/>
    </xf>
    <xf numFmtId="4" fontId="26" fillId="22" borderId="47" applyNumberFormat="0" applyProtection="0">
      <alignment horizontal="left" vertical="center"/>
    </xf>
    <xf numFmtId="4" fontId="17" fillId="24" borderId="48" applyNumberFormat="0" applyProtection="0">
      <alignment horizontal="right" vertical="center"/>
    </xf>
    <xf numFmtId="4" fontId="17" fillId="25" borderId="48" applyNumberFormat="0" applyProtection="0">
      <alignment horizontal="right" vertical="center"/>
    </xf>
    <xf numFmtId="4" fontId="17" fillId="26" borderId="48" applyNumberFormat="0" applyProtection="0">
      <alignment horizontal="right" vertical="center"/>
    </xf>
    <xf numFmtId="4" fontId="17" fillId="27" borderId="48" applyNumberFormat="0" applyProtection="0">
      <alignment horizontal="right" vertical="center"/>
    </xf>
    <xf numFmtId="4" fontId="17" fillId="28" borderId="48" applyNumberFormat="0" applyProtection="0">
      <alignment horizontal="right" vertical="center"/>
    </xf>
    <xf numFmtId="4" fontId="17" fillId="29" borderId="48" applyNumberFormat="0" applyProtection="0">
      <alignment horizontal="right" vertical="center"/>
    </xf>
    <xf numFmtId="4" fontId="17" fillId="30" borderId="48" applyNumberFormat="0" applyProtection="0">
      <alignment horizontal="right" vertical="center"/>
    </xf>
    <xf numFmtId="4" fontId="17" fillId="31" borderId="48" applyNumberFormat="0" applyProtection="0">
      <alignment horizontal="right" vertical="center"/>
    </xf>
    <xf numFmtId="4" fontId="17" fillId="32" borderId="48" applyNumberFormat="0" applyProtection="0">
      <alignment horizontal="right" vertical="center"/>
    </xf>
    <xf numFmtId="4" fontId="18" fillId="33" borderId="47" applyNumberFormat="0" applyProtection="0">
      <alignment horizontal="left" vertical="center" indent="1"/>
    </xf>
    <xf numFmtId="4" fontId="17" fillId="34" borderId="47" applyNumberFormat="0" applyProtection="0">
      <alignment horizontal="left" vertical="center" indent="1"/>
    </xf>
    <xf numFmtId="4" fontId="17" fillId="36" borderId="48" applyNumberFormat="0" applyProtection="0">
      <alignment horizontal="right" vertical="center"/>
    </xf>
    <xf numFmtId="0" fontId="25" fillId="0" borderId="47" applyNumberFormat="0" applyProtection="0">
      <alignment horizontal="left" vertical="center" indent="2"/>
    </xf>
    <xf numFmtId="0" fontId="21" fillId="35" borderId="48" applyNumberFormat="0" applyProtection="0">
      <alignment horizontal="left" vertical="top" indent="1"/>
    </xf>
    <xf numFmtId="0" fontId="25" fillId="0" borderId="47" applyNumberFormat="0" applyProtection="0">
      <alignment horizontal="left" vertical="center" indent="2"/>
    </xf>
    <xf numFmtId="0" fontId="21" fillId="38" borderId="48" applyNumberFormat="0" applyProtection="0">
      <alignment horizontal="left" vertical="top" indent="1"/>
    </xf>
    <xf numFmtId="0" fontId="25" fillId="0" borderId="47" applyNumberFormat="0" applyProtection="0">
      <alignment horizontal="left" vertical="center" indent="2"/>
    </xf>
    <xf numFmtId="0" fontId="21" fillId="39" borderId="48" applyNumberFormat="0" applyProtection="0">
      <alignment horizontal="left" vertical="top" indent="1"/>
    </xf>
    <xf numFmtId="0" fontId="25" fillId="0" borderId="47" applyNumberFormat="0" applyProtection="0">
      <alignment horizontal="left" vertical="center" indent="2"/>
    </xf>
    <xf numFmtId="0" fontId="21" fillId="3" borderId="48" applyNumberFormat="0" applyProtection="0">
      <alignment horizontal="left" vertical="top" indent="1"/>
    </xf>
    <xf numFmtId="4" fontId="17" fillId="40" borderId="48" applyNumberFormat="0" applyProtection="0">
      <alignment vertical="center"/>
    </xf>
    <xf numFmtId="4" fontId="37" fillId="40" borderId="48" applyNumberFormat="0" applyProtection="0">
      <alignment vertical="center"/>
    </xf>
    <xf numFmtId="0" fontId="17" fillId="40" borderId="48" applyNumberFormat="0" applyProtection="0">
      <alignment horizontal="left" vertical="top" indent="1"/>
    </xf>
    <xf numFmtId="4" fontId="24" fillId="0" borderId="47" applyNumberFormat="0" applyProtection="0">
      <alignment horizontal="right" vertical="center" wrapText="1"/>
    </xf>
    <xf numFmtId="4" fontId="37" fillId="41" borderId="48" applyNumberFormat="0" applyProtection="0">
      <alignment horizontal="right" vertical="center"/>
    </xf>
    <xf numFmtId="0" fontId="26" fillId="43" borderId="47" applyNumberFormat="0" applyProtection="0">
      <alignment horizontal="center" vertical="center" wrapText="1"/>
    </xf>
    <xf numFmtId="0" fontId="26" fillId="44" borderId="47" applyNumberFormat="0" applyProtection="0">
      <alignment horizontal="center" vertical="top" wrapText="1"/>
    </xf>
    <xf numFmtId="4" fontId="46" fillId="41" borderId="48" applyNumberFormat="0" applyProtection="0">
      <alignment horizontal="right" vertical="center"/>
    </xf>
    <xf numFmtId="4" fontId="46" fillId="41" borderId="50" applyNumberFormat="0" applyProtection="0">
      <alignment horizontal="right" vertical="center"/>
    </xf>
    <xf numFmtId="4" fontId="37" fillId="41" borderId="50" applyNumberFormat="0" applyProtection="0">
      <alignment horizontal="right" vertical="center"/>
    </xf>
    <xf numFmtId="0" fontId="17" fillId="40" borderId="50" applyNumberFormat="0" applyProtection="0">
      <alignment horizontal="left" vertical="top" indent="1"/>
    </xf>
    <xf numFmtId="4" fontId="37" fillId="40" borderId="50" applyNumberFormat="0" applyProtection="0">
      <alignment vertical="center"/>
    </xf>
    <xf numFmtId="4" fontId="17" fillId="40" borderId="50" applyNumberFormat="0" applyProtection="0">
      <alignment vertical="center"/>
    </xf>
    <xf numFmtId="0" fontId="21" fillId="3" borderId="50" applyNumberFormat="0" applyProtection="0">
      <alignment horizontal="left" vertical="top" indent="1"/>
    </xf>
    <xf numFmtId="0" fontId="21" fillId="39" borderId="50" applyNumberFormat="0" applyProtection="0">
      <alignment horizontal="left" vertical="top" indent="1"/>
    </xf>
    <xf numFmtId="0" fontId="21" fillId="38" borderId="50" applyNumberFormat="0" applyProtection="0">
      <alignment horizontal="left" vertical="top" indent="1"/>
    </xf>
    <xf numFmtId="0" fontId="21" fillId="35" borderId="50" applyNumberFormat="0" applyProtection="0">
      <alignment horizontal="left" vertical="top" indent="1"/>
    </xf>
    <xf numFmtId="4" fontId="17" fillId="36" borderId="50" applyNumberFormat="0" applyProtection="0">
      <alignment horizontal="right" vertical="center"/>
    </xf>
    <xf numFmtId="4" fontId="17" fillId="32" borderId="50" applyNumberFormat="0" applyProtection="0">
      <alignment horizontal="right" vertical="center"/>
    </xf>
    <xf numFmtId="4" fontId="17" fillId="31" borderId="50" applyNumberFormat="0" applyProtection="0">
      <alignment horizontal="right" vertical="center"/>
    </xf>
    <xf numFmtId="4" fontId="17" fillId="30" borderId="50" applyNumberFormat="0" applyProtection="0">
      <alignment horizontal="right" vertical="center"/>
    </xf>
    <xf numFmtId="4" fontId="17" fillId="29" borderId="50" applyNumberFormat="0" applyProtection="0">
      <alignment horizontal="right" vertical="center"/>
    </xf>
    <xf numFmtId="4" fontId="17" fillId="28" borderId="50" applyNumberFormat="0" applyProtection="0">
      <alignment horizontal="right" vertical="center"/>
    </xf>
    <xf numFmtId="4" fontId="17" fillId="27" borderId="50" applyNumberFormat="0" applyProtection="0">
      <alignment horizontal="right" vertical="center"/>
    </xf>
    <xf numFmtId="4" fontId="17" fillId="26" borderId="50" applyNumberFormat="0" applyProtection="0">
      <alignment horizontal="right" vertical="center"/>
    </xf>
    <xf numFmtId="4" fontId="17" fillId="25" borderId="50" applyNumberFormat="0" applyProtection="0">
      <alignment horizontal="right" vertical="center"/>
    </xf>
    <xf numFmtId="4" fontId="17" fillId="24" borderId="50" applyNumberFormat="0" applyProtection="0">
      <alignment horizontal="right" vertical="center"/>
    </xf>
    <xf numFmtId="0" fontId="18" fillId="19" borderId="50" applyNumberFormat="0" applyProtection="0">
      <alignment horizontal="left" vertical="top" indent="1"/>
    </xf>
    <xf numFmtId="4" fontId="32" fillId="19" borderId="50" applyNumberFormat="0" applyProtection="0">
      <alignment vertical="center"/>
    </xf>
    <xf numFmtId="0" fontId="21" fillId="84" borderId="47" applyNumberFormat="0">
      <protection locked="0"/>
    </xf>
    <xf numFmtId="4" fontId="24" fillId="0" borderId="49" applyNumberFormat="0" applyProtection="0">
      <alignment horizontal="left" vertical="center" indent="1"/>
    </xf>
    <xf numFmtId="4" fontId="24" fillId="0" borderId="51" applyNumberFormat="0" applyProtection="0">
      <alignment horizontal="left" vertical="center" indent="1"/>
    </xf>
    <xf numFmtId="4" fontId="17" fillId="24" borderId="50" applyNumberFormat="0" applyProtection="0">
      <alignment horizontal="right" vertical="center"/>
    </xf>
    <xf numFmtId="4" fontId="32" fillId="19" borderId="50" applyNumberFormat="0" applyProtection="0">
      <alignment vertical="center"/>
    </xf>
    <xf numFmtId="4" fontId="17" fillId="36" borderId="50" applyNumberFormat="0" applyProtection="0">
      <alignment horizontal="right" vertical="center"/>
    </xf>
    <xf numFmtId="0" fontId="21" fillId="35" borderId="50" applyNumberFormat="0" applyProtection="0">
      <alignment horizontal="left" vertical="top" indent="1"/>
    </xf>
    <xf numFmtId="0" fontId="21" fillId="38" borderId="50" applyNumberFormat="0" applyProtection="0">
      <alignment horizontal="left" vertical="top" indent="1"/>
    </xf>
    <xf numFmtId="0" fontId="21" fillId="39" borderId="50" applyNumberFormat="0" applyProtection="0">
      <alignment horizontal="left" vertical="top" indent="1"/>
    </xf>
    <xf numFmtId="0" fontId="21" fillId="3" borderId="50" applyNumberFormat="0" applyProtection="0">
      <alignment horizontal="left" vertical="top" indent="1"/>
    </xf>
    <xf numFmtId="4" fontId="17" fillId="40" borderId="50" applyNumberFormat="0" applyProtection="0">
      <alignment vertical="center"/>
    </xf>
    <xf numFmtId="4" fontId="37" fillId="40" borderId="50" applyNumberFormat="0" applyProtection="0">
      <alignment vertical="center"/>
    </xf>
    <xf numFmtId="0" fontId="17" fillId="40" borderId="50" applyNumberFormat="0" applyProtection="0">
      <alignment horizontal="left" vertical="top" indent="1"/>
    </xf>
    <xf numFmtId="4" fontId="37" fillId="41" borderId="50" applyNumberFormat="0" applyProtection="0">
      <alignment horizontal="right" vertical="center"/>
    </xf>
    <xf numFmtId="4" fontId="46" fillId="41" borderId="50" applyNumberFormat="0" applyProtection="0">
      <alignment horizontal="right" vertical="center"/>
    </xf>
    <xf numFmtId="4" fontId="17" fillId="30" borderId="50" applyNumberFormat="0" applyProtection="0">
      <alignment horizontal="right" vertical="center"/>
    </xf>
    <xf numFmtId="4" fontId="17" fillId="32" borderId="50" applyNumberFormat="0" applyProtection="0">
      <alignment horizontal="right" vertical="center"/>
    </xf>
    <xf numFmtId="4" fontId="17" fillId="29" borderId="50" applyNumberFormat="0" applyProtection="0">
      <alignment horizontal="right" vertical="center"/>
    </xf>
    <xf numFmtId="4" fontId="17" fillId="25" borderId="50" applyNumberFormat="0" applyProtection="0">
      <alignment horizontal="right" vertical="center"/>
    </xf>
    <xf numFmtId="4" fontId="17" fillId="27" borderId="50" applyNumberFormat="0" applyProtection="0">
      <alignment horizontal="right" vertical="center"/>
    </xf>
    <xf numFmtId="0" fontId="18" fillId="19" borderId="50" applyNumberFormat="0" applyProtection="0">
      <alignment horizontal="left" vertical="top" indent="1"/>
    </xf>
    <xf numFmtId="4" fontId="17" fillId="28" borderId="50" applyNumberFormat="0" applyProtection="0">
      <alignment horizontal="right" vertical="center"/>
    </xf>
    <xf numFmtId="4" fontId="17" fillId="31" borderId="50" applyNumberFormat="0" applyProtection="0">
      <alignment horizontal="right" vertical="center"/>
    </xf>
    <xf numFmtId="4" fontId="17" fillId="26" borderId="50" applyNumberFormat="0" applyProtection="0">
      <alignment horizontal="right" vertical="center"/>
    </xf>
    <xf numFmtId="4" fontId="32" fillId="19" borderId="52" applyNumberFormat="0" applyProtection="0">
      <alignment vertical="center"/>
    </xf>
    <xf numFmtId="0" fontId="18" fillId="19" borderId="52" applyNumberFormat="0" applyProtection="0">
      <alignment horizontal="left" vertical="top" indent="1"/>
    </xf>
    <xf numFmtId="4" fontId="17" fillId="24" borderId="52" applyNumberFormat="0" applyProtection="0">
      <alignment horizontal="right" vertical="center"/>
    </xf>
    <xf numFmtId="4" fontId="17" fillId="25" borderId="52" applyNumberFormat="0" applyProtection="0">
      <alignment horizontal="right" vertical="center"/>
    </xf>
    <xf numFmtId="4" fontId="17" fillId="26" borderId="52" applyNumberFormat="0" applyProtection="0">
      <alignment horizontal="right" vertical="center"/>
    </xf>
    <xf numFmtId="4" fontId="17" fillId="27" borderId="52" applyNumberFormat="0" applyProtection="0">
      <alignment horizontal="right" vertical="center"/>
    </xf>
    <xf numFmtId="4" fontId="17" fillId="28" borderId="52" applyNumberFormat="0" applyProtection="0">
      <alignment horizontal="right" vertical="center"/>
    </xf>
    <xf numFmtId="4" fontId="17" fillId="29" borderId="52" applyNumberFormat="0" applyProtection="0">
      <alignment horizontal="right" vertical="center"/>
    </xf>
    <xf numFmtId="4" fontId="17" fillId="30" borderId="52" applyNumberFormat="0" applyProtection="0">
      <alignment horizontal="right" vertical="center"/>
    </xf>
    <xf numFmtId="4" fontId="17" fillId="31" borderId="52" applyNumberFormat="0" applyProtection="0">
      <alignment horizontal="right" vertical="center"/>
    </xf>
    <xf numFmtId="4" fontId="17" fillId="32" borderId="52" applyNumberFormat="0" applyProtection="0">
      <alignment horizontal="right" vertical="center"/>
    </xf>
    <xf numFmtId="4" fontId="17" fillId="36" borderId="52" applyNumberFormat="0" applyProtection="0">
      <alignment horizontal="right" vertical="center"/>
    </xf>
    <xf numFmtId="0" fontId="21" fillId="35" borderId="52" applyNumberFormat="0" applyProtection="0">
      <alignment horizontal="left" vertical="top" indent="1"/>
    </xf>
    <xf numFmtId="0" fontId="21" fillId="38" borderId="52" applyNumberFormat="0" applyProtection="0">
      <alignment horizontal="left" vertical="top" indent="1"/>
    </xf>
    <xf numFmtId="0" fontId="21" fillId="39" borderId="52" applyNumberFormat="0" applyProtection="0">
      <alignment horizontal="left" vertical="top" indent="1"/>
    </xf>
    <xf numFmtId="0" fontId="21" fillId="3" borderId="52" applyNumberFormat="0" applyProtection="0">
      <alignment horizontal="left" vertical="top" indent="1"/>
    </xf>
    <xf numFmtId="4" fontId="17" fillId="40" borderId="52" applyNumberFormat="0" applyProtection="0">
      <alignment vertical="center"/>
    </xf>
    <xf numFmtId="4" fontId="37" fillId="40" borderId="52" applyNumberFormat="0" applyProtection="0">
      <alignment vertical="center"/>
    </xf>
    <xf numFmtId="0" fontId="17" fillId="40" borderId="52" applyNumberFormat="0" applyProtection="0">
      <alignment horizontal="left" vertical="top" indent="1"/>
    </xf>
    <xf numFmtId="4" fontId="37" fillId="41" borderId="52" applyNumberFormat="0" applyProtection="0">
      <alignment horizontal="right" vertical="center"/>
    </xf>
    <xf numFmtId="4" fontId="46" fillId="41" borderId="52" applyNumberFormat="0" applyProtection="0">
      <alignment horizontal="right" vertical="center"/>
    </xf>
    <xf numFmtId="4" fontId="46" fillId="41" borderId="54" applyNumberFormat="0" applyProtection="0">
      <alignment horizontal="right" vertical="center"/>
    </xf>
    <xf numFmtId="4" fontId="37" fillId="41" borderId="54" applyNumberFormat="0" applyProtection="0">
      <alignment horizontal="right" vertical="center"/>
    </xf>
    <xf numFmtId="0" fontId="17" fillId="40" borderId="54" applyNumberFormat="0" applyProtection="0">
      <alignment horizontal="left" vertical="top" indent="1"/>
    </xf>
    <xf numFmtId="4" fontId="37" fillId="40" borderId="54" applyNumberFormat="0" applyProtection="0">
      <alignment vertical="center"/>
    </xf>
    <xf numFmtId="4" fontId="17" fillId="40" borderId="54" applyNumberFormat="0" applyProtection="0">
      <alignment vertical="center"/>
    </xf>
    <xf numFmtId="0" fontId="21" fillId="3" borderId="54" applyNumberFormat="0" applyProtection="0">
      <alignment horizontal="left" vertical="top" indent="1"/>
    </xf>
    <xf numFmtId="0" fontId="21" fillId="39" borderId="54" applyNumberFormat="0" applyProtection="0">
      <alignment horizontal="left" vertical="top" indent="1"/>
    </xf>
    <xf numFmtId="0" fontId="21" fillId="38" borderId="54" applyNumberFormat="0" applyProtection="0">
      <alignment horizontal="left" vertical="top" indent="1"/>
    </xf>
    <xf numFmtId="0" fontId="21" fillId="35" borderId="54" applyNumberFormat="0" applyProtection="0">
      <alignment horizontal="left" vertical="top" indent="1"/>
    </xf>
    <xf numFmtId="4" fontId="17" fillId="36" borderId="54" applyNumberFormat="0" applyProtection="0">
      <alignment horizontal="right" vertical="center"/>
    </xf>
    <xf numFmtId="4" fontId="17" fillId="32" borderId="54" applyNumberFormat="0" applyProtection="0">
      <alignment horizontal="right" vertical="center"/>
    </xf>
    <xf numFmtId="4" fontId="17" fillId="31" borderId="54" applyNumberFormat="0" applyProtection="0">
      <alignment horizontal="right" vertical="center"/>
    </xf>
    <xf numFmtId="4" fontId="17" fillId="30" borderId="54" applyNumberFormat="0" applyProtection="0">
      <alignment horizontal="right" vertical="center"/>
    </xf>
    <xf numFmtId="4" fontId="17" fillId="29" borderId="54" applyNumberFormat="0" applyProtection="0">
      <alignment horizontal="right" vertical="center"/>
    </xf>
    <xf numFmtId="4" fontId="17" fillId="28" borderId="54" applyNumberFormat="0" applyProtection="0">
      <alignment horizontal="right" vertical="center"/>
    </xf>
    <xf numFmtId="4" fontId="17" fillId="27" borderId="54" applyNumberFormat="0" applyProtection="0">
      <alignment horizontal="right" vertical="center"/>
    </xf>
    <xf numFmtId="4" fontId="17" fillId="26" borderId="54" applyNumberFormat="0" applyProtection="0">
      <alignment horizontal="right" vertical="center"/>
    </xf>
    <xf numFmtId="4" fontId="17" fillId="25" borderId="54" applyNumberFormat="0" applyProtection="0">
      <alignment horizontal="right" vertical="center"/>
    </xf>
    <xf numFmtId="4" fontId="17" fillId="24" borderId="54" applyNumberFormat="0" applyProtection="0">
      <alignment horizontal="right" vertical="center"/>
    </xf>
    <xf numFmtId="0" fontId="18" fillId="19" borderId="54" applyNumberFormat="0" applyProtection="0">
      <alignment horizontal="left" vertical="top" indent="1"/>
    </xf>
    <xf numFmtId="4" fontId="32" fillId="19" borderId="54" applyNumberFormat="0" applyProtection="0">
      <alignment vertical="center"/>
    </xf>
    <xf numFmtId="4" fontId="24" fillId="0" borderId="53" applyNumberFormat="0" applyProtection="0">
      <alignment horizontal="left" vertical="center" indent="1"/>
    </xf>
    <xf numFmtId="4" fontId="24" fillId="0" borderId="55" applyNumberFormat="0" applyProtection="0">
      <alignment horizontal="left" vertical="center" indent="1"/>
    </xf>
    <xf numFmtId="4" fontId="17" fillId="24" borderId="54" applyNumberFormat="0" applyProtection="0">
      <alignment horizontal="right" vertical="center"/>
    </xf>
    <xf numFmtId="4" fontId="32" fillId="19" borderId="54" applyNumberFormat="0" applyProtection="0">
      <alignment vertical="center"/>
    </xf>
    <xf numFmtId="4" fontId="17" fillId="36" borderId="54" applyNumberFormat="0" applyProtection="0">
      <alignment horizontal="right" vertical="center"/>
    </xf>
    <xf numFmtId="0" fontId="21" fillId="35" borderId="54" applyNumberFormat="0" applyProtection="0">
      <alignment horizontal="left" vertical="top" indent="1"/>
    </xf>
    <xf numFmtId="0" fontId="21" fillId="38" borderId="54" applyNumberFormat="0" applyProtection="0">
      <alignment horizontal="left" vertical="top" indent="1"/>
    </xf>
    <xf numFmtId="0" fontId="21" fillId="39" borderId="54" applyNumberFormat="0" applyProtection="0">
      <alignment horizontal="left" vertical="top" indent="1"/>
    </xf>
    <xf numFmtId="0" fontId="21" fillId="3" borderId="54" applyNumberFormat="0" applyProtection="0">
      <alignment horizontal="left" vertical="top" indent="1"/>
    </xf>
    <xf numFmtId="4" fontId="17" fillId="40" borderId="54" applyNumberFormat="0" applyProtection="0">
      <alignment vertical="center"/>
    </xf>
    <xf numFmtId="4" fontId="37" fillId="40" borderId="54" applyNumberFormat="0" applyProtection="0">
      <alignment vertical="center"/>
    </xf>
    <xf numFmtId="0" fontId="17" fillId="40" borderId="54" applyNumberFormat="0" applyProtection="0">
      <alignment horizontal="left" vertical="top" indent="1"/>
    </xf>
    <xf numFmtId="4" fontId="37" fillId="41" borderId="54" applyNumberFormat="0" applyProtection="0">
      <alignment horizontal="right" vertical="center"/>
    </xf>
    <xf numFmtId="4" fontId="46" fillId="41" borderId="54" applyNumberFormat="0" applyProtection="0">
      <alignment horizontal="right" vertical="center"/>
    </xf>
    <xf numFmtId="4" fontId="17" fillId="30" borderId="54" applyNumberFormat="0" applyProtection="0">
      <alignment horizontal="right" vertical="center"/>
    </xf>
    <xf numFmtId="4" fontId="17" fillId="32" borderId="54" applyNumberFormat="0" applyProtection="0">
      <alignment horizontal="right" vertical="center"/>
    </xf>
    <xf numFmtId="4" fontId="17" fillId="29" borderId="54" applyNumberFormat="0" applyProtection="0">
      <alignment horizontal="right" vertical="center"/>
    </xf>
    <xf numFmtId="4" fontId="17" fillId="25" borderId="54" applyNumberFormat="0" applyProtection="0">
      <alignment horizontal="right" vertical="center"/>
    </xf>
    <xf numFmtId="4" fontId="17" fillId="27" borderId="54" applyNumberFormat="0" applyProtection="0">
      <alignment horizontal="right" vertical="center"/>
    </xf>
    <xf numFmtId="0" fontId="18" fillId="19" borderId="54" applyNumberFormat="0" applyProtection="0">
      <alignment horizontal="left" vertical="top" indent="1"/>
    </xf>
    <xf numFmtId="4" fontId="17" fillId="28" borderId="54" applyNumberFormat="0" applyProtection="0">
      <alignment horizontal="right" vertical="center"/>
    </xf>
    <xf numFmtId="4" fontId="17" fillId="31" borderId="54" applyNumberFormat="0" applyProtection="0">
      <alignment horizontal="right" vertical="center"/>
    </xf>
    <xf numFmtId="4" fontId="17" fillId="26" borderId="54" applyNumberFormat="0" applyProtection="0">
      <alignment horizontal="right" vertical="center"/>
    </xf>
    <xf numFmtId="0" fontId="25" fillId="0" borderId="55" applyNumberFormat="0" applyProtection="0">
      <alignment horizontal="left" vertical="center" indent="2"/>
    </xf>
    <xf numFmtId="0" fontId="21" fillId="3" borderId="56" applyNumberFormat="0" applyProtection="0">
      <alignment horizontal="left" vertical="top" indent="1"/>
    </xf>
    <xf numFmtId="4" fontId="17" fillId="40" borderId="56" applyNumberFormat="0" applyProtection="0">
      <alignment vertical="center"/>
    </xf>
    <xf numFmtId="4" fontId="37" fillId="40" borderId="56" applyNumberFormat="0" applyProtection="0">
      <alignment vertical="center"/>
    </xf>
    <xf numFmtId="0" fontId="17" fillId="40" borderId="56" applyNumberFormat="0" applyProtection="0">
      <alignment horizontal="left" vertical="top" indent="1"/>
    </xf>
    <xf numFmtId="4" fontId="24" fillId="0" borderId="55" applyNumberFormat="0" applyProtection="0">
      <alignment horizontal="right" vertical="center" wrapText="1"/>
    </xf>
    <xf numFmtId="4" fontId="37" fillId="41" borderId="56" applyNumberFormat="0" applyProtection="0">
      <alignment horizontal="right" vertical="center"/>
    </xf>
    <xf numFmtId="0" fontId="26" fillId="43" borderId="55" applyNumberFormat="0" applyProtection="0">
      <alignment horizontal="center" vertical="center" wrapText="1"/>
    </xf>
    <xf numFmtId="0" fontId="26" fillId="44" borderId="55" applyNumberFormat="0" applyProtection="0">
      <alignment horizontal="center" vertical="top" wrapText="1"/>
    </xf>
    <xf numFmtId="4" fontId="46" fillId="41" borderId="56" applyNumberFormat="0" applyProtection="0">
      <alignment horizontal="right" vertical="center"/>
    </xf>
    <xf numFmtId="4" fontId="46" fillId="41" borderId="58" applyNumberFormat="0" applyProtection="0">
      <alignment horizontal="right" vertical="center"/>
    </xf>
    <xf numFmtId="4" fontId="37" fillId="41" borderId="58" applyNumberFormat="0" applyProtection="0">
      <alignment horizontal="right" vertical="center"/>
    </xf>
    <xf numFmtId="0" fontId="17" fillId="40" borderId="58" applyNumberFormat="0" applyProtection="0">
      <alignment horizontal="left" vertical="top" indent="1"/>
    </xf>
    <xf numFmtId="4" fontId="37" fillId="40" borderId="58" applyNumberFormat="0" applyProtection="0">
      <alignment vertical="center"/>
    </xf>
    <xf numFmtId="4" fontId="17" fillId="40" borderId="58" applyNumberFormat="0" applyProtection="0">
      <alignment vertical="center"/>
    </xf>
    <xf numFmtId="0" fontId="21" fillId="3" borderId="58" applyNumberFormat="0" applyProtection="0">
      <alignment horizontal="left" vertical="top" indent="1"/>
    </xf>
    <xf numFmtId="0" fontId="21" fillId="39" borderId="58" applyNumberFormat="0" applyProtection="0">
      <alignment horizontal="left" vertical="top" indent="1"/>
    </xf>
    <xf numFmtId="0" fontId="21" fillId="38" borderId="58" applyNumberFormat="0" applyProtection="0">
      <alignment horizontal="left" vertical="top" indent="1"/>
    </xf>
    <xf numFmtId="0" fontId="21" fillId="35" borderId="58" applyNumberFormat="0" applyProtection="0">
      <alignment horizontal="left" vertical="top" indent="1"/>
    </xf>
    <xf numFmtId="4" fontId="17" fillId="36" borderId="58" applyNumberFormat="0" applyProtection="0">
      <alignment horizontal="right" vertical="center"/>
    </xf>
    <xf numFmtId="4" fontId="17" fillId="32" borderId="58" applyNumberFormat="0" applyProtection="0">
      <alignment horizontal="right" vertical="center"/>
    </xf>
    <xf numFmtId="4" fontId="17" fillId="31" borderId="58" applyNumberFormat="0" applyProtection="0">
      <alignment horizontal="right" vertical="center"/>
    </xf>
    <xf numFmtId="4" fontId="17" fillId="30" borderId="58" applyNumberFormat="0" applyProtection="0">
      <alignment horizontal="right" vertical="center"/>
    </xf>
    <xf numFmtId="4" fontId="17" fillId="29" borderId="58" applyNumberFormat="0" applyProtection="0">
      <alignment horizontal="right" vertical="center"/>
    </xf>
    <xf numFmtId="4" fontId="17" fillId="28" borderId="58" applyNumberFormat="0" applyProtection="0">
      <alignment horizontal="right" vertical="center"/>
    </xf>
    <xf numFmtId="4" fontId="17" fillId="27" borderId="58" applyNumberFormat="0" applyProtection="0">
      <alignment horizontal="right" vertical="center"/>
    </xf>
    <xf numFmtId="4" fontId="17" fillId="26" borderId="58" applyNumberFormat="0" applyProtection="0">
      <alignment horizontal="right" vertical="center"/>
    </xf>
    <xf numFmtId="4" fontId="17" fillId="25" borderId="58" applyNumberFormat="0" applyProtection="0">
      <alignment horizontal="right" vertical="center"/>
    </xf>
    <xf numFmtId="4" fontId="17" fillId="24" borderId="58" applyNumberFormat="0" applyProtection="0">
      <alignment horizontal="right" vertical="center"/>
    </xf>
    <xf numFmtId="0" fontId="18" fillId="19" borderId="58" applyNumberFormat="0" applyProtection="0">
      <alignment horizontal="left" vertical="top" indent="1"/>
    </xf>
    <xf numFmtId="4" fontId="32" fillId="19" borderId="58" applyNumberFormat="0" applyProtection="0">
      <alignment vertical="center"/>
    </xf>
    <xf numFmtId="0" fontId="21" fillId="84" borderId="55" applyNumberFormat="0">
      <protection locked="0"/>
    </xf>
    <xf numFmtId="4" fontId="24" fillId="0" borderId="57" applyNumberFormat="0" applyProtection="0">
      <alignment horizontal="left" vertical="center" indent="1"/>
    </xf>
    <xf numFmtId="4" fontId="24" fillId="0" borderId="59" applyNumberFormat="0" applyProtection="0">
      <alignment horizontal="left" vertical="center" indent="1"/>
    </xf>
    <xf numFmtId="4" fontId="17" fillId="24" borderId="60" applyNumberFormat="0" applyProtection="0">
      <alignment horizontal="right" vertical="center"/>
    </xf>
    <xf numFmtId="4" fontId="32" fillId="19" borderId="60" applyNumberFormat="0" applyProtection="0">
      <alignmen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4" fontId="17" fillId="30" borderId="60" applyNumberFormat="0" applyProtection="0">
      <alignment horizontal="right" vertical="center"/>
    </xf>
    <xf numFmtId="4" fontId="17" fillId="32" borderId="60" applyNumberFormat="0" applyProtection="0">
      <alignment horizontal="right" vertical="center"/>
    </xf>
    <xf numFmtId="4" fontId="17" fillId="29" borderId="60" applyNumberFormat="0" applyProtection="0">
      <alignment horizontal="right" vertical="center"/>
    </xf>
    <xf numFmtId="4" fontId="17" fillId="25" borderId="60" applyNumberFormat="0" applyProtection="0">
      <alignment horizontal="right" vertical="center"/>
    </xf>
    <xf numFmtId="4" fontId="17" fillId="27" borderId="60" applyNumberFormat="0" applyProtection="0">
      <alignment horizontal="right" vertical="center"/>
    </xf>
    <xf numFmtId="0" fontId="18" fillId="19" borderId="60" applyNumberFormat="0" applyProtection="0">
      <alignment horizontal="left" vertical="top" indent="1"/>
    </xf>
    <xf numFmtId="4" fontId="17" fillId="28" borderId="60" applyNumberFormat="0" applyProtection="0">
      <alignment horizontal="right" vertical="center"/>
    </xf>
    <xf numFmtId="4" fontId="17" fillId="31" borderId="60" applyNumberFormat="0" applyProtection="0">
      <alignment horizontal="right" vertical="center"/>
    </xf>
    <xf numFmtId="4" fontId="17" fillId="26" borderId="60" applyNumberFormat="0" applyProtection="0">
      <alignment horizontal="right" vertical="center"/>
    </xf>
    <xf numFmtId="0" fontId="12" fillId="0" borderId="0"/>
    <xf numFmtId="4" fontId="24" fillId="0" borderId="51" applyNumberFormat="0" applyProtection="0">
      <alignment horizontal="left" vertical="center" indent="1"/>
    </xf>
    <xf numFmtId="0" fontId="102" fillId="0" borderId="0"/>
    <xf numFmtId="0" fontId="67" fillId="0" borderId="0" applyNumberFormat="0" applyFill="0" applyBorder="0" applyAlignment="0" applyProtection="0"/>
    <xf numFmtId="0" fontId="104" fillId="0" borderId="28" applyNumberFormat="0" applyFill="0" applyAlignment="0" applyProtection="0"/>
    <xf numFmtId="0" fontId="105" fillId="0" borderId="29" applyNumberFormat="0" applyFill="0" applyAlignment="0" applyProtection="0"/>
    <xf numFmtId="0" fontId="106" fillId="0" borderId="30" applyNumberFormat="0" applyFill="0" applyAlignment="0" applyProtection="0"/>
    <xf numFmtId="0" fontId="106" fillId="0" borderId="0" applyNumberFormat="0" applyFill="0" applyBorder="0" applyAlignment="0" applyProtection="0"/>
    <xf numFmtId="0" fontId="107" fillId="52" borderId="0" applyNumberFormat="0" applyBorder="0" applyAlignment="0" applyProtection="0"/>
    <xf numFmtId="0" fontId="108" fillId="53" borderId="0" applyNumberFormat="0" applyBorder="0" applyAlignment="0" applyProtection="0"/>
    <xf numFmtId="0" fontId="109" fillId="54" borderId="0" applyNumberFormat="0" applyBorder="0" applyAlignment="0" applyProtection="0"/>
    <xf numFmtId="0" fontId="110" fillId="55" borderId="31" applyNumberFormat="0" applyAlignment="0" applyProtection="0"/>
    <xf numFmtId="0" fontId="111" fillId="56" borderId="32" applyNumberFormat="0" applyAlignment="0" applyProtection="0"/>
    <xf numFmtId="0" fontId="112" fillId="56" borderId="31" applyNumberFormat="0" applyAlignment="0" applyProtection="0"/>
    <xf numFmtId="0" fontId="113" fillId="0" borderId="33" applyNumberFormat="0" applyFill="0" applyAlignment="0" applyProtection="0"/>
    <xf numFmtId="0" fontId="114" fillId="57" borderId="34" applyNumberFormat="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7" fillId="0" borderId="35" applyNumberFormat="0" applyFill="0" applyAlignment="0" applyProtection="0"/>
    <xf numFmtId="0" fontId="118" fillId="58"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8" fillId="59" borderId="0" applyNumberFormat="0" applyBorder="0" applyAlignment="0" applyProtection="0"/>
    <xf numFmtId="0" fontId="118" fillId="60"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8" fillId="61" borderId="0" applyNumberFormat="0" applyBorder="0" applyAlignment="0" applyProtection="0"/>
    <xf numFmtId="0" fontId="118" fillId="62"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8" fillId="63" borderId="0" applyNumberFormat="0" applyBorder="0" applyAlignment="0" applyProtection="0"/>
    <xf numFmtId="0" fontId="118" fillId="64"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8" fillId="65" borderId="0" applyNumberFormat="0" applyBorder="0" applyAlignment="0" applyProtection="0"/>
    <xf numFmtId="0" fontId="118" fillId="66"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8" fillId="67" borderId="0" applyNumberFormat="0" applyBorder="0" applyAlignment="0" applyProtection="0"/>
    <xf numFmtId="0" fontId="118" fillId="68"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8" fillId="69" borderId="0" applyNumberFormat="0" applyBorder="0" applyAlignment="0" applyProtection="0"/>
    <xf numFmtId="0" fontId="21" fillId="0" borderId="0"/>
    <xf numFmtId="177" fontId="21" fillId="0" borderId="0"/>
    <xf numFmtId="0" fontId="21" fillId="0" borderId="0"/>
    <xf numFmtId="177" fontId="21" fillId="0" borderId="0"/>
    <xf numFmtId="0" fontId="21" fillId="0" borderId="0"/>
    <xf numFmtId="0" fontId="11" fillId="0" borderId="0"/>
    <xf numFmtId="9" fontId="21" fillId="0" borderId="0" applyFont="0" applyFill="0" applyBorder="0" applyAlignment="0" applyProtection="0"/>
    <xf numFmtId="43" fontId="21" fillId="0" borderId="0" applyFont="0" applyFill="0" applyBorder="0" applyAlignment="0" applyProtection="0"/>
    <xf numFmtId="0" fontId="11" fillId="0" borderId="0"/>
    <xf numFmtId="43" fontId="21" fillId="0" borderId="0" applyFont="0" applyFill="0" applyBorder="0" applyAlignment="0" applyProtection="0"/>
    <xf numFmtId="177" fontId="21" fillId="0" borderId="0"/>
    <xf numFmtId="177" fontId="21" fillId="0" borderId="0"/>
    <xf numFmtId="0" fontId="101" fillId="0" borderId="0"/>
    <xf numFmtId="43" fontId="101" fillId="0" borderId="0" applyFont="0" applyFill="0" applyBorder="0" applyAlignment="0" applyProtection="0"/>
    <xf numFmtId="0" fontId="11" fillId="0" borderId="0"/>
    <xf numFmtId="43" fontId="11" fillId="0" borderId="0" applyFont="0" applyFill="0" applyBorder="0" applyAlignment="0" applyProtection="0"/>
    <xf numFmtId="43" fontId="101" fillId="0" borderId="0" applyFont="0" applyFill="0" applyBorder="0" applyAlignment="0" applyProtection="0"/>
    <xf numFmtId="0" fontId="11" fillId="5" borderId="17" applyNumberFormat="0" applyFont="0" applyAlignment="0" applyProtection="0"/>
    <xf numFmtId="0" fontId="101" fillId="0" borderId="0"/>
    <xf numFmtId="9" fontId="11" fillId="0" borderId="0" applyFont="0" applyFill="0" applyBorder="0" applyAlignment="0" applyProtection="0"/>
    <xf numFmtId="43" fontId="102" fillId="0" borderId="0" applyFont="0" applyFill="0" applyBorder="0" applyAlignment="0" applyProtection="0"/>
    <xf numFmtId="9" fontId="102" fillId="0" borderId="0" applyFont="0" applyFill="0" applyBorder="0" applyAlignment="0" applyProtection="0"/>
    <xf numFmtId="0" fontId="101" fillId="0" borderId="0"/>
    <xf numFmtId="44" fontId="30" fillId="0" borderId="0" applyFont="0" applyFill="0" applyBorder="0" applyAlignment="0" applyProtection="0"/>
    <xf numFmtId="4" fontId="31" fillId="18" borderId="51" applyNumberFormat="0" applyProtection="0">
      <alignment horizontal="right" vertical="center" wrapText="1"/>
    </xf>
    <xf numFmtId="4" fontId="32" fillId="19" borderId="63" applyNumberFormat="0" applyProtection="0">
      <alignment vertical="center"/>
    </xf>
    <xf numFmtId="4" fontId="31" fillId="18" borderId="51" applyNumberFormat="0" applyProtection="0">
      <alignment horizontal="left" vertical="center" indent="1"/>
    </xf>
    <xf numFmtId="0" fontId="18" fillId="19" borderId="63" applyNumberFormat="0" applyProtection="0">
      <alignment horizontal="left" vertical="top" indent="1"/>
    </xf>
    <xf numFmtId="4" fontId="26" fillId="22" borderId="51" applyNumberFormat="0" applyProtection="0">
      <alignment horizontal="left" vertical="center"/>
    </xf>
    <xf numFmtId="4" fontId="17" fillId="24" borderId="63" applyNumberFormat="0" applyProtection="0">
      <alignment horizontal="right" vertical="center"/>
    </xf>
    <xf numFmtId="4" fontId="17" fillId="25" borderId="63" applyNumberFormat="0" applyProtection="0">
      <alignment horizontal="right" vertical="center"/>
    </xf>
    <xf numFmtId="4" fontId="17" fillId="26" borderId="63" applyNumberFormat="0" applyProtection="0">
      <alignment horizontal="right" vertical="center"/>
    </xf>
    <xf numFmtId="4" fontId="17" fillId="27" borderId="63" applyNumberFormat="0" applyProtection="0">
      <alignment horizontal="right" vertical="center"/>
    </xf>
    <xf numFmtId="4" fontId="17" fillId="28" borderId="63" applyNumberFormat="0" applyProtection="0">
      <alignment horizontal="right" vertical="center"/>
    </xf>
    <xf numFmtId="4" fontId="17" fillId="29" borderId="63" applyNumberFormat="0" applyProtection="0">
      <alignment horizontal="right" vertical="center"/>
    </xf>
    <xf numFmtId="4" fontId="17" fillId="30" borderId="63" applyNumberFormat="0" applyProtection="0">
      <alignment horizontal="right" vertical="center"/>
    </xf>
    <xf numFmtId="4" fontId="17" fillId="31" borderId="63" applyNumberFormat="0" applyProtection="0">
      <alignment horizontal="right" vertical="center"/>
    </xf>
    <xf numFmtId="4" fontId="17" fillId="32" borderId="63" applyNumberFormat="0" applyProtection="0">
      <alignment horizontal="right" vertical="center"/>
    </xf>
    <xf numFmtId="4" fontId="18" fillId="33" borderId="51" applyNumberFormat="0" applyProtection="0">
      <alignment horizontal="left" vertical="center" indent="1"/>
    </xf>
    <xf numFmtId="4" fontId="17" fillId="34" borderId="51" applyNumberFormat="0" applyProtection="0">
      <alignment horizontal="left" vertical="center" indent="1"/>
    </xf>
    <xf numFmtId="4" fontId="17" fillId="36" borderId="63" applyNumberFormat="0" applyProtection="0">
      <alignment horizontal="right" vertical="center"/>
    </xf>
    <xf numFmtId="0" fontId="25" fillId="0" borderId="51" applyNumberFormat="0" applyProtection="0">
      <alignment horizontal="left" vertical="center" indent="2"/>
    </xf>
    <xf numFmtId="0" fontId="21" fillId="35" borderId="63" applyNumberFormat="0" applyProtection="0">
      <alignment horizontal="left" vertical="top" indent="1"/>
    </xf>
    <xf numFmtId="0" fontId="25" fillId="0" borderId="51" applyNumberFormat="0" applyProtection="0">
      <alignment horizontal="left" vertical="center" indent="2"/>
    </xf>
    <xf numFmtId="0" fontId="21" fillId="38" borderId="63" applyNumberFormat="0" applyProtection="0">
      <alignment horizontal="left" vertical="top" indent="1"/>
    </xf>
    <xf numFmtId="0" fontId="25" fillId="0" borderId="51" applyNumberFormat="0" applyProtection="0">
      <alignment horizontal="left" vertical="center" indent="2"/>
    </xf>
    <xf numFmtId="0" fontId="21" fillId="39" borderId="63" applyNumberFormat="0" applyProtection="0">
      <alignment horizontal="left" vertical="top" indent="1"/>
    </xf>
    <xf numFmtId="0" fontId="25" fillId="0" borderId="51" applyNumberFormat="0" applyProtection="0">
      <alignment horizontal="left" vertical="center" indent="2"/>
    </xf>
    <xf numFmtId="0" fontId="21" fillId="3" borderId="63" applyNumberFormat="0" applyProtection="0">
      <alignment horizontal="left" vertical="top" indent="1"/>
    </xf>
    <xf numFmtId="4" fontId="17" fillId="40" borderId="63" applyNumberFormat="0" applyProtection="0">
      <alignment vertical="center"/>
    </xf>
    <xf numFmtId="4" fontId="37" fillId="40" borderId="63" applyNumberFormat="0" applyProtection="0">
      <alignment vertical="center"/>
    </xf>
    <xf numFmtId="0" fontId="17" fillId="40" borderId="63" applyNumberFormat="0" applyProtection="0">
      <alignment horizontal="left" vertical="top" indent="1"/>
    </xf>
    <xf numFmtId="4" fontId="24" fillId="0" borderId="51" applyNumberFormat="0" applyProtection="0">
      <alignment horizontal="right" vertical="center" wrapText="1"/>
    </xf>
    <xf numFmtId="4" fontId="37" fillId="41" borderId="63" applyNumberFormat="0" applyProtection="0">
      <alignment horizontal="right" vertical="center"/>
    </xf>
    <xf numFmtId="0" fontId="26" fillId="43" borderId="51" applyNumberFormat="0" applyProtection="0">
      <alignment horizontal="center" vertical="center" wrapText="1"/>
    </xf>
    <xf numFmtId="0" fontId="26" fillId="44" borderId="51" applyNumberFormat="0" applyProtection="0">
      <alignment horizontal="center" vertical="top" wrapText="1"/>
    </xf>
    <xf numFmtId="4" fontId="46" fillId="41" borderId="63" applyNumberFormat="0" applyProtection="0">
      <alignment horizontal="right" vertical="center"/>
    </xf>
    <xf numFmtId="0" fontId="10" fillId="0" borderId="0"/>
    <xf numFmtId="44" fontId="10" fillId="0" borderId="0" applyFont="0" applyFill="0" applyBorder="0" applyAlignment="0" applyProtection="0"/>
    <xf numFmtId="0" fontId="21" fillId="84" borderId="51" applyNumberFormat="0">
      <protection locked="0"/>
    </xf>
    <xf numFmtId="0" fontId="10" fillId="0" borderId="0"/>
    <xf numFmtId="0" fontId="10" fillId="0" borderId="0"/>
    <xf numFmtId="4" fontId="31" fillId="18" borderId="51" applyNumberFormat="0" applyProtection="0">
      <alignment horizontal="right" vertical="center" wrapText="1"/>
    </xf>
    <xf numFmtId="4" fontId="32" fillId="19" borderId="64" applyNumberFormat="0" applyProtection="0">
      <alignment vertical="center"/>
    </xf>
    <xf numFmtId="4" fontId="31" fillId="18" borderId="51" applyNumberFormat="0" applyProtection="0">
      <alignment horizontal="left" vertical="center" indent="1"/>
    </xf>
    <xf numFmtId="0" fontId="18" fillId="19" borderId="64" applyNumberFormat="0" applyProtection="0">
      <alignment horizontal="left" vertical="top" indent="1"/>
    </xf>
    <xf numFmtId="4" fontId="26" fillId="22" borderId="51" applyNumberFormat="0" applyProtection="0">
      <alignment horizontal="left" vertical="center"/>
    </xf>
    <xf numFmtId="4" fontId="17" fillId="24" borderId="64" applyNumberFormat="0" applyProtection="0">
      <alignment horizontal="right" vertical="center"/>
    </xf>
    <xf numFmtId="4" fontId="17" fillId="25" borderId="64" applyNumberFormat="0" applyProtection="0">
      <alignment horizontal="right" vertical="center"/>
    </xf>
    <xf numFmtId="4" fontId="17" fillId="26" borderId="64" applyNumberFormat="0" applyProtection="0">
      <alignment horizontal="right" vertical="center"/>
    </xf>
    <xf numFmtId="4" fontId="17" fillId="27" borderId="64" applyNumberFormat="0" applyProtection="0">
      <alignment horizontal="right" vertical="center"/>
    </xf>
    <xf numFmtId="4" fontId="17" fillId="28" borderId="64" applyNumberFormat="0" applyProtection="0">
      <alignment horizontal="right" vertical="center"/>
    </xf>
    <xf numFmtId="4" fontId="17" fillId="29" borderId="64" applyNumberFormat="0" applyProtection="0">
      <alignment horizontal="right" vertical="center"/>
    </xf>
    <xf numFmtId="4" fontId="17" fillId="30" borderId="64" applyNumberFormat="0" applyProtection="0">
      <alignment horizontal="right" vertical="center"/>
    </xf>
    <xf numFmtId="4" fontId="17" fillId="31" borderId="64" applyNumberFormat="0" applyProtection="0">
      <alignment horizontal="right" vertical="center"/>
    </xf>
    <xf numFmtId="4" fontId="17" fillId="32" borderId="64" applyNumberFormat="0" applyProtection="0">
      <alignment horizontal="right" vertical="center"/>
    </xf>
    <xf numFmtId="4" fontId="18" fillId="33" borderId="51" applyNumberFormat="0" applyProtection="0">
      <alignment horizontal="left" vertical="center" indent="1"/>
    </xf>
    <xf numFmtId="4" fontId="17" fillId="34" borderId="51" applyNumberFormat="0" applyProtection="0">
      <alignment horizontal="left" vertical="center" indent="1"/>
    </xf>
    <xf numFmtId="4" fontId="17" fillId="36" borderId="64" applyNumberFormat="0" applyProtection="0">
      <alignment horizontal="right" vertical="center"/>
    </xf>
    <xf numFmtId="0" fontId="25" fillId="0" borderId="51" applyNumberFormat="0" applyProtection="0">
      <alignment horizontal="left" vertical="center" indent="2"/>
    </xf>
    <xf numFmtId="0" fontId="21" fillId="35" borderId="64" applyNumberFormat="0" applyProtection="0">
      <alignment horizontal="left" vertical="top" indent="1"/>
    </xf>
    <xf numFmtId="0" fontId="25" fillId="0" borderId="51" applyNumberFormat="0" applyProtection="0">
      <alignment horizontal="left" vertical="center" indent="2"/>
    </xf>
    <xf numFmtId="0" fontId="21" fillId="38" borderId="64" applyNumberFormat="0" applyProtection="0">
      <alignment horizontal="left" vertical="top" indent="1"/>
    </xf>
    <xf numFmtId="0" fontId="25" fillId="0" borderId="51" applyNumberFormat="0" applyProtection="0">
      <alignment horizontal="left" vertical="center" indent="2"/>
    </xf>
    <xf numFmtId="0" fontId="21" fillId="39" borderId="64" applyNumberFormat="0" applyProtection="0">
      <alignment horizontal="left" vertical="top" indent="1"/>
    </xf>
    <xf numFmtId="0" fontId="25" fillId="0" borderId="51" applyNumberFormat="0" applyProtection="0">
      <alignment horizontal="left" vertical="center" indent="2"/>
    </xf>
    <xf numFmtId="0" fontId="21" fillId="3" borderId="64" applyNumberFormat="0" applyProtection="0">
      <alignment horizontal="left" vertical="top" indent="1"/>
    </xf>
    <xf numFmtId="4" fontId="17" fillId="40" borderId="64" applyNumberFormat="0" applyProtection="0">
      <alignment vertical="center"/>
    </xf>
    <xf numFmtId="4" fontId="37" fillId="40" borderId="64" applyNumberFormat="0" applyProtection="0">
      <alignment vertical="center"/>
    </xf>
    <xf numFmtId="0" fontId="17" fillId="40" borderId="64" applyNumberFormat="0" applyProtection="0">
      <alignment horizontal="left" vertical="top" indent="1"/>
    </xf>
    <xf numFmtId="4" fontId="24" fillId="0" borderId="51" applyNumberFormat="0" applyProtection="0">
      <alignment horizontal="right" vertical="center" wrapText="1"/>
    </xf>
    <xf numFmtId="4" fontId="37" fillId="41" borderId="64" applyNumberFormat="0" applyProtection="0">
      <alignment horizontal="right" vertical="center"/>
    </xf>
    <xf numFmtId="0" fontId="26" fillId="43" borderId="51" applyNumberFormat="0" applyProtection="0">
      <alignment horizontal="center" vertical="center" wrapText="1"/>
    </xf>
    <xf numFmtId="0" fontId="26" fillId="44" borderId="51" applyNumberFormat="0" applyProtection="0">
      <alignment horizontal="center" vertical="top" wrapText="1"/>
    </xf>
    <xf numFmtId="4" fontId="46" fillId="41" borderId="64" applyNumberFormat="0" applyProtection="0">
      <alignment horizontal="right" vertical="center"/>
    </xf>
    <xf numFmtId="0" fontId="10" fillId="0" borderId="0"/>
    <xf numFmtId="44" fontId="10" fillId="0" borderId="0" applyFont="0" applyFill="0" applyBorder="0" applyAlignment="0" applyProtection="0"/>
    <xf numFmtId="4" fontId="46" fillId="41" borderId="64" applyNumberFormat="0" applyProtection="0">
      <alignment horizontal="right" vertical="center"/>
    </xf>
    <xf numFmtId="4" fontId="37" fillId="41" borderId="64" applyNumberFormat="0" applyProtection="0">
      <alignment horizontal="right" vertical="center"/>
    </xf>
    <xf numFmtId="0" fontId="17" fillId="40" borderId="64" applyNumberFormat="0" applyProtection="0">
      <alignment horizontal="left" vertical="top" indent="1"/>
    </xf>
    <xf numFmtId="4" fontId="37" fillId="40" borderId="64" applyNumberFormat="0" applyProtection="0">
      <alignment vertical="center"/>
    </xf>
    <xf numFmtId="4" fontId="17" fillId="40" borderId="64" applyNumberFormat="0" applyProtection="0">
      <alignment vertical="center"/>
    </xf>
    <xf numFmtId="0" fontId="21" fillId="3" borderId="64" applyNumberFormat="0" applyProtection="0">
      <alignment horizontal="left" vertical="top" indent="1"/>
    </xf>
    <xf numFmtId="0" fontId="21" fillId="39" borderId="64" applyNumberFormat="0" applyProtection="0">
      <alignment horizontal="left" vertical="top" indent="1"/>
    </xf>
    <xf numFmtId="0" fontId="21" fillId="38" borderId="64" applyNumberFormat="0" applyProtection="0">
      <alignment horizontal="left" vertical="top" indent="1"/>
    </xf>
    <xf numFmtId="0" fontId="21" fillId="35" borderId="64" applyNumberFormat="0" applyProtection="0">
      <alignment horizontal="left" vertical="top" indent="1"/>
    </xf>
    <xf numFmtId="4" fontId="17" fillId="36" borderId="64" applyNumberFormat="0" applyProtection="0">
      <alignment horizontal="right" vertical="center"/>
    </xf>
    <xf numFmtId="4" fontId="17" fillId="32" borderId="64" applyNumberFormat="0" applyProtection="0">
      <alignment horizontal="right" vertical="center"/>
    </xf>
    <xf numFmtId="4" fontId="17" fillId="31" borderId="64" applyNumberFormat="0" applyProtection="0">
      <alignment horizontal="right" vertical="center"/>
    </xf>
    <xf numFmtId="4" fontId="17" fillId="30" borderId="64" applyNumberFormat="0" applyProtection="0">
      <alignment horizontal="right" vertical="center"/>
    </xf>
    <xf numFmtId="4" fontId="17" fillId="29" borderId="64" applyNumberFormat="0" applyProtection="0">
      <alignment horizontal="right" vertical="center"/>
    </xf>
    <xf numFmtId="4" fontId="17" fillId="28" borderId="64" applyNumberFormat="0" applyProtection="0">
      <alignment horizontal="right" vertical="center"/>
    </xf>
    <xf numFmtId="4" fontId="17" fillId="27" borderId="64" applyNumberFormat="0" applyProtection="0">
      <alignment horizontal="right" vertical="center"/>
    </xf>
    <xf numFmtId="4" fontId="17" fillId="26" borderId="64" applyNumberFormat="0" applyProtection="0">
      <alignment horizontal="right" vertical="center"/>
    </xf>
    <xf numFmtId="4" fontId="17" fillId="25" borderId="64" applyNumberFormat="0" applyProtection="0">
      <alignment horizontal="right" vertical="center"/>
    </xf>
    <xf numFmtId="4" fontId="17" fillId="24" borderId="64" applyNumberFormat="0" applyProtection="0">
      <alignment horizontal="right" vertical="center"/>
    </xf>
    <xf numFmtId="0" fontId="18" fillId="19" borderId="64" applyNumberFormat="0" applyProtection="0">
      <alignment horizontal="left" vertical="top" indent="1"/>
    </xf>
    <xf numFmtId="4" fontId="32" fillId="19" borderId="64" applyNumberFormat="0" applyProtection="0">
      <alignment vertical="center"/>
    </xf>
    <xf numFmtId="0" fontId="21" fillId="84" borderId="51" applyNumberFormat="0">
      <protection locked="0"/>
    </xf>
    <xf numFmtId="0" fontId="10" fillId="0" borderId="0"/>
    <xf numFmtId="0" fontId="10" fillId="0" borderId="0"/>
    <xf numFmtId="4" fontId="26" fillId="22" borderId="66" applyNumberFormat="0" applyProtection="0">
      <alignment horizontal="left" vertical="center"/>
    </xf>
    <xf numFmtId="0" fontId="25" fillId="0" borderId="59" applyNumberFormat="0" applyProtection="0">
      <alignment horizontal="left" vertical="center" indent="2"/>
    </xf>
    <xf numFmtId="4" fontId="31" fillId="18" borderId="59" applyNumberFormat="0" applyProtection="0">
      <alignment horizontal="right" vertical="center" wrapText="1"/>
    </xf>
    <xf numFmtId="4" fontId="17" fillId="31" borderId="65" applyNumberFormat="0" applyProtection="0">
      <alignment horizontal="right" vertical="center"/>
    </xf>
    <xf numFmtId="0" fontId="21" fillId="39" borderId="65" applyNumberFormat="0" applyProtection="0">
      <alignment horizontal="left" vertical="top" indent="1"/>
    </xf>
    <xf numFmtId="0" fontId="21" fillId="84" borderId="59" applyNumberFormat="0">
      <protection locked="0"/>
    </xf>
    <xf numFmtId="4" fontId="26" fillId="22" borderId="59" applyNumberFormat="0" applyProtection="0">
      <alignment horizontal="left" vertical="center"/>
    </xf>
    <xf numFmtId="4" fontId="31" fillId="18" borderId="59" applyNumberFormat="0" applyProtection="0">
      <alignment horizontal="right" vertical="center" wrapText="1"/>
    </xf>
    <xf numFmtId="0" fontId="18" fillId="19" borderId="65" applyNumberFormat="0" applyProtection="0">
      <alignment horizontal="left" vertical="top" indent="1"/>
    </xf>
    <xf numFmtId="4" fontId="32" fillId="19" borderId="65" applyNumberFormat="0" applyProtection="0">
      <alignment vertical="center"/>
    </xf>
    <xf numFmtId="0" fontId="10" fillId="0" borderId="0"/>
    <xf numFmtId="44" fontId="10" fillId="0" borderId="0" applyFont="0" applyFill="0" applyBorder="0" applyAlignment="0" applyProtection="0"/>
    <xf numFmtId="4" fontId="17" fillId="34" borderId="59" applyNumberFormat="0" applyProtection="0">
      <alignment horizontal="left" vertical="center" indent="1"/>
    </xf>
    <xf numFmtId="4" fontId="31" fillId="18" borderId="66" applyNumberFormat="0" applyProtection="0">
      <alignment horizontal="left" vertical="center" indent="1"/>
    </xf>
    <xf numFmtId="0" fontId="25" fillId="0" borderId="66" applyNumberFormat="0" applyProtection="0">
      <alignment horizontal="left" vertical="center" indent="2"/>
    </xf>
    <xf numFmtId="0" fontId="21" fillId="38" borderId="65" applyNumberFormat="0" applyProtection="0">
      <alignment horizontal="left" vertical="top" indent="1"/>
    </xf>
    <xf numFmtId="0" fontId="25" fillId="0" borderId="66" applyNumberFormat="0" applyProtection="0">
      <alignment horizontal="left" vertical="center" indent="2"/>
    </xf>
    <xf numFmtId="0" fontId="21" fillId="35" borderId="65" applyNumberFormat="0" applyProtection="0">
      <alignment horizontal="left" vertical="top" indent="1"/>
    </xf>
    <xf numFmtId="0" fontId="25" fillId="0" borderId="66" applyNumberFormat="0" applyProtection="0">
      <alignment horizontal="left" vertical="center" indent="2"/>
    </xf>
    <xf numFmtId="4" fontId="17" fillId="36" borderId="65" applyNumberFormat="0" applyProtection="0">
      <alignment horizontal="right" vertical="center"/>
    </xf>
    <xf numFmtId="4" fontId="17" fillId="34" borderId="66" applyNumberFormat="0" applyProtection="0">
      <alignment horizontal="left" vertical="center" indent="1"/>
    </xf>
    <xf numFmtId="4" fontId="18" fillId="33" borderId="66" applyNumberFormat="0" applyProtection="0">
      <alignment horizontal="left" vertical="center" indent="1"/>
    </xf>
    <xf numFmtId="4" fontId="17" fillId="32" borderId="65" applyNumberFormat="0" applyProtection="0">
      <alignment horizontal="right" vertical="center"/>
    </xf>
    <xf numFmtId="0" fontId="26" fillId="44" borderId="59" applyNumberFormat="0" applyProtection="0">
      <alignment horizontal="center" vertical="top" wrapText="1"/>
    </xf>
    <xf numFmtId="0" fontId="26" fillId="43" borderId="59" applyNumberFormat="0" applyProtection="0">
      <alignment horizontal="center" vertical="center" wrapText="1"/>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24" fillId="0" borderId="59" applyNumberFormat="0" applyProtection="0">
      <alignment horizontal="right" vertical="center" wrapText="1"/>
    </xf>
    <xf numFmtId="4" fontId="17" fillId="24" borderId="65" applyNumberFormat="0" applyProtection="0">
      <alignment horizontal="right" vertical="center"/>
    </xf>
    <xf numFmtId="4" fontId="31" fillId="18" borderId="66" applyNumberFormat="0" applyProtection="0">
      <alignment horizontal="right" vertical="center" wrapTex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4" fontId="31" fillId="18" borderId="59" applyNumberFormat="0" applyProtection="0">
      <alignment horizontal="left" vertical="center" indent="1"/>
    </xf>
    <xf numFmtId="4" fontId="18" fillId="33" borderId="59" applyNumberFormat="0" applyProtection="0">
      <alignment horizontal="left" vertical="center" indent="1"/>
    </xf>
    <xf numFmtId="0" fontId="10" fillId="0" borderId="0"/>
    <xf numFmtId="0" fontId="10" fillId="0" borderId="0"/>
    <xf numFmtId="4" fontId="32" fillId="19" borderId="60" applyNumberFormat="0" applyProtection="0">
      <alignment vertical="center"/>
    </xf>
    <xf numFmtId="0" fontId="18" fillId="19" borderId="60" applyNumberFormat="0" applyProtection="0">
      <alignment horizontal="left" vertical="top" indent="1"/>
    </xf>
    <xf numFmtId="4" fontId="17" fillId="24" borderId="60" applyNumberFormat="0" applyProtection="0">
      <alignment horizontal="right" vertical="center"/>
    </xf>
    <xf numFmtId="4" fontId="17" fillId="25" borderId="60" applyNumberFormat="0" applyProtection="0">
      <alignment horizontal="right" vertical="center"/>
    </xf>
    <xf numFmtId="4" fontId="17" fillId="26" borderId="60" applyNumberFormat="0" applyProtection="0">
      <alignment horizontal="right" vertical="center"/>
    </xf>
    <xf numFmtId="4" fontId="17" fillId="27" borderId="60" applyNumberFormat="0" applyProtection="0">
      <alignment horizontal="right" vertical="center"/>
    </xf>
    <xf numFmtId="4" fontId="17" fillId="28" borderId="60" applyNumberFormat="0" applyProtection="0">
      <alignment horizontal="right" vertical="center"/>
    </xf>
    <xf numFmtId="4" fontId="17" fillId="29" borderId="60" applyNumberFormat="0" applyProtection="0">
      <alignment horizontal="right" vertical="center"/>
    </xf>
    <xf numFmtId="4" fontId="17" fillId="30" borderId="60" applyNumberFormat="0" applyProtection="0">
      <alignment horizontal="right" vertical="center"/>
    </xf>
    <xf numFmtId="4" fontId="17" fillId="31" borderId="60" applyNumberFormat="0" applyProtection="0">
      <alignment horizontal="right" vertical="center"/>
    </xf>
    <xf numFmtId="4" fontId="17" fillId="32" borderId="60" applyNumberFormat="0" applyProtection="0">
      <alignment horizontal="righ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0" fontId="10" fillId="0" borderId="0"/>
    <xf numFmtId="44" fontId="10" fillId="0" borderId="0" applyFont="0" applyFill="0" applyBorder="0" applyAlignment="0" applyProtection="0"/>
    <xf numFmtId="4" fontId="46" fillId="41" borderId="60" applyNumberFormat="0" applyProtection="0">
      <alignment horizontal="right" vertical="center"/>
    </xf>
    <xf numFmtId="4" fontId="37" fillId="41" borderId="60" applyNumberFormat="0" applyProtection="0">
      <alignment horizontal="right" vertical="center"/>
    </xf>
    <xf numFmtId="0" fontId="17" fillId="40" borderId="60" applyNumberFormat="0" applyProtection="0">
      <alignment horizontal="left" vertical="top" indent="1"/>
    </xf>
    <xf numFmtId="4" fontId="37" fillId="40" borderId="60" applyNumberFormat="0" applyProtection="0">
      <alignment vertical="center"/>
    </xf>
    <xf numFmtId="4" fontId="17" fillId="40" borderId="60" applyNumberFormat="0" applyProtection="0">
      <alignment vertical="center"/>
    </xf>
    <xf numFmtId="0" fontId="21" fillId="3" borderId="60" applyNumberFormat="0" applyProtection="0">
      <alignment horizontal="left" vertical="top" indent="1"/>
    </xf>
    <xf numFmtId="0" fontId="21" fillId="39" borderId="60" applyNumberFormat="0" applyProtection="0">
      <alignment horizontal="left" vertical="top" indent="1"/>
    </xf>
    <xf numFmtId="0" fontId="21" fillId="38" borderId="60" applyNumberFormat="0" applyProtection="0">
      <alignment horizontal="left" vertical="top" indent="1"/>
    </xf>
    <xf numFmtId="0" fontId="21" fillId="35" borderId="60" applyNumberFormat="0" applyProtection="0">
      <alignment horizontal="left" vertical="top" indent="1"/>
    </xf>
    <xf numFmtId="4" fontId="17" fillId="36" borderId="60" applyNumberFormat="0" applyProtection="0">
      <alignment horizontal="right" vertical="center"/>
    </xf>
    <xf numFmtId="4" fontId="17" fillId="32" borderId="60" applyNumberFormat="0" applyProtection="0">
      <alignment horizontal="right" vertical="center"/>
    </xf>
    <xf numFmtId="4" fontId="17" fillId="31" borderId="60" applyNumberFormat="0" applyProtection="0">
      <alignment horizontal="right" vertical="center"/>
    </xf>
    <xf numFmtId="4" fontId="17" fillId="30" borderId="60" applyNumberFormat="0" applyProtection="0">
      <alignment horizontal="right" vertical="center"/>
    </xf>
    <xf numFmtId="4" fontId="17" fillId="29" borderId="60" applyNumberFormat="0" applyProtection="0">
      <alignment horizontal="right" vertical="center"/>
    </xf>
    <xf numFmtId="4" fontId="17" fillId="28" borderId="60" applyNumberFormat="0" applyProtection="0">
      <alignment horizontal="right" vertical="center"/>
    </xf>
    <xf numFmtId="4" fontId="17" fillId="27" borderId="60" applyNumberFormat="0" applyProtection="0">
      <alignment horizontal="right" vertical="center"/>
    </xf>
    <xf numFmtId="4" fontId="17" fillId="26" borderId="60" applyNumberFormat="0" applyProtection="0">
      <alignment horizontal="right" vertical="center"/>
    </xf>
    <xf numFmtId="4" fontId="17" fillId="25" borderId="60" applyNumberFormat="0" applyProtection="0">
      <alignment horizontal="right" vertical="center"/>
    </xf>
    <xf numFmtId="4" fontId="17" fillId="24" borderId="60" applyNumberFormat="0" applyProtection="0">
      <alignment horizontal="right" vertical="center"/>
    </xf>
    <xf numFmtId="0" fontId="18" fillId="19" borderId="60" applyNumberFormat="0" applyProtection="0">
      <alignment horizontal="left" vertical="top" indent="1"/>
    </xf>
    <xf numFmtId="4" fontId="32" fillId="19" borderId="60" applyNumberFormat="0" applyProtection="0">
      <alignment vertical="center"/>
    </xf>
    <xf numFmtId="4" fontId="24" fillId="0" borderId="59" applyNumberFormat="0" applyProtection="0">
      <alignment horizontal="left" vertical="center" indent="1"/>
    </xf>
    <xf numFmtId="0" fontId="10" fillId="0" borderId="0"/>
    <xf numFmtId="0" fontId="10" fillId="0" borderId="0"/>
    <xf numFmtId="4" fontId="24" fillId="0" borderId="59" applyNumberFormat="0" applyProtection="0">
      <alignment horizontal="left" vertical="center" indent="1"/>
    </xf>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0" fontId="10" fillId="0" borderId="0"/>
    <xf numFmtId="4" fontId="32" fillId="19" borderId="60" applyNumberFormat="0" applyProtection="0">
      <alignment vertical="center"/>
    </xf>
    <xf numFmtId="4" fontId="31" fillId="18" borderId="59" applyNumberFormat="0" applyProtection="0">
      <alignment horizontal="left" vertical="center" indent="1"/>
    </xf>
    <xf numFmtId="0" fontId="18" fillId="19" borderId="60" applyNumberFormat="0" applyProtection="0">
      <alignment horizontal="left" vertical="top" indent="1"/>
    </xf>
    <xf numFmtId="4" fontId="26" fillId="22" borderId="59" applyNumberFormat="0" applyProtection="0">
      <alignment horizontal="left" vertical="center"/>
    </xf>
    <xf numFmtId="4" fontId="17" fillId="24" borderId="60" applyNumberFormat="0" applyProtection="0">
      <alignment horizontal="right" vertical="center"/>
    </xf>
    <xf numFmtId="4" fontId="17" fillId="25" borderId="60" applyNumberFormat="0" applyProtection="0">
      <alignment horizontal="right" vertical="center"/>
    </xf>
    <xf numFmtId="4" fontId="17" fillId="26" borderId="60" applyNumberFormat="0" applyProtection="0">
      <alignment horizontal="right" vertical="center"/>
    </xf>
    <xf numFmtId="4" fontId="17" fillId="27" borderId="60" applyNumberFormat="0" applyProtection="0">
      <alignment horizontal="right" vertical="center"/>
    </xf>
    <xf numFmtId="4" fontId="17" fillId="28" borderId="60" applyNumberFormat="0" applyProtection="0">
      <alignment horizontal="right" vertical="center"/>
    </xf>
    <xf numFmtId="4" fontId="17" fillId="29" borderId="60" applyNumberFormat="0" applyProtection="0">
      <alignment horizontal="right" vertical="center"/>
    </xf>
    <xf numFmtId="4" fontId="17" fillId="30" borderId="60" applyNumberFormat="0" applyProtection="0">
      <alignment horizontal="right" vertical="center"/>
    </xf>
    <xf numFmtId="4" fontId="17" fillId="31" borderId="60" applyNumberFormat="0" applyProtection="0">
      <alignment horizontal="right" vertical="center"/>
    </xf>
    <xf numFmtId="4" fontId="17" fillId="32" borderId="60" applyNumberFormat="0" applyProtection="0">
      <alignment horizontal="right" vertical="center"/>
    </xf>
    <xf numFmtId="4" fontId="18" fillId="33" borderId="59" applyNumberFormat="0" applyProtection="0">
      <alignment horizontal="left" vertical="center" indent="1"/>
    </xf>
    <xf numFmtId="4" fontId="17" fillId="34" borderId="59" applyNumberFormat="0" applyProtection="0">
      <alignment horizontal="left" vertical="center" indent="1"/>
    </xf>
    <xf numFmtId="4" fontId="17" fillId="36" borderId="60" applyNumberFormat="0" applyProtection="0">
      <alignment horizontal="right" vertical="center"/>
    </xf>
    <xf numFmtId="0" fontId="25" fillId="0" borderId="59" applyNumberFormat="0" applyProtection="0">
      <alignment horizontal="left" vertical="center" indent="2"/>
    </xf>
    <xf numFmtId="0" fontId="21" fillId="35" borderId="60" applyNumberFormat="0" applyProtection="0">
      <alignment horizontal="left" vertical="top" indent="1"/>
    </xf>
    <xf numFmtId="0" fontId="25" fillId="0" borderId="59" applyNumberFormat="0" applyProtection="0">
      <alignment horizontal="left" vertical="center" indent="2"/>
    </xf>
    <xf numFmtId="0" fontId="21" fillId="38" borderId="60" applyNumberFormat="0" applyProtection="0">
      <alignment horizontal="left" vertical="top" indent="1"/>
    </xf>
    <xf numFmtId="0" fontId="25" fillId="0" borderId="59" applyNumberFormat="0" applyProtection="0">
      <alignment horizontal="left" vertical="center" indent="2"/>
    </xf>
    <xf numFmtId="0" fontId="21" fillId="39" borderId="60" applyNumberFormat="0" applyProtection="0">
      <alignment horizontal="left" vertical="top" indent="1"/>
    </xf>
    <xf numFmtId="0" fontId="25" fillId="0" borderId="59" applyNumberFormat="0" applyProtection="0">
      <alignment horizontal="left" vertical="center" indent="2"/>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24" fillId="0" borderId="59" applyNumberFormat="0" applyProtection="0">
      <alignment horizontal="right" vertical="center" wrapText="1"/>
    </xf>
    <xf numFmtId="4" fontId="37" fillId="41" borderId="60" applyNumberFormat="0" applyProtection="0">
      <alignment horizontal="right" vertical="center"/>
    </xf>
    <xf numFmtId="0" fontId="26" fillId="43" borderId="59" applyNumberFormat="0" applyProtection="0">
      <alignment horizontal="center" vertical="center" wrapText="1"/>
    </xf>
    <xf numFmtId="0" fontId="26" fillId="44" borderId="59" applyNumberFormat="0" applyProtection="0">
      <alignment horizontal="center" vertical="top" wrapText="1"/>
    </xf>
    <xf numFmtId="4" fontId="46" fillId="41" borderId="60" applyNumberFormat="0" applyProtection="0">
      <alignment horizontal="right" vertical="center"/>
    </xf>
    <xf numFmtId="4" fontId="46" fillId="41" borderId="60" applyNumberFormat="0" applyProtection="0">
      <alignment horizontal="right" vertical="center"/>
    </xf>
    <xf numFmtId="4" fontId="37" fillId="41" borderId="60" applyNumberFormat="0" applyProtection="0">
      <alignment horizontal="right" vertical="center"/>
    </xf>
    <xf numFmtId="0" fontId="17" fillId="40" borderId="60" applyNumberFormat="0" applyProtection="0">
      <alignment horizontal="left" vertical="top" indent="1"/>
    </xf>
    <xf numFmtId="4" fontId="37" fillId="40" borderId="60" applyNumberFormat="0" applyProtection="0">
      <alignment vertical="center"/>
    </xf>
    <xf numFmtId="4" fontId="17" fillId="40" borderId="60" applyNumberFormat="0" applyProtection="0">
      <alignment vertical="center"/>
    </xf>
    <xf numFmtId="0" fontId="21" fillId="3" borderId="60" applyNumberFormat="0" applyProtection="0">
      <alignment horizontal="left" vertical="top" indent="1"/>
    </xf>
    <xf numFmtId="0" fontId="21" fillId="39" borderId="60" applyNumberFormat="0" applyProtection="0">
      <alignment horizontal="left" vertical="top" indent="1"/>
    </xf>
    <xf numFmtId="0" fontId="21" fillId="38" borderId="60" applyNumberFormat="0" applyProtection="0">
      <alignment horizontal="left" vertical="top" indent="1"/>
    </xf>
    <xf numFmtId="0" fontId="21" fillId="35" borderId="60" applyNumberFormat="0" applyProtection="0">
      <alignment horizontal="left" vertical="top" indent="1"/>
    </xf>
    <xf numFmtId="4" fontId="17" fillId="36" borderId="60" applyNumberFormat="0" applyProtection="0">
      <alignment horizontal="right" vertical="center"/>
    </xf>
    <xf numFmtId="4" fontId="17" fillId="32" borderId="60" applyNumberFormat="0" applyProtection="0">
      <alignment horizontal="right" vertical="center"/>
    </xf>
    <xf numFmtId="4" fontId="17" fillId="31" borderId="60" applyNumberFormat="0" applyProtection="0">
      <alignment horizontal="right" vertical="center"/>
    </xf>
    <xf numFmtId="4" fontId="17" fillId="30" borderId="60" applyNumberFormat="0" applyProtection="0">
      <alignment horizontal="right" vertical="center"/>
    </xf>
    <xf numFmtId="4" fontId="17" fillId="29" borderId="60" applyNumberFormat="0" applyProtection="0">
      <alignment horizontal="right" vertical="center"/>
    </xf>
    <xf numFmtId="4" fontId="17" fillId="28" borderId="60" applyNumberFormat="0" applyProtection="0">
      <alignment horizontal="right" vertical="center"/>
    </xf>
    <xf numFmtId="4" fontId="17" fillId="27" borderId="60" applyNumberFormat="0" applyProtection="0">
      <alignment horizontal="right" vertical="center"/>
    </xf>
    <xf numFmtId="4" fontId="17" fillId="26" borderId="60" applyNumberFormat="0" applyProtection="0">
      <alignment horizontal="right" vertical="center"/>
    </xf>
    <xf numFmtId="4" fontId="17" fillId="25" borderId="60" applyNumberFormat="0" applyProtection="0">
      <alignment horizontal="right" vertical="center"/>
    </xf>
    <xf numFmtId="4" fontId="17" fillId="24" borderId="60" applyNumberFormat="0" applyProtection="0">
      <alignment horizontal="right" vertical="center"/>
    </xf>
    <xf numFmtId="0" fontId="18" fillId="19" borderId="60" applyNumberFormat="0" applyProtection="0">
      <alignment horizontal="left" vertical="top" indent="1"/>
    </xf>
    <xf numFmtId="4" fontId="32" fillId="19" borderId="60" applyNumberFormat="0" applyProtection="0">
      <alignment vertical="center"/>
    </xf>
    <xf numFmtId="0" fontId="21" fillId="84" borderId="59" applyNumberFormat="0">
      <protection locked="0"/>
    </xf>
    <xf numFmtId="4" fontId="24" fillId="0" borderId="59" applyNumberFormat="0" applyProtection="0">
      <alignment horizontal="left" vertical="center" indent="1"/>
    </xf>
    <xf numFmtId="4" fontId="24" fillId="0" borderId="59" applyNumberFormat="0" applyProtection="0">
      <alignment horizontal="left" vertical="center" indent="1"/>
    </xf>
    <xf numFmtId="4" fontId="17" fillId="24" borderId="60" applyNumberFormat="0" applyProtection="0">
      <alignment horizontal="right" vertical="center"/>
    </xf>
    <xf numFmtId="4" fontId="32" fillId="19" borderId="60" applyNumberFormat="0" applyProtection="0">
      <alignmen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4" fontId="17" fillId="30" borderId="60" applyNumberFormat="0" applyProtection="0">
      <alignment horizontal="right" vertical="center"/>
    </xf>
    <xf numFmtId="4" fontId="17" fillId="32" borderId="60" applyNumberFormat="0" applyProtection="0">
      <alignment horizontal="right" vertical="center"/>
    </xf>
    <xf numFmtId="4" fontId="17" fillId="29" borderId="60" applyNumberFormat="0" applyProtection="0">
      <alignment horizontal="right" vertical="center"/>
    </xf>
    <xf numFmtId="4" fontId="17" fillId="25" borderId="60" applyNumberFormat="0" applyProtection="0">
      <alignment horizontal="right" vertical="center"/>
    </xf>
    <xf numFmtId="4" fontId="17" fillId="27" borderId="60" applyNumberFormat="0" applyProtection="0">
      <alignment horizontal="right" vertical="center"/>
    </xf>
    <xf numFmtId="0" fontId="18" fillId="19" borderId="60" applyNumberFormat="0" applyProtection="0">
      <alignment horizontal="left" vertical="top" indent="1"/>
    </xf>
    <xf numFmtId="4" fontId="17" fillId="28" borderId="60" applyNumberFormat="0" applyProtection="0">
      <alignment horizontal="right" vertical="center"/>
    </xf>
    <xf numFmtId="4" fontId="17" fillId="31" borderId="60" applyNumberFormat="0" applyProtection="0">
      <alignment horizontal="right" vertical="center"/>
    </xf>
    <xf numFmtId="4" fontId="17" fillId="26" borderId="60" applyNumberFormat="0" applyProtection="0">
      <alignment horizontal="right" vertical="center"/>
    </xf>
    <xf numFmtId="4" fontId="32" fillId="19" borderId="65" applyNumberFormat="0" applyProtection="0">
      <alignment vertical="center"/>
    </xf>
    <xf numFmtId="0" fontId="18" fillId="19" borderId="65" applyNumberFormat="0" applyProtection="0">
      <alignment horizontal="left" vertical="top" indent="1"/>
    </xf>
    <xf numFmtId="4" fontId="17" fillId="24" borderId="65" applyNumberFormat="0" applyProtection="0">
      <alignment horizontal="right" vertical="center"/>
    </xf>
    <xf numFmtId="4" fontId="17" fillId="25" borderId="65" applyNumberFormat="0" applyProtection="0">
      <alignment horizontal="right" vertical="center"/>
    </xf>
    <xf numFmtId="4" fontId="17" fillId="26" borderId="65" applyNumberFormat="0" applyProtection="0">
      <alignment horizontal="right" vertical="center"/>
    </xf>
    <xf numFmtId="4" fontId="17" fillId="27" borderId="65" applyNumberFormat="0" applyProtection="0">
      <alignment horizontal="right" vertical="center"/>
    </xf>
    <xf numFmtId="4" fontId="17" fillId="28" borderId="65" applyNumberFormat="0" applyProtection="0">
      <alignment horizontal="right" vertical="center"/>
    </xf>
    <xf numFmtId="4" fontId="17" fillId="29" borderId="65" applyNumberFormat="0" applyProtection="0">
      <alignment horizontal="right" vertical="center"/>
    </xf>
    <xf numFmtId="4" fontId="17" fillId="30" borderId="65" applyNumberFormat="0" applyProtection="0">
      <alignment horizontal="right" vertical="center"/>
    </xf>
    <xf numFmtId="4" fontId="17" fillId="31" borderId="65" applyNumberFormat="0" applyProtection="0">
      <alignment horizontal="right" vertical="center"/>
    </xf>
    <xf numFmtId="4" fontId="17" fillId="32" borderId="65" applyNumberFormat="0" applyProtection="0">
      <alignment horizontal="righ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46" fillId="41" borderId="65" applyNumberFormat="0" applyProtection="0">
      <alignment horizontal="right" vertical="center"/>
    </xf>
    <xf numFmtId="4" fontId="37" fillId="41" borderId="65" applyNumberFormat="0" applyProtection="0">
      <alignment horizontal="right" vertical="center"/>
    </xf>
    <xf numFmtId="0" fontId="17" fillId="40" borderId="65" applyNumberFormat="0" applyProtection="0">
      <alignment horizontal="left" vertical="top" indent="1"/>
    </xf>
    <xf numFmtId="4" fontId="37" fillId="40" borderId="65" applyNumberFormat="0" applyProtection="0">
      <alignment vertical="center"/>
    </xf>
    <xf numFmtId="4" fontId="17" fillId="40" borderId="65" applyNumberFormat="0" applyProtection="0">
      <alignment vertical="center"/>
    </xf>
    <xf numFmtId="0" fontId="21" fillId="3" borderId="65" applyNumberFormat="0" applyProtection="0">
      <alignment horizontal="left" vertical="top" indent="1"/>
    </xf>
    <xf numFmtId="0" fontId="21" fillId="39" borderId="65" applyNumberFormat="0" applyProtection="0">
      <alignment horizontal="left" vertical="top" indent="1"/>
    </xf>
    <xf numFmtId="0" fontId="21" fillId="38" borderId="65" applyNumberFormat="0" applyProtection="0">
      <alignment horizontal="left" vertical="top" indent="1"/>
    </xf>
    <xf numFmtId="0" fontId="21" fillId="35" borderId="65" applyNumberFormat="0" applyProtection="0">
      <alignment horizontal="left" vertical="top" indent="1"/>
    </xf>
    <xf numFmtId="4" fontId="17" fillId="36" borderId="65" applyNumberFormat="0" applyProtection="0">
      <alignment horizontal="right" vertical="center"/>
    </xf>
    <xf numFmtId="4" fontId="17" fillId="32" borderId="65" applyNumberFormat="0" applyProtection="0">
      <alignment horizontal="right" vertical="center"/>
    </xf>
    <xf numFmtId="4" fontId="17" fillId="31" borderId="65" applyNumberFormat="0" applyProtection="0">
      <alignment horizontal="right" vertical="center"/>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17" fillId="24" borderId="65" applyNumberFormat="0" applyProtection="0">
      <alignment horizontal="right" vertical="center"/>
    </xf>
    <xf numFmtId="0" fontId="18" fillId="19" borderId="65" applyNumberFormat="0" applyProtection="0">
      <alignment horizontal="left" vertical="top" indent="1"/>
    </xf>
    <xf numFmtId="4" fontId="32" fillId="19" borderId="65" applyNumberFormat="0" applyProtection="0">
      <alignment vertical="center"/>
    </xf>
    <xf numFmtId="4" fontId="24" fillId="0" borderId="66" applyNumberFormat="0" applyProtection="0">
      <alignment horizontal="left" vertical="center" indent="1"/>
    </xf>
    <xf numFmtId="4" fontId="24" fillId="0" borderId="66" applyNumberFormat="0" applyProtection="0">
      <alignment horizontal="left" vertical="center" indent="1"/>
    </xf>
    <xf numFmtId="4" fontId="17" fillId="24" borderId="65" applyNumberFormat="0" applyProtection="0">
      <alignment horizontal="right" vertical="center"/>
    </xf>
    <xf numFmtId="4" fontId="32" fillId="19" borderId="65" applyNumberFormat="0" applyProtection="0">
      <alignmen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17" fillId="30" borderId="65" applyNumberFormat="0" applyProtection="0">
      <alignment horizontal="right" vertical="center"/>
    </xf>
    <xf numFmtId="4" fontId="17" fillId="32" borderId="65" applyNumberFormat="0" applyProtection="0">
      <alignment horizontal="right" vertical="center"/>
    </xf>
    <xf numFmtId="4" fontId="17" fillId="29" borderId="65" applyNumberFormat="0" applyProtection="0">
      <alignment horizontal="right" vertical="center"/>
    </xf>
    <xf numFmtId="4" fontId="17" fillId="25" borderId="65" applyNumberFormat="0" applyProtection="0">
      <alignment horizontal="right" vertical="center"/>
    </xf>
    <xf numFmtId="4" fontId="17" fillId="27" borderId="65" applyNumberFormat="0" applyProtection="0">
      <alignment horizontal="right" vertical="center"/>
    </xf>
    <xf numFmtId="0" fontId="18" fillId="19" borderId="65" applyNumberFormat="0" applyProtection="0">
      <alignment horizontal="left" vertical="top" indent="1"/>
    </xf>
    <xf numFmtId="4" fontId="17" fillId="28" borderId="65" applyNumberFormat="0" applyProtection="0">
      <alignment horizontal="right" vertical="center"/>
    </xf>
    <xf numFmtId="4" fontId="17" fillId="31" borderId="65" applyNumberFormat="0" applyProtection="0">
      <alignment horizontal="right" vertical="center"/>
    </xf>
    <xf numFmtId="4" fontId="17" fillId="26" borderId="65" applyNumberFormat="0" applyProtection="0">
      <alignment horizontal="right" vertical="center"/>
    </xf>
    <xf numFmtId="0" fontId="25" fillId="0" borderId="66" applyNumberFormat="0" applyProtection="0">
      <alignment horizontal="left" vertical="center" indent="2"/>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24" fillId="0" borderId="66" applyNumberFormat="0" applyProtection="0">
      <alignment horizontal="right" vertical="center" wrapText="1"/>
    </xf>
    <xf numFmtId="4" fontId="37" fillId="41" borderId="65" applyNumberFormat="0" applyProtection="0">
      <alignment horizontal="right" vertical="center"/>
    </xf>
    <xf numFmtId="0" fontId="26" fillId="43" borderId="66" applyNumberFormat="0" applyProtection="0">
      <alignment horizontal="center" vertical="center" wrapText="1"/>
    </xf>
    <xf numFmtId="0" fontId="26" fillId="44" borderId="66" applyNumberFormat="0" applyProtection="0">
      <alignment horizontal="center" vertical="top" wrapText="1"/>
    </xf>
    <xf numFmtId="4" fontId="46" fillId="41" borderId="65" applyNumberFormat="0" applyProtection="0">
      <alignment horizontal="right" vertical="center"/>
    </xf>
    <xf numFmtId="4" fontId="46" fillId="41" borderId="65" applyNumberFormat="0" applyProtection="0">
      <alignment horizontal="right" vertical="center"/>
    </xf>
    <xf numFmtId="4" fontId="37" fillId="41" borderId="65" applyNumberFormat="0" applyProtection="0">
      <alignment horizontal="right" vertical="center"/>
    </xf>
    <xf numFmtId="0" fontId="17" fillId="40" borderId="65" applyNumberFormat="0" applyProtection="0">
      <alignment horizontal="left" vertical="top" indent="1"/>
    </xf>
    <xf numFmtId="4" fontId="37" fillId="40" borderId="65" applyNumberFormat="0" applyProtection="0">
      <alignment vertical="center"/>
    </xf>
    <xf numFmtId="4" fontId="17" fillId="40" borderId="65" applyNumberFormat="0" applyProtection="0">
      <alignment vertical="center"/>
    </xf>
    <xf numFmtId="0" fontId="21" fillId="3" borderId="65" applyNumberFormat="0" applyProtection="0">
      <alignment horizontal="left" vertical="top" indent="1"/>
    </xf>
    <xf numFmtId="0" fontId="21" fillId="39" borderId="65" applyNumberFormat="0" applyProtection="0">
      <alignment horizontal="left" vertical="top" indent="1"/>
    </xf>
    <xf numFmtId="0" fontId="21" fillId="38" borderId="65" applyNumberFormat="0" applyProtection="0">
      <alignment horizontal="left" vertical="top" indent="1"/>
    </xf>
    <xf numFmtId="0" fontId="21" fillId="35" borderId="65" applyNumberFormat="0" applyProtection="0">
      <alignment horizontal="left" vertical="top" indent="1"/>
    </xf>
    <xf numFmtId="4" fontId="17" fillId="36" borderId="65" applyNumberFormat="0" applyProtection="0">
      <alignment horizontal="right" vertical="center"/>
    </xf>
    <xf numFmtId="4" fontId="17" fillId="32" borderId="65" applyNumberFormat="0" applyProtection="0">
      <alignment horizontal="right" vertical="center"/>
    </xf>
    <xf numFmtId="4" fontId="17" fillId="31" borderId="65" applyNumberFormat="0" applyProtection="0">
      <alignment horizontal="right" vertical="center"/>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17" fillId="24" borderId="65" applyNumberFormat="0" applyProtection="0">
      <alignment horizontal="right" vertical="center"/>
    </xf>
    <xf numFmtId="0" fontId="18" fillId="19" borderId="65" applyNumberFormat="0" applyProtection="0">
      <alignment horizontal="left" vertical="top" indent="1"/>
    </xf>
    <xf numFmtId="4" fontId="32" fillId="19" borderId="65" applyNumberFormat="0" applyProtection="0">
      <alignment vertical="center"/>
    </xf>
    <xf numFmtId="0" fontId="21" fillId="84" borderId="66" applyNumberFormat="0">
      <protection locked="0"/>
    </xf>
    <xf numFmtId="4" fontId="24" fillId="0" borderId="66" applyNumberFormat="0" applyProtection="0">
      <alignment horizontal="left" vertical="center" indent="1"/>
    </xf>
    <xf numFmtId="4" fontId="24" fillId="0" borderId="66" applyNumberFormat="0" applyProtection="0">
      <alignment horizontal="left" vertical="center" indent="1"/>
    </xf>
    <xf numFmtId="4" fontId="17" fillId="24" borderId="65" applyNumberFormat="0" applyProtection="0">
      <alignment horizontal="right" vertical="center"/>
    </xf>
    <xf numFmtId="4" fontId="32" fillId="19" borderId="65" applyNumberFormat="0" applyProtection="0">
      <alignmen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17" fillId="30" borderId="65" applyNumberFormat="0" applyProtection="0">
      <alignment horizontal="right" vertical="center"/>
    </xf>
    <xf numFmtId="4" fontId="17" fillId="32" borderId="65" applyNumberFormat="0" applyProtection="0">
      <alignment horizontal="right" vertical="center"/>
    </xf>
    <xf numFmtId="4" fontId="17" fillId="29" borderId="65" applyNumberFormat="0" applyProtection="0">
      <alignment horizontal="right" vertical="center"/>
    </xf>
    <xf numFmtId="4" fontId="17" fillId="25" borderId="65" applyNumberFormat="0" applyProtection="0">
      <alignment horizontal="right" vertical="center"/>
    </xf>
    <xf numFmtId="4" fontId="17" fillId="27" borderId="65" applyNumberFormat="0" applyProtection="0">
      <alignment horizontal="right" vertical="center"/>
    </xf>
    <xf numFmtId="0" fontId="18" fillId="19" borderId="65" applyNumberFormat="0" applyProtection="0">
      <alignment horizontal="left" vertical="top" indent="1"/>
    </xf>
    <xf numFmtId="4" fontId="17" fillId="28" borderId="65" applyNumberFormat="0" applyProtection="0">
      <alignment horizontal="right" vertical="center"/>
    </xf>
    <xf numFmtId="4" fontId="17" fillId="31" borderId="65" applyNumberFormat="0" applyProtection="0">
      <alignment horizontal="right" vertical="center"/>
    </xf>
    <xf numFmtId="4" fontId="17" fillId="26" borderId="65" applyNumberFormat="0" applyProtection="0">
      <alignment horizontal="right" vertical="center"/>
    </xf>
    <xf numFmtId="0" fontId="10" fillId="0" borderId="0"/>
    <xf numFmtId="4" fontId="24" fillId="0" borderId="59" applyNumberFormat="0" applyProtection="0">
      <alignment horizontal="left" vertical="center" indent="1"/>
    </xf>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5" borderId="17" applyNumberFormat="0" applyFont="0" applyAlignment="0" applyProtection="0"/>
    <xf numFmtId="9" fontId="10" fillId="0" borderId="0" applyFont="0" applyFill="0" applyBorder="0" applyAlignment="0" applyProtection="0"/>
    <xf numFmtId="4" fontId="24" fillId="0" borderId="3" applyNumberFormat="0" applyProtection="0">
      <alignment horizontal="left" vertical="center" indent="1"/>
    </xf>
    <xf numFmtId="4" fontId="24" fillId="0" borderId="3" applyNumberFormat="0" applyProtection="0">
      <alignment horizontal="left" vertical="center" indent="1"/>
    </xf>
    <xf numFmtId="0" fontId="21" fillId="0" borderId="0"/>
    <xf numFmtId="0" fontId="21" fillId="0" borderId="0"/>
    <xf numFmtId="0" fontId="122" fillId="0" borderId="0" applyNumberFormat="0" applyFill="0" applyBorder="0" applyAlignment="0" applyProtection="0">
      <alignment vertical="top"/>
    </xf>
    <xf numFmtId="0" fontId="123" fillId="0" borderId="0" applyNumberFormat="0" applyFill="0" applyBorder="0" applyAlignment="0" applyProtection="0">
      <alignment vertical="top"/>
    </xf>
    <xf numFmtId="0" fontId="21" fillId="0" borderId="0" applyNumberFormat="0" applyFill="0" applyBorder="0" applyAlignment="0" applyProtection="0"/>
    <xf numFmtId="0" fontId="124" fillId="0" borderId="0" applyNumberFormat="0" applyFill="0" applyBorder="0" applyAlignment="0" applyProtection="0">
      <alignment vertical="top"/>
    </xf>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178" fontId="21" fillId="0" borderId="0" applyFont="0" applyFill="0" applyBorder="0" applyAlignment="0" applyProtection="0"/>
    <xf numFmtId="0" fontId="125" fillId="0" borderId="0" applyNumberFormat="0" applyFill="0" applyBorder="0" applyAlignment="0" applyProtection="0">
      <alignment vertical="top"/>
      <protection locked="0"/>
    </xf>
    <xf numFmtId="0" fontId="1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127" fillId="0" borderId="0"/>
    <xf numFmtId="0" fontId="127" fillId="0" borderId="0"/>
    <xf numFmtId="0" fontId="127" fillId="0" borderId="0"/>
    <xf numFmtId="0" fontId="21" fillId="0" borderId="0"/>
    <xf numFmtId="0" fontId="21" fillId="0" borderId="0"/>
    <xf numFmtId="0" fontId="21" fillId="0" borderId="0"/>
    <xf numFmtId="0" fontId="21" fillId="0" borderId="0"/>
    <xf numFmtId="0" fontId="21" fillId="0" borderId="0"/>
    <xf numFmtId="0" fontId="127"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9" fontId="21" fillId="0" borderId="0" applyBorder="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9"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9"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9"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9"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9"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9"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39" fontId="128" fillId="0" borderId="0" applyFont="0" applyFill="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9"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9"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9"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9"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9"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9"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68" fillId="59" borderId="0" applyNumberFormat="0" applyBorder="0" applyAlignment="0" applyProtection="0"/>
    <xf numFmtId="0" fontId="70" fillId="96" borderId="0" applyNumberFormat="0" applyBorder="0" applyAlignment="0" applyProtection="0"/>
    <xf numFmtId="0" fontId="91" fillId="59" borderId="0" applyNumberFormat="0" applyBorder="0" applyAlignment="0" applyProtection="0"/>
    <xf numFmtId="0" fontId="70" fillId="95" borderId="0" applyNumberFormat="0" applyBorder="0" applyAlignment="0" applyProtection="0"/>
    <xf numFmtId="0" fontId="96" fillId="59" borderId="0" applyNumberFormat="0" applyBorder="0" applyAlignment="0" applyProtection="0"/>
    <xf numFmtId="0" fontId="70" fillId="95" borderId="0" applyNumberFormat="0" applyBorder="0" applyAlignment="0" applyProtection="0"/>
    <xf numFmtId="0" fontId="70" fillId="96"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96" fillId="59" borderId="0" applyNumberFormat="0" applyBorder="0" applyAlignment="0" applyProtection="0"/>
    <xf numFmtId="0" fontId="68" fillId="61" borderId="0" applyNumberFormat="0" applyBorder="0" applyAlignment="0" applyProtection="0"/>
    <xf numFmtId="0" fontId="91" fillId="61" borderId="0" applyNumberFormat="0" applyBorder="0" applyAlignment="0" applyProtection="0"/>
    <xf numFmtId="0" fontId="70" fillId="25" borderId="0" applyNumberFormat="0" applyBorder="0" applyAlignment="0" applyProtection="0"/>
    <xf numFmtId="0" fontId="96" fillId="6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96" fillId="61" borderId="0" applyNumberFormat="0" applyBorder="0" applyAlignment="0" applyProtection="0"/>
    <xf numFmtId="0" fontId="68" fillId="63" borderId="0" applyNumberFormat="0" applyBorder="0" applyAlignment="0" applyProtection="0"/>
    <xf numFmtId="0" fontId="91" fillId="63" borderId="0" applyNumberFormat="0" applyBorder="0" applyAlignment="0" applyProtection="0"/>
    <xf numFmtId="0" fontId="70" fillId="30" borderId="0" applyNumberFormat="0" applyBorder="0" applyAlignment="0" applyProtection="0"/>
    <xf numFmtId="0" fontId="96" fillId="63" borderId="0" applyNumberFormat="0" applyBorder="0" applyAlignment="0" applyProtection="0"/>
    <xf numFmtId="0" fontId="70" fillId="30" borderId="0" applyNumberFormat="0" applyBorder="0" applyAlignment="0" applyProtection="0"/>
    <xf numFmtId="0" fontId="70" fillId="32"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96" fillId="63" borderId="0" applyNumberFormat="0" applyBorder="0" applyAlignment="0" applyProtection="0"/>
    <xf numFmtId="0" fontId="68" fillId="65" borderId="0" applyNumberFormat="0" applyBorder="0" applyAlignment="0" applyProtection="0"/>
    <xf numFmtId="0" fontId="91" fillId="65" borderId="0" applyNumberFormat="0" applyBorder="0" applyAlignment="0" applyProtection="0"/>
    <xf numFmtId="0" fontId="70" fillId="34" borderId="0" applyNumberFormat="0" applyBorder="0" applyAlignment="0" applyProtection="0"/>
    <xf numFmtId="0" fontId="96" fillId="65" borderId="0" applyNumberFormat="0" applyBorder="0" applyAlignment="0" applyProtection="0"/>
    <xf numFmtId="0" fontId="70" fillId="34" borderId="0" applyNumberFormat="0" applyBorder="0" applyAlignment="0" applyProtection="0"/>
    <xf numFmtId="0" fontId="70" fillId="97"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96" fillId="65" borderId="0" applyNumberFormat="0" applyBorder="0" applyAlignment="0" applyProtection="0"/>
    <xf numFmtId="0" fontId="68" fillId="67" borderId="0" applyNumberFormat="0" applyBorder="0" applyAlignment="0" applyProtection="0"/>
    <xf numFmtId="0" fontId="91" fillId="67" borderId="0" applyNumberFormat="0" applyBorder="0" applyAlignment="0" applyProtection="0"/>
    <xf numFmtId="0" fontId="70" fillId="98" borderId="0" applyNumberFormat="0" applyBorder="0" applyAlignment="0" applyProtection="0"/>
    <xf numFmtId="0" fontId="96" fillId="67"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96" fillId="67" borderId="0" applyNumberFormat="0" applyBorder="0" applyAlignment="0" applyProtection="0"/>
    <xf numFmtId="0" fontId="68" fillId="69" borderId="0" applyNumberFormat="0" applyBorder="0" applyAlignment="0" applyProtection="0"/>
    <xf numFmtId="0" fontId="91" fillId="69" borderId="0" applyNumberFormat="0" applyBorder="0" applyAlignment="0" applyProtection="0"/>
    <xf numFmtId="0" fontId="70" fillId="93" borderId="0" applyNumberFormat="0" applyBorder="0" applyAlignment="0" applyProtection="0"/>
    <xf numFmtId="0" fontId="96" fillId="69" borderId="0" applyNumberFormat="0" applyBorder="0" applyAlignment="0" applyProtection="0"/>
    <xf numFmtId="0" fontId="70" fillId="93" borderId="0" applyNumberFormat="0" applyBorder="0" applyAlignment="0" applyProtection="0"/>
    <xf numFmtId="0" fontId="70" fillId="28" borderId="0" applyNumberFormat="0" applyBorder="0" applyAlignment="0" applyProtection="0"/>
    <xf numFmtId="0" fontId="70" fillId="93" borderId="0" applyNumberFormat="0" applyBorder="0" applyAlignment="0" applyProtection="0"/>
    <xf numFmtId="0" fontId="70" fillId="93" borderId="0" applyNumberFormat="0" applyBorder="0" applyAlignment="0" applyProtection="0"/>
    <xf numFmtId="0" fontId="70" fillId="93" borderId="0" applyNumberFormat="0" applyBorder="0" applyAlignment="0" applyProtection="0"/>
    <xf numFmtId="0" fontId="96" fillId="69"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96" fillId="58"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96" fillId="60"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96" fillId="62"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96" fillId="64"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96" fillId="66"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96" fillId="68" borderId="0" applyNumberFormat="0" applyBorder="0" applyAlignment="0" applyProtection="0"/>
    <xf numFmtId="180" fontId="22" fillId="39" borderId="68">
      <alignment horizontal="center" vertical="center"/>
    </xf>
    <xf numFmtId="181" fontId="21" fillId="39" borderId="68">
      <alignment horizontal="center" vertical="center"/>
    </xf>
    <xf numFmtId="181" fontId="21" fillId="39" borderId="68">
      <alignment horizontal="center" vertical="center"/>
    </xf>
    <xf numFmtId="181" fontId="21" fillId="39" borderId="68">
      <alignment horizontal="center" vertical="center"/>
    </xf>
    <xf numFmtId="181" fontId="21" fillId="39" borderId="68">
      <alignment horizontal="center" vertical="center"/>
    </xf>
    <xf numFmtId="182" fontId="129" fillId="39" borderId="68">
      <alignment horizontal="center" vertical="center"/>
    </xf>
    <xf numFmtId="181" fontId="21" fillId="39" borderId="68">
      <alignment horizontal="center" vertical="center"/>
    </xf>
    <xf numFmtId="0" fontId="129" fillId="34" borderId="6" applyNumberFormat="0" applyFont="0" applyBorder="0" applyAlignment="0" applyProtection="0">
      <protection hidden="1"/>
    </xf>
    <xf numFmtId="0" fontId="71" fillId="53" borderId="0" applyNumberFormat="0" applyBorder="0" applyAlignment="0" applyProtection="0"/>
    <xf numFmtId="0" fontId="130" fillId="53" borderId="0" applyNumberFormat="0" applyBorder="0" applyAlignment="0" applyProtection="0"/>
    <xf numFmtId="0" fontId="131" fillId="90" borderId="0" applyNumberFormat="0" applyBorder="0" applyAlignment="0" applyProtection="0"/>
    <xf numFmtId="0" fontId="132" fillId="53" borderId="0" applyNumberFormat="0" applyBorder="0" applyAlignment="0" applyProtection="0"/>
    <xf numFmtId="0" fontId="131" fillId="90" borderId="0" applyNumberFormat="0" applyBorder="0" applyAlignment="0" applyProtection="0"/>
    <xf numFmtId="0" fontId="132" fillId="53" borderId="0" applyNumberFormat="0" applyBorder="0" applyAlignment="0" applyProtection="0"/>
    <xf numFmtId="0" fontId="131" fillId="90" borderId="0" applyNumberFormat="0" applyBorder="0" applyAlignment="0" applyProtection="0"/>
    <xf numFmtId="0" fontId="131" fillId="24" borderId="0" applyNumberFormat="0" applyBorder="0" applyAlignment="0" applyProtection="0"/>
    <xf numFmtId="0" fontId="131" fillId="90" borderId="0" applyNumberFormat="0" applyBorder="0" applyAlignment="0" applyProtection="0"/>
    <xf numFmtId="0" fontId="131" fillId="90" borderId="0" applyNumberFormat="0" applyBorder="0" applyAlignment="0" applyProtection="0"/>
    <xf numFmtId="0" fontId="108" fillId="53" borderId="0" applyNumberFormat="0" applyBorder="0" applyAlignment="0" applyProtection="0"/>
    <xf numFmtId="0" fontId="132" fillId="53" borderId="0" applyNumberFormat="0" applyBorder="0" applyAlignment="0" applyProtection="0"/>
    <xf numFmtId="3" fontId="133" fillId="0" borderId="0" applyFill="0" applyBorder="0" applyProtection="0">
      <alignment horizontal="right"/>
    </xf>
    <xf numFmtId="183"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0" fontId="22" fillId="0" borderId="0" applyNumberFormat="0" applyFont="0" applyAlignment="0"/>
    <xf numFmtId="184" fontId="17" fillId="0" borderId="0" applyFill="0" applyBorder="0" applyAlignment="0"/>
    <xf numFmtId="0" fontId="72" fillId="56" borderId="31" applyNumberFormat="0" applyAlignment="0" applyProtection="0"/>
    <xf numFmtId="0" fontId="134" fillId="34" borderId="69" applyNumberFormat="0" applyAlignment="0" applyProtection="0"/>
    <xf numFmtId="0" fontId="135" fillId="56" borderId="31" applyNumberFormat="0" applyAlignment="0" applyProtection="0"/>
    <xf numFmtId="0" fontId="136" fillId="91" borderId="69" applyNumberFormat="0" applyAlignment="0" applyProtection="0"/>
    <xf numFmtId="0" fontId="137" fillId="56" borderId="31" applyNumberFormat="0" applyAlignment="0" applyProtection="0"/>
    <xf numFmtId="0" fontId="136" fillId="91" borderId="69" applyNumberFormat="0" applyAlignment="0" applyProtection="0"/>
    <xf numFmtId="0" fontId="134" fillId="34"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7" fillId="56" borderId="31" applyNumberFormat="0" applyAlignment="0" applyProtection="0"/>
    <xf numFmtId="0" fontId="138" fillId="100" borderId="0" applyNumberFormat="0" applyFont="0" applyBorder="0" applyAlignment="0" applyProtection="0">
      <alignment vertical="center"/>
    </xf>
    <xf numFmtId="0" fontId="73" fillId="57" borderId="34" applyNumberFormat="0" applyAlignment="0" applyProtection="0"/>
    <xf numFmtId="0" fontId="90" fillId="57" borderId="34" applyNumberFormat="0" applyAlignment="0" applyProtection="0"/>
    <xf numFmtId="0" fontId="139" fillId="101" borderId="70" applyNumberFormat="0" applyAlignment="0" applyProtection="0"/>
    <xf numFmtId="0" fontId="95" fillId="57" borderId="34" applyNumberFormat="0" applyAlignment="0" applyProtection="0"/>
    <xf numFmtId="0" fontId="139" fillId="101" borderId="70" applyNumberFormat="0" applyAlignment="0" applyProtection="0"/>
    <xf numFmtId="0" fontId="139" fillId="95" borderId="70" applyNumberFormat="0" applyAlignment="0" applyProtection="0"/>
    <xf numFmtId="0" fontId="139" fillId="101" borderId="70" applyNumberFormat="0" applyAlignment="0" applyProtection="0"/>
    <xf numFmtId="0" fontId="139" fillId="101" borderId="70" applyNumberFormat="0" applyAlignment="0" applyProtection="0"/>
    <xf numFmtId="0" fontId="139" fillId="101" borderId="70" applyNumberFormat="0" applyAlignment="0" applyProtection="0"/>
    <xf numFmtId="0" fontId="95" fillId="57" borderId="34" applyNumberFormat="0" applyAlignment="0" applyProtection="0"/>
    <xf numFmtId="185" fontId="21" fillId="0" borderId="0"/>
    <xf numFmtId="185" fontId="21" fillId="0" borderId="0"/>
    <xf numFmtId="185" fontId="21" fillId="0" borderId="0"/>
    <xf numFmtId="185" fontId="21" fillId="0" borderId="0"/>
    <xf numFmtId="185" fontId="21" fillId="0" borderId="0"/>
    <xf numFmtId="185" fontId="21" fillId="0" borderId="0"/>
    <xf numFmtId="185" fontId="21" fillId="0" borderId="0"/>
    <xf numFmtId="185" fontId="21" fillId="0" borderId="0"/>
    <xf numFmtId="41" fontId="128"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138" fillId="0" borderId="0" applyFont="0" applyFill="0" applyBorder="0" applyAlignment="0" applyProtection="0"/>
    <xf numFmtId="43" fontId="10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38"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142" fillId="0" borderId="0" applyNumberFormat="0" applyAlignment="0">
      <alignment horizontal="left"/>
    </xf>
    <xf numFmtId="186" fontId="21" fillId="0" borderId="0" applyFont="0" applyFill="0" applyBorder="0" applyAlignment="0" applyProtection="0"/>
    <xf numFmtId="187" fontId="143" fillId="0" borderId="0" applyFont="0" applyFill="0" applyBorder="0" applyAlignment="0" applyProtection="0"/>
    <xf numFmtId="44" fontId="69" fillId="0" borderId="0" applyFont="0" applyFill="0" applyBorder="0" applyAlignment="0" applyProtection="0"/>
    <xf numFmtId="44" fontId="128" fillId="0" borderId="0" applyFont="0" applyFill="0" applyBorder="0" applyAlignment="0" applyProtection="0"/>
    <xf numFmtId="44" fontId="17" fillId="0" borderId="0" applyFont="0" applyFill="0" applyBorder="0" applyAlignment="0" applyProtection="0"/>
    <xf numFmtId="44" fontId="6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7" fillId="0" borderId="0" applyFont="0" applyFill="0" applyBorder="0" applyAlignment="0" applyProtection="0"/>
    <xf numFmtId="44" fontId="9" fillId="0" borderId="0" applyFont="0" applyFill="0" applyBorder="0" applyAlignment="0" applyProtection="0"/>
    <xf numFmtId="44" fontId="17" fillId="0" borderId="0" applyFont="0" applyFill="0" applyBorder="0" applyAlignment="0" applyProtection="0"/>
    <xf numFmtId="44" fontId="21" fillId="0" borderId="0" applyFont="0" applyFill="0" applyBorder="0" applyAlignment="0" applyProtection="0"/>
    <xf numFmtId="44" fontId="141" fillId="0" borderId="0" applyFont="0" applyFill="0" applyBorder="0" applyAlignment="0" applyProtection="0"/>
    <xf numFmtId="44" fontId="69" fillId="0" borderId="0" applyFont="0" applyFill="0" applyBorder="0" applyAlignment="0" applyProtection="0"/>
    <xf numFmtId="44" fontId="144" fillId="0" borderId="0" applyFont="0" applyFill="0" applyBorder="0" applyAlignment="0" applyProtection="0"/>
    <xf numFmtId="44" fontId="128" fillId="0" borderId="0" applyFont="0" applyFill="0" applyBorder="0" applyAlignment="0" applyProtection="0"/>
    <xf numFmtId="44" fontId="25" fillId="0" borderId="0" applyFont="0" applyFill="0" applyBorder="0" applyAlignment="0" applyProtection="0"/>
    <xf numFmtId="44" fontId="128" fillId="0" borderId="0" applyFont="0" applyFill="0" applyBorder="0" applyAlignment="0" applyProtection="0"/>
    <xf numFmtId="44" fontId="25" fillId="0" borderId="0" applyFont="0" applyFill="0" applyBorder="0" applyAlignment="0" applyProtection="0"/>
    <xf numFmtId="188" fontId="9" fillId="0" borderId="0" applyFont="0" applyFill="0" applyBorder="0" applyProtection="0">
      <alignment horizontal="right" vertical="center"/>
    </xf>
    <xf numFmtId="44" fontId="21"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3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1" fillId="0" borderId="0" applyFont="0" applyFill="0" applyBorder="0" applyAlignment="0" applyProtection="0"/>
    <xf numFmtId="44" fontId="128"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128"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44" fontId="17" fillId="0" borderId="0" applyFont="0" applyFill="0" applyBorder="0" applyAlignment="0" applyProtection="0"/>
    <xf numFmtId="44" fontId="1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89" fontId="21" fillId="0" borderId="0" applyFont="0" applyFill="0" applyBorder="0" applyAlignment="0" applyProtection="0"/>
    <xf numFmtId="5" fontId="145" fillId="0" borderId="0" applyFont="0" applyFill="0" applyBorder="0" applyAlignment="0" applyProtection="0"/>
    <xf numFmtId="190" fontId="128" fillId="0" borderId="0" applyFont="0" applyFill="0" applyBorder="0" applyAlignment="0" applyProtection="0"/>
    <xf numFmtId="6" fontId="146" fillId="0" borderId="0">
      <protection locked="0"/>
    </xf>
    <xf numFmtId="191" fontId="21" fillId="0" borderId="0" applyFont="0" applyFill="0" applyBorder="0" applyAlignment="0" applyProtection="0"/>
    <xf numFmtId="192" fontId="147" fillId="0" borderId="0">
      <alignment horizontal="right"/>
      <protection locked="0"/>
    </xf>
    <xf numFmtId="0" fontId="148" fillId="0" borderId="0" applyNumberFormat="0" applyAlignment="0">
      <alignment horizontal="left"/>
    </xf>
    <xf numFmtId="193"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4" fontId="21" fillId="0" borderId="0" applyFont="0" applyFill="0" applyBorder="0" applyAlignment="0" applyProtection="0"/>
    <xf numFmtId="0" fontId="75"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198" fontId="21" fillId="0" borderId="0">
      <protection locked="0"/>
    </xf>
    <xf numFmtId="198" fontId="21" fillId="0" borderId="0">
      <protection locked="0"/>
    </xf>
    <xf numFmtId="198" fontId="21" fillId="0" borderId="0">
      <protection locked="0"/>
    </xf>
    <xf numFmtId="198" fontId="21" fillId="0" borderId="0">
      <protection locked="0"/>
    </xf>
    <xf numFmtId="198" fontId="21" fillId="0" borderId="0">
      <protection locked="0"/>
    </xf>
    <xf numFmtId="198" fontId="21" fillId="0" borderId="0">
      <protection locked="0"/>
    </xf>
    <xf numFmtId="2" fontId="21" fillId="0" borderId="0" applyFont="0" applyFill="0" applyBorder="0" applyAlignment="0" applyProtection="0"/>
    <xf numFmtId="198" fontId="21" fillId="0" borderId="0">
      <protection locked="0"/>
    </xf>
    <xf numFmtId="38" fontId="23" fillId="0" borderId="71">
      <alignment horizontal="right"/>
    </xf>
    <xf numFmtId="167" fontId="143" fillId="0" borderId="0" applyFont="0" applyFill="0" applyBorder="0" applyAlignment="0" applyProtection="0"/>
    <xf numFmtId="199" fontId="21" fillId="0" borderId="0" applyFont="0" applyFill="0" applyBorder="0" applyAlignment="0" applyProtection="0">
      <alignment horizontal="center"/>
    </xf>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201" fontId="152"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3" fontId="152" fillId="0" borderId="0" applyFont="0" applyFill="0" applyBorder="0" applyAlignment="0" applyProtection="0"/>
    <xf numFmtId="0" fontId="21" fillId="0" borderId="0" applyFont="0" applyFill="0" applyBorder="0"/>
    <xf numFmtId="0" fontId="21" fillId="0" borderId="0" applyFont="0" applyFill="0" applyBorder="0"/>
    <xf numFmtId="0" fontId="21" fillId="0" borderId="0" applyFont="0" applyFill="0" applyBorder="0"/>
    <xf numFmtId="0" fontId="21" fillId="0" borderId="0" applyFont="0" applyFill="0" applyBorder="0"/>
    <xf numFmtId="0" fontId="76" fillId="52" borderId="0" applyNumberFormat="0" applyBorder="0" applyAlignment="0" applyProtection="0"/>
    <xf numFmtId="0" fontId="153" fillId="52" borderId="0" applyNumberFormat="0" applyBorder="0" applyAlignment="0" applyProtection="0"/>
    <xf numFmtId="0" fontId="154" fillId="31" borderId="0" applyNumberFormat="0" applyBorder="0" applyAlignment="0" applyProtection="0"/>
    <xf numFmtId="0" fontId="155" fillId="52" borderId="0" applyNumberFormat="0" applyBorder="0" applyAlignment="0" applyProtection="0"/>
    <xf numFmtId="0" fontId="154" fillId="31" borderId="0" applyNumberFormat="0" applyBorder="0" applyAlignment="0" applyProtection="0"/>
    <xf numFmtId="0" fontId="154" fillId="88"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5" fillId="52" borderId="0" applyNumberFormat="0" applyBorder="0" applyAlignment="0" applyProtection="0"/>
    <xf numFmtId="38" fontId="23" fillId="102" borderId="0" applyNumberFormat="0" applyBorder="0" applyAlignment="0" applyProtection="0"/>
    <xf numFmtId="38" fontId="23" fillId="102" borderId="0" applyNumberFormat="0" applyBorder="0" applyAlignment="0" applyProtection="0"/>
    <xf numFmtId="38" fontId="23" fillId="102" borderId="0" applyNumberFormat="0" applyBorder="0" applyAlignment="0" applyProtection="0"/>
    <xf numFmtId="0" fontId="156" fillId="0" borderId="0" applyNumberFormat="0" applyFill="0" applyBorder="0" applyAlignment="0" applyProtection="0"/>
    <xf numFmtId="0" fontId="157" fillId="0" borderId="14" applyNumberFormat="0" applyAlignment="0" applyProtection="0">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77" fillId="0" borderId="28" applyNumberFormat="0" applyFill="0" applyAlignment="0" applyProtection="0"/>
    <xf numFmtId="0" fontId="158" fillId="0" borderId="0" applyNumberFormat="0" applyFont="0" applyFill="0" applyAlignment="0" applyProtection="0"/>
    <xf numFmtId="0" fontId="159" fillId="0" borderId="28"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61" fillId="0" borderId="73"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9" fillId="0" borderId="28" applyNumberFormat="0" applyFill="0" applyAlignment="0" applyProtection="0"/>
    <xf numFmtId="0" fontId="158"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78" fillId="0" borderId="29" applyNumberFormat="0" applyFill="0" applyAlignment="0" applyProtection="0"/>
    <xf numFmtId="0" fontId="157" fillId="0" borderId="0" applyNumberFormat="0" applyFont="0" applyFill="0" applyAlignment="0" applyProtection="0"/>
    <xf numFmtId="0" fontId="162" fillId="0" borderId="29"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64" fillId="0" borderId="19"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62" fillId="0" borderId="29" applyNumberFormat="0" applyFill="0" applyAlignment="0" applyProtection="0"/>
    <xf numFmtId="0" fontId="157" fillId="0" borderId="0" applyNumberFormat="0" applyFont="0" applyFill="0" applyAlignment="0" applyProtection="0"/>
    <xf numFmtId="0" fontId="79" fillId="0" borderId="30" applyNumberFormat="0" applyFill="0" applyAlignment="0" applyProtection="0"/>
    <xf numFmtId="0" fontId="165" fillId="0" borderId="30" applyNumberFormat="0" applyFill="0" applyAlignment="0" applyProtection="0"/>
    <xf numFmtId="0" fontId="166" fillId="0" borderId="75" applyNumberFormat="0" applyFill="0" applyAlignment="0" applyProtection="0"/>
    <xf numFmtId="0" fontId="167" fillId="0" borderId="76"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5" fillId="0" borderId="30" applyNumberFormat="0" applyFill="0" applyAlignment="0" applyProtection="0"/>
    <xf numFmtId="0" fontId="79"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5" fontId="21" fillId="0" borderId="0" applyFont="0" applyFill="0" applyBorder="0" applyAlignment="0" applyProtection="0">
      <alignment horizontal="center"/>
    </xf>
    <xf numFmtId="205" fontId="21" fillId="0" borderId="0" applyFont="0" applyFill="0" applyBorder="0" applyAlignment="0" applyProtection="0">
      <alignment horizontal="center"/>
    </xf>
    <xf numFmtId="0" fontId="168" fillId="0" borderId="77" applyNumberFormat="0" applyFill="0" applyAlignment="0" applyProtection="0"/>
    <xf numFmtId="39" fontId="169" fillId="0" borderId="0">
      <protection locked="0"/>
    </xf>
    <xf numFmtId="206" fontId="169" fillId="0" borderId="0"/>
    <xf numFmtId="0" fontId="170" fillId="0" borderId="0" applyNumberFormat="0" applyFill="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0" fontId="80" fillId="55" borderId="31" applyNumberFormat="0" applyAlignment="0" applyProtection="0"/>
    <xf numFmtId="0" fontId="171" fillId="93" borderId="69" applyNumberFormat="0" applyAlignment="0" applyProtection="0"/>
    <xf numFmtId="0" fontId="172"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1" fillId="93" borderId="69" applyNumberFormat="0" applyAlignment="0" applyProtection="0"/>
    <xf numFmtId="0" fontId="171" fillId="93" borderId="69" applyNumberFormat="0" applyAlignment="0" applyProtection="0"/>
    <xf numFmtId="0" fontId="173" fillId="55" borderId="31" applyNumberFormat="0" applyAlignment="0" applyProtection="0"/>
    <xf numFmtId="207" fontId="128" fillId="0" borderId="0" applyFont="0" applyFill="0" applyBorder="0" applyAlignment="0" applyProtection="0">
      <alignment horizontal="left" indent="1"/>
    </xf>
    <xf numFmtId="0" fontId="81" fillId="0" borderId="33" applyNumberFormat="0" applyFill="0" applyAlignment="0" applyProtection="0"/>
    <xf numFmtId="0" fontId="174" fillId="0" borderId="78" applyNumberFormat="0" applyFill="0" applyAlignment="0" applyProtection="0"/>
    <xf numFmtId="0" fontId="175" fillId="0" borderId="33" applyNumberFormat="0" applyFill="0" applyAlignment="0" applyProtection="0"/>
    <xf numFmtId="0" fontId="176" fillId="0" borderId="79" applyNumberFormat="0" applyFill="0" applyAlignment="0" applyProtection="0"/>
    <xf numFmtId="0" fontId="177" fillId="0" borderId="33" applyNumberFormat="0" applyFill="0" applyAlignment="0" applyProtection="0"/>
    <xf numFmtId="0" fontId="176" fillId="0" borderId="79" applyNumberFormat="0" applyFill="0" applyAlignment="0" applyProtection="0"/>
    <xf numFmtId="0" fontId="174" fillId="0" borderId="78" applyNumberFormat="0" applyFill="0" applyAlignment="0" applyProtection="0"/>
    <xf numFmtId="0" fontId="176" fillId="0" borderId="79" applyNumberFormat="0" applyFill="0" applyAlignment="0" applyProtection="0"/>
    <xf numFmtId="0" fontId="176" fillId="0" borderId="79" applyNumberFormat="0" applyFill="0" applyAlignment="0" applyProtection="0"/>
    <xf numFmtId="0" fontId="176" fillId="0" borderId="79" applyNumberFormat="0" applyFill="0" applyAlignment="0" applyProtection="0"/>
    <xf numFmtId="0" fontId="177" fillId="0" borderId="33" applyNumberFormat="0" applyFill="0" applyAlignment="0" applyProtection="0"/>
    <xf numFmtId="208" fontId="21" fillId="0" borderId="0" applyFont="0" applyFill="0" applyBorder="0" applyAlignment="0" applyProtection="0"/>
    <xf numFmtId="209"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57" fillId="0" borderId="0"/>
    <xf numFmtId="0" fontId="157" fillId="0" borderId="0"/>
    <xf numFmtId="0" fontId="82" fillId="54" borderId="0" applyNumberFormat="0" applyBorder="0" applyAlignment="0" applyProtection="0"/>
    <xf numFmtId="0" fontId="178" fillId="54" borderId="0" applyNumberFormat="0" applyBorder="0" applyAlignment="0" applyProtection="0"/>
    <xf numFmtId="0" fontId="179" fillId="103" borderId="0" applyNumberFormat="0" applyBorder="0" applyAlignment="0" applyProtection="0"/>
    <xf numFmtId="0" fontId="180" fillId="54"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80" fillId="54" borderId="0" applyNumberFormat="0" applyBorder="0" applyAlignment="0" applyProtection="0"/>
    <xf numFmtId="37" fontId="181" fillId="0" borderId="0"/>
    <xf numFmtId="211" fontId="182" fillId="0" borderId="0"/>
    <xf numFmtId="212" fontId="21" fillId="0" borderId="0"/>
    <xf numFmtId="212" fontId="21" fillId="0" borderId="0"/>
    <xf numFmtId="212" fontId="21" fillId="0" borderId="0"/>
    <xf numFmtId="212" fontId="21" fillId="0" borderId="0"/>
    <xf numFmtId="0" fontId="182" fillId="0" borderId="0"/>
    <xf numFmtId="212" fontId="21" fillId="0" borderId="0"/>
    <xf numFmtId="206" fontId="183" fillId="0" borderId="0"/>
    <xf numFmtId="206" fontId="183" fillId="0" borderId="0"/>
    <xf numFmtId="206" fontId="183" fillId="0" borderId="0"/>
    <xf numFmtId="206" fontId="183" fillId="0" borderId="0"/>
    <xf numFmtId="206" fontId="183" fillId="0" borderId="0"/>
    <xf numFmtId="206" fontId="183" fillId="0" borderId="0"/>
    <xf numFmtId="206" fontId="183" fillId="0" borderId="0"/>
    <xf numFmtId="0" fontId="25" fillId="0" borderId="0"/>
    <xf numFmtId="0" fontId="9" fillId="0" borderId="0"/>
    <xf numFmtId="213" fontId="21" fillId="0" borderId="0">
      <alignment horizontal="left" wrapText="1"/>
    </xf>
    <xf numFmtId="0" fontId="25" fillId="0" borderId="0"/>
    <xf numFmtId="0" fontId="30" fillId="0" borderId="0"/>
    <xf numFmtId="0" fontId="9" fillId="0" borderId="0"/>
    <xf numFmtId="0" fontId="25" fillId="0" borderId="0"/>
    <xf numFmtId="0" fontId="9" fillId="0" borderId="0"/>
    <xf numFmtId="0" fontId="21" fillId="0" borderId="0"/>
    <xf numFmtId="0" fontId="9" fillId="0" borderId="0"/>
    <xf numFmtId="0" fontId="30" fillId="0" borderId="0"/>
    <xf numFmtId="0" fontId="128" fillId="0" borderId="0"/>
    <xf numFmtId="0" fontId="9" fillId="0" borderId="0"/>
    <xf numFmtId="0" fontId="21" fillId="0" borderId="0"/>
    <xf numFmtId="0" fontId="9" fillId="0" borderId="0"/>
    <xf numFmtId="0" fontId="9" fillId="0" borderId="0"/>
    <xf numFmtId="0" fontId="9" fillId="0" borderId="0"/>
    <xf numFmtId="0" fontId="69" fillId="0" borderId="0"/>
    <xf numFmtId="0" fontId="69" fillId="0" borderId="0"/>
    <xf numFmtId="0" fontId="25" fillId="0" borderId="0"/>
    <xf numFmtId="0" fontId="9" fillId="0" borderId="0"/>
    <xf numFmtId="0" fontId="30" fillId="0" borderId="0"/>
    <xf numFmtId="0" fontId="9" fillId="0" borderId="0"/>
    <xf numFmtId="0" fontId="21" fillId="0" borderId="0"/>
    <xf numFmtId="0" fontId="9" fillId="0" borderId="0"/>
    <xf numFmtId="0" fontId="9" fillId="0" borderId="0"/>
    <xf numFmtId="0" fontId="9" fillId="0" borderId="0"/>
    <xf numFmtId="167" fontId="101" fillId="4"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21" fillId="0" borderId="0"/>
    <xf numFmtId="0" fontId="21" fillId="0" borderId="0"/>
    <xf numFmtId="0" fontId="9" fillId="0" borderId="0"/>
    <xf numFmtId="0" fontId="69" fillId="0" borderId="0"/>
    <xf numFmtId="0" fontId="21"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21" fillId="0" borderId="0"/>
    <xf numFmtId="0" fontId="128" fillId="0" borderId="0"/>
    <xf numFmtId="0" fontId="128"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14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28"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41" fillId="0" borderId="0"/>
    <xf numFmtId="173"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1" fillId="0" borderId="0"/>
    <xf numFmtId="0" fontId="25" fillId="0" borderId="0"/>
    <xf numFmtId="0" fontId="25" fillId="0" borderId="0"/>
    <xf numFmtId="0" fontId="9" fillId="0" borderId="0"/>
    <xf numFmtId="0" fontId="25" fillId="0" borderId="0"/>
    <xf numFmtId="0" fontId="25" fillId="0" borderId="0"/>
    <xf numFmtId="0" fontId="9" fillId="0" borderId="0"/>
    <xf numFmtId="0" fontId="25" fillId="0" borderId="0"/>
    <xf numFmtId="0" fontId="25" fillId="0" borderId="0"/>
    <xf numFmtId="0" fontId="21" fillId="0" borderId="0"/>
    <xf numFmtId="0" fontId="9" fillId="0" borderId="0"/>
    <xf numFmtId="0" fontId="69" fillId="0" borderId="0"/>
    <xf numFmtId="0" fontId="30"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21"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25" fillId="0" borderId="0" applyNumberFormat="0" applyProtection="0">
      <alignment horizontal="center" vertical="top"/>
    </xf>
    <xf numFmtId="0" fontId="9" fillId="0" borderId="0"/>
    <xf numFmtId="0" fontId="25" fillId="0" borderId="0" applyNumberFormat="0" applyProtection="0">
      <alignment horizontal="center"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30" fillId="0" borderId="0"/>
    <xf numFmtId="173" fontId="21" fillId="0" borderId="0"/>
    <xf numFmtId="0" fontId="30" fillId="0" borderId="0"/>
    <xf numFmtId="173" fontId="21" fillId="0" borderId="0"/>
    <xf numFmtId="0" fontId="30"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30" fillId="0" borderId="0"/>
    <xf numFmtId="0" fontId="21" fillId="0" borderId="0"/>
    <xf numFmtId="0" fontId="21" fillId="0" borderId="0"/>
    <xf numFmtId="0" fontId="138"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5" fillId="0" borderId="0"/>
    <xf numFmtId="0" fontId="30" fillId="0" borderId="0"/>
    <xf numFmtId="0" fontId="25" fillId="0" borderId="0"/>
    <xf numFmtId="0" fontId="30" fillId="0" borderId="0"/>
    <xf numFmtId="0" fontId="9" fillId="0" borderId="0"/>
    <xf numFmtId="0" fontId="25" fillId="0" borderId="0"/>
    <xf numFmtId="0" fontId="25" fillId="0" borderId="0"/>
    <xf numFmtId="0" fontId="144" fillId="0" borderId="0"/>
    <xf numFmtId="0" fontId="25" fillId="0" borderId="0" applyNumberFormat="0" applyProtection="0">
      <alignment horizontal="center" vertical="top"/>
    </xf>
    <xf numFmtId="0" fontId="25" fillId="0" borderId="0"/>
    <xf numFmtId="0" fontId="144" fillId="0" borderId="0"/>
    <xf numFmtId="0" fontId="25" fillId="0" borderId="0"/>
    <xf numFmtId="0" fontId="144" fillId="0" borderId="0"/>
    <xf numFmtId="0" fontId="25" fillId="0" borderId="0"/>
    <xf numFmtId="0" fontId="144" fillId="0" borderId="0"/>
    <xf numFmtId="0" fontId="25" fillId="0" borderId="0" applyNumberFormat="0" applyProtection="0">
      <alignment horizontal="center" vertical="top"/>
    </xf>
    <xf numFmtId="0" fontId="138" fillId="0" borderId="0">
      <alignment vertical="center"/>
    </xf>
    <xf numFmtId="0" fontId="144" fillId="0" borderId="0"/>
    <xf numFmtId="0" fontId="25" fillId="0" borderId="0" applyNumberFormat="0" applyProtection="0">
      <alignment horizontal="center" vertical="top"/>
    </xf>
    <xf numFmtId="0" fontId="25" fillId="0" borderId="0"/>
    <xf numFmtId="0" fontId="25" fillId="0" borderId="0" applyNumberFormat="0" applyProtection="0">
      <alignment horizontal="center" vertical="top"/>
    </xf>
    <xf numFmtId="0" fontId="25" fillId="0" borderId="0"/>
    <xf numFmtId="0" fontId="25" fillId="0" borderId="0" applyNumberFormat="0" applyProtection="0">
      <alignment horizontal="center" vertical="top"/>
    </xf>
    <xf numFmtId="0" fontId="9" fillId="0" borderId="0"/>
    <xf numFmtId="0" fontId="140" fillId="0" borderId="0"/>
    <xf numFmtId="0" fontId="140" fillId="0" borderId="0"/>
    <xf numFmtId="0" fontId="140" fillId="0" borderId="0"/>
    <xf numFmtId="0" fontId="140" fillId="0" borderId="0"/>
    <xf numFmtId="0" fontId="25" fillId="0" borderId="0" applyNumberFormat="0" applyProtection="0">
      <alignment horizontal="center" vertical="top"/>
    </xf>
    <xf numFmtId="0" fontId="21" fillId="0" borderId="0"/>
    <xf numFmtId="0" fontId="30" fillId="0" borderId="0"/>
    <xf numFmtId="0" fontId="21" fillId="0" borderId="0"/>
    <xf numFmtId="0" fontId="9" fillId="0" borderId="0"/>
    <xf numFmtId="0" fontId="25" fillId="0" borderId="0"/>
    <xf numFmtId="0" fontId="25" fillId="0" borderId="0" applyNumberFormat="0" applyProtection="0">
      <alignment horizontal="center" vertical="top"/>
    </xf>
    <xf numFmtId="0" fontId="25" fillId="0" borderId="0" applyNumberFormat="0" applyProtection="0">
      <alignment horizontal="center" vertical="top"/>
    </xf>
    <xf numFmtId="0" fontId="9" fillId="0" borderId="0"/>
    <xf numFmtId="0" fontId="25" fillId="0" borderId="0"/>
    <xf numFmtId="0" fontId="25" fillId="0" borderId="0" applyNumberFormat="0" applyProtection="0">
      <alignment horizontal="center" vertical="top"/>
    </xf>
    <xf numFmtId="0" fontId="25" fillId="0" borderId="0" applyNumberFormat="0" applyProtection="0">
      <alignment horizontal="center" vertical="top"/>
    </xf>
    <xf numFmtId="0" fontId="30" fillId="0" borderId="0"/>
    <xf numFmtId="0" fontId="25" fillId="0" borderId="0"/>
    <xf numFmtId="0" fontId="9" fillId="0" borderId="0"/>
    <xf numFmtId="0" fontId="25" fillId="0" borderId="0" applyNumberFormat="0" applyProtection="0">
      <alignment horizontal="center" vertical="top"/>
    </xf>
    <xf numFmtId="0" fontId="9" fillId="0" borderId="0"/>
    <xf numFmtId="0" fontId="128" fillId="0" borderId="0"/>
    <xf numFmtId="0" fontId="128" fillId="0" borderId="0"/>
    <xf numFmtId="0" fontId="9" fillId="0" borderId="0"/>
    <xf numFmtId="0" fontId="25" fillId="0" borderId="0"/>
    <xf numFmtId="0" fontId="25" fillId="0" borderId="0"/>
    <xf numFmtId="0" fontId="9" fillId="0" borderId="0"/>
    <xf numFmtId="0" fontId="25" fillId="0" borderId="0" applyNumberFormat="0" applyProtection="0">
      <alignment horizontal="center" vertical="top"/>
    </xf>
    <xf numFmtId="0" fontId="25" fillId="0" borderId="0" applyNumberFormat="0" applyProtection="0">
      <alignment horizontal="center" vertical="top"/>
    </xf>
    <xf numFmtId="0" fontId="69" fillId="0" borderId="0"/>
    <xf numFmtId="0" fontId="9" fillId="0" borderId="0"/>
    <xf numFmtId="167" fontId="101" fillId="4" borderId="0"/>
    <xf numFmtId="0" fontId="25" fillId="0" borderId="0" applyNumberFormat="0" applyProtection="0">
      <alignment horizontal="center" vertical="top"/>
    </xf>
    <xf numFmtId="0" fontId="25" fillId="0" borderId="0" applyNumberFormat="0" applyProtection="0">
      <alignment horizontal="center" vertical="top"/>
    </xf>
    <xf numFmtId="167" fontId="101" fillId="4" borderId="0"/>
    <xf numFmtId="0" fontId="1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9" fillId="0" borderId="0"/>
    <xf numFmtId="173" fontId="2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69" fillId="0" borderId="0"/>
    <xf numFmtId="0" fontId="25" fillId="0" borderId="0"/>
    <xf numFmtId="0" fontId="25" fillId="0" borderId="0" applyNumberFormat="0" applyProtection="0">
      <alignment horizontal="center" vertical="top"/>
    </xf>
    <xf numFmtId="0" fontId="69" fillId="0" borderId="0"/>
    <xf numFmtId="0" fontId="25" fillId="0" borderId="0"/>
    <xf numFmtId="0" fontId="25" fillId="0" borderId="0"/>
    <xf numFmtId="0" fontId="69" fillId="0" borderId="0"/>
    <xf numFmtId="0" fontId="25" fillId="0" borderId="0" applyNumberFormat="0" applyProtection="0">
      <alignment horizontal="center" vertical="top"/>
    </xf>
    <xf numFmtId="0" fontId="25" fillId="0" borderId="0" applyNumberFormat="0" applyProtection="0">
      <alignment horizontal="center" vertical="top"/>
    </xf>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30"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9" fillId="0" borderId="0"/>
    <xf numFmtId="0" fontId="69" fillId="0" borderId="0"/>
    <xf numFmtId="0" fontId="9" fillId="0" borderId="0"/>
    <xf numFmtId="0" fontId="30" fillId="0" borderId="0"/>
    <xf numFmtId="0" fontId="69" fillId="0" borderId="0"/>
    <xf numFmtId="0" fontId="141"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6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69"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9" fillId="0" borderId="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80"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9"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9"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69" fillId="89" borderId="80" applyNumberFormat="0" applyFont="0" applyAlignment="0" applyProtection="0"/>
    <xf numFmtId="0" fontId="30" fillId="5" borderId="17" applyNumberFormat="0" applyFont="0" applyAlignment="0" applyProtection="0"/>
    <xf numFmtId="3" fontId="21" fillId="0" borderId="0"/>
    <xf numFmtId="3" fontId="21" fillId="0" borderId="0"/>
    <xf numFmtId="3" fontId="21" fillId="0" borderId="0"/>
    <xf numFmtId="3" fontId="21" fillId="0" borderId="0"/>
    <xf numFmtId="3" fontId="21" fillId="0" borderId="0"/>
    <xf numFmtId="0" fontId="83" fillId="56" borderId="32" applyNumberFormat="0" applyAlignment="0" applyProtection="0"/>
    <xf numFmtId="0" fontId="184" fillId="34" borderId="81" applyNumberFormat="0" applyAlignment="0" applyProtection="0"/>
    <xf numFmtId="0" fontId="185" fillId="56" borderId="32" applyNumberFormat="0" applyAlignment="0" applyProtection="0"/>
    <xf numFmtId="0" fontId="184" fillId="91" borderId="81" applyNumberFormat="0" applyAlignment="0" applyProtection="0"/>
    <xf numFmtId="0" fontId="186" fillId="56" borderId="32" applyNumberFormat="0" applyAlignment="0" applyProtection="0"/>
    <xf numFmtId="0" fontId="184" fillId="91" borderId="81" applyNumberFormat="0" applyAlignment="0" applyProtection="0"/>
    <xf numFmtId="0" fontId="184" fillId="34"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6" fillId="56" borderId="32" applyNumberFormat="0" applyAlignment="0" applyProtection="0"/>
    <xf numFmtId="0" fontId="21" fillId="0" borderId="0">
      <alignment horizontal="left" wrapText="1"/>
    </xf>
    <xf numFmtId="206" fontId="187" fillId="0" borderId="1">
      <alignment vertical="center"/>
    </xf>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9"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14" fontId="138"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4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214" fontId="138" fillId="0" borderId="0" applyFont="0" applyFill="0" applyBorder="0" applyAlignment="0" applyProtection="0"/>
    <xf numFmtId="9" fontId="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215" fontId="40" fillId="0" borderId="0" applyProtection="0"/>
    <xf numFmtId="0" fontId="188" fillId="0" borderId="6" applyNumberFormat="0" applyFill="0" applyBorder="0" applyAlignment="0" applyProtection="0">
      <protection hidden="1"/>
    </xf>
    <xf numFmtId="0" fontId="189" fillId="0" borderId="0" applyNumberFormat="0" applyFill="0" applyBorder="0" applyAlignment="0"/>
    <xf numFmtId="171" fontId="133" fillId="0" borderId="0" applyFill="0" applyBorder="0" applyProtection="0">
      <alignment horizontal="right"/>
    </xf>
    <xf numFmtId="14" fontId="190" fillId="0" borderId="0" applyNumberFormat="0" applyFill="0" applyBorder="0" applyAlignment="0" applyProtection="0">
      <alignment horizontal="left"/>
    </xf>
    <xf numFmtId="0" fontId="21" fillId="0" borderId="0"/>
    <xf numFmtId="0" fontId="21" fillId="0" borderId="0"/>
    <xf numFmtId="4" fontId="56" fillId="104" borderId="3" applyNumberFormat="0" applyProtection="0">
      <alignment horizontal="right" vertical="center" wrapText="1"/>
    </xf>
    <xf numFmtId="4" fontId="56" fillId="104" borderId="3" applyNumberFormat="0" applyProtection="0">
      <alignment horizontal="right" vertical="center" wrapText="1"/>
    </xf>
    <xf numFmtId="4" fontId="17" fillId="0" borderId="81" applyNumberFormat="0" applyProtection="0">
      <alignment vertical="center"/>
    </xf>
    <xf numFmtId="4" fontId="17" fillId="0" borderId="81" applyNumberFormat="0" applyProtection="0">
      <alignment vertical="center"/>
    </xf>
    <xf numFmtId="4" fontId="56" fillId="105" borderId="3" applyNumberFormat="0" applyProtection="0">
      <alignment horizontal="right" vertical="center" wrapText="1"/>
    </xf>
    <xf numFmtId="4" fontId="17" fillId="0" borderId="81" applyNumberFormat="0" applyProtection="0">
      <alignment horizontal="left" vertical="center" indent="1"/>
    </xf>
    <xf numFmtId="4" fontId="17" fillId="19" borderId="81" applyNumberFormat="0" applyProtection="0">
      <alignment horizontal="left" vertical="center" indent="1"/>
    </xf>
    <xf numFmtId="4" fontId="26" fillId="22" borderId="59" applyNumberFormat="0" applyProtection="0">
      <alignment horizontal="left" vertical="center"/>
    </xf>
    <xf numFmtId="0" fontId="21" fillId="0" borderId="81" applyNumberFormat="0" applyProtection="0">
      <alignment horizontal="left" vertical="center" indent="1"/>
    </xf>
    <xf numFmtId="4" fontId="26" fillId="22" borderId="59" applyNumberFormat="0" applyProtection="0">
      <alignment horizontal="left" vertical="center"/>
    </xf>
    <xf numFmtId="4" fontId="17" fillId="2" borderId="81" applyNumberFormat="0" applyProtection="0">
      <alignment horizontal="right" vertical="center"/>
    </xf>
    <xf numFmtId="4" fontId="17" fillId="106" borderId="81" applyNumberFormat="0" applyProtection="0">
      <alignment horizontal="right" vertical="center"/>
    </xf>
    <xf numFmtId="4" fontId="17" fillId="42" borderId="81" applyNumberFormat="0" applyProtection="0">
      <alignment horizontal="right" vertical="center"/>
    </xf>
    <xf numFmtId="4" fontId="17" fillId="107" borderId="81" applyNumberFormat="0" applyProtection="0">
      <alignment horizontal="right" vertical="center"/>
    </xf>
    <xf numFmtId="4" fontId="17" fillId="108" borderId="81" applyNumberFormat="0" applyProtection="0">
      <alignment horizontal="right" vertical="center"/>
    </xf>
    <xf numFmtId="4" fontId="17" fillId="109" borderId="81" applyNumberFormat="0" applyProtection="0">
      <alignment horizontal="right" vertical="center"/>
    </xf>
    <xf numFmtId="4" fontId="17" fillId="110" borderId="81" applyNumberFormat="0" applyProtection="0">
      <alignment horizontal="right" vertical="center"/>
    </xf>
    <xf numFmtId="4" fontId="17" fillId="111" borderId="81" applyNumberFormat="0" applyProtection="0">
      <alignment horizontal="right" vertical="center"/>
    </xf>
    <xf numFmtId="4" fontId="17" fillId="112" borderId="81" applyNumberFormat="0" applyProtection="0">
      <alignment horizontal="right" vertical="center"/>
    </xf>
    <xf numFmtId="4" fontId="17" fillId="0"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0" fontId="21" fillId="113" borderId="81" applyNumberFormat="0" applyProtection="0">
      <alignment horizontal="left" vertical="center" indent="1"/>
    </xf>
    <xf numFmtId="4" fontId="26" fillId="0" borderId="0" applyNumberFormat="0" applyProtection="0">
      <alignment horizontal="left" vertical="center" indent="1"/>
    </xf>
    <xf numFmtId="4" fontId="25" fillId="0" borderId="0" applyNumberFormat="0" applyProtection="0">
      <alignment horizontal="left" vertical="center" indent="1"/>
    </xf>
    <xf numFmtId="4" fontId="26" fillId="0" borderId="0" applyNumberFormat="0" applyProtection="0">
      <alignment horizontal="left" vertical="center" indent="1"/>
    </xf>
    <xf numFmtId="4" fontId="17"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17"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0" fontId="25" fillId="114"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5" fillId="0" borderId="59" applyNumberFormat="0" applyProtection="0">
      <alignment horizontal="left" vertical="center" indent="2"/>
    </xf>
    <xf numFmtId="0" fontId="21" fillId="49"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5" fillId="114"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49" borderId="81" applyNumberFormat="0" applyProtection="0">
      <alignment horizontal="left" vertical="center"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49" borderId="81" applyNumberFormat="0" applyProtection="0">
      <alignment horizontal="left" vertical="center"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23"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23" borderId="81" applyNumberFormat="0" applyProtection="0">
      <alignment horizontal="left" vertical="center"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23" borderId="81" applyNumberFormat="0" applyProtection="0">
      <alignment horizontal="left" vertical="center"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102"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02" borderId="81" applyNumberFormat="0" applyProtection="0">
      <alignment horizontal="left" vertical="center"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02" borderId="81" applyNumberFormat="0" applyProtection="0">
      <alignment horizontal="left" vertical="center"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13"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113" borderId="81" applyNumberFormat="0" applyProtection="0">
      <alignment horizontal="left" vertical="center"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113" borderId="81" applyNumberFormat="0" applyProtection="0">
      <alignment horizontal="left" vertical="center"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84" borderId="59" applyNumberFormat="0">
      <protection locked="0"/>
    </xf>
    <xf numFmtId="0" fontId="21" fillId="84" borderId="59" applyNumberFormat="0">
      <protection locked="0"/>
    </xf>
    <xf numFmtId="0" fontId="21" fillId="84" borderId="59" applyNumberFormat="0">
      <protection locked="0"/>
    </xf>
    <xf numFmtId="0" fontId="21" fillId="84" borderId="59" applyNumberFormat="0">
      <protection locked="0"/>
    </xf>
    <xf numFmtId="0" fontId="21" fillId="84" borderId="59" applyNumberFormat="0">
      <protection locked="0"/>
    </xf>
    <xf numFmtId="4" fontId="17" fillId="40" borderId="81" applyNumberFormat="0" applyProtection="0">
      <alignment vertical="center"/>
    </xf>
    <xf numFmtId="4" fontId="40" fillId="0" borderId="59" applyNumberFormat="0" applyProtection="0">
      <alignment horizontal="left" vertical="center" indent="1"/>
    </xf>
    <xf numFmtId="4" fontId="17" fillId="40" borderId="81" applyNumberFormat="0" applyProtection="0">
      <alignment horizontal="left" vertical="center" indent="1"/>
    </xf>
    <xf numFmtId="4" fontId="40" fillId="0" borderId="59" applyNumberFormat="0" applyProtection="0">
      <alignment horizontal="left" vertical="center" indent="1"/>
    </xf>
    <xf numFmtId="4" fontId="40" fillId="0" borderId="0" applyNumberFormat="0" applyProtection="0">
      <alignment horizontal="left" vertical="center" indent="1"/>
    </xf>
    <xf numFmtId="4" fontId="17" fillId="40" borderId="81" applyNumberFormat="0" applyProtection="0">
      <alignment horizontal="left" vertical="center" indent="1"/>
    </xf>
    <xf numFmtId="4" fontId="17" fillId="40" borderId="81" applyNumberFormat="0" applyProtection="0">
      <alignment horizontal="left" vertical="center" indent="1"/>
    </xf>
    <xf numFmtId="4" fontId="40" fillId="0" borderId="0" applyNumberFormat="0" applyProtection="0">
      <alignment horizontal="right" vertical="center" wrapText="1"/>
    </xf>
    <xf numFmtId="4" fontId="24" fillId="0" borderId="59" applyNumberFormat="0" applyProtection="0">
      <alignment horizontal="right" vertical="center" wrapText="1"/>
    </xf>
    <xf numFmtId="4" fontId="24" fillId="0" borderId="82" applyNumberFormat="0" applyProtection="0">
      <alignment horizontal="right" vertical="center" wrapText="1"/>
    </xf>
    <xf numFmtId="4" fontId="24" fillId="0" borderId="59" applyNumberFormat="0" applyProtection="0">
      <alignment horizontal="right" vertical="center" wrapText="1"/>
    </xf>
    <xf numFmtId="4" fontId="25" fillId="0" borderId="59" applyNumberFormat="0" applyProtection="0">
      <alignment horizontal="right" vertical="center" wrapText="1"/>
    </xf>
    <xf numFmtId="4" fontId="17" fillId="0" borderId="81" applyNumberFormat="0" applyProtection="0">
      <alignment horizontal="right" vertical="center"/>
    </xf>
    <xf numFmtId="4" fontId="17" fillId="0" borderId="81" applyNumberFormat="0" applyProtection="0">
      <alignment horizontal="right" vertical="center"/>
    </xf>
    <xf numFmtId="4" fontId="40" fillId="0" borderId="0" applyNumberFormat="0" applyProtection="0">
      <alignment horizontal="right" vertical="center" wrapText="1"/>
    </xf>
    <xf numFmtId="4" fontId="24" fillId="0" borderId="59" applyNumberFormat="0" applyProtection="0">
      <alignment horizontal="left" vertical="center" indent="1"/>
    </xf>
    <xf numFmtId="4" fontId="24" fillId="0" borderId="59" applyNumberFormat="0" applyProtection="0">
      <alignment horizontal="left" vertical="center" indent="1"/>
    </xf>
    <xf numFmtId="4" fontId="24" fillId="0" borderId="59" applyNumberFormat="0" applyProtection="0">
      <alignment horizontal="left" vertical="center" indent="1"/>
    </xf>
    <xf numFmtId="4" fontId="24" fillId="0" borderId="59" applyNumberFormat="0" applyProtection="0">
      <alignment horizontal="left" vertical="center" indent="1"/>
    </xf>
    <xf numFmtId="0" fontId="21" fillId="0" borderId="81" applyNumberFormat="0" applyProtection="0">
      <alignment horizontal="left" vertical="center" indent="1"/>
    </xf>
    <xf numFmtId="0" fontId="21" fillId="0" borderId="81" applyNumberFormat="0" applyProtection="0">
      <alignment horizontal="left" vertical="center" indent="1"/>
    </xf>
    <xf numFmtId="4" fontId="40" fillId="0" borderId="0" applyNumberFormat="0" applyProtection="0">
      <alignment horizontal="left" vertical="center" indent="1"/>
    </xf>
    <xf numFmtId="0" fontId="26" fillId="43" borderId="59" applyNumberFormat="0" applyProtection="0">
      <alignment horizontal="center" vertical="center" wrapText="1"/>
    </xf>
    <xf numFmtId="0" fontId="21" fillId="0" borderId="81" applyNumberFormat="0" applyProtection="0">
      <alignment horizontal="left" vertical="center" indent="1"/>
    </xf>
    <xf numFmtId="0" fontId="21" fillId="0" borderId="81" applyNumberFormat="0" applyProtection="0">
      <alignment horizontal="left" vertical="center" indent="1"/>
    </xf>
    <xf numFmtId="0" fontId="26" fillId="44" borderId="3" applyNumberFormat="0" applyProtection="0">
      <alignment horizontal="center" vertical="top" wrapText="1"/>
    </xf>
    <xf numFmtId="4" fontId="43" fillId="37" borderId="21">
      <alignment vertical="center"/>
    </xf>
    <xf numFmtId="4" fontId="44" fillId="37" borderId="21">
      <alignment vertical="center"/>
    </xf>
    <xf numFmtId="4" fontId="33" fillId="20" borderId="21">
      <alignment vertical="center"/>
    </xf>
    <xf numFmtId="4" fontId="34" fillId="20" borderId="21">
      <alignment vertical="center"/>
    </xf>
    <xf numFmtId="4" fontId="45" fillId="40" borderId="21">
      <alignment horizontal="left" vertical="center" indent="1"/>
    </xf>
    <xf numFmtId="0" fontId="191" fillId="0" borderId="0"/>
    <xf numFmtId="4" fontId="19" fillId="0" borderId="0" applyNumberFormat="0" applyProtection="0">
      <alignment vertical="center"/>
    </xf>
    <xf numFmtId="4" fontId="46" fillId="117" borderId="81" applyNumberFormat="0" applyProtection="0">
      <alignment horizontal="right" vertical="center"/>
    </xf>
    <xf numFmtId="1" fontId="21" fillId="0" borderId="9" applyFill="0" applyBorder="0">
      <alignment horizontal="center"/>
    </xf>
    <xf numFmtId="1" fontId="21" fillId="0" borderId="9" applyFill="0" applyBorder="0">
      <alignment horizontal="center"/>
    </xf>
    <xf numFmtId="0" fontId="192" fillId="118" borderId="0"/>
    <xf numFmtId="49" fontId="193" fillId="118" borderId="0"/>
    <xf numFmtId="49" fontId="194" fillId="118" borderId="83"/>
    <xf numFmtId="49" fontId="194" fillId="118" borderId="0"/>
    <xf numFmtId="0" fontId="192" fillId="37" borderId="83">
      <protection locked="0"/>
    </xf>
    <xf numFmtId="0" fontId="192" fillId="118" borderId="0"/>
    <xf numFmtId="0" fontId="195" fillId="119" borderId="0"/>
    <xf numFmtId="0" fontId="195" fillId="112" borderId="0"/>
    <xf numFmtId="0" fontId="195" fillId="107" borderId="0"/>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0" fontId="21" fillId="0" borderId="0"/>
    <xf numFmtId="0" fontId="21" fillId="0" borderId="0"/>
    <xf numFmtId="0" fontId="197" fillId="0" borderId="0" applyNumberFormat="0" applyFont="0" applyFill="0" applyBorder="0" applyAlignment="0" applyProtection="0"/>
    <xf numFmtId="216" fontId="21" fillId="0" borderId="0" applyFill="0" applyBorder="0" applyAlignment="0" applyProtection="0">
      <alignment wrapText="1"/>
    </xf>
    <xf numFmtId="216" fontId="21" fillId="0" borderId="0" applyFill="0" applyBorder="0" applyAlignment="0" applyProtection="0">
      <alignment wrapText="1"/>
    </xf>
    <xf numFmtId="41" fontId="128" fillId="0" borderId="0" applyFont="0" applyFill="0" applyBorder="0" applyAlignment="0" applyProtection="0"/>
    <xf numFmtId="0" fontId="22" fillId="0" borderId="0" applyNumberFormat="0" applyFill="0" applyBorder="0">
      <alignment horizontal="center" wrapText="1"/>
    </xf>
    <xf numFmtId="0" fontId="22" fillId="0" borderId="0" applyNumberFormat="0" applyFill="0" applyBorder="0">
      <alignment horizontal="center" wrapText="1"/>
    </xf>
    <xf numFmtId="0" fontId="198" fillId="120" borderId="0" applyNumberFormat="0">
      <alignment vertical="center"/>
    </xf>
    <xf numFmtId="40" fontId="199" fillId="0" borderId="0" applyBorder="0">
      <alignment horizontal="right"/>
    </xf>
    <xf numFmtId="0" fontId="200" fillId="121" borderId="0" applyNumberFormat="0" applyFill="0" applyBorder="0" applyProtection="0">
      <alignment wrapText="1"/>
    </xf>
    <xf numFmtId="49" fontId="201" fillId="0" borderId="1">
      <alignment vertical="center"/>
    </xf>
    <xf numFmtId="49" fontId="157" fillId="0" borderId="0" applyFont="0" applyFill="0" applyBorder="0" applyAlignment="0" applyProtection="0"/>
    <xf numFmtId="49" fontId="157" fillId="0" borderId="0" applyFont="0" applyFill="0" applyBorder="0" applyAlignment="0" applyProtection="0"/>
    <xf numFmtId="217" fontId="157" fillId="0" borderId="0" applyFont="0" applyFill="0" applyBorder="0" applyAlignment="0" applyProtection="0"/>
    <xf numFmtId="217" fontId="157" fillId="0" borderId="0" applyFont="0" applyFill="0" applyBorder="0" applyAlignment="0" applyProtection="0"/>
    <xf numFmtId="218" fontId="128" fillId="0" borderId="0" applyFont="0" applyFill="0" applyBorder="0" applyAlignment="0" applyProtection="0"/>
    <xf numFmtId="0" fontId="202" fillId="122" borderId="0" applyNumberFormat="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20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202" fillId="122" borderId="0" applyNumberFormat="0" applyBorder="0" applyAlignment="0" applyProtection="0"/>
    <xf numFmtId="0" fontId="138" fillId="123" borderId="0" applyNumberFormat="0" applyFont="0" applyBorder="0" applyAlignment="0" applyProtection="0">
      <alignment vertical="center"/>
    </xf>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0" fontId="85" fillId="0" borderId="35" applyNumberFormat="0" applyFill="0" applyAlignment="0" applyProtection="0"/>
    <xf numFmtId="0" fontId="74" fillId="0" borderId="85" applyNumberFormat="0" applyFill="0" applyAlignment="0" applyProtection="0"/>
    <xf numFmtId="0" fontId="21" fillId="0" borderId="84" applyNumberFormat="0" applyFont="0" applyBorder="0" applyAlignment="0" applyProtection="0"/>
    <xf numFmtId="0" fontId="74" fillId="0" borderId="85" applyNumberFormat="0" applyFill="0" applyAlignment="0" applyProtection="0"/>
    <xf numFmtId="0" fontId="204" fillId="0" borderId="35" applyNumberFormat="0" applyFill="0" applyAlignment="0" applyProtection="0"/>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103" fillId="0" borderId="35" applyNumberFormat="0" applyFill="0" applyAlignment="0" applyProtection="0"/>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74" fillId="0" borderId="85" applyNumberFormat="0" applyFill="0" applyAlignment="0" applyProtection="0"/>
    <xf numFmtId="204" fontId="21" fillId="0" borderId="86">
      <protection locked="0"/>
    </xf>
    <xf numFmtId="204" fontId="21" fillId="0" borderId="86">
      <protection locked="0"/>
    </xf>
    <xf numFmtId="0" fontId="74" fillId="0" borderId="85" applyNumberFormat="0" applyFill="0" applyAlignment="0" applyProtection="0"/>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21" fillId="0" borderId="84" applyNumberFormat="0" applyFont="0" applyBorder="0" applyAlignment="0" applyProtection="0"/>
    <xf numFmtId="0" fontId="103" fillId="0" borderId="35" applyNumberFormat="0" applyFill="0" applyAlignment="0" applyProtection="0"/>
    <xf numFmtId="0" fontId="21" fillId="0" borderId="84" applyNumberFormat="0" applyFont="0" applyBorder="0" applyAlignment="0" applyProtection="0"/>
    <xf numFmtId="7" fontId="205" fillId="123" borderId="0" applyNumberFormat="0" applyBorder="0" applyProtection="0">
      <alignment horizontal="right" vertical="center" indent="1"/>
    </xf>
    <xf numFmtId="37" fontId="23" fillId="19" borderId="0" applyNumberFormat="0" applyBorder="0" applyAlignment="0" applyProtection="0"/>
    <xf numFmtId="37" fontId="23" fillId="19" borderId="0" applyNumberFormat="0" applyBorder="0" applyAlignment="0" applyProtection="0"/>
    <xf numFmtId="37" fontId="23" fillId="0" borderId="0"/>
    <xf numFmtId="37" fontId="23" fillId="0" borderId="0"/>
    <xf numFmtId="37" fontId="23" fillId="19" borderId="0" applyNumberFormat="0" applyBorder="0" applyAlignment="0" applyProtection="0"/>
    <xf numFmtId="3" fontId="206" fillId="0" borderId="77" applyProtection="0"/>
    <xf numFmtId="219" fontId="207" fillId="0" borderId="0" applyFont="0" applyFill="0" applyBorder="0" applyAlignment="0" applyProtection="0"/>
    <xf numFmtId="220" fontId="152" fillId="0" borderId="0" applyFont="0" applyFill="0" applyBorder="0" applyAlignment="0" applyProtection="0"/>
    <xf numFmtId="221" fontId="152" fillId="0" borderId="0" applyFont="0" applyFill="0" applyBorder="0" applyAlignment="0" applyProtection="0"/>
    <xf numFmtId="222" fontId="152" fillId="0" borderId="0" applyFont="0" applyFill="0" applyBorder="0" applyAlignment="0" applyProtection="0"/>
    <xf numFmtId="0" fontId="37" fillId="0" borderId="0" applyFill="0" applyBorder="0" applyAlignment="0"/>
    <xf numFmtId="0" fontId="86" fillId="0" borderId="0" applyNumberFormat="0" applyFill="0" applyBorder="0" applyAlignment="0" applyProtection="0"/>
    <xf numFmtId="0" fontId="88" fillId="0" borderId="0" applyNumberFormat="0" applyFill="0" applyBorder="0" applyAlignment="0" applyProtection="0"/>
    <xf numFmtId="0" fontId="208" fillId="0" borderId="0" applyNumberFormat="0" applyFill="0" applyBorder="0" applyAlignment="0" applyProtection="0"/>
    <xf numFmtId="0" fontId="12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121" fillId="0" borderId="0" applyNumberFormat="0" applyFill="0" applyBorder="0" applyAlignment="0" applyProtection="0"/>
    <xf numFmtId="1" fontId="21" fillId="0" borderId="0" applyFont="0" applyFill="0" applyBorder="0">
      <alignment horizontal="center"/>
    </xf>
    <xf numFmtId="1" fontId="21" fillId="0" borderId="0" applyFont="0" applyFill="0" applyBorder="0">
      <alignment horizontal="center"/>
    </xf>
    <xf numFmtId="1" fontId="21" fillId="0" borderId="0" applyFont="0" applyFill="0" applyBorder="0">
      <alignment horizontal="center"/>
    </xf>
    <xf numFmtId="1" fontId="21" fillId="0" borderId="0" applyFont="0" applyFill="0" applyBorder="0">
      <alignment horizontal="center"/>
    </xf>
    <xf numFmtId="0" fontId="209" fillId="0" borderId="0" applyFill="0" applyBorder="0" applyAlignment="0" applyProtection="0"/>
    <xf numFmtId="0" fontId="210" fillId="0" borderId="0"/>
    <xf numFmtId="9" fontId="30" fillId="0" borderId="0" applyFont="0" applyFill="0" applyBorder="0" applyAlignment="0" applyProtection="0"/>
    <xf numFmtId="44" fontId="25" fillId="0" borderId="0" applyFont="0" applyFill="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21" fillId="0" borderId="0"/>
    <xf numFmtId="0" fontId="17" fillId="36" borderId="0" applyNumberFormat="0" applyBorder="0" applyAlignment="0" applyProtection="0"/>
    <xf numFmtId="0" fontId="224" fillId="6" borderId="0" applyNumberFormat="0" applyBorder="0" applyAlignment="0" applyProtection="0"/>
    <xf numFmtId="0" fontId="17" fillId="25" borderId="0" applyNumberFormat="0" applyBorder="0" applyAlignment="0" applyProtection="0"/>
    <xf numFmtId="0" fontId="224" fillId="8" borderId="0" applyNumberFormat="0" applyBorder="0" applyAlignment="0" applyProtection="0"/>
    <xf numFmtId="0" fontId="17" fillId="89" borderId="0" applyNumberFormat="0" applyBorder="0" applyAlignment="0" applyProtection="0"/>
    <xf numFmtId="0" fontId="224" fillId="10" borderId="0" applyNumberFormat="0" applyBorder="0" applyAlignment="0" applyProtection="0"/>
    <xf numFmtId="0" fontId="17" fillId="84" borderId="0" applyNumberFormat="0" applyBorder="0" applyAlignment="0" applyProtection="0"/>
    <xf numFmtId="0" fontId="224" fillId="12" borderId="0" applyNumberFormat="0" applyBorder="0" applyAlignment="0" applyProtection="0"/>
    <xf numFmtId="0" fontId="17" fillId="94" borderId="0" applyNumberFormat="0" applyBorder="0" applyAlignment="0" applyProtection="0"/>
    <xf numFmtId="0" fontId="224" fillId="14" borderId="0" applyNumberFormat="0" applyBorder="0" applyAlignment="0" applyProtection="0"/>
    <xf numFmtId="0" fontId="17" fillId="24" borderId="0" applyNumberFormat="0" applyBorder="0" applyAlignment="0" applyProtection="0"/>
    <xf numFmtId="0" fontId="224" fillId="16" borderId="0" applyNumberFormat="0" applyBorder="0" applyAlignment="0" applyProtection="0"/>
    <xf numFmtId="0" fontId="17" fillId="99" borderId="0" applyNumberFormat="0" applyBorder="0" applyAlignment="0" applyProtection="0"/>
    <xf numFmtId="0" fontId="224" fillId="7" borderId="0" applyNumberFormat="0" applyBorder="0" applyAlignment="0" applyProtection="0"/>
    <xf numFmtId="0" fontId="17" fillId="25" borderId="0" applyNumberFormat="0" applyBorder="0" applyAlignment="0" applyProtection="0"/>
    <xf numFmtId="0" fontId="224" fillId="9" borderId="0" applyNumberFormat="0" applyBorder="0" applyAlignment="0" applyProtection="0"/>
    <xf numFmtId="0" fontId="17" fillId="30" borderId="0" applyNumberFormat="0" applyBorder="0" applyAlignment="0" applyProtection="0"/>
    <xf numFmtId="0" fontId="224" fillId="11" borderId="0" applyNumberFormat="0" applyBorder="0" applyAlignment="0" applyProtection="0"/>
    <xf numFmtId="0" fontId="17" fillId="34" borderId="0" applyNumberFormat="0" applyBorder="0" applyAlignment="0" applyProtection="0"/>
    <xf numFmtId="0" fontId="224" fillId="13" borderId="0" applyNumberFormat="0" applyBorder="0" applyAlignment="0" applyProtection="0"/>
    <xf numFmtId="0" fontId="17" fillId="99" borderId="0" applyNumberFormat="0" applyBorder="0" applyAlignment="0" applyProtection="0"/>
    <xf numFmtId="0" fontId="224" fillId="15" borderId="0" applyNumberFormat="0" applyBorder="0" applyAlignment="0" applyProtection="0"/>
    <xf numFmtId="0" fontId="17" fillId="93" borderId="0" applyNumberFormat="0" applyBorder="0" applyAlignment="0" applyProtection="0"/>
    <xf numFmtId="0" fontId="224" fillId="17" borderId="0" applyNumberFormat="0" applyBorder="0" applyAlignment="0" applyProtection="0"/>
    <xf numFmtId="0" fontId="218" fillId="99" borderId="0" applyNumberFormat="0" applyBorder="0" applyAlignment="0" applyProtection="0"/>
    <xf numFmtId="0" fontId="218" fillId="25" borderId="0" applyNumberFormat="0" applyBorder="0" applyAlignment="0" applyProtection="0"/>
    <xf numFmtId="0" fontId="218" fillId="30" borderId="0" applyNumberFormat="0" applyBorder="0" applyAlignment="0" applyProtection="0"/>
    <xf numFmtId="0" fontId="218" fillId="34" borderId="0" applyNumberFormat="0" applyBorder="0" applyAlignment="0" applyProtection="0"/>
    <xf numFmtId="0" fontId="218" fillId="99" borderId="0" applyNumberFormat="0" applyBorder="0" applyAlignment="0" applyProtection="0"/>
    <xf numFmtId="0" fontId="218" fillId="93" borderId="0" applyNumberFormat="0" applyBorder="0" applyAlignment="0" applyProtection="0"/>
    <xf numFmtId="0" fontId="70" fillId="124" borderId="0" applyNumberFormat="0" applyBorder="0" applyAlignment="0" applyProtection="0"/>
    <xf numFmtId="0" fontId="70" fillId="125" borderId="0" applyNumberFormat="0" applyBorder="0" applyAlignment="0" applyProtection="0"/>
    <xf numFmtId="0" fontId="70" fillId="75" borderId="0" applyNumberFormat="0" applyBorder="0" applyAlignment="0" applyProtection="0"/>
    <xf numFmtId="0" fontId="70" fillId="126" borderId="0" applyNumberFormat="0" applyBorder="0" applyAlignment="0" applyProtection="0"/>
    <xf numFmtId="0" fontId="70" fillId="127" borderId="0" applyNumberFormat="0" applyBorder="0" applyAlignment="0" applyProtection="0"/>
    <xf numFmtId="0" fontId="70" fillId="128" borderId="0" applyNumberFormat="0" applyBorder="0" applyAlignment="0" applyProtection="0"/>
    <xf numFmtId="0" fontId="219" fillId="74" borderId="0" applyNumberFormat="0" applyBorder="0" applyAlignment="0" applyProtection="0"/>
    <xf numFmtId="0" fontId="136" fillId="129" borderId="90" applyNumberFormat="0" applyAlignment="0" applyProtection="0"/>
    <xf numFmtId="0" fontId="139" fillId="75" borderId="70" applyNumberFormat="0" applyAlignment="0" applyProtection="0"/>
    <xf numFmtId="0" fontId="220" fillId="0" borderId="0" applyNumberFormat="0" applyFill="0" applyBorder="0" applyAlignment="0" applyProtection="0"/>
    <xf numFmtId="0" fontId="154" fillId="130" borderId="0" applyNumberFormat="0" applyBorder="0" applyAlignment="0" applyProtection="0"/>
    <xf numFmtId="0" fontId="160" fillId="0" borderId="91" applyNumberFormat="0" applyFill="0" applyAlignment="0" applyProtection="0"/>
    <xf numFmtId="0" fontId="163" fillId="0" borderId="19" applyNumberFormat="0" applyFill="0" applyAlignment="0" applyProtection="0"/>
    <xf numFmtId="0" fontId="166" fillId="0" borderId="92" applyNumberFormat="0" applyFill="0" applyAlignment="0" applyProtection="0"/>
    <xf numFmtId="0" fontId="221" fillId="80" borderId="90" applyNumberFormat="0" applyAlignment="0" applyProtection="0"/>
    <xf numFmtId="0" fontId="179" fillId="80" borderId="0" applyNumberFormat="0" applyBorder="0" applyAlignment="0" applyProtection="0"/>
    <xf numFmtId="0" fontId="224" fillId="0" borderId="0"/>
    <xf numFmtId="0" fontId="21" fillId="79" borderId="93" applyNumberFormat="0" applyFont="0" applyAlignment="0" applyProtection="0"/>
    <xf numFmtId="0" fontId="223" fillId="5" borderId="17" applyNumberFormat="0" applyFont="0" applyAlignment="0" applyProtection="0"/>
    <xf numFmtId="0" fontId="184" fillId="129" borderId="94" applyNumberFormat="0" applyAlignment="0" applyProtection="0"/>
    <xf numFmtId="4" fontId="18" fillId="103" borderId="95" applyNumberFormat="0" applyProtection="0">
      <alignment vertical="center"/>
    </xf>
    <xf numFmtId="4" fontId="32" fillId="103" borderId="95" applyNumberFormat="0" applyProtection="0">
      <alignment vertical="center"/>
    </xf>
    <xf numFmtId="4" fontId="18" fillId="103" borderId="95" applyNumberFormat="0" applyProtection="0">
      <alignment horizontal="left" vertical="center" indent="1"/>
    </xf>
    <xf numFmtId="0" fontId="18" fillId="103" borderId="95" applyNumberFormat="0" applyProtection="0">
      <alignment horizontal="left" vertical="top" indent="1"/>
    </xf>
    <xf numFmtId="4" fontId="18" fillId="36" borderId="0" applyNumberFormat="0" applyProtection="0">
      <alignment horizontal="left" vertical="center" indent="1"/>
    </xf>
    <xf numFmtId="4" fontId="17" fillId="24" borderId="95" applyNumberFormat="0" applyProtection="0">
      <alignment horizontal="right" vertical="center"/>
    </xf>
    <xf numFmtId="4" fontId="17" fillId="25" borderId="95" applyNumberFormat="0" applyProtection="0">
      <alignment horizontal="right" vertical="center"/>
    </xf>
    <xf numFmtId="4" fontId="17" fillId="26" borderId="95" applyNumberFormat="0" applyProtection="0">
      <alignment horizontal="right" vertical="center"/>
    </xf>
    <xf numFmtId="4" fontId="17" fillId="27" borderId="95" applyNumberFormat="0" applyProtection="0">
      <alignment horizontal="right" vertical="center"/>
    </xf>
    <xf numFmtId="4" fontId="17" fillId="28" borderId="95" applyNumberFormat="0" applyProtection="0">
      <alignment horizontal="right" vertical="center"/>
    </xf>
    <xf numFmtId="4" fontId="17" fillId="29" borderId="95" applyNumberFormat="0" applyProtection="0">
      <alignment horizontal="right" vertical="center"/>
    </xf>
    <xf numFmtId="4" fontId="17" fillId="30" borderId="95" applyNumberFormat="0" applyProtection="0">
      <alignment horizontal="right" vertical="center"/>
    </xf>
    <xf numFmtId="4" fontId="17" fillId="31" borderId="95" applyNumberFormat="0" applyProtection="0">
      <alignment horizontal="right" vertical="center"/>
    </xf>
    <xf numFmtId="4" fontId="17" fillId="32" borderId="95" applyNumberFormat="0" applyProtection="0">
      <alignment horizontal="right" vertical="center"/>
    </xf>
    <xf numFmtId="4" fontId="18" fillId="131" borderId="96" applyNumberFormat="0" applyProtection="0">
      <alignment horizontal="left" vertical="center" indent="1"/>
    </xf>
    <xf numFmtId="4" fontId="17" fillId="41" borderId="0" applyNumberFormat="0" applyProtection="0">
      <alignment horizontal="left" vertical="center" indent="1"/>
    </xf>
    <xf numFmtId="4" fontId="35" fillId="99" borderId="0" applyNumberFormat="0" applyProtection="0">
      <alignment horizontal="left" vertical="center" indent="1"/>
    </xf>
    <xf numFmtId="4" fontId="17" fillId="36" borderId="95" applyNumberFormat="0" applyProtection="0">
      <alignment horizontal="right" vertical="center"/>
    </xf>
    <xf numFmtId="4" fontId="17" fillId="41" borderId="0" applyNumberFormat="0" applyProtection="0">
      <alignment horizontal="left" vertical="center" indent="1"/>
    </xf>
    <xf numFmtId="4" fontId="17" fillId="36" borderId="0" applyNumberFormat="0" applyProtection="0">
      <alignment horizontal="left" vertical="center" indent="1"/>
    </xf>
    <xf numFmtId="0" fontId="21" fillId="99" borderId="95" applyNumberFormat="0" applyProtection="0">
      <alignment horizontal="left" vertical="center" indent="1"/>
    </xf>
    <xf numFmtId="0" fontId="21" fillId="99" borderId="95" applyNumberFormat="0" applyProtection="0">
      <alignment horizontal="left" vertical="top" indent="1"/>
    </xf>
    <xf numFmtId="0" fontId="21" fillId="36" borderId="95" applyNumberFormat="0" applyProtection="0">
      <alignment horizontal="left" vertical="center" indent="1"/>
    </xf>
    <xf numFmtId="0" fontId="21" fillId="36" borderId="95" applyNumberFormat="0" applyProtection="0">
      <alignment horizontal="left" vertical="top" indent="1"/>
    </xf>
    <xf numFmtId="0" fontId="21" fillId="94" borderId="95" applyNumberFormat="0" applyProtection="0">
      <alignment horizontal="left" vertical="center" indent="1"/>
    </xf>
    <xf numFmtId="0" fontId="21" fillId="94" borderId="95" applyNumberFormat="0" applyProtection="0">
      <alignment horizontal="left" vertical="top" indent="1"/>
    </xf>
    <xf numFmtId="0" fontId="21" fillId="41" borderId="95" applyNumberFormat="0" applyProtection="0">
      <alignment horizontal="left" vertical="center" indent="1"/>
    </xf>
    <xf numFmtId="0" fontId="21" fillId="41" borderId="95" applyNumberFormat="0" applyProtection="0">
      <alignment horizontal="left" vertical="top" indent="1"/>
    </xf>
    <xf numFmtId="0" fontId="21" fillId="84" borderId="89" applyNumberFormat="0">
      <protection locked="0"/>
    </xf>
    <xf numFmtId="4" fontId="17" fillId="89" borderId="95" applyNumberFormat="0" applyProtection="0">
      <alignment vertical="center"/>
    </xf>
    <xf numFmtId="4" fontId="37" fillId="89" borderId="95" applyNumberFormat="0" applyProtection="0">
      <alignment vertical="center"/>
    </xf>
    <xf numFmtId="4" fontId="17" fillId="89" borderId="95" applyNumberFormat="0" applyProtection="0">
      <alignment horizontal="left" vertical="center" indent="1"/>
    </xf>
    <xf numFmtId="0" fontId="17" fillId="89" borderId="95" applyNumberFormat="0" applyProtection="0">
      <alignment horizontal="left" vertical="top" indent="1"/>
    </xf>
    <xf numFmtId="4" fontId="17" fillId="41" borderId="95" applyNumberFormat="0" applyProtection="0">
      <alignment horizontal="right" vertical="center"/>
    </xf>
    <xf numFmtId="4" fontId="37" fillId="41" borderId="95" applyNumberFormat="0" applyProtection="0">
      <alignment horizontal="right" vertical="center"/>
    </xf>
    <xf numFmtId="4" fontId="17" fillId="36" borderId="95" applyNumberFormat="0" applyProtection="0">
      <alignment horizontal="left" vertical="center" indent="1"/>
    </xf>
    <xf numFmtId="0" fontId="17" fillId="36" borderId="95" applyNumberFormat="0" applyProtection="0">
      <alignment horizontal="left" vertical="top" indent="1"/>
    </xf>
    <xf numFmtId="4" fontId="222" fillId="132" borderId="0" applyNumberFormat="0" applyProtection="0">
      <alignment horizontal="left" vertical="center" indent="1"/>
    </xf>
    <xf numFmtId="4" fontId="46" fillId="41" borderId="95" applyNumberFormat="0" applyProtection="0">
      <alignment horizontal="right" vertical="center"/>
    </xf>
    <xf numFmtId="0" fontId="74" fillId="0" borderId="97" applyNumberFormat="0" applyFill="0" applyAlignment="0" applyProtection="0"/>
    <xf numFmtId="0" fontId="8" fillId="0" borderId="0"/>
    <xf numFmtId="9" fontId="8" fillId="0" borderId="0" applyFont="0" applyFill="0" applyBorder="0" applyAlignment="0" applyProtection="0"/>
    <xf numFmtId="0" fontId="101" fillId="0" borderId="0"/>
    <xf numFmtId="0" fontId="128" fillId="0" borderId="0"/>
    <xf numFmtId="43" fontId="128" fillId="0" borderId="0" applyFont="0" applyFill="0" applyBorder="0" applyAlignment="0" applyProtection="0"/>
    <xf numFmtId="9" fontId="101"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 fontId="24" fillId="0" borderId="89" applyNumberFormat="0" applyProtection="0">
      <alignment horizontal="left" vertical="center" indent="1"/>
    </xf>
    <xf numFmtId="4" fontId="56" fillId="104" borderId="89" applyNumberFormat="0" applyProtection="0">
      <alignment horizontal="right" vertical="center" wrapText="1"/>
    </xf>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40" borderId="108" applyNumberFormat="0" applyProtection="0">
      <alignment horizontal="left" vertical="top" indent="1"/>
    </xf>
    <xf numFmtId="4" fontId="37" fillId="40" borderId="108" applyNumberFormat="0" applyProtection="0">
      <alignment vertical="center"/>
    </xf>
    <xf numFmtId="0" fontId="7" fillId="0" borderId="0"/>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4" fontId="17" fillId="29" borderId="108"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4" fontId="17" fillId="28" borderId="108" applyNumberFormat="0" applyProtection="0">
      <alignment horizontal="right" vertical="center"/>
    </xf>
    <xf numFmtId="0" fontId="7" fillId="0" borderId="0"/>
    <xf numFmtId="4" fontId="17" fillId="28" borderId="108" applyNumberFormat="0" applyProtection="0">
      <alignment horizontal="right" vertical="center"/>
    </xf>
    <xf numFmtId="4" fontId="17" fillId="28" borderId="108" applyNumberFormat="0" applyProtection="0">
      <alignment horizontal="right" vertical="center"/>
    </xf>
    <xf numFmtId="0" fontId="7" fillId="5" borderId="17" applyNumberFormat="0" applyFont="0" applyAlignment="0" applyProtection="0"/>
    <xf numFmtId="4" fontId="17" fillId="27" borderId="108" applyNumberFormat="0" applyProtection="0">
      <alignment horizontal="right" vertical="center"/>
    </xf>
    <xf numFmtId="4" fontId="17" fillId="25" borderId="108" applyNumberFormat="0" applyProtection="0">
      <alignment horizontal="right" vertical="center"/>
    </xf>
    <xf numFmtId="4" fontId="17" fillId="24" borderId="108" applyNumberFormat="0" applyProtection="0">
      <alignment horizontal="right" vertical="center"/>
    </xf>
    <xf numFmtId="0" fontId="18" fillId="19" borderId="108" applyNumberFormat="0" applyProtection="0">
      <alignment horizontal="left" vertical="top" indent="1"/>
    </xf>
    <xf numFmtId="9" fontId="7" fillId="0" borderId="0" applyFont="0" applyFill="0" applyBorder="0" applyAlignment="0" applyProtection="0"/>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84" borderId="89" applyNumberFormat="0">
      <protection locked="0"/>
    </xf>
    <xf numFmtId="0" fontId="21" fillId="84" borderId="89" applyNumberFormat="0">
      <protection locked="0"/>
    </xf>
    <xf numFmtId="0" fontId="21" fillId="84" borderId="89" applyNumberFormat="0">
      <protection locked="0"/>
    </xf>
    <xf numFmtId="0" fontId="21" fillId="84" borderId="89" applyNumberFormat="0">
      <protection locked="0"/>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0" fontId="26" fillId="43" borderId="98" applyNumberFormat="0" applyProtection="0">
      <alignment horizontal="center" vertical="center"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24" fillId="0" borderId="89" applyNumberFormat="0" applyProtection="0">
      <alignment horizontal="left" vertical="center" indent="1"/>
    </xf>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 borderId="17" applyNumberFormat="0" applyFont="0" applyAlignment="0" applyProtection="0"/>
    <xf numFmtId="9" fontId="7" fillId="0" borderId="0" applyFont="0" applyFill="0" applyBorder="0" applyAlignment="0" applyProtection="0"/>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0" fontId="7" fillId="0" borderId="0"/>
    <xf numFmtId="9" fontId="7" fillId="0" borderId="0" applyFont="0" applyFill="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0" fontId="134" fillId="34" borderId="102" applyNumberFormat="0" applyAlignment="0" applyProtection="0"/>
    <xf numFmtId="0" fontId="136" fillId="91" borderId="102" applyNumberFormat="0" applyAlignment="0" applyProtection="0"/>
    <xf numFmtId="0" fontId="136" fillId="91" borderId="102" applyNumberFormat="0" applyAlignment="0" applyProtection="0"/>
    <xf numFmtId="0" fontId="134" fillId="34"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88" fontId="7" fillId="0" borderId="0" applyFont="0" applyFill="0" applyBorder="0" applyProtection="0">
      <alignment horizontal="right" vertical="center"/>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4" fillId="34" borderId="112" applyNumberFormat="0" applyAlignment="0" applyProtection="0"/>
    <xf numFmtId="0" fontId="136" fillId="91" borderId="112" applyNumberFormat="0" applyAlignment="0" applyProtection="0"/>
    <xf numFmtId="0" fontId="136" fillId="91" borderId="112" applyNumberFormat="0" applyAlignment="0" applyProtection="0"/>
    <xf numFmtId="0" fontId="134" fillId="34" borderId="112"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7" fillId="0" borderId="0"/>
    <xf numFmtId="4" fontId="31" fillId="18" borderId="101" applyNumberFormat="0" applyProtection="0">
      <alignment horizontal="right" vertical="center" wrapText="1"/>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4" fontId="24" fillId="0" borderId="101" applyNumberFormat="0" applyProtection="0">
      <alignment horizontal="left" vertical="center" indent="1"/>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3" borderId="109" applyNumberFormat="0" applyProtection="0">
      <alignment horizontal="center" vertical="center" wrapTex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0" fontId="7" fillId="0" borderId="0"/>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0" fontId="7" fillId="0" borderId="0"/>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7" fillId="0" borderId="0"/>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7" fillId="0" borderId="0"/>
    <xf numFmtId="0" fontId="21" fillId="38" borderId="108" applyNumberFormat="0" applyProtection="0">
      <alignment horizontal="left" vertical="top" indent="1"/>
    </xf>
    <xf numFmtId="0" fontId="7" fillId="0" borderId="0"/>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35" borderId="108" applyNumberFormat="0" applyProtection="0">
      <alignment horizontal="left" vertical="top" indent="1"/>
    </xf>
    <xf numFmtId="0" fontId="21" fillId="35" borderId="108" applyNumberFormat="0" applyProtection="0">
      <alignment horizontal="left" vertical="top" indent="1"/>
    </xf>
    <xf numFmtId="0" fontId="7" fillId="0" borderId="0"/>
    <xf numFmtId="0" fontId="7" fillId="0" borderId="0"/>
    <xf numFmtId="0" fontId="7" fillId="0" borderId="0"/>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0" fontId="7" fillId="0" borderId="0"/>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0" fontId="21" fillId="89" borderId="103" applyNumberFormat="0" applyFont="0" applyAlignment="0" applyProtection="0"/>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0" fontId="21" fillId="89" borderId="102" applyNumberFormat="0" applyFont="0" applyAlignment="0" applyProtection="0"/>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0" fontId="21" fillId="89" borderId="102" applyNumberFormat="0" applyFont="0" applyAlignment="0" applyProtection="0"/>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21" fillId="89" borderId="102" applyNumberFormat="0" applyFont="0" applyAlignment="0" applyProtection="0"/>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0" fontId="21" fillId="89" borderId="102" applyNumberFormat="0" applyFont="0" applyAlignment="0" applyProtection="0"/>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21" fillId="89" borderId="102" applyNumberFormat="0" applyFont="0" applyAlignment="0" applyProtection="0"/>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7" fillId="5" borderId="17" applyNumberFormat="0" applyFont="0" applyAlignment="0" applyProtection="0"/>
    <xf numFmtId="0" fontId="7" fillId="5" borderId="17" applyNumberFormat="0" applyFont="0" applyAlignment="0" applyProtection="0"/>
    <xf numFmtId="0" fontId="69" fillId="89" borderId="103" applyNumberFormat="0" applyFont="0" applyAlignment="0" applyProtection="0"/>
    <xf numFmtId="0" fontId="184" fillId="34"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34"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56" fillId="104" borderId="101" applyNumberFormat="0" applyProtection="0">
      <alignment horizontal="right" vertical="center" wrapText="1"/>
    </xf>
    <xf numFmtId="4" fontId="56" fillId="104" borderId="101" applyNumberFormat="0" applyProtection="0">
      <alignment horizontal="right" vertical="center" wrapText="1"/>
    </xf>
    <xf numFmtId="4" fontId="17" fillId="0" borderId="104" applyNumberFormat="0" applyProtection="0">
      <alignment vertical="center"/>
    </xf>
    <xf numFmtId="4" fontId="17" fillId="0" borderId="104" applyNumberFormat="0" applyProtection="0">
      <alignment vertical="center"/>
    </xf>
    <xf numFmtId="4" fontId="17" fillId="0" borderId="104" applyNumberFormat="0" applyProtection="0">
      <alignment horizontal="left" vertical="center" indent="1"/>
    </xf>
    <xf numFmtId="4" fontId="17" fillId="19" borderId="104" applyNumberFormat="0" applyProtection="0">
      <alignment horizontal="left" vertical="center" indent="1"/>
    </xf>
    <xf numFmtId="4" fontId="26" fillId="22" borderId="101" applyNumberFormat="0" applyProtection="0">
      <alignment horizontal="left" vertical="center"/>
    </xf>
    <xf numFmtId="0" fontId="21" fillId="0" borderId="104" applyNumberFormat="0" applyProtection="0">
      <alignment horizontal="left" vertical="center" indent="1"/>
    </xf>
    <xf numFmtId="4" fontId="17" fillId="2" borderId="104" applyNumberFormat="0" applyProtection="0">
      <alignment horizontal="right" vertical="center"/>
    </xf>
    <xf numFmtId="4" fontId="17" fillId="106" borderId="104" applyNumberFormat="0" applyProtection="0">
      <alignment horizontal="right" vertical="center"/>
    </xf>
    <xf numFmtId="4" fontId="17" fillId="42" borderId="104" applyNumberFormat="0" applyProtection="0">
      <alignment horizontal="right" vertical="center"/>
    </xf>
    <xf numFmtId="4" fontId="17" fillId="107" borderId="104" applyNumberFormat="0" applyProtection="0">
      <alignment horizontal="right" vertical="center"/>
    </xf>
    <xf numFmtId="4" fontId="17" fillId="108" borderId="104" applyNumberFormat="0" applyProtection="0">
      <alignment horizontal="right" vertical="center"/>
    </xf>
    <xf numFmtId="4" fontId="17" fillId="109" borderId="104" applyNumberFormat="0" applyProtection="0">
      <alignment horizontal="right" vertical="center"/>
    </xf>
    <xf numFmtId="4" fontId="17" fillId="110" borderId="104" applyNumberFormat="0" applyProtection="0">
      <alignment horizontal="right" vertical="center"/>
    </xf>
    <xf numFmtId="4" fontId="17" fillId="111" borderId="104" applyNumberFormat="0" applyProtection="0">
      <alignment horizontal="right" vertical="center"/>
    </xf>
    <xf numFmtId="4" fontId="17" fillId="112" borderId="104" applyNumberFormat="0" applyProtection="0">
      <alignment horizontal="right" vertical="center"/>
    </xf>
    <xf numFmtId="0" fontId="21" fillId="113" borderId="104" applyNumberFormat="0" applyProtection="0">
      <alignment horizontal="left" vertical="center" indent="1"/>
    </xf>
    <xf numFmtId="0" fontId="25" fillId="114"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5" fillId="0" borderId="101" applyNumberFormat="0" applyProtection="0">
      <alignment horizontal="left" vertical="center" indent="2"/>
    </xf>
    <xf numFmtId="0" fontId="21" fillId="49"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5" fillId="114"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49" borderId="104" applyNumberFormat="0" applyProtection="0">
      <alignment horizontal="left" vertical="center"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49" borderId="104" applyNumberFormat="0" applyProtection="0">
      <alignment horizontal="left" vertical="center"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23"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116"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116" borderId="101" applyNumberFormat="0" applyProtection="0">
      <alignment horizontal="left" vertical="center" indent="2"/>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23" borderId="104" applyNumberFormat="0" applyProtection="0">
      <alignment horizontal="left" vertical="center"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23" borderId="104" applyNumberFormat="0" applyProtection="0">
      <alignment horizontal="left" vertical="center"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102"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02" borderId="104" applyNumberFormat="0" applyProtection="0">
      <alignment horizontal="left" vertical="center"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02" borderId="104" applyNumberFormat="0" applyProtection="0">
      <alignment horizontal="left" vertical="center"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13"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113" borderId="104" applyNumberFormat="0" applyProtection="0">
      <alignment horizontal="left" vertical="center"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113" borderId="104" applyNumberFormat="0" applyProtection="0">
      <alignment horizontal="left" vertical="center"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4" fontId="17" fillId="40" borderId="104" applyNumberFormat="0" applyProtection="0">
      <alignment vertical="center"/>
    </xf>
    <xf numFmtId="4" fontId="40" fillId="0" borderId="101" applyNumberFormat="0" applyProtection="0">
      <alignment horizontal="left" vertical="center" indent="1"/>
    </xf>
    <xf numFmtId="4" fontId="17" fillId="40" borderId="104" applyNumberFormat="0" applyProtection="0">
      <alignment horizontal="left" vertical="center" indent="1"/>
    </xf>
    <xf numFmtId="4" fontId="40" fillId="0" borderId="101" applyNumberFormat="0" applyProtection="0">
      <alignment horizontal="left" vertical="center" indent="1"/>
    </xf>
    <xf numFmtId="4" fontId="17" fillId="40" borderId="104" applyNumberFormat="0" applyProtection="0">
      <alignment horizontal="left" vertical="center" indent="1"/>
    </xf>
    <xf numFmtId="4" fontId="17" fillId="40" borderId="104" applyNumberFormat="0" applyProtection="0">
      <alignment horizontal="left" vertical="center" inden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5" fillId="0" borderId="101" applyNumberFormat="0" applyProtection="0">
      <alignment horizontal="right" vertical="center" wrapText="1"/>
    </xf>
    <xf numFmtId="4" fontId="17" fillId="0" borderId="104" applyNumberFormat="0" applyProtection="0">
      <alignment horizontal="right" vertical="center"/>
    </xf>
    <xf numFmtId="4" fontId="17" fillId="0" borderId="104" applyNumberFormat="0" applyProtection="0">
      <alignment horizontal="right" vertical="center"/>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0" fontId="21" fillId="0" borderId="104" applyNumberFormat="0" applyProtection="0">
      <alignment horizontal="left" vertical="center" indent="1"/>
    </xf>
    <xf numFmtId="0" fontId="21" fillId="0" borderId="104" applyNumberFormat="0" applyProtection="0">
      <alignment horizontal="left" vertical="center" indent="1"/>
    </xf>
    <xf numFmtId="0" fontId="26" fillId="43" borderId="101" applyNumberFormat="0" applyProtection="0">
      <alignment horizontal="center" vertical="center" wrapText="1"/>
    </xf>
    <xf numFmtId="0" fontId="21" fillId="0" borderId="104" applyNumberFormat="0" applyProtection="0">
      <alignment horizontal="left" vertical="center" indent="1"/>
    </xf>
    <xf numFmtId="0" fontId="21" fillId="0" borderId="104" applyNumberFormat="0" applyProtection="0">
      <alignment horizontal="left" vertical="center" indent="1"/>
    </xf>
    <xf numFmtId="4" fontId="46" fillId="117" borderId="104" applyNumberFormat="0" applyProtection="0">
      <alignment horizontal="right" vertic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4" fontId="21" fillId="0" borderId="86">
      <protection locked="0"/>
    </xf>
    <xf numFmtId="204" fontId="21" fillId="0" borderId="86">
      <protection locked="0"/>
    </xf>
    <xf numFmtId="204" fontId="21" fillId="0" borderId="86">
      <protection locked="0"/>
    </xf>
    <xf numFmtId="0" fontId="74" fillId="0" borderId="105" applyNumberFormat="0" applyFill="0" applyAlignment="0" applyProtection="0"/>
    <xf numFmtId="0" fontId="74" fillId="0" borderId="105" applyNumberFormat="0" applyFill="0" applyAlignment="0" applyProtection="0"/>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0" fontId="74" fillId="0" borderId="105" applyNumberFormat="0" applyFill="0" applyAlignment="0" applyProtection="0"/>
    <xf numFmtId="204" fontId="21" fillId="0" borderId="106">
      <protection locked="0"/>
    </xf>
    <xf numFmtId="204" fontId="21" fillId="0" borderId="106">
      <protection locked="0"/>
    </xf>
    <xf numFmtId="0" fontId="74" fillId="0" borderId="105" applyNumberFormat="0" applyFill="0" applyAlignment="0" applyProtection="0"/>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0" fontId="21" fillId="89" borderId="114"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69" fillId="89" borderId="114" applyNumberFormat="0" applyFont="0" applyAlignment="0" applyProtection="0"/>
    <xf numFmtId="0" fontId="184" fillId="34"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34"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4" fontId="56" fillId="104" borderId="116" applyNumberFormat="0" applyProtection="0">
      <alignment horizontal="right" vertical="center" wrapText="1"/>
    </xf>
    <xf numFmtId="4" fontId="56" fillId="104" borderId="116" applyNumberFormat="0" applyProtection="0">
      <alignment horizontal="right" vertical="center" wrapText="1"/>
    </xf>
    <xf numFmtId="4" fontId="17" fillId="0" borderId="115" applyNumberFormat="0" applyProtection="0">
      <alignment vertical="center"/>
    </xf>
    <xf numFmtId="4" fontId="17" fillId="0" borderId="115" applyNumberFormat="0" applyProtection="0">
      <alignment vertical="center"/>
    </xf>
    <xf numFmtId="4" fontId="17" fillId="0" borderId="115" applyNumberFormat="0" applyProtection="0">
      <alignment horizontal="left" vertical="center" indent="1"/>
    </xf>
    <xf numFmtId="4" fontId="17" fillId="19" borderId="115" applyNumberFormat="0" applyProtection="0">
      <alignment horizontal="left" vertical="center" indent="1"/>
    </xf>
    <xf numFmtId="4" fontId="26" fillId="22" borderId="116" applyNumberFormat="0" applyProtection="0">
      <alignment horizontal="left" vertical="center"/>
    </xf>
    <xf numFmtId="0" fontId="21" fillId="0" borderId="115" applyNumberFormat="0" applyProtection="0">
      <alignment horizontal="left" vertical="center" indent="1"/>
    </xf>
    <xf numFmtId="4" fontId="17" fillId="2" borderId="115" applyNumberFormat="0" applyProtection="0">
      <alignment horizontal="right" vertical="center"/>
    </xf>
    <xf numFmtId="4" fontId="17" fillId="106" borderId="115" applyNumberFormat="0" applyProtection="0">
      <alignment horizontal="right" vertical="center"/>
    </xf>
    <xf numFmtId="4" fontId="17" fillId="42" borderId="115" applyNumberFormat="0" applyProtection="0">
      <alignment horizontal="right" vertical="center"/>
    </xf>
    <xf numFmtId="4" fontId="17" fillId="107" borderId="115" applyNumberFormat="0" applyProtection="0">
      <alignment horizontal="right" vertical="center"/>
    </xf>
    <xf numFmtId="4" fontId="17" fillId="108" borderId="115" applyNumberFormat="0" applyProtection="0">
      <alignment horizontal="right" vertical="center"/>
    </xf>
    <xf numFmtId="4" fontId="17" fillId="109" borderId="115" applyNumberFormat="0" applyProtection="0">
      <alignment horizontal="right" vertical="center"/>
    </xf>
    <xf numFmtId="4" fontId="17" fillId="110" borderId="115" applyNumberFormat="0" applyProtection="0">
      <alignment horizontal="right" vertical="center"/>
    </xf>
    <xf numFmtId="4" fontId="17" fillId="111" borderId="115" applyNumberFormat="0" applyProtection="0">
      <alignment horizontal="right" vertical="center"/>
    </xf>
    <xf numFmtId="4" fontId="17" fillId="112" borderId="115" applyNumberFormat="0" applyProtection="0">
      <alignment horizontal="right" vertical="center"/>
    </xf>
    <xf numFmtId="0" fontId="21" fillId="113" borderId="115" applyNumberFormat="0" applyProtection="0">
      <alignment horizontal="left" vertical="center" indent="1"/>
    </xf>
    <xf numFmtId="0" fontId="25" fillId="114"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5" fillId="0" borderId="116" applyNumberFormat="0" applyProtection="0">
      <alignment horizontal="left" vertical="center" indent="2"/>
    </xf>
    <xf numFmtId="0" fontId="21" fillId="49"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5" fillId="114"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49" borderId="115" applyNumberFormat="0" applyProtection="0">
      <alignment horizontal="left" vertical="center"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49" borderId="115" applyNumberFormat="0" applyProtection="0">
      <alignment horizontal="left" vertical="center"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23"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116"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116" borderId="116" applyNumberFormat="0" applyProtection="0">
      <alignment horizontal="left" vertical="center" indent="2"/>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23" borderId="115" applyNumberFormat="0" applyProtection="0">
      <alignment horizontal="left" vertical="center"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23" borderId="115" applyNumberFormat="0" applyProtection="0">
      <alignment horizontal="left" vertical="center"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102"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02" borderId="115" applyNumberFormat="0" applyProtection="0">
      <alignment horizontal="left" vertical="center"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02" borderId="115" applyNumberFormat="0" applyProtection="0">
      <alignment horizontal="left" vertical="center"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13"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113" borderId="115" applyNumberFormat="0" applyProtection="0">
      <alignment horizontal="left" vertical="center"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113" borderId="115" applyNumberFormat="0" applyProtection="0">
      <alignment horizontal="left" vertical="center"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84" borderId="116" applyNumberFormat="0">
      <protection locked="0"/>
    </xf>
    <xf numFmtId="0" fontId="21" fillId="84" borderId="116" applyNumberFormat="0">
      <protection locked="0"/>
    </xf>
    <xf numFmtId="0" fontId="21" fillId="84" borderId="116" applyNumberFormat="0">
      <protection locked="0"/>
    </xf>
    <xf numFmtId="0" fontId="21" fillId="84" borderId="116" applyNumberFormat="0">
      <protection locked="0"/>
    </xf>
    <xf numFmtId="4" fontId="17" fillId="40" borderId="115" applyNumberFormat="0" applyProtection="0">
      <alignment vertical="center"/>
    </xf>
    <xf numFmtId="4" fontId="40" fillId="0" borderId="116" applyNumberFormat="0" applyProtection="0">
      <alignment horizontal="left" vertical="center" indent="1"/>
    </xf>
    <xf numFmtId="4" fontId="17" fillId="40" borderId="115" applyNumberFormat="0" applyProtection="0">
      <alignment horizontal="left" vertical="center" indent="1"/>
    </xf>
    <xf numFmtId="4" fontId="40" fillId="0" borderId="116" applyNumberFormat="0" applyProtection="0">
      <alignment horizontal="left" vertical="center" indent="1"/>
    </xf>
    <xf numFmtId="4" fontId="17" fillId="40" borderId="115" applyNumberFormat="0" applyProtection="0">
      <alignment horizontal="left" vertical="center" indent="1"/>
    </xf>
    <xf numFmtId="4" fontId="17" fillId="40" borderId="115" applyNumberFormat="0" applyProtection="0">
      <alignment horizontal="left" vertical="center" inden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5" fillId="0" borderId="116" applyNumberFormat="0" applyProtection="0">
      <alignment horizontal="right" vertical="center" wrapText="1"/>
    </xf>
    <xf numFmtId="4" fontId="17" fillId="0" borderId="115" applyNumberFormat="0" applyProtection="0">
      <alignment horizontal="right" vertical="center"/>
    </xf>
    <xf numFmtId="4" fontId="17" fillId="0" borderId="115" applyNumberFormat="0" applyProtection="0">
      <alignment horizontal="right" vertical="center"/>
    </xf>
    <xf numFmtId="4" fontId="24" fillId="0" borderId="116" applyNumberFormat="0" applyProtection="0">
      <alignment horizontal="left" vertical="center" indent="1"/>
    </xf>
    <xf numFmtId="4" fontId="24" fillId="0" borderId="116" applyNumberFormat="0" applyProtection="0">
      <alignment horizontal="left" vertical="center" indent="1"/>
    </xf>
    <xf numFmtId="4" fontId="24" fillId="0" borderId="116" applyNumberFormat="0" applyProtection="0">
      <alignment horizontal="left" vertical="center" indent="1"/>
    </xf>
    <xf numFmtId="4" fontId="24" fillId="0" borderId="116" applyNumberFormat="0" applyProtection="0">
      <alignment horizontal="left" vertical="center" indent="1"/>
    </xf>
    <xf numFmtId="0" fontId="21" fillId="0" borderId="115" applyNumberFormat="0" applyProtection="0">
      <alignment horizontal="left" vertical="center" indent="1"/>
    </xf>
    <xf numFmtId="0" fontId="21" fillId="0" borderId="115" applyNumberFormat="0" applyProtection="0">
      <alignment horizontal="left" vertical="center" indent="1"/>
    </xf>
    <xf numFmtId="0" fontId="26" fillId="43" borderId="116" applyNumberFormat="0" applyProtection="0">
      <alignment horizontal="center" vertical="center" wrapText="1"/>
    </xf>
    <xf numFmtId="0" fontId="21" fillId="0" borderId="115" applyNumberFormat="0" applyProtection="0">
      <alignment horizontal="left" vertical="center" indent="1"/>
    </xf>
    <xf numFmtId="0" fontId="21" fillId="0" borderId="115" applyNumberFormat="0" applyProtection="0">
      <alignment horizontal="left" vertical="center" indent="1"/>
    </xf>
    <xf numFmtId="4" fontId="46" fillId="117" borderId="115" applyNumberFormat="0" applyProtection="0">
      <alignment horizontal="right" vertic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0" fontId="74" fillId="0" borderId="117" applyNumberFormat="0" applyFill="0" applyAlignment="0" applyProtection="0"/>
    <xf numFmtId="0" fontId="74" fillId="0" borderId="117" applyNumberFormat="0" applyFill="0" applyAlignment="0" applyProtection="0"/>
    <xf numFmtId="0" fontId="74" fillId="0" borderId="117" applyNumberFormat="0" applyFill="0" applyAlignment="0" applyProtection="0"/>
    <xf numFmtId="204" fontId="21" fillId="0" borderId="118">
      <protection locked="0"/>
    </xf>
    <xf numFmtId="204" fontId="21" fillId="0" borderId="118">
      <protection locked="0"/>
    </xf>
    <xf numFmtId="0" fontId="74" fillId="0" borderId="117" applyNumberFormat="0" applyFill="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7" applyNumberFormat="0" applyFont="0" applyAlignment="0" applyProtection="0"/>
    <xf numFmtId="9" fontId="6" fillId="0" borderId="0" applyFont="0" applyFill="0" applyBorder="0" applyAlignment="0" applyProtection="0"/>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4" fontId="26" fillId="22" borderId="116" applyNumberFormat="0" applyProtection="0">
      <alignment horizontal="left" vertical="center"/>
    </xf>
    <xf numFmtId="4" fontId="26" fillId="22" borderId="116" applyNumberFormat="0" applyProtection="0">
      <alignment horizontal="left" vertical="center"/>
    </xf>
    <xf numFmtId="4" fontId="26" fillId="22" borderId="116" applyNumberFormat="0" applyProtection="0">
      <alignment horizontal="left" vertical="center"/>
    </xf>
    <xf numFmtId="4" fontId="26" fillId="22" borderId="116" applyNumberFormat="0" applyProtection="0">
      <alignment horizontal="lef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0" fontId="25" fillId="0" borderId="116" applyNumberFormat="0" applyProtection="0">
      <alignment horizontal="left" vertical="center" indent="2"/>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84" borderId="116" applyNumberFormat="0">
      <protection locked="0"/>
    </xf>
    <xf numFmtId="0" fontId="21" fillId="84" borderId="116" applyNumberFormat="0">
      <protection locked="0"/>
    </xf>
    <xf numFmtId="0" fontId="21" fillId="84" borderId="116" applyNumberFormat="0">
      <protection locked="0"/>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0" fontId="26" fillId="43" borderId="121" applyNumberFormat="0" applyProtection="0">
      <alignment horizontal="center" vertical="center"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24" fillId="0" borderId="116" applyNumberFormat="0" applyProtection="0">
      <alignment horizontal="left" vertical="center" indent="1"/>
    </xf>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7" applyNumberFormat="0" applyFont="0" applyAlignment="0" applyProtection="0"/>
    <xf numFmtId="9" fontId="6" fillId="0" borderId="0" applyFont="0" applyFill="0" applyBorder="0" applyAlignment="0" applyProtection="0"/>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84" borderId="123" applyNumberFormat="0">
      <protection locked="0"/>
    </xf>
    <xf numFmtId="0" fontId="21" fillId="84" borderId="123" applyNumberFormat="0">
      <protection locked="0"/>
    </xf>
    <xf numFmtId="0" fontId="21" fillId="84" borderId="123" applyNumberFormat="0">
      <protection locked="0"/>
    </xf>
    <xf numFmtId="0" fontId="21" fillId="84" borderId="123" applyNumberFormat="0">
      <protection locked="0"/>
    </xf>
    <xf numFmtId="0" fontId="21" fillId="84" borderId="123" applyNumberFormat="0">
      <protection locked="0"/>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0" fontId="6" fillId="0" borderId="0"/>
    <xf numFmtId="9" fontId="6" fillId="0" borderId="0" applyFont="0" applyFill="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134" fillId="34" borderId="124" applyNumberFormat="0" applyAlignment="0" applyProtection="0"/>
    <xf numFmtId="0" fontId="136" fillId="91" borderId="124" applyNumberFormat="0" applyAlignment="0" applyProtection="0"/>
    <xf numFmtId="0" fontId="136" fillId="91" borderId="124" applyNumberFormat="0" applyAlignment="0" applyProtection="0"/>
    <xf numFmtId="0" fontId="134" fillId="34"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8" fontId="6" fillId="0" borderId="0" applyFont="0" applyFill="0" applyBorder="0" applyProtection="0">
      <alignment horizontal="righ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89" borderId="126"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6" fillId="5" borderId="17" applyNumberFormat="0" applyFont="0" applyAlignment="0" applyProtection="0"/>
    <xf numFmtId="0" fontId="6" fillId="5" borderId="17" applyNumberFormat="0" applyFont="0" applyAlignment="0" applyProtection="0"/>
    <xf numFmtId="0" fontId="69" fillId="89" borderId="126" applyNumberFormat="0" applyFont="0" applyAlignment="0" applyProtection="0"/>
    <xf numFmtId="0" fontId="184" fillId="34"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34"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56" fillId="104" borderId="128" applyNumberFormat="0" applyProtection="0">
      <alignment horizontal="right" vertical="center" wrapText="1"/>
    </xf>
    <xf numFmtId="4" fontId="56" fillId="104" borderId="128" applyNumberFormat="0" applyProtection="0">
      <alignment horizontal="right" vertical="center" wrapText="1"/>
    </xf>
    <xf numFmtId="4" fontId="17" fillId="0" borderId="127" applyNumberFormat="0" applyProtection="0">
      <alignment vertical="center"/>
    </xf>
    <xf numFmtId="4" fontId="17" fillId="0" borderId="127" applyNumberFormat="0" applyProtection="0">
      <alignment vertical="center"/>
    </xf>
    <xf numFmtId="4" fontId="17" fillId="0" borderId="127" applyNumberFormat="0" applyProtection="0">
      <alignment horizontal="left" vertical="center" indent="1"/>
    </xf>
    <xf numFmtId="4" fontId="17" fillId="19" borderId="127" applyNumberFormat="0" applyProtection="0">
      <alignment horizontal="left" vertical="center" indent="1"/>
    </xf>
    <xf numFmtId="4" fontId="26" fillId="22" borderId="128" applyNumberFormat="0" applyProtection="0">
      <alignment horizontal="left" vertical="center"/>
    </xf>
    <xf numFmtId="0" fontId="21" fillId="0" borderId="127" applyNumberFormat="0" applyProtection="0">
      <alignment horizontal="left" vertical="center" indent="1"/>
    </xf>
    <xf numFmtId="4" fontId="17" fillId="2" borderId="127" applyNumberFormat="0" applyProtection="0">
      <alignment horizontal="right" vertical="center"/>
    </xf>
    <xf numFmtId="4" fontId="17" fillId="106" borderId="127" applyNumberFormat="0" applyProtection="0">
      <alignment horizontal="right" vertical="center"/>
    </xf>
    <xf numFmtId="4" fontId="17" fillId="42" borderId="127" applyNumberFormat="0" applyProtection="0">
      <alignment horizontal="right" vertical="center"/>
    </xf>
    <xf numFmtId="4" fontId="17" fillId="107" borderId="127" applyNumberFormat="0" applyProtection="0">
      <alignment horizontal="right" vertical="center"/>
    </xf>
    <xf numFmtId="4" fontId="17" fillId="108" borderId="127" applyNumberFormat="0" applyProtection="0">
      <alignment horizontal="right" vertical="center"/>
    </xf>
    <xf numFmtId="4" fontId="17" fillId="109" borderId="127" applyNumberFormat="0" applyProtection="0">
      <alignment horizontal="right" vertical="center"/>
    </xf>
    <xf numFmtId="4" fontId="17" fillId="110" borderId="127" applyNumberFormat="0" applyProtection="0">
      <alignment horizontal="right" vertical="center"/>
    </xf>
    <xf numFmtId="4" fontId="17" fillId="111" borderId="127" applyNumberFormat="0" applyProtection="0">
      <alignment horizontal="right" vertical="center"/>
    </xf>
    <xf numFmtId="4" fontId="17" fillId="112" borderId="127" applyNumberFormat="0" applyProtection="0">
      <alignment horizontal="right" vertical="center"/>
    </xf>
    <xf numFmtId="0" fontId="21" fillId="113" borderId="127" applyNumberFormat="0" applyProtection="0">
      <alignment horizontal="left" vertical="center" indent="1"/>
    </xf>
    <xf numFmtId="0" fontId="25" fillId="114"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5" fillId="0" borderId="128" applyNumberFormat="0" applyProtection="0">
      <alignment horizontal="left" vertical="center" indent="2"/>
    </xf>
    <xf numFmtId="0" fontId="21" fillId="49"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5" fillId="114"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49" borderId="127" applyNumberFormat="0" applyProtection="0">
      <alignment horizontal="left" vertical="center"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49" borderId="127" applyNumberFormat="0" applyProtection="0">
      <alignment horizontal="left" vertical="center"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23"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116"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116" borderId="128" applyNumberFormat="0" applyProtection="0">
      <alignment horizontal="left" vertical="center" indent="2"/>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23" borderId="127" applyNumberFormat="0" applyProtection="0">
      <alignment horizontal="left" vertical="center"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23" borderId="127" applyNumberFormat="0" applyProtection="0">
      <alignment horizontal="left" vertical="center"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102"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02" borderId="127" applyNumberFormat="0" applyProtection="0">
      <alignment horizontal="left" vertical="center"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02" borderId="127" applyNumberFormat="0" applyProtection="0">
      <alignment horizontal="left" vertical="center"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13"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113" borderId="127" applyNumberFormat="0" applyProtection="0">
      <alignment horizontal="left" vertical="center"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113" borderId="127" applyNumberFormat="0" applyProtection="0">
      <alignment horizontal="left" vertical="center"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84" borderId="128" applyNumberFormat="0">
      <protection locked="0"/>
    </xf>
    <xf numFmtId="0" fontId="21" fillId="84" borderId="128" applyNumberFormat="0">
      <protection locked="0"/>
    </xf>
    <xf numFmtId="0" fontId="21" fillId="84" borderId="128" applyNumberFormat="0">
      <protection locked="0"/>
    </xf>
    <xf numFmtId="0" fontId="21" fillId="84" borderId="128" applyNumberFormat="0">
      <protection locked="0"/>
    </xf>
    <xf numFmtId="4" fontId="17" fillId="40" borderId="127" applyNumberFormat="0" applyProtection="0">
      <alignment vertical="center"/>
    </xf>
    <xf numFmtId="4" fontId="40" fillId="0" borderId="128" applyNumberFormat="0" applyProtection="0">
      <alignment horizontal="left" vertical="center" indent="1"/>
    </xf>
    <xf numFmtId="4" fontId="17" fillId="40" borderId="127" applyNumberFormat="0" applyProtection="0">
      <alignment horizontal="left" vertical="center" indent="1"/>
    </xf>
    <xf numFmtId="4" fontId="40" fillId="0" borderId="128" applyNumberFormat="0" applyProtection="0">
      <alignment horizontal="left" vertical="center" indent="1"/>
    </xf>
    <xf numFmtId="4" fontId="17" fillId="40" borderId="127" applyNumberFormat="0" applyProtection="0">
      <alignment horizontal="left" vertical="center" indent="1"/>
    </xf>
    <xf numFmtId="4" fontId="17" fillId="40" borderId="127" applyNumberFormat="0" applyProtection="0">
      <alignment horizontal="left" vertical="center" indent="1"/>
    </xf>
    <xf numFmtId="4" fontId="24" fillId="0" borderId="128" applyNumberFormat="0" applyProtection="0">
      <alignment horizontal="right" vertical="center" wrapText="1"/>
    </xf>
    <xf numFmtId="4" fontId="24" fillId="0" borderId="128" applyNumberFormat="0" applyProtection="0">
      <alignment horizontal="right" vertical="center" wrapText="1"/>
    </xf>
    <xf numFmtId="4" fontId="25" fillId="0" borderId="128" applyNumberFormat="0" applyProtection="0">
      <alignment horizontal="right" vertical="center" wrapText="1"/>
    </xf>
    <xf numFmtId="4" fontId="17" fillId="0" borderId="127" applyNumberFormat="0" applyProtection="0">
      <alignment horizontal="right" vertical="center"/>
    </xf>
    <xf numFmtId="4" fontId="17" fillId="0" borderId="127" applyNumberFormat="0" applyProtection="0">
      <alignment horizontal="right" vertical="center"/>
    </xf>
    <xf numFmtId="4" fontId="24" fillId="0" borderId="128" applyNumberFormat="0" applyProtection="0">
      <alignment horizontal="left" vertical="center" indent="1"/>
    </xf>
    <xf numFmtId="4" fontId="24" fillId="0" borderId="128" applyNumberFormat="0" applyProtection="0">
      <alignment horizontal="left" vertical="center" indent="1"/>
    </xf>
    <xf numFmtId="4" fontId="24" fillId="0" borderId="128" applyNumberFormat="0" applyProtection="0">
      <alignment horizontal="left" vertical="center" indent="1"/>
    </xf>
    <xf numFmtId="4" fontId="24" fillId="0" borderId="128" applyNumberFormat="0" applyProtection="0">
      <alignment horizontal="left" vertical="center" indent="1"/>
    </xf>
    <xf numFmtId="0" fontId="21" fillId="0" borderId="127" applyNumberFormat="0" applyProtection="0">
      <alignment horizontal="left" vertical="center" indent="1"/>
    </xf>
    <xf numFmtId="0" fontId="21" fillId="0" borderId="127" applyNumberFormat="0" applyProtection="0">
      <alignment horizontal="left" vertical="center" indent="1"/>
    </xf>
    <xf numFmtId="0" fontId="26" fillId="43" borderId="128" applyNumberFormat="0" applyProtection="0">
      <alignment horizontal="center" vertical="center" wrapText="1"/>
    </xf>
    <xf numFmtId="0" fontId="21" fillId="0" borderId="127" applyNumberFormat="0" applyProtection="0">
      <alignment horizontal="left" vertical="center" indent="1"/>
    </xf>
    <xf numFmtId="0" fontId="21" fillId="0" borderId="127" applyNumberFormat="0" applyProtection="0">
      <alignment horizontal="left" vertical="center" indent="1"/>
    </xf>
    <xf numFmtId="4" fontId="46" fillId="117" borderId="127" applyNumberFormat="0" applyProtection="0">
      <alignment horizontal="right" vertic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4" fontId="21" fillId="0" borderId="118">
      <protection locked="0"/>
    </xf>
    <xf numFmtId="204" fontId="21" fillId="0" borderId="118">
      <protection locked="0"/>
    </xf>
    <xf numFmtId="204" fontId="21" fillId="0" borderId="118">
      <protection locked="0"/>
    </xf>
    <xf numFmtId="0" fontId="74" fillId="0" borderId="129" applyNumberFormat="0" applyFill="0" applyAlignment="0" applyProtection="0"/>
    <xf numFmtId="0" fontId="74" fillId="0" borderId="129" applyNumberFormat="0" applyFill="0" applyAlignment="0" applyProtection="0"/>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0" fontId="74" fillId="0" borderId="129" applyNumberFormat="0" applyFill="0" applyAlignment="0" applyProtection="0"/>
    <xf numFmtId="204" fontId="21" fillId="0" borderId="130">
      <protection locked="0"/>
    </xf>
    <xf numFmtId="204" fontId="21" fillId="0" borderId="130">
      <protection locked="0"/>
    </xf>
    <xf numFmtId="0" fontId="74" fillId="0" borderId="129" applyNumberFormat="0" applyFill="0" applyAlignment="0" applyProtection="0"/>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39" borderId="147" applyNumberFormat="0" applyProtection="0">
      <alignment horizontal="left" vertical="top" indent="1"/>
    </xf>
    <xf numFmtId="0" fontId="25" fillId="0" borderId="148" applyNumberFormat="0" applyProtection="0">
      <alignment horizontal="left" vertical="center" indent="2"/>
    </xf>
    <xf numFmtId="4" fontId="31" fillId="18" borderId="150" applyNumberFormat="0" applyProtection="0">
      <alignment horizontal="left" vertical="center" indent="1"/>
    </xf>
    <xf numFmtId="0" fontId="26" fillId="43" borderId="146" applyNumberFormat="0" applyProtection="0">
      <alignment horizontal="center" vertical="center" wrapText="1"/>
    </xf>
    <xf numFmtId="4" fontId="31" fillId="18" borderId="128" applyNumberFormat="0" applyProtection="0">
      <alignment horizontal="right" vertical="center" wrapText="1"/>
    </xf>
    <xf numFmtId="4" fontId="31" fillId="18" borderId="128" applyNumberFormat="0" applyProtection="0">
      <alignment horizontal="left" vertical="center" indent="1"/>
    </xf>
    <xf numFmtId="4" fontId="18" fillId="33" borderId="128" applyNumberFormat="0" applyProtection="0">
      <alignment horizontal="left" vertical="center" indent="1"/>
    </xf>
    <xf numFmtId="4" fontId="17" fillId="34" borderId="128" applyNumberFormat="0" applyProtection="0">
      <alignment horizontal="left" vertical="center" indent="1"/>
    </xf>
    <xf numFmtId="4" fontId="24" fillId="0" borderId="128" applyNumberFormat="0" applyProtection="0">
      <alignment horizontal="right" vertical="center" wrapText="1"/>
    </xf>
    <xf numFmtId="4" fontId="24" fillId="0" borderId="146" applyNumberFormat="0" applyProtection="0">
      <alignment horizontal="left" vertical="center" indent="1"/>
    </xf>
    <xf numFmtId="0" fontId="26" fillId="44" borderId="128" applyNumberFormat="0" applyProtection="0">
      <alignment horizontal="center" vertical="top" wrapText="1"/>
    </xf>
    <xf numFmtId="0" fontId="25" fillId="0" borderId="146" applyNumberFormat="0" applyProtection="0">
      <alignment horizontal="left" vertical="center" indent="2"/>
    </xf>
    <xf numFmtId="0" fontId="21" fillId="3" borderId="147" applyNumberFormat="0" applyProtection="0">
      <alignment horizontal="left" vertical="top" indent="1"/>
    </xf>
    <xf numFmtId="0" fontId="5" fillId="0" borderId="0"/>
    <xf numFmtId="44" fontId="5" fillId="0" borderId="0" applyFont="0" applyFill="0" applyBorder="0" applyAlignment="0" applyProtection="0"/>
    <xf numFmtId="0" fontId="26" fillId="44" borderId="150" applyNumberFormat="0" applyProtection="0">
      <alignment horizontal="center" vertical="top" wrapText="1"/>
    </xf>
    <xf numFmtId="4" fontId="24" fillId="0" borderId="128" applyNumberFormat="0" applyProtection="0">
      <alignment horizontal="left" vertical="center" indent="1"/>
    </xf>
    <xf numFmtId="4" fontId="17" fillId="27" borderId="147" applyNumberFormat="0" applyProtection="0">
      <alignment horizontal="right" vertical="center"/>
    </xf>
    <xf numFmtId="4" fontId="17" fillId="24" borderId="149" applyNumberFormat="0" applyProtection="0">
      <alignment horizontal="right" vertical="center"/>
    </xf>
    <xf numFmtId="0" fontId="5" fillId="0" borderId="0"/>
    <xf numFmtId="0" fontId="5" fillId="0" borderId="0"/>
    <xf numFmtId="4" fontId="31" fillId="18" borderId="128" applyNumberFormat="0" applyProtection="0">
      <alignment horizontal="right" vertical="center" wrapText="1"/>
    </xf>
    <xf numFmtId="4" fontId="32" fillId="19" borderId="134" applyNumberFormat="0" applyProtection="0">
      <alignment vertical="center"/>
    </xf>
    <xf numFmtId="4" fontId="31" fillId="18" borderId="128" applyNumberFormat="0" applyProtection="0">
      <alignment horizontal="left" vertical="center" indent="1"/>
    </xf>
    <xf numFmtId="0" fontId="18" fillId="19" borderId="134" applyNumberFormat="0" applyProtection="0">
      <alignment horizontal="left" vertical="top" indent="1"/>
    </xf>
    <xf numFmtId="4" fontId="26" fillId="22" borderId="128" applyNumberFormat="0" applyProtection="0">
      <alignment horizontal="left" vertical="center"/>
    </xf>
    <xf numFmtId="4" fontId="17" fillId="24" borderId="134" applyNumberFormat="0" applyProtection="0">
      <alignment horizontal="right" vertical="center"/>
    </xf>
    <xf numFmtId="4" fontId="17" fillId="25" borderId="134" applyNumberFormat="0" applyProtection="0">
      <alignment horizontal="right" vertical="center"/>
    </xf>
    <xf numFmtId="4" fontId="17" fillId="26" borderId="134" applyNumberFormat="0" applyProtection="0">
      <alignment horizontal="right" vertical="center"/>
    </xf>
    <xf numFmtId="4" fontId="17" fillId="27" borderId="134" applyNumberFormat="0" applyProtection="0">
      <alignment horizontal="right" vertical="center"/>
    </xf>
    <xf numFmtId="4" fontId="17" fillId="28" borderId="134" applyNumberFormat="0" applyProtection="0">
      <alignment horizontal="right" vertical="center"/>
    </xf>
    <xf numFmtId="4" fontId="17" fillId="29" borderId="134" applyNumberFormat="0" applyProtection="0">
      <alignment horizontal="right" vertical="center"/>
    </xf>
    <xf numFmtId="4" fontId="17" fillId="30" borderId="134" applyNumberFormat="0" applyProtection="0">
      <alignment horizontal="right" vertical="center"/>
    </xf>
    <xf numFmtId="4" fontId="17" fillId="31" borderId="134" applyNumberFormat="0" applyProtection="0">
      <alignment horizontal="right" vertical="center"/>
    </xf>
    <xf numFmtId="4" fontId="17" fillId="32" borderId="134" applyNumberFormat="0" applyProtection="0">
      <alignment horizontal="right" vertical="center"/>
    </xf>
    <xf numFmtId="4" fontId="18" fillId="33" borderId="128" applyNumberFormat="0" applyProtection="0">
      <alignment horizontal="left" vertical="center" indent="1"/>
    </xf>
    <xf numFmtId="4" fontId="17" fillId="34" borderId="128" applyNumberFormat="0" applyProtection="0">
      <alignment horizontal="left" vertical="center" indent="1"/>
    </xf>
    <xf numFmtId="4" fontId="17" fillId="36" borderId="134" applyNumberFormat="0" applyProtection="0">
      <alignment horizontal="right" vertical="center"/>
    </xf>
    <xf numFmtId="0" fontId="21" fillId="35" borderId="134" applyNumberFormat="0" applyProtection="0">
      <alignment horizontal="left" vertical="top" indent="1"/>
    </xf>
    <xf numFmtId="0" fontId="25" fillId="0" borderId="128" applyNumberFormat="0" applyProtection="0">
      <alignment horizontal="left" vertical="center" indent="2"/>
    </xf>
    <xf numFmtId="0" fontId="21" fillId="38" borderId="134" applyNumberFormat="0" applyProtection="0">
      <alignment horizontal="left" vertical="top" indent="1"/>
    </xf>
    <xf numFmtId="0" fontId="25" fillId="0" borderId="128" applyNumberFormat="0" applyProtection="0">
      <alignment horizontal="left" vertical="center" indent="2"/>
    </xf>
    <xf numFmtId="0" fontId="21" fillId="39" borderId="134" applyNumberFormat="0" applyProtection="0">
      <alignment horizontal="left" vertical="top" indent="1"/>
    </xf>
    <xf numFmtId="0" fontId="25" fillId="0" borderId="128" applyNumberFormat="0" applyProtection="0">
      <alignment horizontal="left" vertical="center" indent="2"/>
    </xf>
    <xf numFmtId="0" fontId="21" fillId="3" borderId="134" applyNumberFormat="0" applyProtection="0">
      <alignment horizontal="left" vertical="top" indent="1"/>
    </xf>
    <xf numFmtId="4" fontId="17" fillId="40" borderId="134" applyNumberFormat="0" applyProtection="0">
      <alignment vertical="center"/>
    </xf>
    <xf numFmtId="4" fontId="37" fillId="40" borderId="134" applyNumberFormat="0" applyProtection="0">
      <alignment vertical="center"/>
    </xf>
    <xf numFmtId="0" fontId="17" fillId="40" borderId="134" applyNumberFormat="0" applyProtection="0">
      <alignment horizontal="left" vertical="top" indent="1"/>
    </xf>
    <xf numFmtId="4" fontId="24" fillId="0" borderId="128" applyNumberFormat="0" applyProtection="0">
      <alignment horizontal="right" vertical="center" wrapText="1"/>
    </xf>
    <xf numFmtId="4" fontId="37" fillId="41" borderId="134" applyNumberFormat="0" applyProtection="0">
      <alignment horizontal="right" vertical="center"/>
    </xf>
    <xf numFmtId="0" fontId="26" fillId="43" borderId="128" applyNumberFormat="0" applyProtection="0">
      <alignment horizontal="center" vertical="center" wrapText="1"/>
    </xf>
    <xf numFmtId="0" fontId="26" fillId="44" borderId="128" applyNumberFormat="0" applyProtection="0">
      <alignment horizontal="center" vertical="top" wrapText="1"/>
    </xf>
    <xf numFmtId="4" fontId="46" fillId="41" borderId="134" applyNumberFormat="0" applyProtection="0">
      <alignment horizontal="right" vertical="center"/>
    </xf>
    <xf numFmtId="0" fontId="5" fillId="0" borderId="0"/>
    <xf numFmtId="44" fontId="5" fillId="0" borderId="0" applyFont="0" applyFill="0" applyBorder="0" applyAlignment="0" applyProtection="0"/>
    <xf numFmtId="4" fontId="46" fillId="41" borderId="134" applyNumberFormat="0" applyProtection="0">
      <alignment horizontal="right" vertical="center"/>
    </xf>
    <xf numFmtId="4" fontId="37" fillId="41" borderId="134" applyNumberFormat="0" applyProtection="0">
      <alignment horizontal="right" vertical="center"/>
    </xf>
    <xf numFmtId="0" fontId="17" fillId="40" borderId="134" applyNumberFormat="0" applyProtection="0">
      <alignment horizontal="left" vertical="top" indent="1"/>
    </xf>
    <xf numFmtId="4" fontId="37" fillId="40" borderId="134" applyNumberFormat="0" applyProtection="0">
      <alignment vertical="center"/>
    </xf>
    <xf numFmtId="4" fontId="17" fillId="40" borderId="134" applyNumberFormat="0" applyProtection="0">
      <alignment vertical="center"/>
    </xf>
    <xf numFmtId="0" fontId="21" fillId="3" borderId="134" applyNumberFormat="0" applyProtection="0">
      <alignment horizontal="left" vertical="top" indent="1"/>
    </xf>
    <xf numFmtId="0" fontId="21" fillId="39" borderId="134" applyNumberFormat="0" applyProtection="0">
      <alignment horizontal="left" vertical="top" indent="1"/>
    </xf>
    <xf numFmtId="0" fontId="21" fillId="38" borderId="134" applyNumberFormat="0" applyProtection="0">
      <alignment horizontal="left" vertical="top" indent="1"/>
    </xf>
    <xf numFmtId="0" fontId="21" fillId="35" borderId="134" applyNumberFormat="0" applyProtection="0">
      <alignment horizontal="left" vertical="top" indent="1"/>
    </xf>
    <xf numFmtId="4" fontId="17" fillId="36" borderId="134" applyNumberFormat="0" applyProtection="0">
      <alignment horizontal="right" vertical="center"/>
    </xf>
    <xf numFmtId="4" fontId="17" fillId="32" borderId="134" applyNumberFormat="0" applyProtection="0">
      <alignment horizontal="right" vertical="center"/>
    </xf>
    <xf numFmtId="4" fontId="17" fillId="31" borderId="134" applyNumberFormat="0" applyProtection="0">
      <alignment horizontal="right" vertical="center"/>
    </xf>
    <xf numFmtId="4" fontId="17" fillId="30" borderId="134" applyNumberFormat="0" applyProtection="0">
      <alignment horizontal="right" vertical="center"/>
    </xf>
    <xf numFmtId="4" fontId="17" fillId="29" borderId="134" applyNumberFormat="0" applyProtection="0">
      <alignment horizontal="right" vertical="center"/>
    </xf>
    <xf numFmtId="4" fontId="17" fillId="28" borderId="134" applyNumberFormat="0" applyProtection="0">
      <alignment horizontal="right" vertical="center"/>
    </xf>
    <xf numFmtId="4" fontId="17" fillId="27" borderId="134" applyNumberFormat="0" applyProtection="0">
      <alignment horizontal="right" vertical="center"/>
    </xf>
    <xf numFmtId="4" fontId="17" fillId="26" borderId="134" applyNumberFormat="0" applyProtection="0">
      <alignment horizontal="right" vertical="center"/>
    </xf>
    <xf numFmtId="4" fontId="17" fillId="25" borderId="134" applyNumberFormat="0" applyProtection="0">
      <alignment horizontal="right" vertical="center"/>
    </xf>
    <xf numFmtId="4" fontId="17" fillId="24" borderId="134" applyNumberFormat="0" applyProtection="0">
      <alignment horizontal="right" vertical="center"/>
    </xf>
    <xf numFmtId="0" fontId="18" fillId="19" borderId="134" applyNumberFormat="0" applyProtection="0">
      <alignment horizontal="left" vertical="top" indent="1"/>
    </xf>
    <xf numFmtId="4" fontId="32" fillId="19" borderId="134" applyNumberFormat="0" applyProtection="0">
      <alignment vertical="center"/>
    </xf>
    <xf numFmtId="0" fontId="21" fillId="84" borderId="128" applyNumberFormat="0">
      <protection locked="0"/>
    </xf>
    <xf numFmtId="4" fontId="24" fillId="0" borderId="128" applyNumberFormat="0" applyProtection="0">
      <alignment horizontal="left" vertical="center" indent="1"/>
    </xf>
    <xf numFmtId="0" fontId="5" fillId="0" borderId="0"/>
    <xf numFmtId="0" fontId="5" fillId="0" borderId="0"/>
    <xf numFmtId="4" fontId="24" fillId="0" borderId="128" applyNumberFormat="0" applyProtection="0">
      <alignment horizontal="left" vertical="center" indent="1"/>
    </xf>
    <xf numFmtId="4" fontId="26" fillId="22" borderId="138" applyNumberFormat="0" applyProtection="0">
      <alignment horizontal="left" vertical="center"/>
    </xf>
    <xf numFmtId="0" fontId="25" fillId="0" borderId="136" applyNumberFormat="0" applyProtection="0">
      <alignment horizontal="left" vertical="center" indent="2"/>
    </xf>
    <xf numFmtId="4" fontId="31" fillId="18" borderId="136" applyNumberFormat="0" applyProtection="0">
      <alignment horizontal="right" vertical="center" wrapText="1"/>
    </xf>
    <xf numFmtId="4" fontId="17" fillId="31" borderId="137" applyNumberFormat="0" applyProtection="0">
      <alignment horizontal="right" vertical="center"/>
    </xf>
    <xf numFmtId="0" fontId="21" fillId="39" borderId="137" applyNumberFormat="0" applyProtection="0">
      <alignment horizontal="left" vertical="top" indent="1"/>
    </xf>
    <xf numFmtId="0" fontId="21" fillId="84" borderId="136" applyNumberFormat="0">
      <protection locked="0"/>
    </xf>
    <xf numFmtId="4" fontId="26" fillId="22" borderId="136" applyNumberFormat="0" applyProtection="0">
      <alignment horizontal="left" vertical="center"/>
    </xf>
    <xf numFmtId="4" fontId="31" fillId="18" borderId="136" applyNumberFormat="0" applyProtection="0">
      <alignment horizontal="right" vertical="center" wrapText="1"/>
    </xf>
    <xf numFmtId="0" fontId="18" fillId="19" borderId="137" applyNumberFormat="0" applyProtection="0">
      <alignment horizontal="left" vertical="top" indent="1"/>
    </xf>
    <xf numFmtId="4" fontId="32" fillId="19" borderId="137" applyNumberFormat="0" applyProtection="0">
      <alignment vertical="center"/>
    </xf>
    <xf numFmtId="0" fontId="5" fillId="0" borderId="0"/>
    <xf numFmtId="44" fontId="5" fillId="0" borderId="0" applyFont="0" applyFill="0" applyBorder="0" applyAlignment="0" applyProtection="0"/>
    <xf numFmtId="4" fontId="17" fillId="34" borderId="136" applyNumberFormat="0" applyProtection="0">
      <alignment horizontal="left" vertical="center" indent="1"/>
    </xf>
    <xf numFmtId="4" fontId="31" fillId="18" borderId="138" applyNumberFormat="0" applyProtection="0">
      <alignment horizontal="left" vertical="center"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4" fontId="17" fillId="36" borderId="137" applyNumberFormat="0" applyProtection="0">
      <alignment horizontal="right" vertical="center"/>
    </xf>
    <xf numFmtId="4" fontId="17" fillId="34" borderId="138" applyNumberFormat="0" applyProtection="0">
      <alignment horizontal="left" vertical="center" indent="1"/>
    </xf>
    <xf numFmtId="4" fontId="18" fillId="33" borderId="138" applyNumberFormat="0" applyProtection="0">
      <alignment horizontal="left" vertical="center" indent="1"/>
    </xf>
    <xf numFmtId="4" fontId="17" fillId="32" borderId="137" applyNumberFormat="0" applyProtection="0">
      <alignment horizontal="right" vertical="center"/>
    </xf>
    <xf numFmtId="0" fontId="26" fillId="44" borderId="136" applyNumberFormat="0" applyProtection="0">
      <alignment horizontal="center" vertical="top" wrapText="1"/>
    </xf>
    <xf numFmtId="0" fontId="26" fillId="43" borderId="136" applyNumberFormat="0" applyProtection="0">
      <alignment horizontal="center" vertical="center" wrapText="1"/>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24" fillId="0" borderId="136" applyNumberFormat="0" applyProtection="0">
      <alignment horizontal="right" vertical="center" wrapText="1"/>
    </xf>
    <xf numFmtId="4" fontId="17" fillId="24" borderId="137" applyNumberFormat="0" applyProtection="0">
      <alignment horizontal="right" vertical="center"/>
    </xf>
    <xf numFmtId="4" fontId="31" fillId="18" borderId="138" applyNumberFormat="0" applyProtection="0">
      <alignment horizontal="right" vertical="center" wrapText="1"/>
    </xf>
    <xf numFmtId="0" fontId="25" fillId="0" borderId="136" applyNumberFormat="0" applyProtection="0">
      <alignment horizontal="left" vertical="center" indent="2"/>
    </xf>
    <xf numFmtId="0" fontId="25" fillId="0" borderId="136" applyNumberFormat="0" applyProtection="0">
      <alignment horizontal="left" vertical="center" indent="2"/>
    </xf>
    <xf numFmtId="0" fontId="25" fillId="0" borderId="136" applyNumberFormat="0" applyProtection="0">
      <alignment horizontal="left" vertical="center" indent="2"/>
    </xf>
    <xf numFmtId="4" fontId="31" fillId="18" borderId="136" applyNumberFormat="0" applyProtection="0">
      <alignment horizontal="left" vertical="center" indent="1"/>
    </xf>
    <xf numFmtId="4" fontId="18" fillId="33" borderId="136" applyNumberFormat="0" applyProtection="0">
      <alignment horizontal="left" vertical="center" indent="1"/>
    </xf>
    <xf numFmtId="0" fontId="5" fillId="0" borderId="0"/>
    <xf numFmtId="0" fontId="5" fillId="0" borderId="0"/>
    <xf numFmtId="4" fontId="32" fillId="19" borderId="135" applyNumberFormat="0" applyProtection="0">
      <alignment vertical="center"/>
    </xf>
    <xf numFmtId="0" fontId="18" fillId="19" borderId="135" applyNumberFormat="0" applyProtection="0">
      <alignment horizontal="left" vertical="top" indent="1"/>
    </xf>
    <xf numFmtId="4" fontId="17" fillId="24" borderId="135" applyNumberFormat="0" applyProtection="0">
      <alignment horizontal="right" vertical="center"/>
    </xf>
    <xf numFmtId="4" fontId="17" fillId="25" borderId="135" applyNumberFormat="0" applyProtection="0">
      <alignment horizontal="right" vertical="center"/>
    </xf>
    <xf numFmtId="4" fontId="17" fillId="26" borderId="135" applyNumberFormat="0" applyProtection="0">
      <alignment horizontal="right" vertical="center"/>
    </xf>
    <xf numFmtId="4" fontId="17" fillId="27" borderId="135" applyNumberFormat="0" applyProtection="0">
      <alignment horizontal="right" vertical="center"/>
    </xf>
    <xf numFmtId="4" fontId="17" fillId="28" borderId="135" applyNumberFormat="0" applyProtection="0">
      <alignment horizontal="right" vertical="center"/>
    </xf>
    <xf numFmtId="4" fontId="17" fillId="29" borderId="135" applyNumberFormat="0" applyProtection="0">
      <alignment horizontal="right" vertical="center"/>
    </xf>
    <xf numFmtId="4" fontId="17" fillId="30" borderId="135" applyNumberFormat="0" applyProtection="0">
      <alignment horizontal="right" vertical="center"/>
    </xf>
    <xf numFmtId="4" fontId="17" fillId="31" borderId="135" applyNumberFormat="0" applyProtection="0">
      <alignment horizontal="right" vertical="center"/>
    </xf>
    <xf numFmtId="4" fontId="17" fillId="32" borderId="135" applyNumberFormat="0" applyProtection="0">
      <alignment horizontal="righ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0" fontId="5" fillId="0" borderId="0"/>
    <xf numFmtId="44" fontId="5" fillId="0" borderId="0" applyFont="0" applyFill="0" applyBorder="0" applyAlignment="0" applyProtection="0"/>
    <xf numFmtId="4" fontId="46" fillId="41" borderId="135" applyNumberFormat="0" applyProtection="0">
      <alignment horizontal="right" vertical="center"/>
    </xf>
    <xf numFmtId="4" fontId="37" fillId="41" borderId="135" applyNumberFormat="0" applyProtection="0">
      <alignment horizontal="right" vertical="center"/>
    </xf>
    <xf numFmtId="0" fontId="17" fillId="40" borderId="135" applyNumberFormat="0" applyProtection="0">
      <alignment horizontal="left" vertical="top" indent="1"/>
    </xf>
    <xf numFmtId="4" fontId="37" fillId="40" borderId="135" applyNumberFormat="0" applyProtection="0">
      <alignment vertical="center"/>
    </xf>
    <xf numFmtId="4" fontId="17" fillId="40" borderId="135" applyNumberFormat="0" applyProtection="0">
      <alignment vertical="center"/>
    </xf>
    <xf numFmtId="0" fontId="21" fillId="3" borderId="135" applyNumberFormat="0" applyProtection="0">
      <alignment horizontal="left" vertical="top" indent="1"/>
    </xf>
    <xf numFmtId="0" fontId="21" fillId="39" borderId="135" applyNumberFormat="0" applyProtection="0">
      <alignment horizontal="left" vertical="top" indent="1"/>
    </xf>
    <xf numFmtId="0" fontId="21" fillId="38" borderId="135" applyNumberFormat="0" applyProtection="0">
      <alignment horizontal="left" vertical="top" indent="1"/>
    </xf>
    <xf numFmtId="0" fontId="21" fillId="35" borderId="135" applyNumberFormat="0" applyProtection="0">
      <alignment horizontal="left" vertical="top" indent="1"/>
    </xf>
    <xf numFmtId="4" fontId="17" fillId="36" borderId="135" applyNumberFormat="0" applyProtection="0">
      <alignment horizontal="right" vertical="center"/>
    </xf>
    <xf numFmtId="4" fontId="17" fillId="32" borderId="135" applyNumberFormat="0" applyProtection="0">
      <alignment horizontal="right" vertical="center"/>
    </xf>
    <xf numFmtId="4" fontId="17" fillId="31" borderId="135" applyNumberFormat="0" applyProtection="0">
      <alignment horizontal="right" vertical="center"/>
    </xf>
    <xf numFmtId="4" fontId="17" fillId="30" borderId="135" applyNumberFormat="0" applyProtection="0">
      <alignment horizontal="right" vertical="center"/>
    </xf>
    <xf numFmtId="4" fontId="17" fillId="29" borderId="135" applyNumberFormat="0" applyProtection="0">
      <alignment horizontal="right" vertical="center"/>
    </xf>
    <xf numFmtId="4" fontId="17" fillId="28" borderId="135" applyNumberFormat="0" applyProtection="0">
      <alignment horizontal="right" vertical="center"/>
    </xf>
    <xf numFmtId="4" fontId="17" fillId="27" borderId="135" applyNumberFormat="0" applyProtection="0">
      <alignment horizontal="right" vertical="center"/>
    </xf>
    <xf numFmtId="4" fontId="17" fillId="26" borderId="135" applyNumberFormat="0" applyProtection="0">
      <alignment horizontal="right" vertical="center"/>
    </xf>
    <xf numFmtId="4" fontId="17" fillId="25" borderId="135" applyNumberFormat="0" applyProtection="0">
      <alignment horizontal="right" vertical="center"/>
    </xf>
    <xf numFmtId="4" fontId="17" fillId="24" borderId="135" applyNumberFormat="0" applyProtection="0">
      <alignment horizontal="right" vertical="center"/>
    </xf>
    <xf numFmtId="0" fontId="18" fillId="19" borderId="135" applyNumberFormat="0" applyProtection="0">
      <alignment horizontal="left" vertical="top" indent="1"/>
    </xf>
    <xf numFmtId="4" fontId="32" fillId="19" borderId="135" applyNumberFormat="0" applyProtection="0">
      <alignment vertical="center"/>
    </xf>
    <xf numFmtId="4" fontId="24" fillId="0" borderId="136" applyNumberFormat="0" applyProtection="0">
      <alignment horizontal="left" vertical="center" indent="1"/>
    </xf>
    <xf numFmtId="0" fontId="5" fillId="0" borderId="0"/>
    <xf numFmtId="0" fontId="5" fillId="0" borderId="0"/>
    <xf numFmtId="4" fontId="24" fillId="0" borderId="136" applyNumberFormat="0" applyProtection="0">
      <alignment horizontal="left" vertical="center" indent="1"/>
    </xf>
    <xf numFmtId="0" fontId="5" fillId="0" borderId="0"/>
    <xf numFmtId="44" fontId="5" fillId="0" borderId="0" applyFont="0" applyFill="0" applyBorder="0" applyAlignment="0" applyProtection="0"/>
    <xf numFmtId="4" fontId="17" fillId="24" borderId="135" applyNumberFormat="0" applyProtection="0">
      <alignment horizontal="right" vertical="center"/>
    </xf>
    <xf numFmtId="4" fontId="32" fillId="19" borderId="135" applyNumberFormat="0" applyProtection="0">
      <alignmen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4" fontId="17" fillId="30" borderId="135" applyNumberFormat="0" applyProtection="0">
      <alignment horizontal="right" vertical="center"/>
    </xf>
    <xf numFmtId="0" fontId="5" fillId="0" borderId="0"/>
    <xf numFmtId="44" fontId="5" fillId="0" borderId="0" applyFont="0" applyFill="0" applyBorder="0" applyAlignment="0" applyProtection="0"/>
    <xf numFmtId="4" fontId="17" fillId="32" borderId="135" applyNumberFormat="0" applyProtection="0">
      <alignment horizontal="right" vertical="center"/>
    </xf>
    <xf numFmtId="4" fontId="17" fillId="29" borderId="135" applyNumberFormat="0" applyProtection="0">
      <alignment horizontal="right" vertical="center"/>
    </xf>
    <xf numFmtId="4" fontId="17" fillId="25" borderId="135" applyNumberFormat="0" applyProtection="0">
      <alignment horizontal="right" vertical="center"/>
    </xf>
    <xf numFmtId="4" fontId="17" fillId="27" borderId="135" applyNumberFormat="0" applyProtection="0">
      <alignment horizontal="right" vertical="center"/>
    </xf>
    <xf numFmtId="0" fontId="18" fillId="19" borderId="135" applyNumberFormat="0" applyProtection="0">
      <alignment horizontal="left" vertical="top" indent="1"/>
    </xf>
    <xf numFmtId="0" fontId="5" fillId="0" borderId="0"/>
    <xf numFmtId="0" fontId="5" fillId="0" borderId="0"/>
    <xf numFmtId="4" fontId="17" fillId="28" borderId="135" applyNumberFormat="0" applyProtection="0">
      <alignment horizontal="right" vertical="center"/>
    </xf>
    <xf numFmtId="4" fontId="17" fillId="31" borderId="135" applyNumberFormat="0" applyProtection="0">
      <alignment horizontal="right" vertical="center"/>
    </xf>
    <xf numFmtId="4" fontId="17" fillId="26" borderId="135" applyNumberFormat="0" applyProtection="0">
      <alignment horizontal="right" vertical="center"/>
    </xf>
    <xf numFmtId="4" fontId="32" fillId="19" borderId="135" applyNumberFormat="0" applyProtection="0">
      <alignment vertical="center"/>
    </xf>
    <xf numFmtId="4" fontId="31" fillId="18" borderId="136" applyNumberFormat="0" applyProtection="0">
      <alignment horizontal="left" vertical="center" indent="1"/>
    </xf>
    <xf numFmtId="0" fontId="18" fillId="19" borderId="135" applyNumberFormat="0" applyProtection="0">
      <alignment horizontal="left" vertical="top" indent="1"/>
    </xf>
    <xf numFmtId="4" fontId="26" fillId="22" borderId="136" applyNumberFormat="0" applyProtection="0">
      <alignment horizontal="left" vertical="center"/>
    </xf>
    <xf numFmtId="4" fontId="17" fillId="24" borderId="135" applyNumberFormat="0" applyProtection="0">
      <alignment horizontal="right" vertical="center"/>
    </xf>
    <xf numFmtId="4" fontId="17" fillId="25" borderId="135" applyNumberFormat="0" applyProtection="0">
      <alignment horizontal="right" vertical="center"/>
    </xf>
    <xf numFmtId="4" fontId="17" fillId="26" borderId="135" applyNumberFormat="0" applyProtection="0">
      <alignment horizontal="right" vertical="center"/>
    </xf>
    <xf numFmtId="4" fontId="17" fillId="27" borderId="135" applyNumberFormat="0" applyProtection="0">
      <alignment horizontal="right" vertical="center"/>
    </xf>
    <xf numFmtId="4" fontId="17" fillId="28" borderId="135" applyNumberFormat="0" applyProtection="0">
      <alignment horizontal="right" vertical="center"/>
    </xf>
    <xf numFmtId="4" fontId="17" fillId="29" borderId="135" applyNumberFormat="0" applyProtection="0">
      <alignment horizontal="right" vertical="center"/>
    </xf>
    <xf numFmtId="4" fontId="17" fillId="30" borderId="135" applyNumberFormat="0" applyProtection="0">
      <alignment horizontal="right" vertical="center"/>
    </xf>
    <xf numFmtId="4" fontId="17" fillId="31" borderId="135" applyNumberFormat="0" applyProtection="0">
      <alignment horizontal="right" vertical="center"/>
    </xf>
    <xf numFmtId="4" fontId="17" fillId="32" borderId="135"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5" applyNumberFormat="0" applyProtection="0">
      <alignment horizontal="right" vertical="center"/>
    </xf>
    <xf numFmtId="0" fontId="25" fillId="0" borderId="136" applyNumberFormat="0" applyProtection="0">
      <alignment horizontal="left" vertical="center" indent="2"/>
    </xf>
    <xf numFmtId="0" fontId="21" fillId="35" borderId="135" applyNumberFormat="0" applyProtection="0">
      <alignment horizontal="left" vertical="top" indent="1"/>
    </xf>
    <xf numFmtId="0" fontId="25" fillId="0" borderId="136" applyNumberFormat="0" applyProtection="0">
      <alignment horizontal="left" vertical="center" indent="2"/>
    </xf>
    <xf numFmtId="0" fontId="21" fillId="38" borderId="135" applyNumberFormat="0" applyProtection="0">
      <alignment horizontal="left" vertical="top" indent="1"/>
    </xf>
    <xf numFmtId="0" fontId="25" fillId="0" borderId="136" applyNumberFormat="0" applyProtection="0">
      <alignment horizontal="left" vertical="center" indent="2"/>
    </xf>
    <xf numFmtId="0" fontId="21" fillId="39" borderId="135" applyNumberFormat="0" applyProtection="0">
      <alignment horizontal="left" vertical="top" indent="1"/>
    </xf>
    <xf numFmtId="0" fontId="25" fillId="0" borderId="136" applyNumberFormat="0" applyProtection="0">
      <alignment horizontal="left" vertical="center" indent="2"/>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24" fillId="0" borderId="136" applyNumberFormat="0" applyProtection="0">
      <alignment horizontal="right" vertical="center" wrapText="1"/>
    </xf>
    <xf numFmtId="4" fontId="37" fillId="41" borderId="135"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5" applyNumberFormat="0" applyProtection="0">
      <alignment horizontal="right" vertical="center"/>
    </xf>
    <xf numFmtId="4" fontId="46" fillId="41" borderId="135" applyNumberFormat="0" applyProtection="0">
      <alignment horizontal="right" vertical="center"/>
    </xf>
    <xf numFmtId="4" fontId="37" fillId="41" borderId="135" applyNumberFormat="0" applyProtection="0">
      <alignment horizontal="right" vertical="center"/>
    </xf>
    <xf numFmtId="0" fontId="17" fillId="40" borderId="135" applyNumberFormat="0" applyProtection="0">
      <alignment horizontal="left" vertical="top" indent="1"/>
    </xf>
    <xf numFmtId="4" fontId="37" fillId="40" borderId="135" applyNumberFormat="0" applyProtection="0">
      <alignment vertical="center"/>
    </xf>
    <xf numFmtId="4" fontId="17" fillId="40" borderId="135" applyNumberFormat="0" applyProtection="0">
      <alignment vertical="center"/>
    </xf>
    <xf numFmtId="0" fontId="21" fillId="3" borderId="135" applyNumberFormat="0" applyProtection="0">
      <alignment horizontal="left" vertical="top" indent="1"/>
    </xf>
    <xf numFmtId="0" fontId="21" fillId="39" borderId="135" applyNumberFormat="0" applyProtection="0">
      <alignment horizontal="left" vertical="top" indent="1"/>
    </xf>
    <xf numFmtId="0" fontId="21" fillId="38" borderId="135" applyNumberFormat="0" applyProtection="0">
      <alignment horizontal="left" vertical="top" indent="1"/>
    </xf>
    <xf numFmtId="0" fontId="21" fillId="35" borderId="135" applyNumberFormat="0" applyProtection="0">
      <alignment horizontal="left" vertical="top" indent="1"/>
    </xf>
    <xf numFmtId="4" fontId="17" fillId="36" borderId="135" applyNumberFormat="0" applyProtection="0">
      <alignment horizontal="right" vertical="center"/>
    </xf>
    <xf numFmtId="4" fontId="17" fillId="32" borderId="135" applyNumberFormat="0" applyProtection="0">
      <alignment horizontal="right" vertical="center"/>
    </xf>
    <xf numFmtId="4" fontId="17" fillId="31" borderId="135" applyNumberFormat="0" applyProtection="0">
      <alignment horizontal="right" vertical="center"/>
    </xf>
    <xf numFmtId="4" fontId="17" fillId="30" borderId="135" applyNumberFormat="0" applyProtection="0">
      <alignment horizontal="right" vertical="center"/>
    </xf>
    <xf numFmtId="4" fontId="17" fillId="29" borderId="135" applyNumberFormat="0" applyProtection="0">
      <alignment horizontal="right" vertical="center"/>
    </xf>
    <xf numFmtId="4" fontId="17" fillId="28" borderId="135" applyNumberFormat="0" applyProtection="0">
      <alignment horizontal="right" vertical="center"/>
    </xf>
    <xf numFmtId="4" fontId="17" fillId="27" borderId="135" applyNumberFormat="0" applyProtection="0">
      <alignment horizontal="right" vertical="center"/>
    </xf>
    <xf numFmtId="4" fontId="17" fillId="26" borderId="135" applyNumberFormat="0" applyProtection="0">
      <alignment horizontal="right" vertical="center"/>
    </xf>
    <xf numFmtId="4" fontId="17" fillId="25" borderId="135" applyNumberFormat="0" applyProtection="0">
      <alignment horizontal="right" vertical="center"/>
    </xf>
    <xf numFmtId="4" fontId="17" fillId="24" borderId="135" applyNumberFormat="0" applyProtection="0">
      <alignment horizontal="right" vertical="center"/>
    </xf>
    <xf numFmtId="0" fontId="18" fillId="19" borderId="135" applyNumberFormat="0" applyProtection="0">
      <alignment horizontal="left" vertical="top" indent="1"/>
    </xf>
    <xf numFmtId="4" fontId="32" fillId="19" borderId="135" applyNumberFormat="0" applyProtection="0">
      <alignment vertical="center"/>
    </xf>
    <xf numFmtId="0" fontId="21" fillId="84" borderId="136" applyNumberFormat="0">
      <protection locked="0"/>
    </xf>
    <xf numFmtId="4" fontId="24" fillId="0" borderId="136" applyNumberFormat="0" applyProtection="0">
      <alignment horizontal="left" vertical="center" indent="1"/>
    </xf>
    <xf numFmtId="4" fontId="24" fillId="0" borderId="136" applyNumberFormat="0" applyProtection="0">
      <alignment horizontal="left" vertical="center" indent="1"/>
    </xf>
    <xf numFmtId="4" fontId="17" fillId="24" borderId="135" applyNumberFormat="0" applyProtection="0">
      <alignment horizontal="right" vertical="center"/>
    </xf>
    <xf numFmtId="4" fontId="32" fillId="19" borderId="135" applyNumberFormat="0" applyProtection="0">
      <alignmen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4" fontId="17" fillId="30" borderId="135" applyNumberFormat="0" applyProtection="0">
      <alignment horizontal="right" vertical="center"/>
    </xf>
    <xf numFmtId="4" fontId="17" fillId="32" borderId="135" applyNumberFormat="0" applyProtection="0">
      <alignment horizontal="right" vertical="center"/>
    </xf>
    <xf numFmtId="4" fontId="17" fillId="29" borderId="135" applyNumberFormat="0" applyProtection="0">
      <alignment horizontal="right" vertical="center"/>
    </xf>
    <xf numFmtId="4" fontId="17" fillId="25" borderId="135" applyNumberFormat="0" applyProtection="0">
      <alignment horizontal="right" vertical="center"/>
    </xf>
    <xf numFmtId="4" fontId="17" fillId="27" borderId="135" applyNumberFormat="0" applyProtection="0">
      <alignment horizontal="right" vertical="center"/>
    </xf>
    <xf numFmtId="0" fontId="18" fillId="19" borderId="135" applyNumberFormat="0" applyProtection="0">
      <alignment horizontal="left" vertical="top" indent="1"/>
    </xf>
    <xf numFmtId="4" fontId="17" fillId="28" borderId="135" applyNumberFormat="0" applyProtection="0">
      <alignment horizontal="right" vertical="center"/>
    </xf>
    <xf numFmtId="4" fontId="17" fillId="31" borderId="135" applyNumberFormat="0" applyProtection="0">
      <alignment horizontal="right" vertical="center"/>
    </xf>
    <xf numFmtId="4" fontId="17" fillId="26" borderId="135" applyNumberFormat="0" applyProtection="0">
      <alignment horizontal="right" vertical="center"/>
    </xf>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5" fillId="0" borderId="0"/>
    <xf numFmtId="4" fontId="24" fillId="0" borderId="136" applyNumberFormat="0" applyProtection="0">
      <alignment horizontal="left" vertical="center" indent="1"/>
    </xf>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1" fillId="39" borderId="147" applyNumberFormat="0" applyProtection="0">
      <alignment horizontal="left" vertical="top" indent="1"/>
    </xf>
    <xf numFmtId="0" fontId="21" fillId="84" borderId="150" applyNumberFormat="0">
      <protection locked="0"/>
    </xf>
    <xf numFmtId="0" fontId="5" fillId="0" borderId="0"/>
    <xf numFmtId="0" fontId="5" fillId="0" borderId="0"/>
    <xf numFmtId="0" fontId="17" fillId="40" borderId="147" applyNumberFormat="0" applyProtection="0">
      <alignment horizontal="left" vertical="top" indent="1"/>
    </xf>
    <xf numFmtId="4" fontId="37" fillId="40" borderId="147" applyNumberFormat="0" applyProtection="0">
      <alignment vertical="center"/>
    </xf>
    <xf numFmtId="0" fontId="5" fillId="0" borderId="0"/>
    <xf numFmtId="43" fontId="5" fillId="0" borderId="0" applyFont="0" applyFill="0" applyBorder="0" applyAlignment="0" applyProtection="0"/>
    <xf numFmtId="0" fontId="5" fillId="5" borderId="17" applyNumberFormat="0" applyFont="0" applyAlignment="0" applyProtection="0"/>
    <xf numFmtId="9" fontId="5" fillId="0" borderId="0" applyFont="0" applyFill="0" applyBorder="0" applyAlignment="0" applyProtection="0"/>
    <xf numFmtId="4" fontId="31" fillId="18" borderId="136" applyNumberFormat="0" applyProtection="0">
      <alignment horizontal="right" vertical="center" wrapText="1"/>
    </xf>
    <xf numFmtId="4" fontId="32" fillId="19" borderId="137" applyNumberFormat="0" applyProtection="0">
      <alignment vertical="center"/>
    </xf>
    <xf numFmtId="4" fontId="31" fillId="18" borderId="136" applyNumberFormat="0" applyProtection="0">
      <alignment horizontal="left" vertical="center" indent="1"/>
    </xf>
    <xf numFmtId="0" fontId="18" fillId="19" borderId="137" applyNumberFormat="0" applyProtection="0">
      <alignment horizontal="left" vertical="top" indent="1"/>
    </xf>
    <xf numFmtId="4" fontId="26" fillId="22" borderId="136"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7" applyNumberFormat="0" applyProtection="0">
      <alignment horizontal="right" vertical="center"/>
    </xf>
    <xf numFmtId="0" fontId="25" fillId="0" borderId="136" applyNumberFormat="0" applyProtection="0">
      <alignment horizontal="left" vertical="center" indent="2"/>
    </xf>
    <xf numFmtId="0" fontId="21" fillId="35" borderId="137" applyNumberFormat="0" applyProtection="0">
      <alignment horizontal="left" vertical="top" indent="1"/>
    </xf>
    <xf numFmtId="0" fontId="25" fillId="0" borderId="136" applyNumberFormat="0" applyProtection="0">
      <alignment horizontal="left" vertical="center" indent="2"/>
    </xf>
    <xf numFmtId="0" fontId="21" fillId="38" borderId="137" applyNumberFormat="0" applyProtection="0">
      <alignment horizontal="left" vertical="top" indent="1"/>
    </xf>
    <xf numFmtId="0" fontId="25" fillId="0" borderId="136" applyNumberFormat="0" applyProtection="0">
      <alignment horizontal="left" vertical="center" indent="2"/>
    </xf>
    <xf numFmtId="0" fontId="21" fillId="39" borderId="137" applyNumberFormat="0" applyProtection="0">
      <alignment horizontal="left" vertical="top" indent="1"/>
    </xf>
    <xf numFmtId="0" fontId="25" fillId="0" borderId="136"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6" applyNumberFormat="0" applyProtection="0">
      <alignment horizontal="right" vertical="center" wrapText="1"/>
    </xf>
    <xf numFmtId="4" fontId="37" fillId="41" borderId="137"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0" fontId="21" fillId="84" borderId="136" applyNumberFormat="0">
      <protection locked="0"/>
    </xf>
    <xf numFmtId="0" fontId="5" fillId="0" borderId="0"/>
    <xf numFmtId="0" fontId="5" fillId="0" borderId="0"/>
    <xf numFmtId="4" fontId="31" fillId="18" borderId="136" applyNumberFormat="0" applyProtection="0">
      <alignment horizontal="right" vertical="center" wrapText="1"/>
    </xf>
    <xf numFmtId="4" fontId="32" fillId="19" borderId="137" applyNumberFormat="0" applyProtection="0">
      <alignment vertical="center"/>
    </xf>
    <xf numFmtId="4" fontId="31" fillId="18" borderId="136" applyNumberFormat="0" applyProtection="0">
      <alignment horizontal="left" vertical="center" indent="1"/>
    </xf>
    <xf numFmtId="0" fontId="18" fillId="19" borderId="137" applyNumberFormat="0" applyProtection="0">
      <alignment horizontal="left" vertical="top" indent="1"/>
    </xf>
    <xf numFmtId="4" fontId="26" fillId="22" borderId="136"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7" applyNumberFormat="0" applyProtection="0">
      <alignment horizontal="right" vertical="center"/>
    </xf>
    <xf numFmtId="0" fontId="25" fillId="0" borderId="136" applyNumberFormat="0" applyProtection="0">
      <alignment horizontal="left" vertical="center" indent="2"/>
    </xf>
    <xf numFmtId="0" fontId="21" fillId="35" borderId="137" applyNumberFormat="0" applyProtection="0">
      <alignment horizontal="left" vertical="top" indent="1"/>
    </xf>
    <xf numFmtId="0" fontId="25" fillId="0" borderId="136" applyNumberFormat="0" applyProtection="0">
      <alignment horizontal="left" vertical="center" indent="2"/>
    </xf>
    <xf numFmtId="0" fontId="21" fillId="38" borderId="137" applyNumberFormat="0" applyProtection="0">
      <alignment horizontal="left" vertical="top" indent="1"/>
    </xf>
    <xf numFmtId="0" fontId="25" fillId="0" borderId="136" applyNumberFormat="0" applyProtection="0">
      <alignment horizontal="left" vertical="center" indent="2"/>
    </xf>
    <xf numFmtId="0" fontId="21" fillId="39" borderId="137" applyNumberFormat="0" applyProtection="0">
      <alignment horizontal="left" vertical="top" indent="1"/>
    </xf>
    <xf numFmtId="0" fontId="25" fillId="0" borderId="136"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6" applyNumberFormat="0" applyProtection="0">
      <alignment horizontal="right" vertical="center" wrapText="1"/>
    </xf>
    <xf numFmtId="4" fontId="37" fillId="41" borderId="137"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6" applyNumberFormat="0">
      <protection locked="0"/>
    </xf>
    <xf numFmtId="0" fontId="5" fillId="0" borderId="0"/>
    <xf numFmtId="0" fontId="5" fillId="0" borderId="0"/>
    <xf numFmtId="4" fontId="26" fillId="22" borderId="138" applyNumberFormat="0" applyProtection="0">
      <alignment horizontal="left" vertical="center"/>
    </xf>
    <xf numFmtId="0" fontId="25" fillId="0" borderId="138" applyNumberFormat="0" applyProtection="0">
      <alignment horizontal="left" vertical="center" indent="2"/>
    </xf>
    <xf numFmtId="4" fontId="31" fillId="18" borderId="138" applyNumberFormat="0" applyProtection="0">
      <alignment horizontal="right" vertical="center" wrapText="1"/>
    </xf>
    <xf numFmtId="4" fontId="17" fillId="31" borderId="137" applyNumberFormat="0" applyProtection="0">
      <alignment horizontal="right" vertical="center"/>
    </xf>
    <xf numFmtId="0" fontId="21" fillId="39" borderId="137" applyNumberFormat="0" applyProtection="0">
      <alignment horizontal="left" vertical="top" indent="1"/>
    </xf>
    <xf numFmtId="0" fontId="21" fillId="84" borderId="138" applyNumberFormat="0">
      <protection locked="0"/>
    </xf>
    <xf numFmtId="4" fontId="26" fillId="22" borderId="138" applyNumberFormat="0" applyProtection="0">
      <alignment horizontal="left" vertical="center"/>
    </xf>
    <xf numFmtId="4" fontId="31" fillId="18" borderId="138" applyNumberFormat="0" applyProtection="0">
      <alignment horizontal="right" vertical="center" wrapText="1"/>
    </xf>
    <xf numFmtId="0" fontId="18" fillId="19" borderId="137" applyNumberFormat="0" applyProtection="0">
      <alignment horizontal="left" vertical="top" indent="1"/>
    </xf>
    <xf numFmtId="4" fontId="32" fillId="19" borderId="137" applyNumberFormat="0" applyProtection="0">
      <alignment vertical="center"/>
    </xf>
    <xf numFmtId="0" fontId="5" fillId="0" borderId="0"/>
    <xf numFmtId="44" fontId="5" fillId="0" borderId="0" applyFont="0" applyFill="0" applyBorder="0" applyAlignment="0" applyProtection="0"/>
    <xf numFmtId="4" fontId="17" fillId="34" borderId="138" applyNumberFormat="0" applyProtection="0">
      <alignment horizontal="left" vertical="center" indent="1"/>
    </xf>
    <xf numFmtId="4" fontId="31" fillId="18" borderId="138" applyNumberFormat="0" applyProtection="0">
      <alignment horizontal="left" vertical="center"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4" fontId="17" fillId="36" borderId="137" applyNumberFormat="0" applyProtection="0">
      <alignment horizontal="right" vertical="center"/>
    </xf>
    <xf numFmtId="4" fontId="17" fillId="34" borderId="138" applyNumberFormat="0" applyProtection="0">
      <alignment horizontal="left" vertical="center" indent="1"/>
    </xf>
    <xf numFmtId="4" fontId="18" fillId="33" borderId="138" applyNumberFormat="0" applyProtection="0">
      <alignment horizontal="left" vertical="center" indent="1"/>
    </xf>
    <xf numFmtId="4" fontId="17" fillId="32" borderId="137" applyNumberFormat="0" applyProtection="0">
      <alignment horizontal="right" vertical="center"/>
    </xf>
    <xf numFmtId="0" fontId="26" fillId="44" borderId="138" applyNumberFormat="0" applyProtection="0">
      <alignment horizontal="center" vertical="top" wrapText="1"/>
    </xf>
    <xf numFmtId="0" fontId="26" fillId="43" borderId="138" applyNumberFormat="0" applyProtection="0">
      <alignment horizontal="center" vertical="center" wrapText="1"/>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24" fillId="0" borderId="138" applyNumberFormat="0" applyProtection="0">
      <alignment horizontal="right" vertical="center" wrapText="1"/>
    </xf>
    <xf numFmtId="4" fontId="17" fillId="24" borderId="137" applyNumberFormat="0" applyProtection="0">
      <alignment horizontal="right" vertical="center"/>
    </xf>
    <xf numFmtId="4" fontId="31" fillId="18" borderId="138" applyNumberFormat="0" applyProtection="0">
      <alignment horizontal="right" vertical="center" wrapTex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4" fontId="31" fillId="18" borderId="138" applyNumberFormat="0" applyProtection="0">
      <alignment horizontal="left" vertical="center" indent="1"/>
    </xf>
    <xf numFmtId="4" fontId="18" fillId="33" borderId="138" applyNumberFormat="0" applyProtection="0">
      <alignment horizontal="left" vertical="center" indent="1"/>
    </xf>
    <xf numFmtId="0" fontId="5" fillId="0" borderId="0"/>
    <xf numFmtId="0" fontId="5" fillId="0" borderId="0"/>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0" fontId="5" fillId="0" borderId="0"/>
    <xf numFmtId="0" fontId="5" fillId="0" borderId="0"/>
    <xf numFmtId="4" fontId="24" fillId="0" borderId="138" applyNumberFormat="0" applyProtection="0">
      <alignment horizontal="left" vertical="center" indent="1"/>
    </xf>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 fontId="32" fillId="19" borderId="137" applyNumberFormat="0" applyProtection="0">
      <alignment vertical="center"/>
    </xf>
    <xf numFmtId="4" fontId="31" fillId="18" borderId="138" applyNumberFormat="0" applyProtection="0">
      <alignment horizontal="left" vertical="center" indent="1"/>
    </xf>
    <xf numFmtId="0" fontId="18" fillId="19" borderId="137" applyNumberFormat="0" applyProtection="0">
      <alignment horizontal="left" vertical="top" indent="1"/>
    </xf>
    <xf numFmtId="4" fontId="26" fillId="22" borderId="138"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37" applyNumberFormat="0" applyProtection="0">
      <alignment horizontal="right" vertical="center"/>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9" borderId="137" applyNumberFormat="0" applyProtection="0">
      <alignment horizontal="left" vertical="top" indent="1"/>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5" fillId="0" borderId="0"/>
    <xf numFmtId="4" fontId="24" fillId="0" borderId="138" applyNumberFormat="0" applyProtection="0">
      <alignment horizontal="left" vertical="center" indent="1"/>
    </xf>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5" borderId="17" applyNumberFormat="0" applyFont="0" applyAlignment="0" applyProtection="0"/>
    <xf numFmtId="9" fontId="5" fillId="0" borderId="0" applyFont="0" applyFill="0" applyBorder="0" applyAlignment="0" applyProtection="0"/>
    <xf numFmtId="4" fontId="24" fillId="0" borderId="128" applyNumberFormat="0" applyProtection="0">
      <alignment horizontal="left" vertical="center" indent="1"/>
    </xf>
    <xf numFmtId="4" fontId="24" fillId="0" borderId="128" applyNumberFormat="0" applyProtection="0">
      <alignment horizontal="left" vertical="center" indent="1"/>
    </xf>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129" fillId="34" borderId="87" applyNumberFormat="0" applyFont="0" applyBorder="0" applyAlignment="0" applyProtection="0">
      <protection hidden="1"/>
    </xf>
    <xf numFmtId="0" fontId="134" fillId="34" borderId="141" applyNumberFormat="0" applyAlignment="0" applyProtection="0"/>
    <xf numFmtId="0" fontId="136" fillId="91" borderId="141" applyNumberFormat="0" applyAlignment="0" applyProtection="0"/>
    <xf numFmtId="0" fontId="136" fillId="91" borderId="141" applyNumberFormat="0" applyAlignment="0" applyProtection="0"/>
    <xf numFmtId="0" fontId="134" fillId="34"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88" fontId="5" fillId="0" borderId="0" applyFont="0" applyFill="0" applyBorder="0" applyProtection="0">
      <alignment horizontal="righ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4" fillId="34" borderId="153" applyNumberFormat="0" applyAlignment="0" applyProtection="0"/>
    <xf numFmtId="0" fontId="136" fillId="91" borderId="153" applyNumberFormat="0" applyAlignment="0" applyProtection="0"/>
    <xf numFmtId="0" fontId="136" fillId="91" borderId="153" applyNumberFormat="0" applyAlignment="0" applyProtection="0"/>
    <xf numFmtId="0" fontId="134" fillId="34" borderId="15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24" fillId="0" borderId="146" applyNumberFormat="0" applyProtection="0">
      <alignment horizontal="left" vertical="center" indent="1"/>
    </xf>
    <xf numFmtId="4" fontId="24" fillId="0" borderId="146" applyNumberFormat="0" applyProtection="0">
      <alignment horizontal="left" vertical="center" indent="1"/>
    </xf>
    <xf numFmtId="4" fontId="24" fillId="0" borderId="150" applyNumberFormat="0" applyProtection="0">
      <alignment horizontal="left" vertical="center" indent="1"/>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84" borderId="150"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50" applyNumberFormat="0" applyProtection="0">
      <alignment horizontal="center" vertical="top" wrapText="1"/>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84" borderId="150"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50" applyNumberFormat="0" applyProtection="0">
      <alignment horizontal="center" vertical="top" wrapText="1"/>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0" fontId="21" fillId="39"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4" fontId="17" fillId="36" borderId="149" applyNumberFormat="0" applyProtection="0">
      <alignment horizontal="right" vertical="center"/>
    </xf>
    <xf numFmtId="4" fontId="17" fillId="34" borderId="150" applyNumberFormat="0" applyProtection="0">
      <alignment horizontal="left" vertical="center" indent="1"/>
    </xf>
    <xf numFmtId="4" fontId="18" fillId="33" borderId="150"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50" applyNumberFormat="0" applyProtection="0">
      <alignment horizontal="left" vertical="center"/>
    </xf>
    <xf numFmtId="0" fontId="18" fillId="19" borderId="149" applyNumberFormat="0" applyProtection="0">
      <alignment horizontal="left" vertical="top" indent="1"/>
    </xf>
    <xf numFmtId="4" fontId="31" fillId="18" borderId="150" applyNumberFormat="0" applyProtection="0">
      <alignment horizontal="left" vertical="center" indent="1"/>
    </xf>
    <xf numFmtId="4" fontId="32" fillId="19" borderId="149" applyNumberFormat="0" applyProtection="0">
      <alignmen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8" fillId="33" borderId="150" applyNumberFormat="0" applyProtection="0">
      <alignment horizontal="left" vertical="center" indent="1"/>
    </xf>
    <xf numFmtId="4" fontId="31" fillId="18" borderId="150"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4" fontId="31" fillId="18" borderId="150" applyNumberFormat="0" applyProtection="0">
      <alignment horizontal="right" vertical="center" wrapText="1"/>
    </xf>
    <xf numFmtId="4" fontId="17" fillId="24" borderId="149" applyNumberFormat="0" applyProtection="0">
      <alignment horizontal="right" vertical="center"/>
    </xf>
    <xf numFmtId="4" fontId="24" fillId="0" borderId="150" applyNumberFormat="0" applyProtection="0">
      <alignment horizontal="right" vertical="center" wrapText="1"/>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26" fillId="43" borderId="150" applyNumberFormat="0" applyProtection="0">
      <alignment horizontal="center" vertical="center" wrapText="1"/>
    </xf>
    <xf numFmtId="0" fontId="26" fillId="44" borderId="150" applyNumberFormat="0" applyProtection="0">
      <alignment horizontal="center" vertical="top" wrapText="1"/>
    </xf>
    <xf numFmtId="4" fontId="17" fillId="32" borderId="149" applyNumberFormat="0" applyProtection="0">
      <alignment horizontal="right" vertical="center"/>
    </xf>
    <xf numFmtId="4" fontId="18" fillId="33" borderId="150" applyNumberFormat="0" applyProtection="0">
      <alignment horizontal="left" vertical="center" indent="1"/>
    </xf>
    <xf numFmtId="4" fontId="17" fillId="34" borderId="150" applyNumberFormat="0" applyProtection="0">
      <alignment horizontal="left" vertical="center" indent="1"/>
    </xf>
    <xf numFmtId="4" fontId="17" fillId="36" borderId="149" applyNumberFormat="0" applyProtection="0">
      <alignment horizontal="right" vertical="center"/>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4" fontId="31" fillId="18" borderId="150" applyNumberFormat="0" applyProtection="0">
      <alignment horizontal="left" vertical="center" indent="1"/>
    </xf>
    <xf numFmtId="4" fontId="17" fillId="34"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31" fillId="18" borderId="150" applyNumberFormat="0" applyProtection="0">
      <alignment horizontal="right" vertical="center" wrapText="1"/>
    </xf>
    <xf numFmtId="4" fontId="26" fillId="22" borderId="150" applyNumberFormat="0" applyProtection="0">
      <alignment horizontal="left" vertical="center"/>
    </xf>
    <xf numFmtId="0" fontId="21" fillId="84" borderId="150" applyNumberFormat="0">
      <protection locked="0"/>
    </xf>
    <xf numFmtId="0" fontId="21" fillId="39" borderId="149" applyNumberFormat="0" applyProtection="0">
      <alignment horizontal="left" vertical="top" indent="1"/>
    </xf>
    <xf numFmtId="4" fontId="17" fillId="31" borderId="149" applyNumberFormat="0" applyProtection="0">
      <alignment horizontal="right" vertical="center"/>
    </xf>
    <xf numFmtId="4" fontId="31" fillId="18" borderId="150" applyNumberFormat="0" applyProtection="0">
      <alignment horizontal="right" vertical="center" wrapText="1"/>
    </xf>
    <xf numFmtId="0" fontId="25" fillId="0" borderId="150" applyNumberFormat="0" applyProtection="0">
      <alignment horizontal="left" vertical="center" indent="2"/>
    </xf>
    <xf numFmtId="4" fontId="26" fillId="22" borderId="150" applyNumberFormat="0" applyProtection="0">
      <alignment horizontal="left" vertical="center"/>
    </xf>
    <xf numFmtId="0" fontId="21" fillId="84" borderId="148"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9" applyNumberFormat="0" applyProtection="0">
      <alignment horizontal="right" vertical="center"/>
    </xf>
    <xf numFmtId="4" fontId="24" fillId="0" borderId="148"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48" applyNumberFormat="0" applyProtection="0">
      <alignment horizontal="left" vertical="center" indent="2"/>
    </xf>
    <xf numFmtId="0" fontId="21" fillId="39" borderId="149" applyNumberFormat="0" applyProtection="0">
      <alignment horizontal="left" vertical="top" indent="1"/>
    </xf>
    <xf numFmtId="0" fontId="25" fillId="0" borderId="148" applyNumberFormat="0" applyProtection="0">
      <alignment horizontal="left" vertical="center" indent="2"/>
    </xf>
    <xf numFmtId="0" fontId="21" fillId="38" borderId="149" applyNumberFormat="0" applyProtection="0">
      <alignment horizontal="left" vertical="top" indent="1"/>
    </xf>
    <xf numFmtId="0" fontId="25" fillId="0" borderId="148" applyNumberFormat="0" applyProtection="0">
      <alignment horizontal="left" vertical="center" indent="2"/>
    </xf>
    <xf numFmtId="0" fontId="21" fillId="35" borderId="149" applyNumberFormat="0" applyProtection="0">
      <alignment horizontal="left" vertical="top" indent="1"/>
    </xf>
    <xf numFmtId="0" fontId="25" fillId="0" borderId="148" applyNumberFormat="0" applyProtection="0">
      <alignment horizontal="left" vertical="center" indent="2"/>
    </xf>
    <xf numFmtId="4" fontId="17" fillId="36" borderId="149"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48" applyNumberFormat="0" applyProtection="0">
      <alignment horizontal="left" vertical="center"/>
    </xf>
    <xf numFmtId="0" fontId="18" fillId="19" borderId="149" applyNumberFormat="0" applyProtection="0">
      <alignment horizontal="left" vertical="top" indent="1"/>
    </xf>
    <xf numFmtId="4" fontId="31" fillId="18" borderId="148" applyNumberFormat="0" applyProtection="0">
      <alignment horizontal="left" vertical="center" indent="1"/>
    </xf>
    <xf numFmtId="4" fontId="32" fillId="19" borderId="149" applyNumberFormat="0" applyProtection="0">
      <alignment vertical="center"/>
    </xf>
    <xf numFmtId="4" fontId="31" fillId="18" borderId="148" applyNumberFormat="0" applyProtection="0">
      <alignment horizontal="right" vertical="center" wrapText="1"/>
    </xf>
    <xf numFmtId="0" fontId="21" fillId="84" borderId="148" applyNumberFormat="0">
      <protection locked="0"/>
    </xf>
    <xf numFmtId="0" fontId="5" fillId="0" borderId="0"/>
    <xf numFmtId="4" fontId="46" fillId="41" borderId="149"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9" applyNumberFormat="0" applyProtection="0">
      <alignment horizontal="right" vertical="center"/>
    </xf>
    <xf numFmtId="4" fontId="24" fillId="0" borderId="148"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48" applyNumberFormat="0" applyProtection="0">
      <alignment horizontal="left" vertical="center" indent="2"/>
    </xf>
    <xf numFmtId="0" fontId="21" fillId="39" borderId="149" applyNumberFormat="0" applyProtection="0">
      <alignment horizontal="left" vertical="top" indent="1"/>
    </xf>
    <xf numFmtId="0" fontId="25" fillId="0" borderId="148" applyNumberFormat="0" applyProtection="0">
      <alignment horizontal="left" vertical="center" indent="2"/>
    </xf>
    <xf numFmtId="0" fontId="21" fillId="38" borderId="149" applyNumberFormat="0" applyProtection="0">
      <alignment horizontal="left" vertical="top" indent="1"/>
    </xf>
    <xf numFmtId="0" fontId="25" fillId="0" borderId="148" applyNumberFormat="0" applyProtection="0">
      <alignment horizontal="left" vertical="center" indent="2"/>
    </xf>
    <xf numFmtId="0" fontId="21" fillId="35" borderId="149" applyNumberFormat="0" applyProtection="0">
      <alignment horizontal="left" vertical="top" indent="1"/>
    </xf>
    <xf numFmtId="0" fontId="25" fillId="0" borderId="148" applyNumberFormat="0" applyProtection="0">
      <alignment horizontal="left" vertical="center" indent="2"/>
    </xf>
    <xf numFmtId="4" fontId="17" fillId="36" borderId="149"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48" applyNumberFormat="0" applyProtection="0">
      <alignment horizontal="left" vertical="center"/>
    </xf>
    <xf numFmtId="0" fontId="18" fillId="19" borderId="149" applyNumberFormat="0" applyProtection="0">
      <alignment horizontal="left" vertical="top" indent="1"/>
    </xf>
    <xf numFmtId="4" fontId="31" fillId="18" borderId="148" applyNumberFormat="0" applyProtection="0">
      <alignment horizontal="left" vertical="center" indent="1"/>
    </xf>
    <xf numFmtId="4" fontId="32" fillId="19" borderId="149" applyNumberFormat="0" applyProtection="0">
      <alignment vertical="center"/>
    </xf>
    <xf numFmtId="4" fontId="31" fillId="18" borderId="148" applyNumberFormat="0" applyProtection="0">
      <alignment horizontal="right" vertical="center" wrapText="1"/>
    </xf>
    <xf numFmtId="0" fontId="5" fillId="0" borderId="0"/>
    <xf numFmtId="4" fontId="24" fillId="0" borderId="148" applyNumberFormat="0" applyProtection="0">
      <alignment horizontal="left" vertical="center" indent="1"/>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5" fillId="0" borderId="0"/>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5" fillId="0" borderId="0"/>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0" fontId="5" fillId="0" borderId="0"/>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5" fillId="0" borderId="0"/>
    <xf numFmtId="4" fontId="17" fillId="31" borderId="149" applyNumberFormat="0" applyProtection="0">
      <alignment horizontal="right" vertical="center"/>
    </xf>
    <xf numFmtId="0" fontId="5" fillId="0" borderId="0"/>
    <xf numFmtId="4" fontId="17" fillId="32" borderId="149" applyNumberFormat="0" applyProtection="0">
      <alignment horizontal="right" vertical="center"/>
    </xf>
    <xf numFmtId="4" fontId="17" fillId="36" borderId="149" applyNumberFormat="0" applyProtection="0">
      <alignment horizontal="right" vertical="center"/>
    </xf>
    <xf numFmtId="0" fontId="5" fillId="0" borderId="0"/>
    <xf numFmtId="0" fontId="21" fillId="35" borderId="149" applyNumberFormat="0" applyProtection="0">
      <alignment horizontal="left" vertical="top" indent="1"/>
    </xf>
    <xf numFmtId="0" fontId="21" fillId="38" borderId="149" applyNumberFormat="0" applyProtection="0">
      <alignment horizontal="left" vertical="top" indent="1"/>
    </xf>
    <xf numFmtId="0" fontId="5" fillId="0" borderId="0"/>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0" fontId="5" fillId="0" borderId="0"/>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7" fillId="26" borderId="147" applyNumberFormat="0" applyProtection="0">
      <alignment horizontal="right" vertical="center"/>
    </xf>
    <xf numFmtId="4" fontId="17" fillId="31" borderId="147" applyNumberFormat="0" applyProtection="0">
      <alignment horizontal="right" vertical="center"/>
    </xf>
    <xf numFmtId="0" fontId="5" fillId="0" borderId="0"/>
    <xf numFmtId="4" fontId="17" fillId="28" borderId="147" applyNumberFormat="0" applyProtection="0">
      <alignment horizontal="right" vertical="center"/>
    </xf>
    <xf numFmtId="0" fontId="5" fillId="0" borderId="0"/>
    <xf numFmtId="0" fontId="18" fillId="19" borderId="147" applyNumberFormat="0" applyProtection="0">
      <alignment horizontal="left" vertical="top" indent="1"/>
    </xf>
    <xf numFmtId="4" fontId="17" fillId="27" borderId="147" applyNumberFormat="0" applyProtection="0">
      <alignment horizontal="right" vertical="center"/>
    </xf>
    <xf numFmtId="4" fontId="17" fillId="25" borderId="147" applyNumberFormat="0" applyProtection="0">
      <alignment horizontal="right" vertical="center"/>
    </xf>
    <xf numFmtId="4" fontId="17" fillId="29" borderId="147" applyNumberFormat="0" applyProtection="0">
      <alignment horizontal="right" vertical="center"/>
    </xf>
    <xf numFmtId="4" fontId="17" fillId="32" borderId="147" applyNumberFormat="0" applyProtection="0">
      <alignment horizontal="right" vertical="center"/>
    </xf>
    <xf numFmtId="4" fontId="17" fillId="30"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1" fillId="39" borderId="147" applyNumberFormat="0" applyProtection="0">
      <alignment horizontal="left" vertical="top" indent="1"/>
    </xf>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32" fillId="19" borderId="147" applyNumberFormat="0" applyProtection="0">
      <alignment vertical="center"/>
    </xf>
    <xf numFmtId="4" fontId="17" fillId="24" borderId="147" applyNumberFormat="0" applyProtection="0">
      <alignment horizontal="right" vertical="center"/>
    </xf>
    <xf numFmtId="4" fontId="24" fillId="0" borderId="148" applyNumberFormat="0" applyProtection="0">
      <alignment horizontal="left" vertical="center" indent="1"/>
    </xf>
    <xf numFmtId="4" fontId="24" fillId="0" borderId="148" applyNumberFormat="0" applyProtection="0">
      <alignment horizontal="left" vertical="center" indent="1"/>
    </xf>
    <xf numFmtId="0" fontId="21" fillId="84" borderId="148" applyNumberFormat="0">
      <protection locked="0"/>
    </xf>
    <xf numFmtId="4" fontId="32" fillId="19" borderId="147" applyNumberFormat="0" applyProtection="0">
      <alignment vertical="center"/>
    </xf>
    <xf numFmtId="0" fontId="18" fillId="19" borderId="147" applyNumberFormat="0" applyProtection="0">
      <alignment horizontal="left" vertical="top" indent="1"/>
    </xf>
    <xf numFmtId="4" fontId="17" fillId="24" borderId="147" applyNumberFormat="0" applyProtection="0">
      <alignment horizontal="right" vertical="center"/>
    </xf>
    <xf numFmtId="4" fontId="17" fillId="25" borderId="147" applyNumberFormat="0" applyProtection="0">
      <alignment horizontal="right" vertical="center"/>
    </xf>
    <xf numFmtId="4" fontId="17" fillId="26"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17" fillId="28" borderId="147" applyNumberFormat="0" applyProtection="0">
      <alignment horizontal="right" vertical="center"/>
    </xf>
    <xf numFmtId="4" fontId="17" fillId="29" borderId="147" applyNumberFormat="0" applyProtection="0">
      <alignment horizontal="right" vertical="center"/>
    </xf>
    <xf numFmtId="0" fontId="5" fillId="0" borderId="0"/>
    <xf numFmtId="0" fontId="5" fillId="0" borderId="0"/>
    <xf numFmtId="0" fontId="5" fillId="0" borderId="0"/>
    <xf numFmtId="4" fontId="17" fillId="30"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4" fontId="17" fillId="31"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17" fillId="32" borderId="147" applyNumberFormat="0" applyProtection="0">
      <alignment horizontal="right" vertical="center"/>
    </xf>
    <xf numFmtId="0" fontId="5" fillId="0" borderId="0"/>
    <xf numFmtId="0" fontId="5" fillId="0" borderId="0"/>
    <xf numFmtId="4" fontId="17" fillId="36" borderId="147" applyNumberFormat="0" applyProtection="0">
      <alignment horizontal="right" vertical="center"/>
    </xf>
    <xf numFmtId="0" fontId="5" fillId="0" borderId="0"/>
    <xf numFmtId="0" fontId="21" fillId="35" borderId="147" applyNumberFormat="0" applyProtection="0">
      <alignment horizontal="left" vertical="top" indent="1"/>
    </xf>
    <xf numFmtId="0" fontId="21" fillId="38" borderId="147" applyNumberFormat="0" applyProtection="0">
      <alignment horizontal="left" vertical="top" indent="1"/>
    </xf>
    <xf numFmtId="0" fontId="21" fillId="39" borderId="147" applyNumberFormat="0" applyProtection="0">
      <alignment horizontal="left" vertical="top" indent="1"/>
    </xf>
    <xf numFmtId="0" fontId="21" fillId="3" borderId="147" applyNumberFormat="0" applyProtection="0">
      <alignment horizontal="left" vertical="top" indent="1"/>
    </xf>
    <xf numFmtId="4" fontId="17" fillId="40" borderId="147" applyNumberFormat="0" applyProtection="0">
      <alignment vertical="center"/>
    </xf>
    <xf numFmtId="4" fontId="37" fillId="40" borderId="147" applyNumberFormat="0" applyProtection="0">
      <alignment vertical="center"/>
    </xf>
    <xf numFmtId="0" fontId="17" fillId="40" borderId="147" applyNumberFormat="0" applyProtection="0">
      <alignment horizontal="left" vertical="top" indent="1"/>
    </xf>
    <xf numFmtId="4" fontId="37" fillId="41" borderId="147" applyNumberFormat="0" applyProtection="0">
      <alignment horizontal="right" vertical="center"/>
    </xf>
    <xf numFmtId="4" fontId="46" fillId="41" borderId="147" applyNumberFormat="0" applyProtection="0">
      <alignment horizontal="right" vertical="center"/>
    </xf>
    <xf numFmtId="4" fontId="46" fillId="41" borderId="147"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7" applyNumberFormat="0" applyProtection="0">
      <alignment horizontal="right" vertical="center"/>
    </xf>
    <xf numFmtId="4" fontId="24" fillId="0" borderId="148" applyNumberFormat="0" applyProtection="0">
      <alignment horizontal="right" vertical="center" wrapText="1"/>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5" fillId="0" borderId="148" applyNumberFormat="0" applyProtection="0">
      <alignment horizontal="left" vertical="center" indent="2"/>
    </xf>
    <xf numFmtId="0" fontId="21" fillId="39" borderId="147" applyNumberFormat="0" applyProtection="0">
      <alignment horizontal="left" vertical="top" indent="1"/>
    </xf>
    <xf numFmtId="0" fontId="25" fillId="0" borderId="148" applyNumberFormat="0" applyProtection="0">
      <alignment horizontal="left" vertical="center" indent="2"/>
    </xf>
    <xf numFmtId="0" fontId="21" fillId="38" borderId="147" applyNumberFormat="0" applyProtection="0">
      <alignment horizontal="left" vertical="top" indent="1"/>
    </xf>
    <xf numFmtId="0" fontId="25" fillId="0" borderId="148" applyNumberFormat="0" applyProtection="0">
      <alignment horizontal="left" vertical="center" indent="2"/>
    </xf>
    <xf numFmtId="0" fontId="21" fillId="35" borderId="147" applyNumberFormat="0" applyProtection="0">
      <alignment horizontal="left" vertical="top" indent="1"/>
    </xf>
    <xf numFmtId="0" fontId="25" fillId="0" borderId="148" applyNumberFormat="0" applyProtection="0">
      <alignment horizontal="left" vertical="center" indent="2"/>
    </xf>
    <xf numFmtId="4" fontId="17" fillId="36" borderId="147"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7" applyNumberFormat="0" applyProtection="0">
      <alignment horizontal="right" vertical="center"/>
    </xf>
    <xf numFmtId="4" fontId="17" fillId="31" borderId="147" applyNumberFormat="0" applyProtection="0">
      <alignment horizontal="right" vertical="center"/>
    </xf>
    <xf numFmtId="4" fontId="17" fillId="30" borderId="147" applyNumberFormat="0" applyProtection="0">
      <alignment horizontal="right" vertical="center"/>
    </xf>
    <xf numFmtId="4" fontId="17" fillId="29" borderId="147" applyNumberFormat="0" applyProtection="0">
      <alignment horizontal="right" vertical="center"/>
    </xf>
    <xf numFmtId="4" fontId="17" fillId="28" borderId="147" applyNumberFormat="0" applyProtection="0">
      <alignment horizontal="right" vertical="center"/>
    </xf>
    <xf numFmtId="4" fontId="17" fillId="27" borderId="147" applyNumberFormat="0" applyProtection="0">
      <alignment horizontal="right" vertical="center"/>
    </xf>
    <xf numFmtId="4" fontId="17" fillId="26" borderId="147" applyNumberFormat="0" applyProtection="0">
      <alignment horizontal="right" vertical="center"/>
    </xf>
    <xf numFmtId="4" fontId="17" fillId="25" borderId="147" applyNumberFormat="0" applyProtection="0">
      <alignment horizontal="right" vertical="center"/>
    </xf>
    <xf numFmtId="4" fontId="17" fillId="24" borderId="147" applyNumberFormat="0" applyProtection="0">
      <alignment horizontal="right" vertical="center"/>
    </xf>
    <xf numFmtId="4" fontId="26" fillId="22" borderId="148" applyNumberFormat="0" applyProtection="0">
      <alignment horizontal="left" vertical="center"/>
    </xf>
    <xf numFmtId="0" fontId="18" fillId="19" borderId="147" applyNumberFormat="0" applyProtection="0">
      <alignment horizontal="left" vertical="top" indent="1"/>
    </xf>
    <xf numFmtId="4" fontId="31" fillId="18" borderId="148" applyNumberFormat="0" applyProtection="0">
      <alignment horizontal="left" vertical="center" indent="1"/>
    </xf>
    <xf numFmtId="4" fontId="32" fillId="19" borderId="147" applyNumberFormat="0" applyProtection="0">
      <alignment vertical="center"/>
    </xf>
    <xf numFmtId="4" fontId="17" fillId="26" borderId="147" applyNumberFormat="0" applyProtection="0">
      <alignment horizontal="right" vertical="center"/>
    </xf>
    <xf numFmtId="4" fontId="17" fillId="31" borderId="147" applyNumberFormat="0" applyProtection="0">
      <alignment horizontal="right" vertical="center"/>
    </xf>
    <xf numFmtId="4" fontId="17" fillId="28" borderId="147" applyNumberFormat="0" applyProtection="0">
      <alignment horizontal="right" vertical="center"/>
    </xf>
    <xf numFmtId="0" fontId="18" fillId="19" borderId="147" applyNumberFormat="0" applyProtection="0">
      <alignment horizontal="left" vertical="top" indent="1"/>
    </xf>
    <xf numFmtId="4" fontId="17" fillId="27" borderId="147" applyNumberFormat="0" applyProtection="0">
      <alignment horizontal="right" vertical="center"/>
    </xf>
    <xf numFmtId="4" fontId="17" fillId="25" borderId="147" applyNumberFormat="0" applyProtection="0">
      <alignment horizontal="right" vertical="center"/>
    </xf>
    <xf numFmtId="4" fontId="17" fillId="29" borderId="147" applyNumberFormat="0" applyProtection="0">
      <alignment horizontal="right" vertical="center"/>
    </xf>
    <xf numFmtId="4" fontId="17" fillId="32" borderId="147" applyNumberFormat="0" applyProtection="0">
      <alignment horizontal="right" vertical="center"/>
    </xf>
    <xf numFmtId="4" fontId="17" fillId="30"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1" fillId="39" borderId="147" applyNumberFormat="0" applyProtection="0">
      <alignment horizontal="left" vertical="top" indent="1"/>
    </xf>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32" fillId="19" borderId="147" applyNumberFormat="0" applyProtection="0">
      <alignment vertical="center"/>
    </xf>
    <xf numFmtId="4" fontId="17" fillId="24" borderId="147" applyNumberFormat="0" applyProtection="0">
      <alignment horizontal="right" vertical="center"/>
    </xf>
    <xf numFmtId="4" fontId="24" fillId="0" borderId="148" applyNumberFormat="0" applyProtection="0">
      <alignment horizontal="left" vertical="center" indent="1"/>
    </xf>
    <xf numFmtId="4" fontId="24" fillId="0" borderId="148" applyNumberFormat="0" applyProtection="0">
      <alignment horizontal="left" vertical="center" indent="1"/>
    </xf>
    <xf numFmtId="4" fontId="32" fillId="19" borderId="147" applyNumberFormat="0" applyProtection="0">
      <alignment vertical="center"/>
    </xf>
    <xf numFmtId="0" fontId="18" fillId="19" borderId="147" applyNumberFormat="0" applyProtection="0">
      <alignment horizontal="left" vertical="top" indent="1"/>
    </xf>
    <xf numFmtId="4" fontId="17" fillId="24" borderId="147" applyNumberFormat="0" applyProtection="0">
      <alignment horizontal="right" vertical="center"/>
    </xf>
    <xf numFmtId="4" fontId="17" fillId="25" borderId="147" applyNumberFormat="0" applyProtection="0">
      <alignment horizontal="right" vertical="center"/>
    </xf>
    <xf numFmtId="4" fontId="17" fillId="26" borderId="147" applyNumberFormat="0" applyProtection="0">
      <alignment horizontal="right" vertical="center"/>
    </xf>
    <xf numFmtId="4" fontId="17" fillId="27" borderId="147" applyNumberFormat="0" applyProtection="0">
      <alignment horizontal="right" vertical="center"/>
    </xf>
    <xf numFmtId="4" fontId="17" fillId="28" borderId="147" applyNumberFormat="0" applyProtection="0">
      <alignment horizontal="right" vertical="center"/>
    </xf>
    <xf numFmtId="4" fontId="17" fillId="29" borderId="147" applyNumberFormat="0" applyProtection="0">
      <alignment horizontal="right" vertical="center"/>
    </xf>
    <xf numFmtId="4" fontId="17" fillId="30" borderId="147" applyNumberFormat="0" applyProtection="0">
      <alignment horizontal="right" vertical="center"/>
    </xf>
    <xf numFmtId="4" fontId="17" fillId="31" borderId="147" applyNumberFormat="0" applyProtection="0">
      <alignment horizontal="right" vertical="center"/>
    </xf>
    <xf numFmtId="4" fontId="17" fillId="32" borderId="147" applyNumberFormat="0" applyProtection="0">
      <alignment horizontal="right" vertical="center"/>
    </xf>
    <xf numFmtId="4" fontId="17" fillId="36" borderId="147" applyNumberFormat="0" applyProtection="0">
      <alignment horizontal="right" vertical="center"/>
    </xf>
    <xf numFmtId="0" fontId="21" fillId="35" borderId="147" applyNumberFormat="0" applyProtection="0">
      <alignment horizontal="left" vertical="top" indent="1"/>
    </xf>
    <xf numFmtId="0" fontId="21" fillId="38" borderId="147" applyNumberFormat="0" applyProtection="0">
      <alignment horizontal="left" vertical="top" indent="1"/>
    </xf>
    <xf numFmtId="0" fontId="21" fillId="3" borderId="147" applyNumberFormat="0" applyProtection="0">
      <alignment horizontal="left" vertical="top" indent="1"/>
    </xf>
    <xf numFmtId="4" fontId="17" fillId="40" borderId="147" applyNumberFormat="0" applyProtection="0">
      <alignment vertical="center"/>
    </xf>
    <xf numFmtId="4" fontId="37" fillId="40" borderId="147" applyNumberFormat="0" applyProtection="0">
      <alignment vertical="center"/>
    </xf>
    <xf numFmtId="0" fontId="17" fillId="40" borderId="147" applyNumberFormat="0" applyProtection="0">
      <alignment horizontal="left" vertical="top" indent="1"/>
    </xf>
    <xf numFmtId="4" fontId="37" fillId="41" borderId="147" applyNumberFormat="0" applyProtection="0">
      <alignment horizontal="right" vertical="center"/>
    </xf>
    <xf numFmtId="4" fontId="46" fillId="41"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4" fontId="17" fillId="40" borderId="147" applyNumberFormat="0" applyProtection="0">
      <alignment vertical="center"/>
    </xf>
    <xf numFmtId="0" fontId="5" fillId="0" borderId="0"/>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17" fillId="32" borderId="147" applyNumberFormat="0" applyProtection="0">
      <alignment horizontal="right" vertical="center"/>
    </xf>
    <xf numFmtId="4" fontId="17" fillId="31" borderId="147" applyNumberFormat="0" applyProtection="0">
      <alignment horizontal="right" vertical="center"/>
    </xf>
    <xf numFmtId="4" fontId="17" fillId="30" borderId="147" applyNumberFormat="0" applyProtection="0">
      <alignment horizontal="right" vertical="center"/>
    </xf>
    <xf numFmtId="4" fontId="17" fillId="29" borderId="147" applyNumberFormat="0" applyProtection="0">
      <alignment horizontal="right" vertical="center"/>
    </xf>
    <xf numFmtId="4" fontId="17" fillId="28" borderId="147" applyNumberFormat="0" applyProtection="0">
      <alignment horizontal="right" vertical="center"/>
    </xf>
    <xf numFmtId="4" fontId="17" fillId="27" borderId="147" applyNumberFormat="0" applyProtection="0">
      <alignment horizontal="right" vertical="center"/>
    </xf>
    <xf numFmtId="4" fontId="17" fillId="26" borderId="147" applyNumberFormat="0" applyProtection="0">
      <alignment horizontal="right" vertical="center"/>
    </xf>
    <xf numFmtId="4" fontId="17" fillId="25" borderId="147" applyNumberFormat="0" applyProtection="0">
      <alignment horizontal="right" vertical="center"/>
    </xf>
    <xf numFmtId="4" fontId="17" fillId="24" borderId="147" applyNumberFormat="0" applyProtection="0">
      <alignment horizontal="right" vertical="center"/>
    </xf>
    <xf numFmtId="0" fontId="18" fillId="19" borderId="147" applyNumberFormat="0" applyProtection="0">
      <alignment horizontal="left" vertical="top" indent="1"/>
    </xf>
    <xf numFmtId="0" fontId="21" fillId="89" borderId="142" applyNumberFormat="0" applyFont="0" applyAlignment="0" applyProtection="0"/>
    <xf numFmtId="4" fontId="32" fillId="19" borderId="147" applyNumberFormat="0" applyProtection="0">
      <alignment vertical="center"/>
    </xf>
    <xf numFmtId="4" fontId="18" fillId="33" borderId="148" applyNumberFormat="0" applyProtection="0">
      <alignment horizontal="left" vertical="center" indent="1"/>
    </xf>
    <xf numFmtId="4" fontId="31" fillId="18" borderId="148" applyNumberFormat="0" applyProtection="0">
      <alignment horizontal="left" vertical="center" indent="1"/>
    </xf>
    <xf numFmtId="0" fontId="25" fillId="0" borderId="148" applyNumberFormat="0" applyProtection="0">
      <alignment horizontal="left" vertical="center" indent="2"/>
    </xf>
    <xf numFmtId="0" fontId="25" fillId="0" borderId="148" applyNumberFormat="0" applyProtection="0">
      <alignment horizontal="left" vertical="center" indent="2"/>
    </xf>
    <xf numFmtId="4" fontId="31" fillId="18" borderId="150" applyNumberFormat="0" applyProtection="0">
      <alignment horizontal="right" vertical="center" wrapText="1"/>
    </xf>
    <xf numFmtId="4" fontId="17" fillId="24" borderId="149" applyNumberFormat="0" applyProtection="0">
      <alignment horizontal="right" vertical="center"/>
    </xf>
    <xf numFmtId="4" fontId="24" fillId="0" borderId="148" applyNumberFormat="0" applyProtection="0">
      <alignment horizontal="right" vertical="center" wrapText="1"/>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26" fillId="43" borderId="148" applyNumberFormat="0" applyProtection="0">
      <alignment horizontal="center" vertical="center" wrapText="1"/>
    </xf>
    <xf numFmtId="0" fontId="26" fillId="44" borderId="148" applyNumberFormat="0" applyProtection="0">
      <alignment horizontal="center" vertical="top" wrapText="1"/>
    </xf>
    <xf numFmtId="4" fontId="17" fillId="32" borderId="149" applyNumberFormat="0" applyProtection="0">
      <alignment horizontal="right" vertical="center"/>
    </xf>
    <xf numFmtId="4" fontId="18" fillId="33" borderId="150" applyNumberFormat="0" applyProtection="0">
      <alignment horizontal="left" vertical="center" indent="1"/>
    </xf>
    <xf numFmtId="4" fontId="17" fillId="34" borderId="150" applyNumberFormat="0" applyProtection="0">
      <alignment horizontal="left" vertical="center" indent="1"/>
    </xf>
    <xf numFmtId="0" fontId="21" fillId="89" borderId="141" applyNumberFormat="0" applyFont="0" applyAlignment="0" applyProtection="0"/>
    <xf numFmtId="4" fontId="17" fillId="36" borderId="149" applyNumberFormat="0" applyProtection="0">
      <alignment horizontal="right" vertical="center"/>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4" fontId="17" fillId="34" borderId="148"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31" fillId="18" borderId="148" applyNumberFormat="0" applyProtection="0">
      <alignment horizontal="right" vertical="center" wrapText="1"/>
    </xf>
    <xf numFmtId="4" fontId="26" fillId="22" borderId="148" applyNumberFormat="0" applyProtection="0">
      <alignment horizontal="left" vertical="center"/>
    </xf>
    <xf numFmtId="0" fontId="21" fillId="84" borderId="148" applyNumberFormat="0">
      <protection locked="0"/>
    </xf>
    <xf numFmtId="0" fontId="21" fillId="39" borderId="149" applyNumberFormat="0" applyProtection="0">
      <alignment horizontal="left" vertical="top" indent="1"/>
    </xf>
    <xf numFmtId="4" fontId="17" fillId="31" borderId="149" applyNumberFormat="0" applyProtection="0">
      <alignment horizontal="right" vertical="center"/>
    </xf>
    <xf numFmtId="4" fontId="31" fillId="18" borderId="148" applyNumberFormat="0" applyProtection="0">
      <alignment horizontal="right" vertical="center" wrapText="1"/>
    </xf>
    <xf numFmtId="0" fontId="25" fillId="0" borderId="148" applyNumberFormat="0" applyProtection="0">
      <alignment horizontal="left" vertical="center" indent="2"/>
    </xf>
    <xf numFmtId="4" fontId="26" fillId="22" borderId="150" applyNumberFormat="0" applyProtection="0">
      <alignment horizontal="left" vertical="center"/>
    </xf>
    <xf numFmtId="4" fontId="24" fillId="0" borderId="146" applyNumberFormat="0" applyProtection="0">
      <alignment horizontal="left" vertical="center" indent="1"/>
    </xf>
    <xf numFmtId="0" fontId="21" fillId="89" borderId="141" applyNumberFormat="0" applyFont="0" applyAlignment="0" applyProtection="0"/>
    <xf numFmtId="4" fontId="24" fillId="0" borderId="146" applyNumberFormat="0" applyProtection="0">
      <alignment horizontal="left" vertical="center" indent="1"/>
    </xf>
    <xf numFmtId="0" fontId="21" fillId="84" borderId="146" applyNumberFormat="0">
      <protection locked="0"/>
    </xf>
    <xf numFmtId="0" fontId="21" fillId="89" borderId="141" applyNumberFormat="0" applyFont="0" applyAlignment="0" applyProtection="0"/>
    <xf numFmtId="0" fontId="26" fillId="44" borderId="146" applyNumberFormat="0" applyProtection="0">
      <alignment horizontal="center" vertical="top" wrapText="1"/>
    </xf>
    <xf numFmtId="4" fontId="24" fillId="0" borderId="146" applyNumberFormat="0" applyProtection="0">
      <alignment horizontal="right" vertical="center" wrapText="1"/>
    </xf>
    <xf numFmtId="0" fontId="25" fillId="0" borderId="146" applyNumberFormat="0" applyProtection="0">
      <alignment horizontal="left" vertical="center" indent="2"/>
    </xf>
    <xf numFmtId="0" fontId="25" fillId="0" borderId="146" applyNumberFormat="0" applyProtection="0">
      <alignment horizontal="left" vertical="center" indent="2"/>
    </xf>
    <xf numFmtId="0" fontId="25" fillId="0" borderId="146" applyNumberFormat="0" applyProtection="0">
      <alignment horizontal="left" vertical="center" indent="2"/>
    </xf>
    <xf numFmtId="0" fontId="25" fillId="0" borderId="146" applyNumberFormat="0" applyProtection="0">
      <alignment horizontal="left" vertical="center" indent="2"/>
    </xf>
    <xf numFmtId="4" fontId="17" fillId="34" borderId="146" applyNumberFormat="0" applyProtection="0">
      <alignment horizontal="left" vertical="center" indent="1"/>
    </xf>
    <xf numFmtId="0" fontId="21" fillId="89" borderId="141" applyNumberFormat="0" applyFont="0" applyAlignment="0" applyProtection="0"/>
    <xf numFmtId="4" fontId="18" fillId="33" borderId="146" applyNumberFormat="0" applyProtection="0">
      <alignment horizontal="left" vertical="center" indent="1"/>
    </xf>
    <xf numFmtId="4" fontId="26" fillId="22" borderId="146" applyNumberFormat="0" applyProtection="0">
      <alignment horizontal="left" vertical="center"/>
    </xf>
    <xf numFmtId="0" fontId="21" fillId="89" borderId="141" applyNumberFormat="0" applyFont="0" applyAlignment="0" applyProtection="0"/>
    <xf numFmtId="4" fontId="31" fillId="18" borderId="146" applyNumberFormat="0" applyProtection="0">
      <alignment horizontal="left" vertical="center" indent="1"/>
    </xf>
    <xf numFmtId="4" fontId="31" fillId="18" borderId="146" applyNumberFormat="0" applyProtection="0">
      <alignment horizontal="right" vertical="center" wrapText="1"/>
    </xf>
    <xf numFmtId="0" fontId="5" fillId="5" borderId="17" applyNumberFormat="0" applyFont="0" applyAlignment="0" applyProtection="0"/>
    <xf numFmtId="0" fontId="5" fillId="5" borderId="17" applyNumberFormat="0" applyFont="0" applyAlignment="0" applyProtection="0"/>
    <xf numFmtId="4" fontId="24" fillId="0" borderId="146" applyNumberFormat="0" applyProtection="0">
      <alignment horizontal="left" vertical="center" indent="1"/>
    </xf>
    <xf numFmtId="0" fontId="69" fillId="89" borderId="142" applyNumberFormat="0" applyFont="0" applyAlignment="0" applyProtection="0"/>
    <xf numFmtId="0" fontId="21" fillId="84" borderId="146" applyNumberFormat="0">
      <protection locked="0"/>
    </xf>
    <xf numFmtId="0" fontId="184" fillId="34"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34"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8" fillId="0" borderId="87" applyNumberFormat="0" applyFill="0" applyBorder="0" applyAlignment="0" applyProtection="0">
      <protection hidden="1"/>
    </xf>
    <xf numFmtId="4" fontId="17" fillId="0" borderId="143" applyNumberFormat="0" applyProtection="0">
      <alignment vertical="center"/>
    </xf>
    <xf numFmtId="4" fontId="17" fillId="0" borderId="143" applyNumberFormat="0" applyProtection="0">
      <alignment vertical="center"/>
    </xf>
    <xf numFmtId="4" fontId="17" fillId="0" borderId="143" applyNumberFormat="0" applyProtection="0">
      <alignment horizontal="left" vertical="center" indent="1"/>
    </xf>
    <xf numFmtId="4" fontId="17" fillId="19" borderId="143" applyNumberFormat="0" applyProtection="0">
      <alignment horizontal="left" vertical="center" indent="1"/>
    </xf>
    <xf numFmtId="4" fontId="26" fillId="22" borderId="138" applyNumberFormat="0" applyProtection="0">
      <alignment horizontal="left" vertical="center"/>
    </xf>
    <xf numFmtId="0" fontId="21" fillId="0" borderId="143" applyNumberFormat="0" applyProtection="0">
      <alignment horizontal="left" vertical="center" indent="1"/>
    </xf>
    <xf numFmtId="4" fontId="17" fillId="2" borderId="143" applyNumberFormat="0" applyProtection="0">
      <alignment horizontal="right" vertical="center"/>
    </xf>
    <xf numFmtId="4" fontId="17" fillId="106" borderId="143" applyNumberFormat="0" applyProtection="0">
      <alignment horizontal="right" vertical="center"/>
    </xf>
    <xf numFmtId="4" fontId="17" fillId="42" borderId="143" applyNumberFormat="0" applyProtection="0">
      <alignment horizontal="right" vertical="center"/>
    </xf>
    <xf numFmtId="4" fontId="17" fillId="107" borderId="143" applyNumberFormat="0" applyProtection="0">
      <alignment horizontal="right" vertical="center"/>
    </xf>
    <xf numFmtId="4" fontId="17" fillId="108" borderId="143" applyNumberFormat="0" applyProtection="0">
      <alignment horizontal="right" vertical="center"/>
    </xf>
    <xf numFmtId="4" fontId="17" fillId="109" borderId="143" applyNumberFormat="0" applyProtection="0">
      <alignment horizontal="right" vertical="center"/>
    </xf>
    <xf numFmtId="4" fontId="17" fillId="110" borderId="143" applyNumberFormat="0" applyProtection="0">
      <alignment horizontal="right" vertical="center"/>
    </xf>
    <xf numFmtId="4" fontId="17" fillId="111" borderId="143" applyNumberFormat="0" applyProtection="0">
      <alignment horizontal="right" vertical="center"/>
    </xf>
    <xf numFmtId="4" fontId="17" fillId="112" borderId="143" applyNumberFormat="0" applyProtection="0">
      <alignment horizontal="right" vertical="center"/>
    </xf>
    <xf numFmtId="0" fontId="21" fillId="113" borderId="143" applyNumberFormat="0" applyProtection="0">
      <alignment horizontal="left" vertical="center" indent="1"/>
    </xf>
    <xf numFmtId="0" fontId="25" fillId="114"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5" fillId="0" borderId="138" applyNumberFormat="0" applyProtection="0">
      <alignment horizontal="left" vertical="center" indent="2"/>
    </xf>
    <xf numFmtId="0" fontId="21" fillId="49"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5" fillId="114"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49" borderId="143" applyNumberFormat="0" applyProtection="0">
      <alignment horizontal="left" vertical="center"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49" borderId="143" applyNumberFormat="0" applyProtection="0">
      <alignment horizontal="left" vertical="center"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23"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116"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116" borderId="138" applyNumberFormat="0" applyProtection="0">
      <alignment horizontal="left" vertical="center" indent="2"/>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23" borderId="143" applyNumberFormat="0" applyProtection="0">
      <alignment horizontal="left" vertical="center"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23" borderId="143" applyNumberFormat="0" applyProtection="0">
      <alignment horizontal="left" vertical="center"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102"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02" borderId="143" applyNumberFormat="0" applyProtection="0">
      <alignment horizontal="left" vertical="center"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02" borderId="143" applyNumberFormat="0" applyProtection="0">
      <alignment horizontal="left" vertical="center"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13"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113" borderId="143" applyNumberFormat="0" applyProtection="0">
      <alignment horizontal="left" vertical="center"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113" borderId="143" applyNumberFormat="0" applyProtection="0">
      <alignment horizontal="left" vertical="center"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84" borderId="138" applyNumberFormat="0">
      <protection locked="0"/>
    </xf>
    <xf numFmtId="0" fontId="21" fillId="84" borderId="138" applyNumberFormat="0">
      <protection locked="0"/>
    </xf>
    <xf numFmtId="0" fontId="21" fillId="84" borderId="138" applyNumberFormat="0">
      <protection locked="0"/>
    </xf>
    <xf numFmtId="0" fontId="21" fillId="84" borderId="138" applyNumberFormat="0">
      <protection locked="0"/>
    </xf>
    <xf numFmtId="4" fontId="17" fillId="40" borderId="143" applyNumberFormat="0" applyProtection="0">
      <alignment vertical="center"/>
    </xf>
    <xf numFmtId="4" fontId="40" fillId="0" borderId="138" applyNumberFormat="0" applyProtection="0">
      <alignment horizontal="left" vertical="center" indent="1"/>
    </xf>
    <xf numFmtId="4" fontId="17" fillId="40" borderId="143" applyNumberFormat="0" applyProtection="0">
      <alignment horizontal="left" vertical="center" indent="1"/>
    </xf>
    <xf numFmtId="4" fontId="40" fillId="0" borderId="138" applyNumberFormat="0" applyProtection="0">
      <alignment horizontal="left" vertical="center" indent="1"/>
    </xf>
    <xf numFmtId="4" fontId="17" fillId="40" borderId="143" applyNumberFormat="0" applyProtection="0">
      <alignment horizontal="left" vertical="center" indent="1"/>
    </xf>
    <xf numFmtId="4" fontId="17" fillId="40" borderId="143" applyNumberFormat="0" applyProtection="0">
      <alignment horizontal="left" vertical="center" indent="1"/>
    </xf>
    <xf numFmtId="4" fontId="24" fillId="0" borderId="138" applyNumberFormat="0" applyProtection="0">
      <alignment horizontal="right" vertical="center" wrapText="1"/>
    </xf>
    <xf numFmtId="0" fontId="26" fillId="44" borderId="146" applyNumberFormat="0" applyProtection="0">
      <alignment horizontal="center" vertical="top" wrapText="1"/>
    </xf>
    <xf numFmtId="4" fontId="24" fillId="0" borderId="138" applyNumberFormat="0" applyProtection="0">
      <alignment horizontal="right" vertical="center" wrapText="1"/>
    </xf>
    <xf numFmtId="4" fontId="25" fillId="0" borderId="138" applyNumberFormat="0" applyProtection="0">
      <alignment horizontal="right" vertical="center" wrapText="1"/>
    </xf>
    <xf numFmtId="4" fontId="17" fillId="0" borderId="143" applyNumberFormat="0" applyProtection="0">
      <alignment horizontal="right" vertical="center"/>
    </xf>
    <xf numFmtId="4" fontId="17" fillId="0" borderId="143" applyNumberFormat="0" applyProtection="0">
      <alignment horizontal="right" vertical="center"/>
    </xf>
    <xf numFmtId="0" fontId="26" fillId="43" borderId="146" applyNumberFormat="0" applyProtection="0">
      <alignment horizontal="center" vertical="center" wrapText="1"/>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24" fillId="0" borderId="138" applyNumberFormat="0" applyProtection="0">
      <alignment horizontal="left" vertical="center" indent="1"/>
    </xf>
    <xf numFmtId="0" fontId="21" fillId="0" borderId="143" applyNumberFormat="0" applyProtection="0">
      <alignment horizontal="left" vertical="center" indent="1"/>
    </xf>
    <xf numFmtId="0" fontId="21" fillId="0" borderId="143" applyNumberFormat="0" applyProtection="0">
      <alignment horizontal="left" vertical="center" indent="1"/>
    </xf>
    <xf numFmtId="4" fontId="24" fillId="0" borderId="146" applyNumberFormat="0" applyProtection="0">
      <alignment horizontal="right" vertical="center" wrapText="1"/>
    </xf>
    <xf numFmtId="0" fontId="26" fillId="43" borderId="138" applyNumberFormat="0" applyProtection="0">
      <alignment horizontal="center" vertical="center" wrapText="1"/>
    </xf>
    <xf numFmtId="0" fontId="21" fillId="0" borderId="143" applyNumberFormat="0" applyProtection="0">
      <alignment horizontal="left" vertical="center" indent="1"/>
    </xf>
    <xf numFmtId="0" fontId="21" fillId="0" borderId="143" applyNumberFormat="0" applyProtection="0">
      <alignment horizontal="left" vertical="center" indent="1"/>
    </xf>
    <xf numFmtId="0" fontId="25" fillId="0" borderId="146" applyNumberFormat="0" applyProtection="0">
      <alignment horizontal="left" vertical="center" indent="2"/>
    </xf>
    <xf numFmtId="0" fontId="25" fillId="0" borderId="146" applyNumberFormat="0" applyProtection="0">
      <alignment horizontal="left" vertical="center" indent="2"/>
    </xf>
    <xf numFmtId="4" fontId="46" fillId="117" borderId="143" applyNumberFormat="0" applyProtection="0">
      <alignment horizontal="right" vertical="center"/>
    </xf>
    <xf numFmtId="0" fontId="25" fillId="0" borderId="146" applyNumberFormat="0" applyProtection="0">
      <alignment horizontal="left" vertical="center" indent="2"/>
    </xf>
    <xf numFmtId="4" fontId="17" fillId="34" borderId="146" applyNumberFormat="0" applyProtection="0">
      <alignment horizontal="left" vertical="center" indent="1"/>
    </xf>
    <xf numFmtId="4" fontId="18" fillId="33" borderId="146" applyNumberFormat="0" applyProtection="0">
      <alignment horizontal="left" vertical="center" indent="1"/>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4" fontId="26" fillId="22" borderId="146" applyNumberFormat="0" applyProtection="0">
      <alignment horizontal="left" vertical="center"/>
    </xf>
    <xf numFmtId="4" fontId="31" fillId="18" borderId="146" applyNumberFormat="0" applyProtection="0">
      <alignment horizontal="left" vertical="center" indent="1"/>
    </xf>
    <xf numFmtId="4" fontId="31" fillId="18" borderId="146" applyNumberFormat="0" applyProtection="0">
      <alignment horizontal="right" vertical="center" wrapText="1"/>
    </xf>
    <xf numFmtId="0" fontId="74" fillId="0" borderId="144" applyNumberFormat="0" applyFill="0" applyAlignment="0" applyProtection="0"/>
    <xf numFmtId="0" fontId="74" fillId="0" borderId="144" applyNumberFormat="0" applyFill="0" applyAlignment="0" applyProtection="0"/>
    <xf numFmtId="0" fontId="74" fillId="0" borderId="144" applyNumberFormat="0" applyFill="0" applyAlignment="0" applyProtection="0"/>
    <xf numFmtId="204" fontId="21" fillId="0" borderId="145">
      <protection locked="0"/>
    </xf>
    <xf numFmtId="204" fontId="21" fillId="0" borderId="145">
      <protection locked="0"/>
    </xf>
    <xf numFmtId="0" fontId="74" fillId="0" borderId="144" applyNumberFormat="0" applyFill="0" applyAlignment="0" applyProtection="0"/>
    <xf numFmtId="0" fontId="21" fillId="89" borderId="154"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69" fillId="89" borderId="154" applyNumberFormat="0" applyFont="0" applyAlignment="0" applyProtection="0"/>
    <xf numFmtId="0" fontId="184" fillId="34"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34"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4" fontId="56" fillId="104" borderId="146" applyNumberFormat="0" applyProtection="0">
      <alignment horizontal="right" vertical="center" wrapText="1"/>
    </xf>
    <xf numFmtId="4" fontId="56" fillId="104" borderId="146" applyNumberFormat="0" applyProtection="0">
      <alignment horizontal="right" vertical="center" wrapText="1"/>
    </xf>
    <xf numFmtId="4" fontId="17" fillId="0" borderId="155" applyNumberFormat="0" applyProtection="0">
      <alignment vertical="center"/>
    </xf>
    <xf numFmtId="4" fontId="17" fillId="0" borderId="155" applyNumberFormat="0" applyProtection="0">
      <alignment vertical="center"/>
    </xf>
    <xf numFmtId="4" fontId="17" fillId="0" borderId="155" applyNumberFormat="0" applyProtection="0">
      <alignment horizontal="left" vertical="center" indent="1"/>
    </xf>
    <xf numFmtId="4" fontId="17" fillId="19" borderId="155" applyNumberFormat="0" applyProtection="0">
      <alignment horizontal="left" vertical="center" indent="1"/>
    </xf>
    <xf numFmtId="4" fontId="26" fillId="22" borderId="150" applyNumberFormat="0" applyProtection="0">
      <alignment horizontal="left" vertical="center"/>
    </xf>
    <xf numFmtId="0" fontId="21" fillId="0" borderId="155" applyNumberFormat="0" applyProtection="0">
      <alignment horizontal="left" vertical="center" indent="1"/>
    </xf>
    <xf numFmtId="4" fontId="17" fillId="2" borderId="155" applyNumberFormat="0" applyProtection="0">
      <alignment horizontal="right" vertical="center"/>
    </xf>
    <xf numFmtId="4" fontId="17" fillId="106" borderId="155" applyNumberFormat="0" applyProtection="0">
      <alignment horizontal="right" vertical="center"/>
    </xf>
    <xf numFmtId="4" fontId="17" fillId="42" borderId="155" applyNumberFormat="0" applyProtection="0">
      <alignment horizontal="right" vertical="center"/>
    </xf>
    <xf numFmtId="4" fontId="17" fillId="107" borderId="155" applyNumberFormat="0" applyProtection="0">
      <alignment horizontal="right" vertical="center"/>
    </xf>
    <xf numFmtId="4" fontId="17" fillId="108" borderId="155" applyNumberFormat="0" applyProtection="0">
      <alignment horizontal="right" vertical="center"/>
    </xf>
    <xf numFmtId="4" fontId="17" fillId="109" borderId="155" applyNumberFormat="0" applyProtection="0">
      <alignment horizontal="right" vertical="center"/>
    </xf>
    <xf numFmtId="4" fontId="17" fillId="110" borderId="155" applyNumberFormat="0" applyProtection="0">
      <alignment horizontal="right" vertical="center"/>
    </xf>
    <xf numFmtId="4" fontId="17" fillId="111" borderId="155" applyNumberFormat="0" applyProtection="0">
      <alignment horizontal="right" vertical="center"/>
    </xf>
    <xf numFmtId="4" fontId="17" fillId="112" borderId="155" applyNumberFormat="0" applyProtection="0">
      <alignment horizontal="right" vertical="center"/>
    </xf>
    <xf numFmtId="0" fontId="21" fillId="113" borderId="155" applyNumberFormat="0" applyProtection="0">
      <alignment horizontal="left" vertical="center" indent="1"/>
    </xf>
    <xf numFmtId="0" fontId="25" fillId="114"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5" fillId="0" borderId="150" applyNumberFormat="0" applyProtection="0">
      <alignment horizontal="left" vertical="center" indent="2"/>
    </xf>
    <xf numFmtId="0" fontId="21" fillId="49"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5" fillId="114"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49" borderId="155" applyNumberFormat="0" applyProtection="0">
      <alignment horizontal="left" vertical="center"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49" borderId="155" applyNumberFormat="0" applyProtection="0">
      <alignment horizontal="left" vertical="center"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23"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116"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116" borderId="150" applyNumberFormat="0" applyProtection="0">
      <alignment horizontal="left" vertical="center" indent="2"/>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23" borderId="155" applyNumberFormat="0" applyProtection="0">
      <alignment horizontal="left" vertical="center"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23" borderId="155" applyNumberFormat="0" applyProtection="0">
      <alignment horizontal="left" vertical="center"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102"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02" borderId="155" applyNumberFormat="0" applyProtection="0">
      <alignment horizontal="left" vertical="center"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02" borderId="155" applyNumberFormat="0" applyProtection="0">
      <alignment horizontal="left" vertical="center"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13"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113" borderId="155" applyNumberFormat="0" applyProtection="0">
      <alignment horizontal="left" vertical="center"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113" borderId="155" applyNumberFormat="0" applyProtection="0">
      <alignment horizontal="left" vertical="center"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84" borderId="150" applyNumberFormat="0">
      <protection locked="0"/>
    </xf>
    <xf numFmtId="0" fontId="21" fillId="84" borderId="150" applyNumberFormat="0">
      <protection locked="0"/>
    </xf>
    <xf numFmtId="0" fontId="21" fillId="84" borderId="150" applyNumberFormat="0">
      <protection locked="0"/>
    </xf>
    <xf numFmtId="0" fontId="21" fillId="84" borderId="150" applyNumberFormat="0">
      <protection locked="0"/>
    </xf>
    <xf numFmtId="4" fontId="17" fillId="40" borderId="155" applyNumberFormat="0" applyProtection="0">
      <alignment vertical="center"/>
    </xf>
    <xf numFmtId="4" fontId="40" fillId="0" borderId="150" applyNumberFormat="0" applyProtection="0">
      <alignment horizontal="left" vertical="center" indent="1"/>
    </xf>
    <xf numFmtId="4" fontId="17" fillId="40" borderId="155" applyNumberFormat="0" applyProtection="0">
      <alignment horizontal="left" vertical="center" indent="1"/>
    </xf>
    <xf numFmtId="4" fontId="40" fillId="0" borderId="150" applyNumberFormat="0" applyProtection="0">
      <alignment horizontal="left" vertical="center" indent="1"/>
    </xf>
    <xf numFmtId="4" fontId="17" fillId="40" borderId="155" applyNumberFormat="0" applyProtection="0">
      <alignment horizontal="left" vertical="center" indent="1"/>
    </xf>
    <xf numFmtId="4" fontId="17" fillId="40" borderId="155" applyNumberFormat="0" applyProtection="0">
      <alignment horizontal="left" vertical="center" indent="1"/>
    </xf>
    <xf numFmtId="4" fontId="24" fillId="0" borderId="150" applyNumberFormat="0" applyProtection="0">
      <alignment horizontal="right" vertical="center" wrapText="1"/>
    </xf>
    <xf numFmtId="4" fontId="24" fillId="0" borderId="150" applyNumberFormat="0" applyProtection="0">
      <alignment horizontal="right" vertical="center" wrapText="1"/>
    </xf>
    <xf numFmtId="4" fontId="25" fillId="0" borderId="150" applyNumberFormat="0" applyProtection="0">
      <alignment horizontal="right" vertical="center" wrapText="1"/>
    </xf>
    <xf numFmtId="4" fontId="17" fillId="0" borderId="155" applyNumberFormat="0" applyProtection="0">
      <alignment horizontal="right" vertical="center"/>
    </xf>
    <xf numFmtId="4" fontId="17" fillId="0" borderId="155"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0" borderId="155" applyNumberFormat="0" applyProtection="0">
      <alignment horizontal="left" vertical="center" indent="1"/>
    </xf>
    <xf numFmtId="0" fontId="21" fillId="0" borderId="155" applyNumberFormat="0" applyProtection="0">
      <alignment horizontal="left" vertical="center" indent="1"/>
    </xf>
    <xf numFmtId="0" fontId="26" fillId="43" borderId="150" applyNumberFormat="0" applyProtection="0">
      <alignment horizontal="center" vertical="center" wrapText="1"/>
    </xf>
    <xf numFmtId="0" fontId="21" fillId="0" borderId="155" applyNumberFormat="0" applyProtection="0">
      <alignment horizontal="left" vertical="center" indent="1"/>
    </xf>
    <xf numFmtId="0" fontId="21" fillId="0" borderId="155" applyNumberFormat="0" applyProtection="0">
      <alignment horizontal="left" vertical="center" indent="1"/>
    </xf>
    <xf numFmtId="4" fontId="46" fillId="117" borderId="155" applyNumberFormat="0" applyProtection="0">
      <alignment horizontal="right" vertic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0" fontId="74" fillId="0" borderId="156" applyNumberFormat="0" applyFill="0" applyAlignment="0" applyProtection="0"/>
    <xf numFmtId="0" fontId="74" fillId="0" borderId="156" applyNumberFormat="0" applyFill="0" applyAlignment="0" applyProtection="0"/>
    <xf numFmtId="0" fontId="74" fillId="0" borderId="156" applyNumberFormat="0" applyFill="0" applyAlignment="0" applyProtection="0"/>
    <xf numFmtId="204" fontId="21" fillId="0" borderId="157">
      <protection locked="0"/>
    </xf>
    <xf numFmtId="204" fontId="21" fillId="0" borderId="157">
      <protection locked="0"/>
    </xf>
    <xf numFmtId="0" fontId="74" fillId="0" borderId="156" applyNumberFormat="0" applyFill="0" applyAlignment="0" applyProtection="0"/>
    <xf numFmtId="4" fontId="32" fillId="19" borderId="171" applyNumberFormat="0" applyProtection="0">
      <alignment vertical="center"/>
    </xf>
    <xf numFmtId="0" fontId="18" fillId="19" borderId="171" applyNumberFormat="0" applyProtection="0">
      <alignment horizontal="left" vertical="top" indent="1"/>
    </xf>
    <xf numFmtId="4" fontId="17" fillId="24" borderId="171" applyNumberFormat="0" applyProtection="0">
      <alignment horizontal="right" vertical="center"/>
    </xf>
    <xf numFmtId="4" fontId="17" fillId="25" borderId="171" applyNumberFormat="0" applyProtection="0">
      <alignment horizontal="right" vertical="center"/>
    </xf>
    <xf numFmtId="4" fontId="17" fillId="26" borderId="171" applyNumberFormat="0" applyProtection="0">
      <alignment horizontal="right" vertical="center"/>
    </xf>
    <xf numFmtId="4" fontId="17" fillId="27" borderId="171" applyNumberFormat="0" applyProtection="0">
      <alignment horizontal="right" vertical="center"/>
    </xf>
    <xf numFmtId="4" fontId="17" fillId="28" borderId="171" applyNumberFormat="0" applyProtection="0">
      <alignment horizontal="right" vertical="center"/>
    </xf>
    <xf numFmtId="4" fontId="17" fillId="29" borderId="171" applyNumberFormat="0" applyProtection="0">
      <alignment horizontal="right" vertical="center"/>
    </xf>
    <xf numFmtId="4" fontId="17" fillId="30" borderId="171" applyNumberFormat="0" applyProtection="0">
      <alignment horizontal="right" vertical="center"/>
    </xf>
    <xf numFmtId="4" fontId="17" fillId="31" borderId="171" applyNumberFormat="0" applyProtection="0">
      <alignment horizontal="right" vertical="center"/>
    </xf>
    <xf numFmtId="4" fontId="17" fillId="32" borderId="171" applyNumberFormat="0" applyProtection="0">
      <alignment horizontal="right" vertical="center"/>
    </xf>
    <xf numFmtId="4" fontId="17" fillId="36" borderId="171" applyNumberFormat="0" applyProtection="0">
      <alignment horizontal="right" vertical="center"/>
    </xf>
    <xf numFmtId="0" fontId="21" fillId="35" borderId="171" applyNumberFormat="0" applyProtection="0">
      <alignment horizontal="left" vertical="top" indent="1"/>
    </xf>
    <xf numFmtId="0" fontId="21" fillId="38" borderId="171" applyNumberFormat="0" applyProtection="0">
      <alignment horizontal="left" vertical="top" indent="1"/>
    </xf>
    <xf numFmtId="0" fontId="21" fillId="39" borderId="171" applyNumberFormat="0" applyProtection="0">
      <alignment horizontal="left" vertical="top" indent="1"/>
    </xf>
    <xf numFmtId="0" fontId="21" fillId="3" borderId="171" applyNumberFormat="0" applyProtection="0">
      <alignment horizontal="left" vertical="top" indent="1"/>
    </xf>
    <xf numFmtId="4" fontId="17" fillId="40" borderId="171" applyNumberFormat="0" applyProtection="0">
      <alignment vertical="center"/>
    </xf>
    <xf numFmtId="4" fontId="37" fillId="40" borderId="171" applyNumberFormat="0" applyProtection="0">
      <alignment vertical="center"/>
    </xf>
    <xf numFmtId="0" fontId="17" fillId="40" borderId="171" applyNumberFormat="0" applyProtection="0">
      <alignment horizontal="left" vertical="top" indent="1"/>
    </xf>
    <xf numFmtId="4" fontId="37" fillId="41" borderId="171" applyNumberFormat="0" applyProtection="0">
      <alignment horizontal="right" vertical="center"/>
    </xf>
    <xf numFmtId="4" fontId="46" fillId="41" borderId="233" applyNumberFormat="0" applyProtection="0">
      <alignment horizontal="right" vertical="center"/>
    </xf>
    <xf numFmtId="0" fontId="26" fillId="43" borderId="184" applyNumberFormat="0" applyProtection="0">
      <alignment horizontal="center" vertical="center" wrapText="1"/>
    </xf>
    <xf numFmtId="4" fontId="37" fillId="41" borderId="233" applyNumberFormat="0" applyProtection="0">
      <alignment horizontal="right" vertical="center"/>
    </xf>
    <xf numFmtId="4" fontId="46" fillId="41" borderId="171" applyNumberFormat="0" applyProtection="0">
      <alignment horizontal="right" vertical="center"/>
    </xf>
    <xf numFmtId="0" fontId="4" fillId="0" borderId="0"/>
    <xf numFmtId="44" fontId="4" fillId="0" borderId="0" applyFont="0" applyFill="0" applyBorder="0" applyAlignment="0" applyProtection="0"/>
    <xf numFmtId="0" fontId="21" fillId="38" borderId="233" applyNumberFormat="0" applyProtection="0">
      <alignment horizontal="left" vertical="top" indent="1"/>
    </xf>
    <xf numFmtId="4" fontId="17" fillId="30" borderId="233" applyNumberFormat="0" applyProtection="0">
      <alignment horizontal="right" vertical="center"/>
    </xf>
    <xf numFmtId="4" fontId="17" fillId="36" borderId="233" applyNumberFormat="0" applyProtection="0">
      <alignment horizontal="right" vertical="center"/>
    </xf>
    <xf numFmtId="0" fontId="4" fillId="0" borderId="0"/>
    <xf numFmtId="0" fontId="4" fillId="0" borderId="0"/>
    <xf numFmtId="4" fontId="32" fillId="19" borderId="172" applyNumberFormat="0" applyProtection="0">
      <alignment vertical="center"/>
    </xf>
    <xf numFmtId="0" fontId="18" fillId="19" borderId="172" applyNumberFormat="0" applyProtection="0">
      <alignment horizontal="left" vertical="top" indent="1"/>
    </xf>
    <xf numFmtId="4" fontId="17" fillId="24" borderId="172" applyNumberFormat="0" applyProtection="0">
      <alignment horizontal="right" vertical="center"/>
    </xf>
    <xf numFmtId="4" fontId="17" fillId="25" borderId="172" applyNumberFormat="0" applyProtection="0">
      <alignment horizontal="right" vertical="center"/>
    </xf>
    <xf numFmtId="4" fontId="17" fillId="26" borderId="172" applyNumberFormat="0" applyProtection="0">
      <alignment horizontal="right" vertical="center"/>
    </xf>
    <xf numFmtId="4" fontId="17" fillId="27" borderId="172" applyNumberFormat="0" applyProtection="0">
      <alignment horizontal="right" vertical="center"/>
    </xf>
    <xf numFmtId="4" fontId="17" fillId="28" borderId="172" applyNumberFormat="0" applyProtection="0">
      <alignment horizontal="right" vertical="center"/>
    </xf>
    <xf numFmtId="4" fontId="17" fillId="29" borderId="172" applyNumberFormat="0" applyProtection="0">
      <alignment horizontal="right" vertical="center"/>
    </xf>
    <xf numFmtId="4" fontId="17" fillId="30" borderId="172" applyNumberFormat="0" applyProtection="0">
      <alignment horizontal="right" vertical="center"/>
    </xf>
    <xf numFmtId="4" fontId="17" fillId="31" borderId="172" applyNumberFormat="0" applyProtection="0">
      <alignment horizontal="right" vertical="center"/>
    </xf>
    <xf numFmtId="4" fontId="17" fillId="32" borderId="172" applyNumberFormat="0" applyProtection="0">
      <alignment horizontal="righ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172" applyNumberFormat="0" applyProtection="0">
      <alignment horizontal="right" vertical="center"/>
    </xf>
    <xf numFmtId="0" fontId="4" fillId="0" borderId="0"/>
    <xf numFmtId="44" fontId="4" fillId="0" borderId="0" applyFont="0" applyFill="0" applyBorder="0" applyAlignment="0" applyProtection="0"/>
    <xf numFmtId="4" fontId="46" fillId="41" borderId="172" applyNumberFormat="0" applyProtection="0">
      <alignment horizontal="right" vertical="center"/>
    </xf>
    <xf numFmtId="4" fontId="37" fillId="41" borderId="172" applyNumberFormat="0" applyProtection="0">
      <alignment horizontal="right" vertical="center"/>
    </xf>
    <xf numFmtId="0" fontId="17" fillId="40" borderId="172" applyNumberFormat="0" applyProtection="0">
      <alignment horizontal="left" vertical="top" indent="1"/>
    </xf>
    <xf numFmtId="4" fontId="37" fillId="40" borderId="172" applyNumberFormat="0" applyProtection="0">
      <alignment vertical="center"/>
    </xf>
    <xf numFmtId="4" fontId="17" fillId="40" borderId="172" applyNumberFormat="0" applyProtection="0">
      <alignment vertical="center"/>
    </xf>
    <xf numFmtId="0" fontId="21" fillId="3" borderId="172" applyNumberFormat="0" applyProtection="0">
      <alignment horizontal="left" vertical="top" indent="1"/>
    </xf>
    <xf numFmtId="0" fontId="21" fillId="39" borderId="172" applyNumberFormat="0" applyProtection="0">
      <alignment horizontal="left" vertical="top" indent="1"/>
    </xf>
    <xf numFmtId="0" fontId="21" fillId="38" borderId="172" applyNumberFormat="0" applyProtection="0">
      <alignment horizontal="left" vertical="top" indent="1"/>
    </xf>
    <xf numFmtId="0" fontId="21" fillId="35" borderId="172" applyNumberFormat="0" applyProtection="0">
      <alignment horizontal="left" vertical="top" indent="1"/>
    </xf>
    <xf numFmtId="4" fontId="17" fillId="36" borderId="172" applyNumberFormat="0" applyProtection="0">
      <alignment horizontal="right" vertical="center"/>
    </xf>
    <xf numFmtId="4" fontId="17" fillId="32" borderId="172" applyNumberFormat="0" applyProtection="0">
      <alignment horizontal="right" vertical="center"/>
    </xf>
    <xf numFmtId="4" fontId="17" fillId="31" borderId="172" applyNumberFormat="0" applyProtection="0">
      <alignment horizontal="right" vertical="center"/>
    </xf>
    <xf numFmtId="4" fontId="17" fillId="30" borderId="172" applyNumberFormat="0" applyProtection="0">
      <alignment horizontal="right" vertical="center"/>
    </xf>
    <xf numFmtId="4" fontId="17" fillId="29" borderId="172" applyNumberFormat="0" applyProtection="0">
      <alignment horizontal="right" vertical="center"/>
    </xf>
    <xf numFmtId="4" fontId="17" fillId="28" borderId="172" applyNumberFormat="0" applyProtection="0">
      <alignment horizontal="right" vertical="center"/>
    </xf>
    <xf numFmtId="4" fontId="17" fillId="27" borderId="172" applyNumberFormat="0" applyProtection="0">
      <alignment horizontal="right" vertical="center"/>
    </xf>
    <xf numFmtId="4" fontId="17" fillId="26" borderId="172" applyNumberFormat="0" applyProtection="0">
      <alignment horizontal="right" vertical="center"/>
    </xf>
    <xf numFmtId="4" fontId="17" fillId="25" borderId="172" applyNumberFormat="0" applyProtection="0">
      <alignment horizontal="right" vertical="center"/>
    </xf>
    <xf numFmtId="4" fontId="17" fillId="24" borderId="172" applyNumberFormat="0" applyProtection="0">
      <alignment horizontal="right" vertical="center"/>
    </xf>
    <xf numFmtId="0" fontId="18" fillId="19" borderId="172" applyNumberFormat="0" applyProtection="0">
      <alignment horizontal="left" vertical="top" indent="1"/>
    </xf>
    <xf numFmtId="4" fontId="32" fillId="19" borderId="172" applyNumberFormat="0" applyProtection="0">
      <alignment vertical="center"/>
    </xf>
    <xf numFmtId="0" fontId="4" fillId="0" borderId="0"/>
    <xf numFmtId="0" fontId="4" fillId="0" borderId="0"/>
    <xf numFmtId="4" fontId="26" fillId="22" borderId="174" applyNumberFormat="0" applyProtection="0">
      <alignment horizontal="left" vertical="center"/>
    </xf>
    <xf numFmtId="4" fontId="17" fillId="31" borderId="173" applyNumberFormat="0" applyProtection="0">
      <alignment horizontal="right" vertical="center"/>
    </xf>
    <xf numFmtId="0" fontId="21" fillId="39" borderId="173" applyNumberFormat="0" applyProtection="0">
      <alignment horizontal="left" vertical="top" indent="1"/>
    </xf>
    <xf numFmtId="0" fontId="18" fillId="19" borderId="173" applyNumberFormat="0" applyProtection="0">
      <alignment horizontal="left" vertical="top" indent="1"/>
    </xf>
    <xf numFmtId="4" fontId="32" fillId="19" borderId="173" applyNumberFormat="0" applyProtection="0">
      <alignment vertical="center"/>
    </xf>
    <xf numFmtId="0" fontId="4" fillId="0" borderId="0"/>
    <xf numFmtId="44" fontId="4" fillId="0" borderId="0" applyFont="0" applyFill="0" applyBorder="0" applyAlignment="0" applyProtection="0"/>
    <xf numFmtId="4" fontId="31" fillId="18" borderId="174" applyNumberFormat="0" applyProtection="0">
      <alignment horizontal="left" vertical="center" indent="1"/>
    </xf>
    <xf numFmtId="0" fontId="25" fillId="0" borderId="174" applyNumberFormat="0" applyProtection="0">
      <alignment horizontal="left" vertical="center" indent="2"/>
    </xf>
    <xf numFmtId="0" fontId="21" fillId="38" borderId="173" applyNumberFormat="0" applyProtection="0">
      <alignment horizontal="left" vertical="top" indent="1"/>
    </xf>
    <xf numFmtId="0" fontId="25" fillId="0" borderId="174" applyNumberFormat="0" applyProtection="0">
      <alignment horizontal="left" vertical="center" indent="2"/>
    </xf>
    <xf numFmtId="0" fontId="21" fillId="35" borderId="173" applyNumberFormat="0" applyProtection="0">
      <alignment horizontal="left" vertical="top" indent="1"/>
    </xf>
    <xf numFmtId="0" fontId="25" fillId="0" borderId="174" applyNumberFormat="0" applyProtection="0">
      <alignment horizontal="left" vertical="center" indent="2"/>
    </xf>
    <xf numFmtId="4" fontId="17" fillId="36" borderId="173" applyNumberFormat="0" applyProtection="0">
      <alignment horizontal="right" vertical="center"/>
    </xf>
    <xf numFmtId="4" fontId="17" fillId="34" borderId="174" applyNumberFormat="0" applyProtection="0">
      <alignment horizontal="left" vertical="center" indent="1"/>
    </xf>
    <xf numFmtId="4" fontId="18" fillId="33" borderId="174" applyNumberFormat="0" applyProtection="0">
      <alignment horizontal="left" vertical="center" indent="1"/>
    </xf>
    <xf numFmtId="4" fontId="17" fillId="32"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4" fontId="31" fillId="18" borderId="174" applyNumberFormat="0" applyProtection="0">
      <alignment horizontal="right" vertical="center" wrapText="1"/>
    </xf>
    <xf numFmtId="0" fontId="4" fillId="0" borderId="0"/>
    <xf numFmtId="0" fontId="4" fillId="0" borderId="0"/>
    <xf numFmtId="4" fontId="32" fillId="19" borderId="172" applyNumberFormat="0" applyProtection="0">
      <alignment vertical="center"/>
    </xf>
    <xf numFmtId="0" fontId="18" fillId="19" borderId="172" applyNumberFormat="0" applyProtection="0">
      <alignment horizontal="left" vertical="top" indent="1"/>
    </xf>
    <xf numFmtId="4" fontId="17" fillId="24" borderId="172" applyNumberFormat="0" applyProtection="0">
      <alignment horizontal="right" vertical="center"/>
    </xf>
    <xf numFmtId="4" fontId="17" fillId="25" borderId="172" applyNumberFormat="0" applyProtection="0">
      <alignment horizontal="right" vertical="center"/>
    </xf>
    <xf numFmtId="4" fontId="17" fillId="26" borderId="172" applyNumberFormat="0" applyProtection="0">
      <alignment horizontal="right" vertical="center"/>
    </xf>
    <xf numFmtId="4" fontId="17" fillId="27" borderId="172" applyNumberFormat="0" applyProtection="0">
      <alignment horizontal="right" vertical="center"/>
    </xf>
    <xf numFmtId="4" fontId="17" fillId="28" borderId="172" applyNumberFormat="0" applyProtection="0">
      <alignment horizontal="right" vertical="center"/>
    </xf>
    <xf numFmtId="4" fontId="17" fillId="29" borderId="172" applyNumberFormat="0" applyProtection="0">
      <alignment horizontal="right" vertical="center"/>
    </xf>
    <xf numFmtId="4" fontId="17" fillId="30" borderId="172" applyNumberFormat="0" applyProtection="0">
      <alignment horizontal="right" vertical="center"/>
    </xf>
    <xf numFmtId="4" fontId="17" fillId="31" borderId="172" applyNumberFormat="0" applyProtection="0">
      <alignment horizontal="right" vertical="center"/>
    </xf>
    <xf numFmtId="4" fontId="17" fillId="32" borderId="172" applyNumberFormat="0" applyProtection="0">
      <alignment horizontal="righ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172" applyNumberFormat="0" applyProtection="0">
      <alignment horizontal="right" vertical="center"/>
    </xf>
    <xf numFmtId="0" fontId="4" fillId="0" borderId="0"/>
    <xf numFmtId="44" fontId="4" fillId="0" borderId="0" applyFont="0" applyFill="0" applyBorder="0" applyAlignment="0" applyProtection="0"/>
    <xf numFmtId="4" fontId="46" fillId="41" borderId="172" applyNumberFormat="0" applyProtection="0">
      <alignment horizontal="right" vertical="center"/>
    </xf>
    <xf numFmtId="4" fontId="37" fillId="41" borderId="172" applyNumberFormat="0" applyProtection="0">
      <alignment horizontal="right" vertical="center"/>
    </xf>
    <xf numFmtId="0" fontId="17" fillId="40" borderId="172" applyNumberFormat="0" applyProtection="0">
      <alignment horizontal="left" vertical="top" indent="1"/>
    </xf>
    <xf numFmtId="4" fontId="37" fillId="40" borderId="172" applyNumberFormat="0" applyProtection="0">
      <alignment vertical="center"/>
    </xf>
    <xf numFmtId="4" fontId="17" fillId="40" borderId="172" applyNumberFormat="0" applyProtection="0">
      <alignment vertical="center"/>
    </xf>
    <xf numFmtId="0" fontId="21" fillId="3" borderId="172" applyNumberFormat="0" applyProtection="0">
      <alignment horizontal="left" vertical="top" indent="1"/>
    </xf>
    <xf numFmtId="0" fontId="21" fillId="39" borderId="172" applyNumberFormat="0" applyProtection="0">
      <alignment horizontal="left" vertical="top" indent="1"/>
    </xf>
    <xf numFmtId="0" fontId="21" fillId="38" borderId="172" applyNumberFormat="0" applyProtection="0">
      <alignment horizontal="left" vertical="top" indent="1"/>
    </xf>
    <xf numFmtId="0" fontId="21" fillId="35" borderId="172" applyNumberFormat="0" applyProtection="0">
      <alignment horizontal="left" vertical="top" indent="1"/>
    </xf>
    <xf numFmtId="4" fontId="17" fillId="36" borderId="172" applyNumberFormat="0" applyProtection="0">
      <alignment horizontal="right" vertical="center"/>
    </xf>
    <xf numFmtId="4" fontId="17" fillId="32" borderId="172" applyNumberFormat="0" applyProtection="0">
      <alignment horizontal="right" vertical="center"/>
    </xf>
    <xf numFmtId="4" fontId="17" fillId="31" borderId="172" applyNumberFormat="0" applyProtection="0">
      <alignment horizontal="right" vertical="center"/>
    </xf>
    <xf numFmtId="4" fontId="17" fillId="30" borderId="172" applyNumberFormat="0" applyProtection="0">
      <alignment horizontal="right" vertical="center"/>
    </xf>
    <xf numFmtId="4" fontId="17" fillId="29" borderId="172" applyNumberFormat="0" applyProtection="0">
      <alignment horizontal="right" vertical="center"/>
    </xf>
    <xf numFmtId="4" fontId="17" fillId="28" borderId="172" applyNumberFormat="0" applyProtection="0">
      <alignment horizontal="right" vertical="center"/>
    </xf>
    <xf numFmtId="4" fontId="17" fillId="27" borderId="172" applyNumberFormat="0" applyProtection="0">
      <alignment horizontal="right" vertical="center"/>
    </xf>
    <xf numFmtId="4" fontId="17" fillId="26" borderId="172" applyNumberFormat="0" applyProtection="0">
      <alignment horizontal="right" vertical="center"/>
    </xf>
    <xf numFmtId="4" fontId="17" fillId="25" borderId="172" applyNumberFormat="0" applyProtection="0">
      <alignment horizontal="right" vertical="center"/>
    </xf>
    <xf numFmtId="4" fontId="17" fillId="24" borderId="172" applyNumberFormat="0" applyProtection="0">
      <alignment horizontal="right" vertical="center"/>
    </xf>
    <xf numFmtId="0" fontId="18" fillId="19" borderId="172" applyNumberFormat="0" applyProtection="0">
      <alignment horizontal="left" vertical="top" indent="1"/>
    </xf>
    <xf numFmtId="4" fontId="32" fillId="19" borderId="172" applyNumberFormat="0" applyProtection="0">
      <alignment vertical="center"/>
    </xf>
    <xf numFmtId="0" fontId="4" fillId="0" borderId="0"/>
    <xf numFmtId="0" fontId="4" fillId="0" borderId="0"/>
    <xf numFmtId="0" fontId="4" fillId="0" borderId="0"/>
    <xf numFmtId="44" fontId="4" fillId="0" borderId="0" applyFont="0" applyFill="0" applyBorder="0" applyAlignment="0" applyProtection="0"/>
    <xf numFmtId="4" fontId="17" fillId="24" borderId="172" applyNumberFormat="0" applyProtection="0">
      <alignment horizontal="right" vertical="center"/>
    </xf>
    <xf numFmtId="4" fontId="32" fillId="19" borderId="172" applyNumberFormat="0" applyProtection="0">
      <alignmen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172" applyNumberFormat="0" applyProtection="0">
      <alignment horizontal="right" vertical="center"/>
    </xf>
    <xf numFmtId="4" fontId="17" fillId="30" borderId="172" applyNumberFormat="0" applyProtection="0">
      <alignment horizontal="right" vertical="center"/>
    </xf>
    <xf numFmtId="0" fontId="4" fillId="0" borderId="0"/>
    <xf numFmtId="44" fontId="4" fillId="0" borderId="0" applyFont="0" applyFill="0" applyBorder="0" applyAlignment="0" applyProtection="0"/>
    <xf numFmtId="4" fontId="17" fillId="32" borderId="172" applyNumberFormat="0" applyProtection="0">
      <alignment horizontal="right" vertical="center"/>
    </xf>
    <xf numFmtId="4" fontId="17" fillId="29" borderId="172" applyNumberFormat="0" applyProtection="0">
      <alignment horizontal="right" vertical="center"/>
    </xf>
    <xf numFmtId="4" fontId="17" fillId="25" borderId="172" applyNumberFormat="0" applyProtection="0">
      <alignment horizontal="right" vertical="center"/>
    </xf>
    <xf numFmtId="4" fontId="17" fillId="27" borderId="172" applyNumberFormat="0" applyProtection="0">
      <alignment horizontal="right" vertical="center"/>
    </xf>
    <xf numFmtId="0" fontId="18" fillId="19" borderId="172" applyNumberFormat="0" applyProtection="0">
      <alignment horizontal="left" vertical="top" indent="1"/>
    </xf>
    <xf numFmtId="0" fontId="4" fillId="0" borderId="0"/>
    <xf numFmtId="0" fontId="4" fillId="0" borderId="0"/>
    <xf numFmtId="4" fontId="17" fillId="28" borderId="172" applyNumberFormat="0" applyProtection="0">
      <alignment horizontal="right" vertical="center"/>
    </xf>
    <xf numFmtId="4" fontId="17" fillId="31" borderId="172" applyNumberFormat="0" applyProtection="0">
      <alignment horizontal="right" vertical="center"/>
    </xf>
    <xf numFmtId="4" fontId="17" fillId="26" borderId="172" applyNumberFormat="0" applyProtection="0">
      <alignment horizontal="right" vertical="center"/>
    </xf>
    <xf numFmtId="4" fontId="32" fillId="19" borderId="172" applyNumberFormat="0" applyProtection="0">
      <alignment vertical="center"/>
    </xf>
    <xf numFmtId="0" fontId="18" fillId="19" borderId="172" applyNumberFormat="0" applyProtection="0">
      <alignment horizontal="left" vertical="top" indent="1"/>
    </xf>
    <xf numFmtId="4" fontId="17" fillId="24" borderId="172" applyNumberFormat="0" applyProtection="0">
      <alignment horizontal="right" vertical="center"/>
    </xf>
    <xf numFmtId="4" fontId="17" fillId="25" borderId="172" applyNumberFormat="0" applyProtection="0">
      <alignment horizontal="right" vertical="center"/>
    </xf>
    <xf numFmtId="4" fontId="17" fillId="26" borderId="172" applyNumberFormat="0" applyProtection="0">
      <alignment horizontal="right" vertical="center"/>
    </xf>
    <xf numFmtId="4" fontId="17" fillId="27" borderId="172" applyNumberFormat="0" applyProtection="0">
      <alignment horizontal="right" vertical="center"/>
    </xf>
    <xf numFmtId="4" fontId="17" fillId="28" borderId="172" applyNumberFormat="0" applyProtection="0">
      <alignment horizontal="right" vertical="center"/>
    </xf>
    <xf numFmtId="4" fontId="17" fillId="29" borderId="172" applyNumberFormat="0" applyProtection="0">
      <alignment horizontal="right" vertical="center"/>
    </xf>
    <xf numFmtId="4" fontId="17" fillId="30" borderId="172" applyNumberFormat="0" applyProtection="0">
      <alignment horizontal="right" vertical="center"/>
    </xf>
    <xf numFmtId="4" fontId="17" fillId="31" borderId="172" applyNumberFormat="0" applyProtection="0">
      <alignment horizontal="right" vertical="center"/>
    </xf>
    <xf numFmtId="4" fontId="17" fillId="32" borderId="172" applyNumberFormat="0" applyProtection="0">
      <alignment horizontal="righ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172" applyNumberFormat="0" applyProtection="0">
      <alignment horizontal="right" vertical="center"/>
    </xf>
    <xf numFmtId="4" fontId="46" fillId="41" borderId="172" applyNumberFormat="0" applyProtection="0">
      <alignment horizontal="right" vertical="center"/>
    </xf>
    <xf numFmtId="4" fontId="37" fillId="41" borderId="172" applyNumberFormat="0" applyProtection="0">
      <alignment horizontal="right" vertical="center"/>
    </xf>
    <xf numFmtId="0" fontId="17" fillId="40" borderId="172" applyNumberFormat="0" applyProtection="0">
      <alignment horizontal="left" vertical="top" indent="1"/>
    </xf>
    <xf numFmtId="4" fontId="37" fillId="40" borderId="172" applyNumberFormat="0" applyProtection="0">
      <alignment vertical="center"/>
    </xf>
    <xf numFmtId="4" fontId="17" fillId="40" borderId="172" applyNumberFormat="0" applyProtection="0">
      <alignment vertical="center"/>
    </xf>
    <xf numFmtId="0" fontId="21" fillId="3" borderId="172" applyNumberFormat="0" applyProtection="0">
      <alignment horizontal="left" vertical="top" indent="1"/>
    </xf>
    <xf numFmtId="0" fontId="21" fillId="39" borderId="172" applyNumberFormat="0" applyProtection="0">
      <alignment horizontal="left" vertical="top" indent="1"/>
    </xf>
    <xf numFmtId="0" fontId="21" fillId="38" borderId="172" applyNumberFormat="0" applyProtection="0">
      <alignment horizontal="left" vertical="top" indent="1"/>
    </xf>
    <xf numFmtId="0" fontId="21" fillId="35" borderId="172" applyNumberFormat="0" applyProtection="0">
      <alignment horizontal="left" vertical="top" indent="1"/>
    </xf>
    <xf numFmtId="4" fontId="17" fillId="36" borderId="172" applyNumberFormat="0" applyProtection="0">
      <alignment horizontal="right" vertical="center"/>
    </xf>
    <xf numFmtId="4" fontId="17" fillId="32" borderId="172" applyNumberFormat="0" applyProtection="0">
      <alignment horizontal="right" vertical="center"/>
    </xf>
    <xf numFmtId="4" fontId="17" fillId="31" borderId="172" applyNumberFormat="0" applyProtection="0">
      <alignment horizontal="right" vertical="center"/>
    </xf>
    <xf numFmtId="4" fontId="17" fillId="30" borderId="172" applyNumberFormat="0" applyProtection="0">
      <alignment horizontal="right" vertical="center"/>
    </xf>
    <xf numFmtId="4" fontId="17" fillId="29" borderId="172" applyNumberFormat="0" applyProtection="0">
      <alignment horizontal="right" vertical="center"/>
    </xf>
    <xf numFmtId="4" fontId="17" fillId="28" borderId="172" applyNumberFormat="0" applyProtection="0">
      <alignment horizontal="right" vertical="center"/>
    </xf>
    <xf numFmtId="4" fontId="17" fillId="27" borderId="172" applyNumberFormat="0" applyProtection="0">
      <alignment horizontal="right" vertical="center"/>
    </xf>
    <xf numFmtId="4" fontId="17" fillId="26" borderId="172" applyNumberFormat="0" applyProtection="0">
      <alignment horizontal="right" vertical="center"/>
    </xf>
    <xf numFmtId="4" fontId="17" fillId="25" borderId="172" applyNumberFormat="0" applyProtection="0">
      <alignment horizontal="right" vertical="center"/>
    </xf>
    <xf numFmtId="4" fontId="17" fillId="24" borderId="172" applyNumberFormat="0" applyProtection="0">
      <alignment horizontal="right" vertical="center"/>
    </xf>
    <xf numFmtId="0" fontId="18" fillId="19" borderId="172" applyNumberFormat="0" applyProtection="0">
      <alignment horizontal="left" vertical="top" indent="1"/>
    </xf>
    <xf numFmtId="4" fontId="32" fillId="19" borderId="172" applyNumberFormat="0" applyProtection="0">
      <alignment vertical="center"/>
    </xf>
    <xf numFmtId="4" fontId="17" fillId="24" borderId="172" applyNumberFormat="0" applyProtection="0">
      <alignment horizontal="right" vertical="center"/>
    </xf>
    <xf numFmtId="4" fontId="32" fillId="19" borderId="172" applyNumberFormat="0" applyProtection="0">
      <alignmen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172" applyNumberFormat="0" applyProtection="0">
      <alignment horizontal="right" vertical="center"/>
    </xf>
    <xf numFmtId="4" fontId="17" fillId="30" borderId="172" applyNumberFormat="0" applyProtection="0">
      <alignment horizontal="right" vertical="center"/>
    </xf>
    <xf numFmtId="4" fontId="17" fillId="32" borderId="172" applyNumberFormat="0" applyProtection="0">
      <alignment horizontal="right" vertical="center"/>
    </xf>
    <xf numFmtId="4" fontId="17" fillId="29" borderId="172" applyNumberFormat="0" applyProtection="0">
      <alignment horizontal="right" vertical="center"/>
    </xf>
    <xf numFmtId="4" fontId="17" fillId="25" borderId="172" applyNumberFormat="0" applyProtection="0">
      <alignment horizontal="right" vertical="center"/>
    </xf>
    <xf numFmtId="4" fontId="17" fillId="27" borderId="172" applyNumberFormat="0" applyProtection="0">
      <alignment horizontal="right" vertical="center"/>
    </xf>
    <xf numFmtId="0" fontId="18" fillId="19" borderId="172" applyNumberFormat="0" applyProtection="0">
      <alignment horizontal="left" vertical="top" indent="1"/>
    </xf>
    <xf numFmtId="4" fontId="17" fillId="28" borderId="172" applyNumberFormat="0" applyProtection="0">
      <alignment horizontal="right" vertical="center"/>
    </xf>
    <xf numFmtId="4" fontId="17" fillId="31" borderId="172" applyNumberFormat="0" applyProtection="0">
      <alignment horizontal="right" vertical="center"/>
    </xf>
    <xf numFmtId="4" fontId="17" fillId="26" borderId="172" applyNumberFormat="0" applyProtection="0">
      <alignment horizontal="right" vertical="center"/>
    </xf>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0" fontId="25" fillId="0" borderId="174" applyNumberFormat="0" applyProtection="0">
      <alignment horizontal="left" vertical="center" indent="2"/>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24" fillId="0" borderId="174" applyNumberFormat="0" applyProtection="0">
      <alignment horizontal="right" vertical="center" wrapText="1"/>
    </xf>
    <xf numFmtId="4" fontId="37" fillId="41" borderId="173" applyNumberFormat="0" applyProtection="0">
      <alignment horizontal="right" vertical="center"/>
    </xf>
    <xf numFmtId="0" fontId="26" fillId="43" borderId="174" applyNumberFormat="0" applyProtection="0">
      <alignment horizontal="center" vertical="center" wrapText="1"/>
    </xf>
    <xf numFmtId="0" fontId="26" fillId="44" borderId="174" applyNumberFormat="0" applyProtection="0">
      <alignment horizontal="center" vertical="top" wrapText="1"/>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21" fillId="84" borderId="174" applyNumberFormat="0">
      <protection locked="0"/>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0" fontId="4" fillId="0" borderId="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31" fillId="18" borderId="138" applyNumberFormat="0" applyProtection="0">
      <alignment horizontal="right" vertical="center" wrapText="1"/>
    </xf>
    <xf numFmtId="4" fontId="32" fillId="19" borderId="173" applyNumberFormat="0" applyProtection="0">
      <alignment vertical="center"/>
    </xf>
    <xf numFmtId="4" fontId="31" fillId="18" borderId="138" applyNumberFormat="0" applyProtection="0">
      <alignment horizontal="left" vertical="center" indent="1"/>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24" fillId="0" borderId="138" applyNumberFormat="0" applyProtection="0">
      <alignment horizontal="right" vertical="center" wrapText="1"/>
    </xf>
    <xf numFmtId="4" fontId="37" fillId="41" borderId="173"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73" applyNumberFormat="0" applyProtection="0">
      <alignment horizontal="right" vertical="center"/>
    </xf>
    <xf numFmtId="0" fontId="4" fillId="0" borderId="0"/>
    <xf numFmtId="44" fontId="4" fillId="0" borderId="0" applyFont="0" applyFill="0" applyBorder="0" applyAlignment="0" applyProtection="0"/>
    <xf numFmtId="0" fontId="4" fillId="0" borderId="0"/>
    <xf numFmtId="0" fontId="4" fillId="0" borderId="0"/>
    <xf numFmtId="4" fontId="31" fillId="18" borderId="138" applyNumberFormat="0" applyProtection="0">
      <alignment horizontal="right" vertical="center" wrapText="1"/>
    </xf>
    <xf numFmtId="4" fontId="32" fillId="19" borderId="173" applyNumberFormat="0" applyProtection="0">
      <alignment vertical="center"/>
    </xf>
    <xf numFmtId="4" fontId="31" fillId="18" borderId="138" applyNumberFormat="0" applyProtection="0">
      <alignment horizontal="left" vertical="center" indent="1"/>
    </xf>
    <xf numFmtId="0" fontId="18" fillId="19" borderId="173" applyNumberFormat="0" applyProtection="0">
      <alignment horizontal="left" vertical="top" indent="1"/>
    </xf>
    <xf numFmtId="4" fontId="26" fillId="22" borderId="138" applyNumberFormat="0" applyProtection="0">
      <alignment horizontal="left" vertical="center"/>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73" applyNumberFormat="0" applyProtection="0">
      <alignment horizontal="right" vertical="center"/>
    </xf>
    <xf numFmtId="0" fontId="25" fillId="0" borderId="138" applyNumberFormat="0" applyProtection="0">
      <alignment horizontal="left" vertical="center" indent="2"/>
    </xf>
    <xf numFmtId="0" fontId="21" fillId="35" borderId="173" applyNumberFormat="0" applyProtection="0">
      <alignment horizontal="left" vertical="top" indent="1"/>
    </xf>
    <xf numFmtId="0" fontId="25" fillId="0" borderId="138" applyNumberFormat="0" applyProtection="0">
      <alignment horizontal="left" vertical="center" indent="2"/>
    </xf>
    <xf numFmtId="0" fontId="21" fillId="38" borderId="173" applyNumberFormat="0" applyProtection="0">
      <alignment horizontal="left" vertical="top" indent="1"/>
    </xf>
    <xf numFmtId="0" fontId="25" fillId="0" borderId="138" applyNumberFormat="0" applyProtection="0">
      <alignment horizontal="left" vertical="center" indent="2"/>
    </xf>
    <xf numFmtId="0" fontId="21" fillId="39" borderId="173" applyNumberFormat="0" applyProtection="0">
      <alignment horizontal="left" vertical="top" indent="1"/>
    </xf>
    <xf numFmtId="0" fontId="25" fillId="0" borderId="138" applyNumberFormat="0" applyProtection="0">
      <alignment horizontal="left" vertical="center" indent="2"/>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24" fillId="0" borderId="138" applyNumberFormat="0" applyProtection="0">
      <alignment horizontal="right" vertical="center" wrapText="1"/>
    </xf>
    <xf numFmtId="4" fontId="37" fillId="41" borderId="173"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73" applyNumberFormat="0" applyProtection="0">
      <alignment horizontal="right" vertical="center"/>
    </xf>
    <xf numFmtId="0" fontId="4" fillId="0" borderId="0"/>
    <xf numFmtId="44" fontId="4" fillId="0" borderId="0" applyFont="0" applyFill="0" applyBorder="0" applyAlignment="0" applyProtection="0"/>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21" fillId="84" borderId="138" applyNumberFormat="0">
      <protection locked="0"/>
    </xf>
    <xf numFmtId="0" fontId="4" fillId="0" borderId="0"/>
    <xf numFmtId="0" fontId="4" fillId="0" borderId="0"/>
    <xf numFmtId="4" fontId="26" fillId="22" borderId="174" applyNumberFormat="0" applyProtection="0">
      <alignment horizontal="left" vertical="center"/>
    </xf>
    <xf numFmtId="0" fontId="25" fillId="0" borderId="174" applyNumberFormat="0" applyProtection="0">
      <alignment horizontal="left" vertical="center" indent="2"/>
    </xf>
    <xf numFmtId="4" fontId="31" fillId="18" borderId="174" applyNumberFormat="0" applyProtection="0">
      <alignment horizontal="right" vertical="center" wrapText="1"/>
    </xf>
    <xf numFmtId="4" fontId="17" fillId="31" borderId="173" applyNumberFormat="0" applyProtection="0">
      <alignment horizontal="right" vertical="center"/>
    </xf>
    <xf numFmtId="0" fontId="21" fillId="39" borderId="173" applyNumberFormat="0" applyProtection="0">
      <alignment horizontal="left" vertical="top" indent="1"/>
    </xf>
    <xf numFmtId="0" fontId="21" fillId="84" borderId="174" applyNumberFormat="0">
      <protection locked="0"/>
    </xf>
    <xf numFmtId="4" fontId="26" fillId="22" borderId="174" applyNumberFormat="0" applyProtection="0">
      <alignment horizontal="left" vertical="center"/>
    </xf>
    <xf numFmtId="4" fontId="31" fillId="18" borderId="174" applyNumberFormat="0" applyProtection="0">
      <alignment horizontal="right" vertical="center" wrapText="1"/>
    </xf>
    <xf numFmtId="0" fontId="18" fillId="19" borderId="173" applyNumberFormat="0" applyProtection="0">
      <alignment horizontal="left" vertical="top" indent="1"/>
    </xf>
    <xf numFmtId="4" fontId="32" fillId="19" borderId="173" applyNumberFormat="0" applyProtection="0">
      <alignment vertical="center"/>
    </xf>
    <xf numFmtId="0" fontId="4" fillId="0" borderId="0"/>
    <xf numFmtId="44" fontId="4" fillId="0" borderId="0" applyFont="0" applyFill="0" applyBorder="0" applyAlignment="0" applyProtection="0"/>
    <xf numFmtId="4" fontId="17" fillId="34" borderId="174" applyNumberFormat="0" applyProtection="0">
      <alignment horizontal="left" vertical="center" indent="1"/>
    </xf>
    <xf numFmtId="4" fontId="31" fillId="18" borderId="174" applyNumberFormat="0" applyProtection="0">
      <alignment horizontal="left" vertical="center" indent="1"/>
    </xf>
    <xf numFmtId="0" fontId="25" fillId="0" borderId="174" applyNumberFormat="0" applyProtection="0">
      <alignment horizontal="left" vertical="center" indent="2"/>
    </xf>
    <xf numFmtId="0" fontId="21" fillId="38" borderId="173" applyNumberFormat="0" applyProtection="0">
      <alignment horizontal="left" vertical="top" indent="1"/>
    </xf>
    <xf numFmtId="0" fontId="25" fillId="0" borderId="174" applyNumberFormat="0" applyProtection="0">
      <alignment horizontal="left" vertical="center" indent="2"/>
    </xf>
    <xf numFmtId="0" fontId="21" fillId="35" borderId="173" applyNumberFormat="0" applyProtection="0">
      <alignment horizontal="left" vertical="top" indent="1"/>
    </xf>
    <xf numFmtId="0" fontId="25" fillId="0" borderId="174" applyNumberFormat="0" applyProtection="0">
      <alignment horizontal="left" vertical="center" indent="2"/>
    </xf>
    <xf numFmtId="4" fontId="17" fillId="36" borderId="173" applyNumberFormat="0" applyProtection="0">
      <alignment horizontal="right" vertical="center"/>
    </xf>
    <xf numFmtId="4" fontId="17" fillId="34" borderId="174" applyNumberFormat="0" applyProtection="0">
      <alignment horizontal="left" vertical="center" indent="1"/>
    </xf>
    <xf numFmtId="4" fontId="18" fillId="33" borderId="174" applyNumberFormat="0" applyProtection="0">
      <alignment horizontal="left" vertical="center" indent="1"/>
    </xf>
    <xf numFmtId="4" fontId="17" fillId="32" borderId="173" applyNumberFormat="0" applyProtection="0">
      <alignment horizontal="right" vertical="center"/>
    </xf>
    <xf numFmtId="0" fontId="26" fillId="44" borderId="174" applyNumberFormat="0" applyProtection="0">
      <alignment horizontal="center" vertical="top" wrapText="1"/>
    </xf>
    <xf numFmtId="0" fontId="26" fillId="43" borderId="174" applyNumberFormat="0" applyProtection="0">
      <alignment horizontal="center" vertical="center" wrapText="1"/>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24" fillId="0" borderId="174" applyNumberFormat="0" applyProtection="0">
      <alignment horizontal="right" vertical="center" wrapText="1"/>
    </xf>
    <xf numFmtId="4" fontId="17" fillId="24" borderId="173" applyNumberFormat="0" applyProtection="0">
      <alignment horizontal="right" vertical="center"/>
    </xf>
    <xf numFmtId="4" fontId="31" fillId="18" borderId="174" applyNumberFormat="0" applyProtection="0">
      <alignment horizontal="right" vertical="center" wrapTex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4" fontId="31" fillId="18" borderId="174" applyNumberFormat="0" applyProtection="0">
      <alignment horizontal="left" vertical="center" indent="1"/>
    </xf>
    <xf numFmtId="4" fontId="18" fillId="33" borderId="174" applyNumberFormat="0" applyProtection="0">
      <alignment horizontal="left" vertical="center" indent="1"/>
    </xf>
    <xf numFmtId="0" fontId="4" fillId="0" borderId="0"/>
    <xf numFmtId="0" fontId="4" fillId="0" borderId="0"/>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0" fontId="4" fillId="0" borderId="0"/>
    <xf numFmtId="44" fontId="4" fillId="0" borderId="0" applyFont="0" applyFill="0" applyBorder="0" applyAlignment="0" applyProtection="0"/>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4" fontId="24" fillId="0" borderId="174" applyNumberFormat="0" applyProtection="0">
      <alignment horizontal="left" vertical="center" indent="1"/>
    </xf>
    <xf numFmtId="0" fontId="4" fillId="0" borderId="0"/>
    <xf numFmtId="0" fontId="4" fillId="0" borderId="0"/>
    <xf numFmtId="4" fontId="24" fillId="0" borderId="174"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2" fillId="19" borderId="173" applyNumberFormat="0" applyProtection="0">
      <alignment vertical="center"/>
    </xf>
    <xf numFmtId="4" fontId="31" fillId="18" borderId="174" applyNumberFormat="0" applyProtection="0">
      <alignment horizontal="left" vertical="center" indent="1"/>
    </xf>
    <xf numFmtId="0" fontId="18" fillId="19" borderId="173" applyNumberFormat="0" applyProtection="0">
      <alignment horizontal="left" vertical="top" indent="1"/>
    </xf>
    <xf numFmtId="4" fontId="26" fillId="22" borderId="174" applyNumberFormat="0" applyProtection="0">
      <alignment horizontal="left" vertical="center"/>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8" fillId="33" borderId="174" applyNumberFormat="0" applyProtection="0">
      <alignment horizontal="left" vertical="center" indent="1"/>
    </xf>
    <xf numFmtId="4" fontId="17" fillId="34" borderId="174" applyNumberFormat="0" applyProtection="0">
      <alignment horizontal="left" vertical="center" indent="1"/>
    </xf>
    <xf numFmtId="4" fontId="17" fillId="36" borderId="173" applyNumberFormat="0" applyProtection="0">
      <alignment horizontal="right" vertical="center"/>
    </xf>
    <xf numFmtId="0" fontId="25" fillId="0" borderId="174" applyNumberFormat="0" applyProtection="0">
      <alignment horizontal="left" vertical="center" indent="2"/>
    </xf>
    <xf numFmtId="0" fontId="21" fillId="35" borderId="173" applyNumberFormat="0" applyProtection="0">
      <alignment horizontal="left" vertical="top" indent="1"/>
    </xf>
    <xf numFmtId="0" fontId="25" fillId="0" borderId="174" applyNumberFormat="0" applyProtection="0">
      <alignment horizontal="left" vertical="center" indent="2"/>
    </xf>
    <xf numFmtId="0" fontId="21" fillId="38" borderId="173" applyNumberFormat="0" applyProtection="0">
      <alignment horizontal="left" vertical="top" indent="1"/>
    </xf>
    <xf numFmtId="0" fontId="25" fillId="0" borderId="174" applyNumberFormat="0" applyProtection="0">
      <alignment horizontal="left" vertical="center" indent="2"/>
    </xf>
    <xf numFmtId="0" fontId="21" fillId="39" borderId="173" applyNumberFormat="0" applyProtection="0">
      <alignment horizontal="left" vertical="top" indent="1"/>
    </xf>
    <xf numFmtId="0" fontId="25" fillId="0" borderId="174" applyNumberFormat="0" applyProtection="0">
      <alignment horizontal="left" vertical="center" indent="2"/>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24" fillId="0" borderId="174" applyNumberFormat="0" applyProtection="0">
      <alignment horizontal="right" vertical="center" wrapText="1"/>
    </xf>
    <xf numFmtId="4" fontId="37" fillId="41" borderId="173" applyNumberFormat="0" applyProtection="0">
      <alignment horizontal="right" vertical="center"/>
    </xf>
    <xf numFmtId="0" fontId="26" fillId="43" borderId="174" applyNumberFormat="0" applyProtection="0">
      <alignment horizontal="center" vertical="center" wrapText="1"/>
    </xf>
    <xf numFmtId="0" fontId="26" fillId="44" borderId="174" applyNumberFormat="0" applyProtection="0">
      <alignment horizontal="center" vertical="top" wrapText="1"/>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21" fillId="84" borderId="174" applyNumberFormat="0">
      <protection locked="0"/>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0" fontId="25" fillId="0" borderId="174" applyNumberFormat="0" applyProtection="0">
      <alignment horizontal="left" vertical="center" indent="2"/>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24" fillId="0" borderId="174" applyNumberFormat="0" applyProtection="0">
      <alignment horizontal="right" vertical="center" wrapText="1"/>
    </xf>
    <xf numFmtId="4" fontId="37" fillId="41" borderId="173" applyNumberFormat="0" applyProtection="0">
      <alignment horizontal="right" vertical="center"/>
    </xf>
    <xf numFmtId="0" fontId="26" fillId="43" borderId="174" applyNumberFormat="0" applyProtection="0">
      <alignment horizontal="center" vertical="center" wrapText="1"/>
    </xf>
    <xf numFmtId="0" fontId="26" fillId="44" borderId="174" applyNumberFormat="0" applyProtection="0">
      <alignment horizontal="center" vertical="top" wrapText="1"/>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21" fillId="84" borderId="174" applyNumberFormat="0">
      <protection locked="0"/>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0" fontId="4" fillId="0" borderId="0"/>
    <xf numFmtId="4" fontId="24" fillId="0" borderId="174"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24" fillId="0" borderId="138" applyNumberFormat="0" applyProtection="0">
      <alignment horizontal="left" vertical="center" indent="1"/>
    </xf>
    <xf numFmtId="4" fontId="24" fillId="0" borderId="138"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176" applyNumberFormat="0" applyAlignment="0" applyProtection="0"/>
    <xf numFmtId="0" fontId="136" fillId="91" borderId="176" applyNumberFormat="0" applyAlignment="0" applyProtection="0"/>
    <xf numFmtId="0" fontId="136" fillId="91" borderId="176" applyNumberFormat="0" applyAlignment="0" applyProtection="0"/>
    <xf numFmtId="0" fontId="134" fillId="34" borderId="176" applyNumberFormat="0" applyAlignment="0" applyProtection="0"/>
    <xf numFmtId="0" fontId="136" fillId="91" borderId="176" applyNumberFormat="0" applyAlignment="0" applyProtection="0"/>
    <xf numFmtId="0" fontId="136" fillId="91" borderId="176" applyNumberFormat="0" applyAlignment="0" applyProtection="0"/>
    <xf numFmtId="0" fontId="136" fillId="91" borderId="176" applyNumberFormat="0" applyAlignment="0" applyProtection="0"/>
    <xf numFmtId="0" fontId="136" fillId="91" borderId="176" applyNumberFormat="0" applyAlignment="0" applyProtection="0"/>
    <xf numFmtId="0" fontId="136" fillId="91" borderId="176"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175">
      <alignment horizontal="left" vertical="center"/>
    </xf>
    <xf numFmtId="0" fontId="157" fillId="0" borderId="175">
      <alignment horizontal="left" vertical="center"/>
    </xf>
    <xf numFmtId="0" fontId="157" fillId="0" borderId="175">
      <alignment horizontal="left" vertical="center"/>
    </xf>
    <xf numFmtId="0" fontId="157" fillId="0" borderId="175">
      <alignment horizontal="left" vertical="center"/>
    </xf>
    <xf numFmtId="0" fontId="157" fillId="0" borderId="175">
      <alignment horizontal="left" vertical="center"/>
    </xf>
    <xf numFmtId="0" fontId="157" fillId="0" borderId="175">
      <alignment horizontal="left" vertical="center"/>
    </xf>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0" fontId="171" fillId="93" borderId="176" applyNumberFormat="0" applyAlignment="0" applyProtection="0"/>
    <xf numFmtId="0" fontId="171" fillId="93" borderId="176" applyNumberFormat="0" applyAlignment="0" applyProtection="0"/>
    <xf numFmtId="0" fontId="171" fillId="93" borderId="176" applyNumberFormat="0" applyAlignment="0" applyProtection="0"/>
    <xf numFmtId="0" fontId="171" fillId="93" borderId="176" applyNumberFormat="0" applyAlignment="0" applyProtection="0"/>
    <xf numFmtId="0" fontId="171" fillId="93" borderId="176" applyNumberFormat="0" applyAlignment="0" applyProtection="0"/>
    <xf numFmtId="0" fontId="171" fillId="93" borderId="176" applyNumberFormat="0" applyAlignment="0" applyProtection="0"/>
    <xf numFmtId="0" fontId="171" fillId="93" borderId="176"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37" applyNumberFormat="0" applyAlignment="0" applyProtection="0"/>
    <xf numFmtId="0" fontId="171" fillId="93" borderId="237" applyNumberFormat="0" applyAlignment="0" applyProtection="0"/>
    <xf numFmtId="0" fontId="171" fillId="93" borderId="237" applyNumberFormat="0" applyAlignment="0" applyProtection="0"/>
    <xf numFmtId="0" fontId="171" fillId="93" borderId="237" applyNumberFormat="0" applyAlignment="0" applyProtection="0"/>
    <xf numFmtId="0" fontId="171" fillId="93" borderId="237" applyNumberFormat="0" applyAlignment="0" applyProtection="0"/>
    <xf numFmtId="0" fontId="171" fillId="93" borderId="237" applyNumberFormat="0" applyAlignment="0" applyProtection="0"/>
    <xf numFmtId="0" fontId="171" fillId="93" borderId="237" applyNumberFormat="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0" fontId="157" fillId="0" borderId="236">
      <alignment horizontal="left" vertical="center"/>
    </xf>
    <xf numFmtId="0" fontId="157" fillId="0" borderId="236">
      <alignment horizontal="left" vertical="center"/>
    </xf>
    <xf numFmtId="0" fontId="157" fillId="0" borderId="236">
      <alignment horizontal="left" vertical="center"/>
    </xf>
    <xf numFmtId="0" fontId="157" fillId="0" borderId="236">
      <alignment horizontal="left" vertical="center"/>
    </xf>
    <xf numFmtId="0" fontId="157" fillId="0" borderId="236">
      <alignment horizontal="left" vertical="center"/>
    </xf>
    <xf numFmtId="0" fontId="157" fillId="0" borderId="236">
      <alignment horizontal="left" vertical="center"/>
    </xf>
    <xf numFmtId="0" fontId="4" fillId="0" borderId="0"/>
    <xf numFmtId="0" fontId="4" fillId="0" borderId="0"/>
    <xf numFmtId="0" fontId="136" fillId="91" borderId="237" applyNumberFormat="0" applyAlignment="0" applyProtection="0"/>
    <xf numFmtId="0" fontId="136" fillId="91" borderId="237" applyNumberFormat="0" applyAlignment="0" applyProtection="0"/>
    <xf numFmtId="0" fontId="4" fillId="0" borderId="0"/>
    <xf numFmtId="0" fontId="136" fillId="91" borderId="237" applyNumberFormat="0" applyAlignment="0" applyProtection="0"/>
    <xf numFmtId="0" fontId="136" fillId="91" borderId="237" applyNumberFormat="0" applyAlignment="0" applyProtection="0"/>
    <xf numFmtId="0" fontId="4" fillId="0" borderId="0"/>
    <xf numFmtId="0" fontId="4" fillId="0" borderId="0"/>
    <xf numFmtId="0" fontId="136" fillId="91" borderId="237" applyNumberFormat="0" applyAlignment="0" applyProtection="0"/>
    <xf numFmtId="0" fontId="4" fillId="0" borderId="0"/>
    <xf numFmtId="0" fontId="4" fillId="0" borderId="0"/>
    <xf numFmtId="0" fontId="4" fillId="0" borderId="0"/>
    <xf numFmtId="0" fontId="4" fillId="0" borderId="0"/>
    <xf numFmtId="0" fontId="134" fillId="34" borderId="237" applyNumberFormat="0" applyAlignment="0" applyProtection="0"/>
    <xf numFmtId="0" fontId="136" fillId="91" borderId="237"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6" fillId="91" borderId="237" applyNumberFormat="0" applyAlignment="0" applyProtection="0"/>
    <xf numFmtId="0" fontId="4" fillId="0" borderId="0"/>
    <xf numFmtId="0" fontId="4" fillId="0" borderId="0"/>
    <xf numFmtId="0" fontId="4" fillId="0" borderId="0"/>
    <xf numFmtId="0" fontId="4" fillId="0" borderId="0"/>
    <xf numFmtId="0" fontId="134" fillId="34" borderId="237" applyNumberFormat="0" applyAlignment="0" applyProtection="0"/>
    <xf numFmtId="4" fontId="24" fillId="0" borderId="184" applyNumberFormat="0" applyProtection="0">
      <alignment horizontal="left" vertical="center" indent="1"/>
    </xf>
    <xf numFmtId="4" fontId="24" fillId="0" borderId="184" applyNumberFormat="0" applyProtection="0">
      <alignment horizontal="left" vertical="center" indent="1"/>
    </xf>
    <xf numFmtId="4" fontId="17" fillId="26" borderId="233" applyNumberFormat="0" applyProtection="0">
      <alignment horizontal="right" vertical="center"/>
    </xf>
    <xf numFmtId="4" fontId="17" fillId="31" borderId="233" applyNumberFormat="0" applyProtection="0">
      <alignment horizontal="right" vertical="center"/>
    </xf>
    <xf numFmtId="4" fontId="17" fillId="28" borderId="233" applyNumberFormat="0" applyProtection="0">
      <alignment horizontal="right" vertical="center"/>
    </xf>
    <xf numFmtId="0" fontId="18" fillId="19" borderId="233" applyNumberFormat="0" applyProtection="0">
      <alignment horizontal="left" vertical="top" indent="1"/>
    </xf>
    <xf numFmtId="4" fontId="17" fillId="27" borderId="233" applyNumberFormat="0" applyProtection="0">
      <alignment horizontal="right" vertical="center"/>
    </xf>
    <xf numFmtId="4" fontId="17" fillId="25" borderId="233" applyNumberFormat="0" applyProtection="0">
      <alignment horizontal="right" vertical="center"/>
    </xf>
    <xf numFmtId="4" fontId="17" fillId="29" borderId="233" applyNumberFormat="0" applyProtection="0">
      <alignment horizontal="right" vertical="center"/>
    </xf>
    <xf numFmtId="4" fontId="17" fillId="32" borderId="233" applyNumberFormat="0" applyProtection="0">
      <alignment horizontal="right" vertical="center"/>
    </xf>
    <xf numFmtId="4" fontId="17" fillId="30"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32" fillId="19" borderId="233" applyNumberFormat="0" applyProtection="0">
      <alignment vertical="center"/>
    </xf>
    <xf numFmtId="4" fontId="17" fillId="24" borderId="233"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0" fontId="21" fillId="84" borderId="184" applyNumberFormat="0">
      <protection locked="0"/>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0" fontId="26" fillId="44" borderId="184" applyNumberFormat="0" applyProtection="0">
      <alignment horizontal="center" vertical="top" wrapText="1"/>
    </xf>
    <xf numFmtId="0" fontId="26" fillId="43" borderId="184" applyNumberFormat="0" applyProtection="0">
      <alignment horizontal="center" vertical="center" wrapText="1"/>
    </xf>
    <xf numFmtId="4" fontId="37" fillId="41" borderId="233" applyNumberFormat="0" applyProtection="0">
      <alignment horizontal="right" vertical="center"/>
    </xf>
    <xf numFmtId="4" fontId="24" fillId="0" borderId="184" applyNumberFormat="0" applyProtection="0">
      <alignment horizontal="right" vertical="center" wrapText="1"/>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5" fillId="0" borderId="184" applyNumberFormat="0" applyProtection="0">
      <alignment horizontal="left" vertical="center" indent="2"/>
    </xf>
    <xf numFmtId="4" fontId="17" fillId="26" borderId="233" applyNumberFormat="0" applyProtection="0">
      <alignment horizontal="right" vertical="center"/>
    </xf>
    <xf numFmtId="4" fontId="17" fillId="31" borderId="233" applyNumberFormat="0" applyProtection="0">
      <alignment horizontal="right" vertical="center"/>
    </xf>
    <xf numFmtId="4" fontId="17" fillId="28" borderId="233" applyNumberFormat="0" applyProtection="0">
      <alignment horizontal="right" vertical="center"/>
    </xf>
    <xf numFmtId="0" fontId="18" fillId="19" borderId="233" applyNumberFormat="0" applyProtection="0">
      <alignment horizontal="left" vertical="top" indent="1"/>
    </xf>
    <xf numFmtId="4" fontId="17" fillId="27" borderId="233" applyNumberFormat="0" applyProtection="0">
      <alignment horizontal="right" vertical="center"/>
    </xf>
    <xf numFmtId="4" fontId="17" fillId="25" borderId="233" applyNumberFormat="0" applyProtection="0">
      <alignment horizontal="right" vertical="center"/>
    </xf>
    <xf numFmtId="4" fontId="17" fillId="29" borderId="233" applyNumberFormat="0" applyProtection="0">
      <alignment horizontal="right" vertical="center"/>
    </xf>
    <xf numFmtId="4" fontId="17" fillId="32" borderId="233" applyNumberFormat="0" applyProtection="0">
      <alignment horizontal="right" vertical="center"/>
    </xf>
    <xf numFmtId="4" fontId="17" fillId="30"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32" fillId="19" borderId="233" applyNumberFormat="0" applyProtection="0">
      <alignment vertical="center"/>
    </xf>
    <xf numFmtId="4" fontId="17" fillId="24" borderId="233"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4" fontId="17" fillId="26" borderId="233" applyNumberFormat="0" applyProtection="0">
      <alignment horizontal="right" vertical="center"/>
    </xf>
    <xf numFmtId="4" fontId="17" fillId="31" borderId="233" applyNumberFormat="0" applyProtection="0">
      <alignment horizontal="right" vertical="center"/>
    </xf>
    <xf numFmtId="4" fontId="17" fillId="28" borderId="233" applyNumberFormat="0" applyProtection="0">
      <alignment horizontal="right" vertical="center"/>
    </xf>
    <xf numFmtId="0" fontId="18" fillId="19" borderId="233" applyNumberFormat="0" applyProtection="0">
      <alignment horizontal="left" vertical="top" indent="1"/>
    </xf>
    <xf numFmtId="4" fontId="17" fillId="27" borderId="233" applyNumberFormat="0" applyProtection="0">
      <alignment horizontal="right" vertical="center"/>
    </xf>
    <xf numFmtId="4" fontId="17" fillId="25" borderId="233" applyNumberFormat="0" applyProtection="0">
      <alignment horizontal="right" vertical="center"/>
    </xf>
    <xf numFmtId="4" fontId="17" fillId="29" borderId="233" applyNumberFormat="0" applyProtection="0">
      <alignment horizontal="right" vertical="center"/>
    </xf>
    <xf numFmtId="4" fontId="17" fillId="32" borderId="233" applyNumberFormat="0" applyProtection="0">
      <alignment horizontal="right" vertical="center"/>
    </xf>
    <xf numFmtId="4" fontId="17" fillId="30"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32" fillId="19" borderId="233" applyNumberFormat="0" applyProtection="0">
      <alignment vertical="center"/>
    </xf>
    <xf numFmtId="4" fontId="17" fillId="24" borderId="233"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0" fontId="21" fillId="84" borderId="184" applyNumberFormat="0">
      <protection locked="0"/>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0" fontId="26" fillId="44" borderId="184" applyNumberFormat="0" applyProtection="0">
      <alignment horizontal="center" vertical="top" wrapText="1"/>
    </xf>
    <xf numFmtId="0" fontId="26" fillId="43" borderId="184" applyNumberFormat="0" applyProtection="0">
      <alignment horizontal="center" vertical="center" wrapText="1"/>
    </xf>
    <xf numFmtId="4" fontId="37" fillId="41" borderId="233" applyNumberFormat="0" applyProtection="0">
      <alignment horizontal="right" vertical="center"/>
    </xf>
    <xf numFmtId="4" fontId="24" fillId="0" borderId="184" applyNumberFormat="0" applyProtection="0">
      <alignment horizontal="right" vertical="center" wrapText="1"/>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5" fillId="0" borderId="184" applyNumberFormat="0" applyProtection="0">
      <alignment horizontal="left" vertical="center" indent="2"/>
    </xf>
    <xf numFmtId="0" fontId="21" fillId="39" borderId="233" applyNumberFormat="0" applyProtection="0">
      <alignment horizontal="left" vertical="top" indent="1"/>
    </xf>
    <xf numFmtId="0" fontId="25" fillId="0" borderId="184" applyNumberFormat="0" applyProtection="0">
      <alignment horizontal="left" vertical="center" indent="2"/>
    </xf>
    <xf numFmtId="0" fontId="21" fillId="38" borderId="233" applyNumberFormat="0" applyProtection="0">
      <alignment horizontal="left" vertical="top" indent="1"/>
    </xf>
    <xf numFmtId="0" fontId="25" fillId="0" borderId="184" applyNumberFormat="0" applyProtection="0">
      <alignment horizontal="left" vertical="center" indent="2"/>
    </xf>
    <xf numFmtId="0" fontId="21" fillId="35" borderId="233" applyNumberFormat="0" applyProtection="0">
      <alignment horizontal="left" vertical="top" indent="1"/>
    </xf>
    <xf numFmtId="0" fontId="25" fillId="0" borderId="184" applyNumberFormat="0" applyProtection="0">
      <alignment horizontal="left" vertical="center" indent="2"/>
    </xf>
    <xf numFmtId="4" fontId="17" fillId="36" borderId="233" applyNumberFormat="0" applyProtection="0">
      <alignment horizontal="right" vertical="center"/>
    </xf>
    <xf numFmtId="4" fontId="17" fillId="34" borderId="184" applyNumberFormat="0" applyProtection="0">
      <alignment horizontal="left" vertical="center" indent="1"/>
    </xf>
    <xf numFmtId="4" fontId="18" fillId="33" borderId="184" applyNumberFormat="0" applyProtection="0">
      <alignment horizontal="left" vertical="center" indent="1"/>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4" fontId="26" fillId="22" borderId="184" applyNumberFormat="0" applyProtection="0">
      <alignment horizontal="left" vertical="center"/>
    </xf>
    <xf numFmtId="0" fontId="18" fillId="19" borderId="233" applyNumberFormat="0" applyProtection="0">
      <alignment horizontal="left" vertical="top" indent="1"/>
    </xf>
    <xf numFmtId="4" fontId="31" fillId="18" borderId="184" applyNumberFormat="0" applyProtection="0">
      <alignment horizontal="left" vertical="center" indent="1"/>
    </xf>
    <xf numFmtId="4" fontId="32" fillId="19" borderId="233" applyNumberFormat="0" applyProtection="0">
      <alignmen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4" fontId="18" fillId="33" borderId="184" applyNumberFormat="0" applyProtection="0">
      <alignment horizontal="left" vertical="center" indent="1"/>
    </xf>
    <xf numFmtId="4" fontId="31" fillId="18" borderId="184" applyNumberFormat="0" applyProtection="0">
      <alignment horizontal="left" vertical="center"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4" fontId="17" fillId="24" borderId="233" applyNumberFormat="0" applyProtection="0">
      <alignment horizontal="right" vertical="center"/>
    </xf>
    <xf numFmtId="4" fontId="24" fillId="0" borderId="184" applyNumberFormat="0" applyProtection="0">
      <alignment horizontal="right" vertical="center" wrapText="1"/>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0" fontId="26" fillId="43" borderId="184" applyNumberFormat="0" applyProtection="0">
      <alignment horizontal="center" vertical="center" wrapText="1"/>
    </xf>
    <xf numFmtId="0" fontId="26" fillId="44" borderId="184" applyNumberFormat="0" applyProtection="0">
      <alignment horizontal="center" vertical="top" wrapText="1"/>
    </xf>
    <xf numFmtId="4" fontId="17" fillId="32" borderId="233" applyNumberFormat="0" applyProtection="0">
      <alignment horizontal="right" vertical="center"/>
    </xf>
    <xf numFmtId="4" fontId="18" fillId="33" borderId="184" applyNumberFormat="0" applyProtection="0">
      <alignment horizontal="left" vertical="center" indent="1"/>
    </xf>
    <xf numFmtId="4" fontId="17" fillId="34" borderId="184" applyNumberFormat="0" applyProtection="0">
      <alignment horizontal="left" vertical="center" indent="1"/>
    </xf>
    <xf numFmtId="4" fontId="17" fillId="36" borderId="233" applyNumberFormat="0" applyProtection="0">
      <alignment horizontal="right" vertical="center"/>
    </xf>
    <xf numFmtId="0" fontId="25" fillId="0" borderId="184" applyNumberFormat="0" applyProtection="0">
      <alignment horizontal="left" vertical="center" indent="2"/>
    </xf>
    <xf numFmtId="0" fontId="21" fillId="35" borderId="233" applyNumberFormat="0" applyProtection="0">
      <alignment horizontal="left" vertical="top" indent="1"/>
    </xf>
    <xf numFmtId="0" fontId="25" fillId="0" borderId="184" applyNumberFormat="0" applyProtection="0">
      <alignment horizontal="left" vertical="center" indent="2"/>
    </xf>
    <xf numFmtId="0" fontId="21" fillId="38" borderId="233" applyNumberFormat="0" applyProtection="0">
      <alignment horizontal="left" vertical="top" indent="1"/>
    </xf>
    <xf numFmtId="0" fontId="25" fillId="0" borderId="184" applyNumberFormat="0" applyProtection="0">
      <alignment horizontal="left" vertical="center" indent="2"/>
    </xf>
    <xf numFmtId="4" fontId="31" fillId="18" borderId="184" applyNumberFormat="0" applyProtection="0">
      <alignment horizontal="left" vertical="center" indent="1"/>
    </xf>
    <xf numFmtId="4" fontId="17" fillId="34" borderId="184" applyNumberFormat="0" applyProtection="0">
      <alignment horizontal="left" vertical="center" indent="1"/>
    </xf>
    <xf numFmtId="4" fontId="32" fillId="19" borderId="233" applyNumberFormat="0" applyProtection="0">
      <alignment vertical="center"/>
    </xf>
    <xf numFmtId="0" fontId="18" fillId="19" borderId="233" applyNumberFormat="0" applyProtection="0">
      <alignment horizontal="left" vertical="top" indent="1"/>
    </xf>
    <xf numFmtId="4" fontId="26" fillId="22" borderId="184" applyNumberFormat="0" applyProtection="0">
      <alignment horizontal="left" vertical="center"/>
    </xf>
    <xf numFmtId="0" fontId="21" fillId="84" borderId="184" applyNumberFormat="0">
      <protection locked="0"/>
    </xf>
    <xf numFmtId="0" fontId="21" fillId="39" borderId="233" applyNumberFormat="0" applyProtection="0">
      <alignment horizontal="left" vertical="top" indent="1"/>
    </xf>
    <xf numFmtId="4" fontId="17" fillId="31" borderId="233" applyNumberFormat="0" applyProtection="0">
      <alignment horizontal="right" vertical="center"/>
    </xf>
    <xf numFmtId="0" fontId="25" fillId="0" borderId="184" applyNumberFormat="0" applyProtection="0">
      <alignment horizontal="left" vertical="center" indent="2"/>
    </xf>
    <xf numFmtId="4" fontId="26" fillId="22" borderId="184" applyNumberFormat="0" applyProtection="0">
      <alignment horizontal="left" vertical="center"/>
    </xf>
    <xf numFmtId="0" fontId="4" fillId="0" borderId="0"/>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26" borderId="233" applyNumberFormat="0" applyProtection="0">
      <alignment horizontal="right" vertical="center"/>
    </xf>
    <xf numFmtId="4" fontId="17" fillId="31" borderId="233" applyNumberFormat="0" applyProtection="0">
      <alignment horizontal="right" vertical="center"/>
    </xf>
    <xf numFmtId="4" fontId="17" fillId="28" borderId="233" applyNumberFormat="0" applyProtection="0">
      <alignment horizontal="right" vertical="center"/>
    </xf>
    <xf numFmtId="0" fontId="18" fillId="19" borderId="233" applyNumberFormat="0" applyProtection="0">
      <alignment horizontal="left" vertical="top" indent="1"/>
    </xf>
    <xf numFmtId="4" fontId="17" fillId="27" borderId="233" applyNumberFormat="0" applyProtection="0">
      <alignment horizontal="right" vertical="center"/>
    </xf>
    <xf numFmtId="4" fontId="17" fillId="25" borderId="233" applyNumberFormat="0" applyProtection="0">
      <alignment horizontal="right" vertical="center"/>
    </xf>
    <xf numFmtId="4" fontId="17" fillId="29" borderId="233" applyNumberFormat="0" applyProtection="0">
      <alignment horizontal="right" vertical="center"/>
    </xf>
    <xf numFmtId="4" fontId="17" fillId="32" borderId="233" applyNumberFormat="0" applyProtection="0">
      <alignment horizontal="right" vertical="center"/>
    </xf>
    <xf numFmtId="4" fontId="17" fillId="30"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32" fillId="19" borderId="233" applyNumberFormat="0" applyProtection="0">
      <alignment vertical="center"/>
    </xf>
    <xf numFmtId="4" fontId="17" fillId="24" borderId="233"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0" fontId="26" fillId="44" borderId="184" applyNumberFormat="0" applyProtection="0">
      <alignment horizontal="center" vertical="top" wrapText="1"/>
    </xf>
    <xf numFmtId="0" fontId="26" fillId="43" borderId="184" applyNumberFormat="0" applyProtection="0">
      <alignment horizontal="center" vertical="center" wrapText="1"/>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4" fontId="17" fillId="26" borderId="233" applyNumberFormat="0" applyProtection="0">
      <alignment horizontal="right" vertical="center"/>
    </xf>
    <xf numFmtId="4" fontId="17" fillId="31" borderId="233" applyNumberFormat="0" applyProtection="0">
      <alignment horizontal="right" vertical="center"/>
    </xf>
    <xf numFmtId="4" fontId="17" fillId="28" borderId="233" applyNumberFormat="0" applyProtection="0">
      <alignment horizontal="right" vertical="center"/>
    </xf>
    <xf numFmtId="0" fontId="18" fillId="19" borderId="233" applyNumberFormat="0" applyProtection="0">
      <alignment horizontal="left" vertical="top" indent="1"/>
    </xf>
    <xf numFmtId="0" fontId="4" fillId="0" borderId="0"/>
    <xf numFmtId="4" fontId="17" fillId="27" borderId="233" applyNumberFormat="0" applyProtection="0">
      <alignment horizontal="right" vertical="center"/>
    </xf>
    <xf numFmtId="0" fontId="4" fillId="0" borderId="0"/>
    <xf numFmtId="4" fontId="17" fillId="25" borderId="233" applyNumberFormat="0" applyProtection="0">
      <alignment horizontal="right" vertical="center"/>
    </xf>
    <xf numFmtId="4" fontId="17" fillId="29" borderId="233" applyNumberFormat="0" applyProtection="0">
      <alignment horizontal="right" vertical="center"/>
    </xf>
    <xf numFmtId="4" fontId="17" fillId="32" borderId="233" applyNumberFormat="0" applyProtection="0">
      <alignment horizontal="right" vertical="center"/>
    </xf>
    <xf numFmtId="4" fontId="17" fillId="30"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32" fillId="19" borderId="233" applyNumberFormat="0" applyProtection="0">
      <alignment vertical="center"/>
    </xf>
    <xf numFmtId="4" fontId="17" fillId="24" borderId="233"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1" borderId="233" applyNumberFormat="0" applyProtection="0">
      <alignment horizontal="right" vertical="center"/>
    </xf>
    <xf numFmtId="4" fontId="17" fillId="32" borderId="233" applyNumberFormat="0" applyProtection="0">
      <alignment horizontal="right" vertical="center"/>
    </xf>
    <xf numFmtId="0" fontId="4" fillId="0" borderId="0"/>
    <xf numFmtId="0" fontId="4" fillId="0" borderId="0"/>
    <xf numFmtId="0" fontId="4" fillId="0" borderId="0"/>
    <xf numFmtId="4" fontId="17" fillId="36" borderId="233"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21" fillId="35" borderId="233"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38" borderId="233" applyNumberFormat="0" applyProtection="0">
      <alignment horizontal="left" vertical="top" indent="1"/>
    </xf>
    <xf numFmtId="0" fontId="4" fillId="0" borderId="0"/>
    <xf numFmtId="0" fontId="4" fillId="0" borderId="0"/>
    <xf numFmtId="0" fontId="21" fillId="39" borderId="233" applyNumberFormat="0" applyProtection="0">
      <alignment horizontal="left" vertical="top" indent="1"/>
    </xf>
    <xf numFmtId="0" fontId="4" fillId="0" borderId="0"/>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0" fontId="4" fillId="0" borderId="0"/>
    <xf numFmtId="0" fontId="21" fillId="89" borderId="177" applyNumberFormat="0" applyFont="0" applyAlignment="0" applyProtection="0"/>
    <xf numFmtId="0" fontId="21" fillId="89" borderId="176" applyNumberFormat="0" applyFont="0" applyAlignment="0" applyProtection="0"/>
    <xf numFmtId="0" fontId="21" fillId="89" borderId="176" applyNumberFormat="0" applyFont="0" applyAlignment="0" applyProtection="0"/>
    <xf numFmtId="4" fontId="17" fillId="24" borderId="233" applyNumberFormat="0" applyProtection="0">
      <alignment horizontal="right" vertical="center"/>
    </xf>
    <xf numFmtId="0" fontId="21" fillId="89" borderId="176" applyNumberFormat="0" applyFont="0" applyAlignment="0" applyProtection="0"/>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4" fontId="32" fillId="19" borderId="233" applyNumberFormat="0" applyProtection="0">
      <alignment vertical="center"/>
    </xf>
    <xf numFmtId="0" fontId="21" fillId="89" borderId="176" applyNumberFormat="0" applyFont="0" applyAlignment="0" applyProtection="0"/>
    <xf numFmtId="0" fontId="18" fillId="19" borderId="233" applyNumberFormat="0" applyProtection="0">
      <alignment horizontal="left" vertical="top" indent="1"/>
    </xf>
    <xf numFmtId="0" fontId="21" fillId="39" borderId="233" applyNumberFormat="0" applyProtection="0">
      <alignment horizontal="left" vertical="top" indent="1"/>
    </xf>
    <xf numFmtId="4" fontId="17" fillId="31" borderId="233" applyNumberFormat="0" applyProtection="0">
      <alignment horizontal="right" vertical="center"/>
    </xf>
    <xf numFmtId="0" fontId="21" fillId="89" borderId="176" applyNumberFormat="0" applyFont="0" applyAlignment="0" applyProtection="0"/>
    <xf numFmtId="0" fontId="4" fillId="5" borderId="17" applyNumberFormat="0" applyFont="0" applyAlignment="0" applyProtection="0"/>
    <xf numFmtId="0" fontId="4" fillId="5" borderId="17" applyNumberFormat="0" applyFont="0" applyAlignment="0" applyProtection="0"/>
    <xf numFmtId="0" fontId="69" fillId="89" borderId="177" applyNumberFormat="0" applyFont="0" applyAlignment="0" applyProtection="0"/>
    <xf numFmtId="0" fontId="184" fillId="34" borderId="178" applyNumberFormat="0" applyAlignment="0" applyProtection="0"/>
    <xf numFmtId="0" fontId="184" fillId="91" borderId="178" applyNumberFormat="0" applyAlignment="0" applyProtection="0"/>
    <xf numFmtId="0" fontId="184" fillId="91" borderId="178" applyNumberFormat="0" applyAlignment="0" applyProtection="0"/>
    <xf numFmtId="0" fontId="184" fillId="34" borderId="178" applyNumberFormat="0" applyAlignment="0" applyProtection="0"/>
    <xf numFmtId="0" fontId="184" fillId="91" borderId="178" applyNumberFormat="0" applyAlignment="0" applyProtection="0"/>
    <xf numFmtId="0" fontId="184" fillId="91" borderId="178" applyNumberFormat="0" applyAlignment="0" applyProtection="0"/>
    <xf numFmtId="0" fontId="184" fillId="91" borderId="178" applyNumberFormat="0" applyAlignment="0" applyProtection="0"/>
    <xf numFmtId="0" fontId="184" fillId="91" borderId="178" applyNumberFormat="0" applyAlignment="0" applyProtection="0"/>
    <xf numFmtId="0" fontId="184" fillId="91" borderId="17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138" applyNumberFormat="0" applyProtection="0">
      <alignment horizontal="right" vertical="center" wrapText="1"/>
    </xf>
    <xf numFmtId="4" fontId="56" fillId="104" borderId="138" applyNumberFormat="0" applyProtection="0">
      <alignment horizontal="right" vertical="center" wrapText="1"/>
    </xf>
    <xf numFmtId="4" fontId="17" fillId="0" borderId="178" applyNumberFormat="0" applyProtection="0">
      <alignment vertical="center"/>
    </xf>
    <xf numFmtId="4" fontId="17" fillId="0" borderId="178" applyNumberFormat="0" applyProtection="0">
      <alignment vertical="center"/>
    </xf>
    <xf numFmtId="4" fontId="17" fillId="0" borderId="178" applyNumberFormat="0" applyProtection="0">
      <alignment horizontal="left" vertical="center" indent="1"/>
    </xf>
    <xf numFmtId="4" fontId="17" fillId="19" borderId="178" applyNumberFormat="0" applyProtection="0">
      <alignment horizontal="left" vertical="center" indent="1"/>
    </xf>
    <xf numFmtId="4" fontId="26" fillId="22" borderId="174" applyNumberFormat="0" applyProtection="0">
      <alignment horizontal="left" vertical="center"/>
    </xf>
    <xf numFmtId="0" fontId="21" fillId="0" borderId="178" applyNumberFormat="0" applyProtection="0">
      <alignment horizontal="left" vertical="center" indent="1"/>
    </xf>
    <xf numFmtId="4" fontId="17" fillId="2" borderId="178" applyNumberFormat="0" applyProtection="0">
      <alignment horizontal="right" vertical="center"/>
    </xf>
    <xf numFmtId="4" fontId="17" fillId="106" borderId="178" applyNumberFormat="0" applyProtection="0">
      <alignment horizontal="right" vertical="center"/>
    </xf>
    <xf numFmtId="4" fontId="17" fillId="42" borderId="178" applyNumberFormat="0" applyProtection="0">
      <alignment horizontal="right" vertical="center"/>
    </xf>
    <xf numFmtId="4" fontId="17" fillId="107" borderId="178" applyNumberFormat="0" applyProtection="0">
      <alignment horizontal="right" vertical="center"/>
    </xf>
    <xf numFmtId="4" fontId="17" fillId="108" borderId="178" applyNumberFormat="0" applyProtection="0">
      <alignment horizontal="right" vertical="center"/>
    </xf>
    <xf numFmtId="4" fontId="17" fillId="109" borderId="178" applyNumberFormat="0" applyProtection="0">
      <alignment horizontal="right" vertical="center"/>
    </xf>
    <xf numFmtId="4" fontId="17" fillId="110" borderId="178" applyNumberFormat="0" applyProtection="0">
      <alignment horizontal="right" vertical="center"/>
    </xf>
    <xf numFmtId="4" fontId="17" fillId="111" borderId="178" applyNumberFormat="0" applyProtection="0">
      <alignment horizontal="right" vertical="center"/>
    </xf>
    <xf numFmtId="4" fontId="17" fillId="112" borderId="178" applyNumberFormat="0" applyProtection="0">
      <alignment horizontal="right" vertical="center"/>
    </xf>
    <xf numFmtId="0" fontId="21" fillId="113" borderId="178" applyNumberFormat="0" applyProtection="0">
      <alignment horizontal="left" vertical="center" indent="1"/>
    </xf>
    <xf numFmtId="0" fontId="25" fillId="114" borderId="174" applyNumberFormat="0" applyProtection="0">
      <alignment horizontal="left" vertical="center" indent="2"/>
    </xf>
    <xf numFmtId="0" fontId="25" fillId="114" borderId="174" applyNumberFormat="0" applyProtection="0">
      <alignment horizontal="left" vertical="center" indent="2"/>
    </xf>
    <xf numFmtId="0" fontId="26" fillId="115" borderId="174" applyNumberFormat="0" applyProtection="0">
      <alignment horizontal="left" vertical="center" indent="2"/>
    </xf>
    <xf numFmtId="0" fontId="26" fillId="115" borderId="174" applyNumberFormat="0" applyProtection="0">
      <alignment horizontal="left" vertical="center" indent="2"/>
    </xf>
    <xf numFmtId="0" fontId="25" fillId="114" borderId="174" applyNumberFormat="0" applyProtection="0">
      <alignment horizontal="left" vertical="center" indent="2"/>
    </xf>
    <xf numFmtId="0" fontId="26" fillId="115" borderId="174" applyNumberFormat="0" applyProtection="0">
      <alignment horizontal="left" vertical="center" indent="2"/>
    </xf>
    <xf numFmtId="0" fontId="25" fillId="0" borderId="174" applyNumberFormat="0" applyProtection="0">
      <alignment horizontal="left" vertical="center" indent="2"/>
    </xf>
    <xf numFmtId="0" fontId="21" fillId="49" borderId="178" applyNumberFormat="0" applyProtection="0">
      <alignment horizontal="left" vertical="center" inden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114" borderId="174" applyNumberFormat="0" applyProtection="0">
      <alignment horizontal="left" vertical="center" indent="2"/>
    </xf>
    <xf numFmtId="0" fontId="26" fillId="115" borderId="174" applyNumberFormat="0" applyProtection="0">
      <alignment horizontal="left" vertical="center" indent="2"/>
    </xf>
    <xf numFmtId="0" fontId="25" fillId="114" borderId="174" applyNumberFormat="0" applyProtection="0">
      <alignment horizontal="left" vertical="center" indent="2"/>
    </xf>
    <xf numFmtId="0" fontId="25" fillId="114" borderId="174" applyNumberFormat="0" applyProtection="0">
      <alignment horizontal="left" vertical="center" indent="2"/>
    </xf>
    <xf numFmtId="0" fontId="26" fillId="115" borderId="174" applyNumberFormat="0" applyProtection="0">
      <alignment horizontal="left" vertical="center" indent="2"/>
    </xf>
    <xf numFmtId="0" fontId="26" fillId="115" borderId="174" applyNumberFormat="0" applyProtection="0">
      <alignment horizontal="left" vertical="center" indent="2"/>
    </xf>
    <xf numFmtId="0" fontId="26" fillId="115" borderId="174" applyNumberFormat="0" applyProtection="0">
      <alignment horizontal="left" vertical="center" indent="2"/>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49" borderId="178" applyNumberFormat="0" applyProtection="0">
      <alignment horizontal="left" vertical="center"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49" borderId="178" applyNumberFormat="0" applyProtection="0">
      <alignment horizontal="left" vertical="center"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116"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1" fillId="23" borderId="178" applyNumberFormat="0" applyProtection="0">
      <alignment horizontal="left" vertical="center" inden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116" borderId="174" applyNumberFormat="0" applyProtection="0">
      <alignment horizontal="left" vertical="center" indent="2"/>
    </xf>
    <xf numFmtId="0" fontId="25" fillId="116"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116" borderId="174" applyNumberFormat="0" applyProtection="0">
      <alignment horizontal="left" vertical="center" indent="2"/>
    </xf>
    <xf numFmtId="0" fontId="25" fillId="116" borderId="174" applyNumberFormat="0" applyProtection="0">
      <alignment horizontal="left" vertical="center" indent="2"/>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23" borderId="178" applyNumberFormat="0" applyProtection="0">
      <alignment horizontal="left" vertical="center"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23" borderId="178" applyNumberFormat="0" applyProtection="0">
      <alignment horizontal="left" vertical="center"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102" borderId="178" applyNumberFormat="0" applyProtection="0">
      <alignment horizontal="left" vertical="center" inden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102" borderId="178" applyNumberFormat="0" applyProtection="0">
      <alignment horizontal="left" vertical="center"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102" borderId="178" applyNumberFormat="0" applyProtection="0">
      <alignment horizontal="left" vertical="center"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113" borderId="178" applyNumberFormat="0" applyProtection="0">
      <alignment horizontal="left" vertical="center" inden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113" borderId="178" applyNumberFormat="0" applyProtection="0">
      <alignment horizontal="left" vertical="center"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113" borderId="178" applyNumberFormat="0" applyProtection="0">
      <alignment horizontal="left" vertical="center"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84" borderId="174" applyNumberFormat="0">
      <protection locked="0"/>
    </xf>
    <xf numFmtId="0" fontId="21" fillId="84" borderId="174" applyNumberFormat="0">
      <protection locked="0"/>
    </xf>
    <xf numFmtId="0" fontId="21" fillId="84" borderId="174" applyNumberFormat="0">
      <protection locked="0"/>
    </xf>
    <xf numFmtId="0" fontId="21" fillId="84" borderId="174" applyNumberFormat="0">
      <protection locked="0"/>
    </xf>
    <xf numFmtId="4" fontId="17" fillId="40" borderId="178" applyNumberFormat="0" applyProtection="0">
      <alignment vertical="center"/>
    </xf>
    <xf numFmtId="4" fontId="40" fillId="0" borderId="174" applyNumberFormat="0" applyProtection="0">
      <alignment horizontal="left" vertical="center" indent="1"/>
    </xf>
    <xf numFmtId="4" fontId="17" fillId="40" borderId="178" applyNumberFormat="0" applyProtection="0">
      <alignment horizontal="left" vertical="center" indent="1"/>
    </xf>
    <xf numFmtId="4" fontId="40" fillId="0" borderId="174" applyNumberFormat="0" applyProtection="0">
      <alignment horizontal="left" vertical="center" indent="1"/>
    </xf>
    <xf numFmtId="4" fontId="17" fillId="40" borderId="178" applyNumberFormat="0" applyProtection="0">
      <alignment horizontal="left" vertical="center" indent="1"/>
    </xf>
    <xf numFmtId="4" fontId="17" fillId="40" borderId="178" applyNumberFormat="0" applyProtection="0">
      <alignment horizontal="left" vertical="center" indent="1"/>
    </xf>
    <xf numFmtId="4" fontId="24" fillId="0" borderId="174" applyNumberFormat="0" applyProtection="0">
      <alignment horizontal="right" vertical="center" wrapText="1"/>
    </xf>
    <xf numFmtId="4" fontId="24" fillId="0" borderId="174" applyNumberFormat="0" applyProtection="0">
      <alignment horizontal="right" vertical="center" wrapText="1"/>
    </xf>
    <xf numFmtId="4" fontId="25" fillId="0" borderId="174" applyNumberFormat="0" applyProtection="0">
      <alignment horizontal="right" vertical="center" wrapText="1"/>
    </xf>
    <xf numFmtId="4" fontId="17" fillId="0" borderId="178" applyNumberFormat="0" applyProtection="0">
      <alignment horizontal="right" vertical="center"/>
    </xf>
    <xf numFmtId="4" fontId="17" fillId="0" borderId="178" applyNumberFormat="0" applyProtection="0">
      <alignment horizontal="right" vertical="center"/>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24" fillId="0" borderId="174" applyNumberFormat="0" applyProtection="0">
      <alignment horizontal="left" vertical="center" indent="1"/>
    </xf>
    <xf numFmtId="0" fontId="21" fillId="0" borderId="178" applyNumberFormat="0" applyProtection="0">
      <alignment horizontal="left" vertical="center" indent="1"/>
    </xf>
    <xf numFmtId="0" fontId="21" fillId="0" borderId="178" applyNumberFormat="0" applyProtection="0">
      <alignment horizontal="left" vertical="center" indent="1"/>
    </xf>
    <xf numFmtId="0" fontId="26" fillId="43" borderId="174" applyNumberFormat="0" applyProtection="0">
      <alignment horizontal="center" vertical="center" wrapText="1"/>
    </xf>
    <xf numFmtId="0" fontId="21" fillId="0" borderId="178" applyNumberFormat="0" applyProtection="0">
      <alignment horizontal="left" vertical="center" indent="1"/>
    </xf>
    <xf numFmtId="0" fontId="21" fillId="0" borderId="178" applyNumberFormat="0" applyProtection="0">
      <alignment horizontal="left" vertical="center" indent="1"/>
    </xf>
    <xf numFmtId="0" fontId="26" fillId="44" borderId="184" applyNumberFormat="0" applyProtection="0">
      <alignment horizontal="center" vertical="top" wrapText="1"/>
    </xf>
    <xf numFmtId="0" fontId="17" fillId="40" borderId="233" applyNumberFormat="0" applyProtection="0">
      <alignment horizontal="left" vertical="top" indent="1"/>
    </xf>
    <xf numFmtId="4" fontId="46" fillId="117" borderId="178" applyNumberFormat="0" applyProtection="0">
      <alignment horizontal="right" vertical="center"/>
    </xf>
    <xf numFmtId="4" fontId="37" fillId="40" borderId="233" applyNumberFormat="0" applyProtection="0">
      <alignment vertical="center"/>
    </xf>
    <xf numFmtId="49" fontId="194" fillId="118" borderId="179"/>
    <xf numFmtId="4" fontId="17" fillId="40" borderId="233" applyNumberFormat="0" applyProtection="0">
      <alignment vertical="center"/>
    </xf>
    <xf numFmtId="0" fontId="192" fillId="37" borderId="179">
      <protection locked="0"/>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5" borderId="233" applyNumberFormat="0" applyProtection="0">
      <alignment horizontal="left" vertical="top" indent="1"/>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0" fontId="74" fillId="0" borderId="180" applyNumberFormat="0" applyFill="0" applyAlignment="0" applyProtection="0"/>
    <xf numFmtId="0" fontId="74" fillId="0" borderId="180" applyNumberFormat="0" applyFill="0" applyAlignment="0" applyProtection="0"/>
    <xf numFmtId="0" fontId="74" fillId="0" borderId="180" applyNumberFormat="0" applyFill="0" applyAlignment="0" applyProtection="0"/>
    <xf numFmtId="204" fontId="21" fillId="0" borderId="181">
      <protection locked="0"/>
    </xf>
    <xf numFmtId="204" fontId="21" fillId="0" borderId="181">
      <protection locked="0"/>
    </xf>
    <xf numFmtId="0" fontId="74" fillId="0" borderId="180" applyNumberFormat="0" applyFill="0" applyAlignment="0" applyProtection="0"/>
    <xf numFmtId="0" fontId="136" fillId="129" borderId="185" applyNumberFormat="0" applyAlignment="0" applyProtection="0"/>
    <xf numFmtId="0" fontId="221" fillId="80" borderId="185" applyNumberFormat="0" applyAlignment="0" applyProtection="0"/>
    <xf numFmtId="0" fontId="21" fillId="79" borderId="186" applyNumberFormat="0" applyFont="0" applyAlignment="0" applyProtection="0"/>
    <xf numFmtId="0" fontId="184" fillId="129" borderId="187" applyNumberFormat="0" applyAlignment="0" applyProtection="0"/>
    <xf numFmtId="4" fontId="18" fillId="103" borderId="188" applyNumberFormat="0" applyProtection="0">
      <alignment vertical="center"/>
    </xf>
    <xf numFmtId="4" fontId="32" fillId="103" borderId="188" applyNumberFormat="0" applyProtection="0">
      <alignment vertical="center"/>
    </xf>
    <xf numFmtId="4" fontId="18" fillId="103" borderId="188" applyNumberFormat="0" applyProtection="0">
      <alignment horizontal="left" vertical="center" indent="1"/>
    </xf>
    <xf numFmtId="0" fontId="18" fillId="103" borderId="188" applyNumberFormat="0" applyProtection="0">
      <alignment horizontal="left" vertical="top" indent="1"/>
    </xf>
    <xf numFmtId="4" fontId="17" fillId="24" borderId="188" applyNumberFormat="0" applyProtection="0">
      <alignment horizontal="right" vertical="center"/>
    </xf>
    <xf numFmtId="4" fontId="17" fillId="25" borderId="188" applyNumberFormat="0" applyProtection="0">
      <alignment horizontal="right" vertical="center"/>
    </xf>
    <xf numFmtId="4" fontId="17" fillId="26" borderId="188" applyNumberFormat="0" applyProtection="0">
      <alignment horizontal="right" vertical="center"/>
    </xf>
    <xf numFmtId="4" fontId="17" fillId="27" borderId="188" applyNumberFormat="0" applyProtection="0">
      <alignment horizontal="right" vertical="center"/>
    </xf>
    <xf numFmtId="4" fontId="17" fillId="28" borderId="188" applyNumberFormat="0" applyProtection="0">
      <alignment horizontal="right" vertical="center"/>
    </xf>
    <xf numFmtId="4" fontId="17" fillId="29" borderId="188" applyNumberFormat="0" applyProtection="0">
      <alignment horizontal="right" vertical="center"/>
    </xf>
    <xf numFmtId="4" fontId="17" fillId="30" borderId="188" applyNumberFormat="0" applyProtection="0">
      <alignment horizontal="right" vertical="center"/>
    </xf>
    <xf numFmtId="4" fontId="17" fillId="31" borderId="188" applyNumberFormat="0" applyProtection="0">
      <alignment horizontal="right" vertical="center"/>
    </xf>
    <xf numFmtId="4" fontId="17" fillId="32" borderId="188" applyNumberFormat="0" applyProtection="0">
      <alignment horizontal="right" vertical="center"/>
    </xf>
    <xf numFmtId="4" fontId="17" fillId="36" borderId="188" applyNumberFormat="0" applyProtection="0">
      <alignment horizontal="right" vertical="center"/>
    </xf>
    <xf numFmtId="0" fontId="21" fillId="99" borderId="188" applyNumberFormat="0" applyProtection="0">
      <alignment horizontal="left" vertical="center" indent="1"/>
    </xf>
    <xf numFmtId="0" fontId="21" fillId="99" borderId="188" applyNumberFormat="0" applyProtection="0">
      <alignment horizontal="left" vertical="top" indent="1"/>
    </xf>
    <xf numFmtId="0" fontId="21" fillId="36" borderId="188" applyNumberFormat="0" applyProtection="0">
      <alignment horizontal="left" vertical="center" indent="1"/>
    </xf>
    <xf numFmtId="0" fontId="21" fillId="36" borderId="188" applyNumberFormat="0" applyProtection="0">
      <alignment horizontal="left" vertical="top" indent="1"/>
    </xf>
    <xf numFmtId="0" fontId="21" fillId="94" borderId="188" applyNumberFormat="0" applyProtection="0">
      <alignment horizontal="left" vertical="center" indent="1"/>
    </xf>
    <xf numFmtId="0" fontId="21" fillId="94" borderId="188" applyNumberFormat="0" applyProtection="0">
      <alignment horizontal="left" vertical="top" indent="1"/>
    </xf>
    <xf numFmtId="0" fontId="21" fillId="41" borderId="188" applyNumberFormat="0" applyProtection="0">
      <alignment horizontal="left" vertical="center" indent="1"/>
    </xf>
    <xf numFmtId="0" fontId="21" fillId="41" borderId="188" applyNumberFormat="0" applyProtection="0">
      <alignment horizontal="left" vertical="top" indent="1"/>
    </xf>
    <xf numFmtId="0" fontId="21" fillId="84" borderId="184" applyNumberFormat="0">
      <protection locked="0"/>
    </xf>
    <xf numFmtId="4" fontId="17" fillId="89" borderId="188" applyNumberFormat="0" applyProtection="0">
      <alignment vertical="center"/>
    </xf>
    <xf numFmtId="4" fontId="37" fillId="89" borderId="188" applyNumberFormat="0" applyProtection="0">
      <alignment vertical="center"/>
    </xf>
    <xf numFmtId="4" fontId="17" fillId="89" borderId="188" applyNumberFormat="0" applyProtection="0">
      <alignment horizontal="left" vertical="center" indent="1"/>
    </xf>
    <xf numFmtId="0" fontId="17" fillId="89" borderId="188" applyNumberFormat="0" applyProtection="0">
      <alignment horizontal="left" vertical="top" indent="1"/>
    </xf>
    <xf numFmtId="4" fontId="17" fillId="41" borderId="188" applyNumberFormat="0" applyProtection="0">
      <alignment horizontal="right" vertical="center"/>
    </xf>
    <xf numFmtId="4" fontId="37" fillId="41" borderId="188" applyNumberFormat="0" applyProtection="0">
      <alignment horizontal="right" vertical="center"/>
    </xf>
    <xf numFmtId="4" fontId="17" fillId="36" borderId="188" applyNumberFormat="0" applyProtection="0">
      <alignment horizontal="left" vertical="center" indent="1"/>
    </xf>
    <xf numFmtId="0" fontId="17" fillId="36" borderId="188" applyNumberFormat="0" applyProtection="0">
      <alignment horizontal="left" vertical="top" indent="1"/>
    </xf>
    <xf numFmtId="4" fontId="46" fillId="41" borderId="188" applyNumberFormat="0" applyProtection="0">
      <alignment horizontal="right" vertical="center"/>
    </xf>
    <xf numFmtId="0" fontId="74" fillId="0" borderId="189" applyNumberFormat="0" applyFill="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 fontId="24" fillId="0" borderId="184" applyNumberFormat="0" applyProtection="0">
      <alignment horizontal="left" vertical="center" indent="1"/>
    </xf>
    <xf numFmtId="4" fontId="56" fillId="104" borderId="184" applyNumberFormat="0" applyProtection="0">
      <alignment horizontal="right" vertical="center" wrapText="1"/>
    </xf>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40" borderId="200" applyNumberFormat="0" applyProtection="0">
      <alignment horizontal="left" vertical="top" indent="1"/>
    </xf>
    <xf numFmtId="4" fontId="37" fillId="40" borderId="200" applyNumberFormat="0" applyProtection="0">
      <alignment vertical="center"/>
    </xf>
    <xf numFmtId="0" fontId="4" fillId="0" borderId="0"/>
    <xf numFmtId="0" fontId="21" fillId="35" borderId="200"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4" fontId="17" fillId="29" borderId="200"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7" fillId="28" borderId="200" applyNumberFormat="0" applyProtection="0">
      <alignment horizontal="right" vertical="center"/>
    </xf>
    <xf numFmtId="0" fontId="4" fillId="0" borderId="0"/>
    <xf numFmtId="4" fontId="17" fillId="28" borderId="200" applyNumberFormat="0" applyProtection="0">
      <alignment horizontal="right" vertical="center"/>
    </xf>
    <xf numFmtId="4" fontId="17" fillId="28" borderId="200" applyNumberFormat="0" applyProtection="0">
      <alignment horizontal="right" vertical="center"/>
    </xf>
    <xf numFmtId="0" fontId="4" fillId="5" borderId="17" applyNumberFormat="0" applyFont="0" applyAlignment="0" applyProtection="0"/>
    <xf numFmtId="4" fontId="17" fillId="27" borderId="200" applyNumberFormat="0" applyProtection="0">
      <alignment horizontal="right" vertical="center"/>
    </xf>
    <xf numFmtId="4" fontId="17" fillId="25" borderId="200" applyNumberFormat="0" applyProtection="0">
      <alignment horizontal="right" vertical="center"/>
    </xf>
    <xf numFmtId="4" fontId="17" fillId="24" borderId="200" applyNumberFormat="0" applyProtection="0">
      <alignment horizontal="right" vertical="center"/>
    </xf>
    <xf numFmtId="0" fontId="18" fillId="19" borderId="200" applyNumberFormat="0" applyProtection="0">
      <alignment horizontal="left" vertical="top" indent="1"/>
    </xf>
    <xf numFmtId="9" fontId="4" fillId="0" borderId="0" applyFont="0" applyFill="0" applyBorder="0" applyAlignment="0" applyProtection="0"/>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1" fillId="18" borderId="184" applyNumberFormat="0" applyProtection="0">
      <alignment horizontal="left" vertical="center" indent="1"/>
    </xf>
    <xf numFmtId="4" fontId="31" fillId="18" borderId="184" applyNumberFormat="0" applyProtection="0">
      <alignment horizontal="left" vertical="center" indent="1"/>
    </xf>
    <xf numFmtId="4" fontId="31" fillId="18" borderId="184" applyNumberFormat="0" applyProtection="0">
      <alignment horizontal="left" vertical="center" indent="1"/>
    </xf>
    <xf numFmtId="4" fontId="31" fillId="18" borderId="184" applyNumberFormat="0" applyProtection="0">
      <alignment horizontal="left" vertical="center" indent="1"/>
    </xf>
    <xf numFmtId="4" fontId="31" fillId="18" borderId="184" applyNumberFormat="0" applyProtection="0">
      <alignment horizontal="left" vertical="center"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4" fontId="26" fillId="22" borderId="184" applyNumberFormat="0" applyProtection="0">
      <alignment horizontal="left" vertical="center"/>
    </xf>
    <xf numFmtId="4" fontId="26" fillId="22" borderId="184" applyNumberFormat="0" applyProtection="0">
      <alignment horizontal="left" vertical="center"/>
    </xf>
    <xf numFmtId="4" fontId="26" fillId="22" borderId="184" applyNumberFormat="0" applyProtection="0">
      <alignment horizontal="left" vertical="center"/>
    </xf>
    <xf numFmtId="4" fontId="26" fillId="22" borderId="184" applyNumberFormat="0" applyProtection="0">
      <alignment horizontal="left" vertical="center"/>
    </xf>
    <xf numFmtId="4" fontId="26" fillId="22" borderId="184" applyNumberFormat="0" applyProtection="0">
      <alignment horizontal="lef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8" fillId="33" borderId="184" applyNumberFormat="0" applyProtection="0">
      <alignment horizontal="left" vertical="center" indent="1"/>
    </xf>
    <xf numFmtId="4" fontId="18" fillId="33" borderId="184" applyNumberFormat="0" applyProtection="0">
      <alignment horizontal="left" vertical="center" indent="1"/>
    </xf>
    <xf numFmtId="4" fontId="18" fillId="33" borderId="184" applyNumberFormat="0" applyProtection="0">
      <alignment horizontal="left" vertical="center" indent="1"/>
    </xf>
    <xf numFmtId="4" fontId="18" fillId="33" borderId="184" applyNumberFormat="0" applyProtection="0">
      <alignment horizontal="left" vertical="center" indent="1"/>
    </xf>
    <xf numFmtId="4" fontId="18" fillId="33" borderId="184" applyNumberFormat="0" applyProtection="0">
      <alignment horizontal="left" vertical="center" indent="1"/>
    </xf>
    <xf numFmtId="4" fontId="17" fillId="34" borderId="184" applyNumberFormat="0" applyProtection="0">
      <alignment horizontal="left" vertical="center" indent="1"/>
    </xf>
    <xf numFmtId="4" fontId="17" fillId="34" borderId="184" applyNumberFormat="0" applyProtection="0">
      <alignment horizontal="left" vertical="center" indent="1"/>
    </xf>
    <xf numFmtId="4" fontId="17" fillId="34" borderId="184" applyNumberFormat="0" applyProtection="0">
      <alignment horizontal="left" vertical="center" indent="1"/>
    </xf>
    <xf numFmtId="4" fontId="17" fillId="34" borderId="184" applyNumberFormat="0" applyProtection="0">
      <alignment horizontal="left" vertical="center" indent="1"/>
    </xf>
    <xf numFmtId="4" fontId="17" fillId="34" borderId="184" applyNumberFormat="0" applyProtection="0">
      <alignment horizontal="left" vertical="center" indent="1"/>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84" borderId="184" applyNumberFormat="0">
      <protection locked="0"/>
    </xf>
    <xf numFmtId="0" fontId="21" fillId="84" borderId="184" applyNumberFormat="0">
      <protection locked="0"/>
    </xf>
    <xf numFmtId="0" fontId="21" fillId="84" borderId="184" applyNumberFormat="0">
      <protection locked="0"/>
    </xf>
    <xf numFmtId="0" fontId="21" fillId="84" borderId="184" applyNumberFormat="0">
      <protection locked="0"/>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4" fontId="24" fillId="0" borderId="184" applyNumberFormat="0" applyProtection="0">
      <alignment horizontal="right" vertical="center" wrapText="1"/>
    </xf>
    <xf numFmtId="4" fontId="24" fillId="0" borderId="184" applyNumberFormat="0" applyProtection="0">
      <alignment horizontal="right" vertical="center" wrapText="1"/>
    </xf>
    <xf numFmtId="4" fontId="24" fillId="0" borderId="184" applyNumberFormat="0" applyProtection="0">
      <alignment horizontal="right" vertical="center" wrapText="1"/>
    </xf>
    <xf numFmtId="4" fontId="24" fillId="0" borderId="184" applyNumberFormat="0" applyProtection="0">
      <alignment horizontal="right" vertical="center" wrapText="1"/>
    </xf>
    <xf numFmtId="4" fontId="24" fillId="0" borderId="184" applyNumberFormat="0" applyProtection="0">
      <alignment horizontal="right" vertical="center" wrapText="1"/>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0" fontId="26" fillId="43" borderId="190" applyNumberFormat="0" applyProtection="0">
      <alignment horizontal="center" vertical="center" wrapText="1"/>
    </xf>
    <xf numFmtId="0" fontId="26" fillId="44" borderId="190" applyNumberFormat="0" applyProtection="0">
      <alignment horizontal="center" vertical="top" wrapText="1"/>
    </xf>
    <xf numFmtId="0" fontId="26" fillId="44" borderId="190" applyNumberFormat="0" applyProtection="0">
      <alignment horizontal="center" vertical="top" wrapText="1"/>
    </xf>
    <xf numFmtId="0" fontId="26" fillId="44" borderId="190" applyNumberFormat="0" applyProtection="0">
      <alignment horizontal="center" vertical="top" wrapText="1"/>
    </xf>
    <xf numFmtId="0" fontId="26" fillId="44" borderId="190" applyNumberFormat="0" applyProtection="0">
      <alignment horizontal="center" vertical="top" wrapText="1"/>
    </xf>
    <xf numFmtId="0" fontId="26" fillId="44" borderId="190" applyNumberFormat="0" applyProtection="0">
      <alignment horizontal="center" vertical="top" wrapText="1"/>
    </xf>
    <xf numFmtId="0" fontId="26" fillId="43" borderId="190" applyNumberFormat="0" applyProtection="0">
      <alignment horizontal="center" vertical="center" wrapText="1"/>
    </xf>
    <xf numFmtId="0" fontId="26" fillId="43" borderId="190" applyNumberFormat="0" applyProtection="0">
      <alignment horizontal="center" vertical="center" wrapText="1"/>
    </xf>
    <xf numFmtId="0" fontId="26" fillId="43" borderId="190" applyNumberFormat="0" applyProtection="0">
      <alignment horizontal="center" vertical="center" wrapText="1"/>
    </xf>
    <xf numFmtId="0" fontId="26" fillId="43" borderId="190" applyNumberFormat="0" applyProtection="0">
      <alignment horizontal="center" vertical="center" wrapText="1"/>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24" fillId="0" borderId="184"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1" fillId="18" borderId="193" applyNumberFormat="0" applyProtection="0">
      <alignment horizontal="left" vertical="center" indent="1"/>
    </xf>
    <xf numFmtId="4" fontId="31" fillId="18" borderId="193" applyNumberFormat="0" applyProtection="0">
      <alignment horizontal="left" vertical="center" indent="1"/>
    </xf>
    <xf numFmtId="4" fontId="31" fillId="18" borderId="193" applyNumberFormat="0" applyProtection="0">
      <alignment horizontal="left" vertical="center" indent="1"/>
    </xf>
    <xf numFmtId="4" fontId="31" fillId="18" borderId="193" applyNumberFormat="0" applyProtection="0">
      <alignment horizontal="left" vertical="center" indent="1"/>
    </xf>
    <xf numFmtId="4" fontId="31" fillId="18" borderId="193" applyNumberFormat="0" applyProtection="0">
      <alignment horizontal="left" vertical="center"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4" fontId="26" fillId="22" borderId="193" applyNumberFormat="0" applyProtection="0">
      <alignment horizontal="left" vertical="center"/>
    </xf>
    <xf numFmtId="4" fontId="26" fillId="22" borderId="193" applyNumberFormat="0" applyProtection="0">
      <alignment horizontal="left" vertical="center"/>
    </xf>
    <xf numFmtId="4" fontId="26" fillId="22" borderId="193" applyNumberFormat="0" applyProtection="0">
      <alignment horizontal="left" vertical="center"/>
    </xf>
    <xf numFmtId="4" fontId="26" fillId="22" borderId="193" applyNumberFormat="0" applyProtection="0">
      <alignment horizontal="left" vertical="center"/>
    </xf>
    <xf numFmtId="4" fontId="26" fillId="22" borderId="193" applyNumberFormat="0" applyProtection="0">
      <alignment horizontal="lef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8" fillId="33" borderId="193" applyNumberFormat="0" applyProtection="0">
      <alignment horizontal="left" vertical="center" indent="1"/>
    </xf>
    <xf numFmtId="4" fontId="18" fillId="33" borderId="193" applyNumberFormat="0" applyProtection="0">
      <alignment horizontal="left" vertical="center" indent="1"/>
    </xf>
    <xf numFmtId="4" fontId="18" fillId="33" borderId="193" applyNumberFormat="0" applyProtection="0">
      <alignment horizontal="left" vertical="center" indent="1"/>
    </xf>
    <xf numFmtId="4" fontId="18" fillId="33" borderId="193" applyNumberFormat="0" applyProtection="0">
      <alignment horizontal="left" vertical="center" indent="1"/>
    </xf>
    <xf numFmtId="4" fontId="18" fillId="33" borderId="193" applyNumberFormat="0" applyProtection="0">
      <alignment horizontal="left" vertical="center" indent="1"/>
    </xf>
    <xf numFmtId="4" fontId="17" fillId="34" borderId="193" applyNumberFormat="0" applyProtection="0">
      <alignment horizontal="left" vertical="center" indent="1"/>
    </xf>
    <xf numFmtId="4" fontId="17" fillId="34" borderId="193" applyNumberFormat="0" applyProtection="0">
      <alignment horizontal="left" vertical="center" indent="1"/>
    </xf>
    <xf numFmtId="4" fontId="17" fillId="34" borderId="193" applyNumberFormat="0" applyProtection="0">
      <alignment horizontal="left" vertical="center" indent="1"/>
    </xf>
    <xf numFmtId="4" fontId="17" fillId="34" borderId="193" applyNumberFormat="0" applyProtection="0">
      <alignment horizontal="left" vertical="center" indent="1"/>
    </xf>
    <xf numFmtId="4" fontId="17" fillId="34" borderId="193" applyNumberFormat="0" applyProtection="0">
      <alignment horizontal="left" vertical="center" indent="1"/>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84" borderId="193" applyNumberFormat="0">
      <protection locked="0"/>
    </xf>
    <xf numFmtId="0" fontId="21" fillId="84" borderId="193" applyNumberFormat="0">
      <protection locked="0"/>
    </xf>
    <xf numFmtId="0" fontId="21" fillId="84" borderId="193" applyNumberFormat="0">
      <protection locked="0"/>
    </xf>
    <xf numFmtId="0" fontId="21" fillId="84" borderId="193" applyNumberFormat="0">
      <protection locked="0"/>
    </xf>
    <xf numFmtId="0" fontId="21" fillId="84" borderId="193" applyNumberFormat="0">
      <protection locked="0"/>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4" fontId="24" fillId="0" borderId="193" applyNumberFormat="0" applyProtection="0">
      <alignment horizontal="right" vertical="center" wrapText="1"/>
    </xf>
    <xf numFmtId="4" fontId="24" fillId="0" borderId="193" applyNumberFormat="0" applyProtection="0">
      <alignment horizontal="right" vertical="center" wrapText="1"/>
    </xf>
    <xf numFmtId="4" fontId="24" fillId="0" borderId="193" applyNumberFormat="0" applyProtection="0">
      <alignment horizontal="right" vertical="center" wrapText="1"/>
    </xf>
    <xf numFmtId="4" fontId="24" fillId="0" borderId="193" applyNumberFormat="0" applyProtection="0">
      <alignment horizontal="right" vertical="center" wrapText="1"/>
    </xf>
    <xf numFmtId="4" fontId="24" fillId="0" borderId="193" applyNumberFormat="0" applyProtection="0">
      <alignment horizontal="right" vertical="center" wrapText="1"/>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0" fontId="26" fillId="44" borderId="193" applyNumberFormat="0" applyProtection="0">
      <alignment horizontal="center" vertical="top" wrapText="1"/>
    </xf>
    <xf numFmtId="0" fontId="26" fillId="44" borderId="193" applyNumberFormat="0" applyProtection="0">
      <alignment horizontal="center" vertical="top" wrapText="1"/>
    </xf>
    <xf numFmtId="0" fontId="26" fillId="44" borderId="193" applyNumberFormat="0" applyProtection="0">
      <alignment horizontal="center" vertical="top" wrapText="1"/>
    </xf>
    <xf numFmtId="0" fontId="26" fillId="44" borderId="193" applyNumberFormat="0" applyProtection="0">
      <alignment horizontal="center" vertical="top" wrapText="1"/>
    </xf>
    <xf numFmtId="0" fontId="26" fillId="44" borderId="193" applyNumberFormat="0" applyProtection="0">
      <alignment horizontal="center" vertical="top" wrapText="1"/>
    </xf>
    <xf numFmtId="0" fontId="26" fillId="43" borderId="193" applyNumberFormat="0" applyProtection="0">
      <alignment horizontal="center" vertical="center" wrapText="1"/>
    </xf>
    <xf numFmtId="0" fontId="26" fillId="43" borderId="193" applyNumberFormat="0" applyProtection="0">
      <alignment horizontal="center" vertical="center" wrapText="1"/>
    </xf>
    <xf numFmtId="0" fontId="26" fillId="43" borderId="193" applyNumberFormat="0" applyProtection="0">
      <alignment horizontal="center" vertical="center" wrapText="1"/>
    </xf>
    <xf numFmtId="0" fontId="26" fillId="43" borderId="193" applyNumberFormat="0" applyProtection="0">
      <alignment horizontal="center" vertical="center" wrapText="1"/>
    </xf>
    <xf numFmtId="0" fontId="26" fillId="43" borderId="193" applyNumberFormat="0" applyProtection="0">
      <alignment horizontal="center" vertical="center" wrapText="1"/>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0" fontId="4" fillId="0" borderId="0"/>
    <xf numFmtId="9" fontId="4" fillId="0" borderId="0" applyFont="0" applyFill="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194" applyNumberFormat="0" applyAlignment="0" applyProtection="0"/>
    <xf numFmtId="0" fontId="136" fillId="91" borderId="194" applyNumberFormat="0" applyAlignment="0" applyProtection="0"/>
    <xf numFmtId="0" fontId="136" fillId="91" borderId="194" applyNumberFormat="0" applyAlignment="0" applyProtection="0"/>
    <xf numFmtId="0" fontId="134" fillId="34" borderId="194" applyNumberFormat="0" applyAlignment="0" applyProtection="0"/>
    <xf numFmtId="0" fontId="136" fillId="91" borderId="194" applyNumberFormat="0" applyAlignment="0" applyProtection="0"/>
    <xf numFmtId="0" fontId="136" fillId="91" borderId="194" applyNumberFormat="0" applyAlignment="0" applyProtection="0"/>
    <xf numFmtId="0" fontId="136" fillId="91" borderId="194" applyNumberFormat="0" applyAlignment="0" applyProtection="0"/>
    <xf numFmtId="0" fontId="136" fillId="91" borderId="194" applyNumberFormat="0" applyAlignment="0" applyProtection="0"/>
    <xf numFmtId="0" fontId="136" fillId="91" borderId="19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191">
      <alignment horizontal="left" vertical="center"/>
    </xf>
    <xf numFmtId="0" fontId="157" fillId="0" borderId="191">
      <alignment horizontal="left" vertical="center"/>
    </xf>
    <xf numFmtId="0" fontId="157" fillId="0" borderId="191">
      <alignment horizontal="left" vertical="center"/>
    </xf>
    <xf numFmtId="0" fontId="157" fillId="0" borderId="191">
      <alignment horizontal="left" vertical="center"/>
    </xf>
    <xf numFmtId="0" fontId="157" fillId="0" borderId="191">
      <alignment horizontal="left" vertical="center"/>
    </xf>
    <xf numFmtId="0" fontId="157" fillId="0" borderId="191">
      <alignment horizontal="left" vertical="center"/>
    </xf>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0" fontId="171" fillId="93" borderId="194" applyNumberFormat="0" applyAlignment="0" applyProtection="0"/>
    <xf numFmtId="0" fontId="171" fillId="93" borderId="194" applyNumberFormat="0" applyAlignment="0" applyProtection="0"/>
    <xf numFmtId="0" fontId="171" fillId="93" borderId="194" applyNumberFormat="0" applyAlignment="0" applyProtection="0"/>
    <xf numFmtId="0" fontId="171" fillId="93" borderId="194" applyNumberFormat="0" applyAlignment="0" applyProtection="0"/>
    <xf numFmtId="0" fontId="171" fillId="93" borderId="194" applyNumberFormat="0" applyAlignment="0" applyProtection="0"/>
    <xf numFmtId="0" fontId="171" fillId="93" borderId="194" applyNumberFormat="0" applyAlignment="0" applyProtection="0"/>
    <xf numFmtId="0" fontId="171" fillId="93" borderId="19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02" applyNumberFormat="0" applyAlignment="0" applyProtection="0"/>
    <xf numFmtId="0" fontId="171" fillId="93" borderId="202" applyNumberFormat="0" applyAlignment="0" applyProtection="0"/>
    <xf numFmtId="0" fontId="171" fillId="93" borderId="202" applyNumberFormat="0" applyAlignment="0" applyProtection="0"/>
    <xf numFmtId="0" fontId="171" fillId="93" borderId="202" applyNumberFormat="0" applyAlignment="0" applyProtection="0"/>
    <xf numFmtId="0" fontId="171" fillId="93" borderId="202" applyNumberFormat="0" applyAlignment="0" applyProtection="0"/>
    <xf numFmtId="0" fontId="171" fillId="93" borderId="202" applyNumberFormat="0" applyAlignment="0" applyProtection="0"/>
    <xf numFmtId="0" fontId="171" fillId="93" borderId="202" applyNumberFormat="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0" fontId="157" fillId="0" borderId="203">
      <alignment horizontal="left" vertical="center"/>
    </xf>
    <xf numFmtId="0" fontId="157" fillId="0" borderId="203">
      <alignment horizontal="left" vertical="center"/>
    </xf>
    <xf numFmtId="0" fontId="157" fillId="0" borderId="203">
      <alignment horizontal="left" vertical="center"/>
    </xf>
    <xf numFmtId="0" fontId="157" fillId="0" borderId="203">
      <alignment horizontal="left" vertical="center"/>
    </xf>
    <xf numFmtId="0" fontId="157" fillId="0" borderId="203">
      <alignment horizontal="left" vertical="center"/>
    </xf>
    <xf numFmtId="0" fontId="157" fillId="0" borderId="203">
      <alignment horizontal="left" vertical="center"/>
    </xf>
    <xf numFmtId="0" fontId="136" fillId="91" borderId="202" applyNumberFormat="0" applyAlignment="0" applyProtection="0"/>
    <xf numFmtId="0" fontId="136" fillId="91" borderId="202" applyNumberFormat="0" applyAlignment="0" applyProtection="0"/>
    <xf numFmtId="0" fontId="136" fillId="91" borderId="202" applyNumberFormat="0" applyAlignment="0" applyProtection="0"/>
    <xf numFmtId="0" fontId="136" fillId="91" borderId="202" applyNumberFormat="0" applyAlignment="0" applyProtection="0"/>
    <xf numFmtId="0" fontId="136" fillId="91" borderId="202" applyNumberFormat="0" applyAlignment="0" applyProtection="0"/>
    <xf numFmtId="0" fontId="134" fillId="34" borderId="202" applyNumberFormat="0" applyAlignment="0" applyProtection="0"/>
    <xf numFmtId="0" fontId="136" fillId="91" borderId="202" applyNumberFormat="0" applyAlignment="0" applyProtection="0"/>
    <xf numFmtId="0" fontId="136" fillId="91" borderId="202" applyNumberFormat="0" applyAlignment="0" applyProtection="0"/>
    <xf numFmtId="0" fontId="134" fillId="34" borderId="20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0" fontId="21" fillId="84" borderId="201" applyNumberFormat="0">
      <protection locked="0"/>
    </xf>
    <xf numFmtId="0" fontId="21" fillId="84" borderId="201" applyNumberFormat="0">
      <protection locked="0"/>
    </xf>
    <xf numFmtId="0" fontId="21" fillId="84" borderId="201" applyNumberFormat="0">
      <protection locked="0"/>
    </xf>
    <xf numFmtId="0" fontId="21" fillId="84" borderId="201" applyNumberFormat="0">
      <protection locked="0"/>
    </xf>
    <xf numFmtId="0" fontId="21" fillId="84" borderId="201" applyNumberFormat="0">
      <protection locked="0"/>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26" fillId="22" borderId="201" applyNumberFormat="0" applyProtection="0">
      <alignment horizontal="left" vertical="center"/>
    </xf>
    <xf numFmtId="4" fontId="26" fillId="22" borderId="201" applyNumberFormat="0" applyProtection="0">
      <alignment horizontal="left" vertical="center"/>
    </xf>
    <xf numFmtId="4" fontId="26" fillId="22" borderId="201" applyNumberFormat="0" applyProtection="0">
      <alignment horizontal="left" vertical="center"/>
    </xf>
    <xf numFmtId="4" fontId="26" fillId="22" borderId="201" applyNumberFormat="0" applyProtection="0">
      <alignment horizontal="left" vertical="center"/>
    </xf>
    <xf numFmtId="4" fontId="26" fillId="22" borderId="201" applyNumberFormat="0" applyProtection="0">
      <alignment horizontal="left" vertical="center"/>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1" fillId="18" borderId="193" applyNumberFormat="0" applyProtection="0">
      <alignment horizontal="right" vertical="center" wrapText="1"/>
    </xf>
    <xf numFmtId="4" fontId="31" fillId="18" borderId="193" applyNumberFormat="0" applyProtection="0">
      <alignment horizontal="right" vertical="center" wrapText="1"/>
    </xf>
    <xf numFmtId="0" fontId="4" fillId="0" borderId="0"/>
    <xf numFmtId="4" fontId="31" fillId="18" borderId="193" applyNumberFormat="0" applyProtection="0">
      <alignment horizontal="right" vertical="center" wrapText="1"/>
    </xf>
    <xf numFmtId="4" fontId="31" fillId="18" borderId="193" applyNumberFormat="0" applyProtection="0">
      <alignment horizontal="right" vertical="center" wrapText="1"/>
    </xf>
    <xf numFmtId="4" fontId="31" fillId="18" borderId="193" applyNumberFormat="0" applyProtection="0">
      <alignment horizontal="right" vertical="center" wrapText="1"/>
    </xf>
    <xf numFmtId="4" fontId="24" fillId="0" borderId="193" applyNumberFormat="0" applyProtection="0">
      <alignment horizontal="left" vertical="center" indent="1"/>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3" borderId="201" applyNumberFormat="0" applyProtection="0">
      <alignment horizontal="center" vertical="center" wrapTex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0" fontId="4" fillId="0" borderId="0"/>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0" fontId="4" fillId="0" borderId="0"/>
    <xf numFmtId="0" fontId="17" fillId="40" borderId="200" applyNumberFormat="0" applyProtection="0">
      <alignment horizontal="left" vertical="top" indent="1"/>
    </xf>
    <xf numFmtId="0" fontId="4" fillId="0" borderId="0"/>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4" fillId="0" borderId="0"/>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4" fillId="0" borderId="0"/>
    <xf numFmtId="0" fontId="17" fillId="40" borderId="200" applyNumberFormat="0" applyProtection="0">
      <alignment horizontal="left" vertical="top" indent="1"/>
    </xf>
    <xf numFmtId="0" fontId="4" fillId="0" borderId="0"/>
    <xf numFmtId="0" fontId="17" fillId="40" borderId="200" applyNumberFormat="0" applyProtection="0">
      <alignment horizontal="left" vertical="top" indent="1"/>
    </xf>
    <xf numFmtId="0" fontId="17" fillId="40" borderId="200" applyNumberFormat="0" applyProtection="0">
      <alignment horizontal="left" vertical="top" indent="1"/>
    </xf>
    <xf numFmtId="0" fontId="4" fillId="0" borderId="0"/>
    <xf numFmtId="0" fontId="17" fillId="40" borderId="200" applyNumberFormat="0" applyProtection="0">
      <alignment horizontal="left" vertical="top" indent="1"/>
    </xf>
    <xf numFmtId="0" fontId="17" fillId="40" borderId="200" applyNumberFormat="0" applyProtection="0">
      <alignment horizontal="left" vertical="top" indent="1"/>
    </xf>
    <xf numFmtId="0" fontId="4" fillId="0" borderId="0"/>
    <xf numFmtId="0" fontId="4" fillId="0" borderId="0"/>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4" fillId="0" borderId="0"/>
    <xf numFmtId="0" fontId="21" fillId="38" borderId="200" applyNumberFormat="0" applyProtection="0">
      <alignment horizontal="left" vertical="top" indent="1"/>
    </xf>
    <xf numFmtId="0" fontId="4" fillId="0" borderId="0"/>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35" borderId="200" applyNumberFormat="0" applyProtection="0">
      <alignment horizontal="left" vertical="top" indent="1"/>
    </xf>
    <xf numFmtId="0" fontId="21" fillId="35" borderId="200" applyNumberFormat="0" applyProtection="0">
      <alignment horizontal="left" vertical="top" indent="1"/>
    </xf>
    <xf numFmtId="0" fontId="4" fillId="0" borderId="0"/>
    <xf numFmtId="0" fontId="4" fillId="0" borderId="0"/>
    <xf numFmtId="0" fontId="4" fillId="0" borderId="0"/>
    <xf numFmtId="0" fontId="21" fillId="35" borderId="200"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0" fontId="4" fillId="0" borderId="0"/>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0" fontId="21" fillId="89" borderId="195" applyNumberFormat="0" applyFont="0" applyAlignment="0" applyProtection="0"/>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0" fontId="21" fillId="89" borderId="194" applyNumberFormat="0" applyFont="0" applyAlignment="0" applyProtection="0"/>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0" fontId="21" fillId="89" borderId="194" applyNumberFormat="0" applyFont="0" applyAlignment="0" applyProtection="0"/>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21" fillId="89" borderId="194" applyNumberFormat="0" applyFont="0" applyAlignment="0" applyProtection="0"/>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0" fontId="21" fillId="89" borderId="194" applyNumberFormat="0" applyFont="0" applyAlignment="0" applyProtection="0"/>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1" fillId="18" borderId="193" applyNumberFormat="0" applyProtection="0">
      <alignment horizontal="right" vertical="center" wrapText="1"/>
    </xf>
    <xf numFmtId="4" fontId="31" fillId="18" borderId="193" applyNumberFormat="0" applyProtection="0">
      <alignment horizontal="right" vertical="center" wrapText="1"/>
    </xf>
    <xf numFmtId="0" fontId="21" fillId="89" borderId="194" applyNumberFormat="0" applyFont="0" applyAlignment="0" applyProtection="0"/>
    <xf numFmtId="4" fontId="31" fillId="18" borderId="193" applyNumberFormat="0" applyProtection="0">
      <alignment horizontal="right" vertical="center" wrapText="1"/>
    </xf>
    <xf numFmtId="4" fontId="31" fillId="18" borderId="193" applyNumberFormat="0" applyProtection="0">
      <alignment horizontal="right" vertical="center" wrapText="1"/>
    </xf>
    <xf numFmtId="0" fontId="4" fillId="5" borderId="17" applyNumberFormat="0" applyFont="0" applyAlignment="0" applyProtection="0"/>
    <xf numFmtId="0" fontId="4" fillId="5" borderId="17" applyNumberFormat="0" applyFont="0" applyAlignment="0" applyProtection="0"/>
    <xf numFmtId="0" fontId="69" fillId="89" borderId="195" applyNumberFormat="0" applyFont="0" applyAlignment="0" applyProtection="0"/>
    <xf numFmtId="0" fontId="184" fillId="34" borderId="196" applyNumberFormat="0" applyAlignment="0" applyProtection="0"/>
    <xf numFmtId="0" fontId="184" fillId="91" borderId="196" applyNumberFormat="0" applyAlignment="0" applyProtection="0"/>
    <xf numFmtId="0" fontId="184" fillId="91" borderId="196" applyNumberFormat="0" applyAlignment="0" applyProtection="0"/>
    <xf numFmtId="0" fontId="184" fillId="34" borderId="196" applyNumberFormat="0" applyAlignment="0" applyProtection="0"/>
    <xf numFmtId="0" fontId="184" fillId="91" borderId="196" applyNumberFormat="0" applyAlignment="0" applyProtection="0"/>
    <xf numFmtId="0" fontId="184" fillId="91" borderId="196" applyNumberFormat="0" applyAlignment="0" applyProtection="0"/>
    <xf numFmtId="0" fontId="184" fillId="91" borderId="196" applyNumberFormat="0" applyAlignment="0" applyProtection="0"/>
    <xf numFmtId="0" fontId="184" fillId="91" borderId="196" applyNumberFormat="0" applyAlignment="0" applyProtection="0"/>
    <xf numFmtId="0" fontId="184" fillId="91" borderId="196"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193" applyNumberFormat="0" applyProtection="0">
      <alignment horizontal="right" vertical="center" wrapText="1"/>
    </xf>
    <xf numFmtId="4" fontId="56" fillId="104" borderId="193" applyNumberFormat="0" applyProtection="0">
      <alignment horizontal="right" vertical="center" wrapText="1"/>
    </xf>
    <xf numFmtId="4" fontId="17" fillId="0" borderId="196" applyNumberFormat="0" applyProtection="0">
      <alignment vertical="center"/>
    </xf>
    <xf numFmtId="4" fontId="17" fillId="0" borderId="196" applyNumberFormat="0" applyProtection="0">
      <alignment vertical="center"/>
    </xf>
    <xf numFmtId="4" fontId="17" fillId="0" borderId="196" applyNumberFormat="0" applyProtection="0">
      <alignment horizontal="left" vertical="center" indent="1"/>
    </xf>
    <xf numFmtId="4" fontId="17" fillId="19" borderId="196" applyNumberFormat="0" applyProtection="0">
      <alignment horizontal="left" vertical="center" indent="1"/>
    </xf>
    <xf numFmtId="4" fontId="26" fillId="22" borderId="193" applyNumberFormat="0" applyProtection="0">
      <alignment horizontal="left" vertical="center"/>
    </xf>
    <xf numFmtId="0" fontId="21" fillId="0" borderId="196" applyNumberFormat="0" applyProtection="0">
      <alignment horizontal="left" vertical="center" indent="1"/>
    </xf>
    <xf numFmtId="4" fontId="17" fillId="2" borderId="196" applyNumberFormat="0" applyProtection="0">
      <alignment horizontal="right" vertical="center"/>
    </xf>
    <xf numFmtId="4" fontId="17" fillId="106" borderId="196" applyNumberFormat="0" applyProtection="0">
      <alignment horizontal="right" vertical="center"/>
    </xf>
    <xf numFmtId="4" fontId="17" fillId="42" borderId="196" applyNumberFormat="0" applyProtection="0">
      <alignment horizontal="right" vertical="center"/>
    </xf>
    <xf numFmtId="4" fontId="17" fillId="107" borderId="196" applyNumberFormat="0" applyProtection="0">
      <alignment horizontal="right" vertical="center"/>
    </xf>
    <xf numFmtId="4" fontId="17" fillId="108" borderId="196" applyNumberFormat="0" applyProtection="0">
      <alignment horizontal="right" vertical="center"/>
    </xf>
    <xf numFmtId="4" fontId="17" fillId="109" borderId="196" applyNumberFormat="0" applyProtection="0">
      <alignment horizontal="right" vertical="center"/>
    </xf>
    <xf numFmtId="4" fontId="17" fillId="110" borderId="196" applyNumberFormat="0" applyProtection="0">
      <alignment horizontal="right" vertical="center"/>
    </xf>
    <xf numFmtId="4" fontId="17" fillId="111" borderId="196" applyNumberFormat="0" applyProtection="0">
      <alignment horizontal="right" vertical="center"/>
    </xf>
    <xf numFmtId="4" fontId="17" fillId="112" borderId="196" applyNumberFormat="0" applyProtection="0">
      <alignment horizontal="right" vertical="center"/>
    </xf>
    <xf numFmtId="0" fontId="21" fillId="113" borderId="196" applyNumberFormat="0" applyProtection="0">
      <alignment horizontal="left" vertical="center" indent="1"/>
    </xf>
    <xf numFmtId="0" fontId="25" fillId="114" borderId="193" applyNumberFormat="0" applyProtection="0">
      <alignment horizontal="left" vertical="center" indent="2"/>
    </xf>
    <xf numFmtId="0" fontId="25" fillId="114" borderId="193" applyNumberFormat="0" applyProtection="0">
      <alignment horizontal="left" vertical="center" indent="2"/>
    </xf>
    <xf numFmtId="0" fontId="26" fillId="115" borderId="193" applyNumberFormat="0" applyProtection="0">
      <alignment horizontal="left" vertical="center" indent="2"/>
    </xf>
    <xf numFmtId="0" fontId="26" fillId="115" borderId="193" applyNumberFormat="0" applyProtection="0">
      <alignment horizontal="left" vertical="center" indent="2"/>
    </xf>
    <xf numFmtId="0" fontId="25" fillId="114" borderId="193" applyNumberFormat="0" applyProtection="0">
      <alignment horizontal="left" vertical="center" indent="2"/>
    </xf>
    <xf numFmtId="0" fontId="26" fillId="115" borderId="193" applyNumberFormat="0" applyProtection="0">
      <alignment horizontal="left" vertical="center" indent="2"/>
    </xf>
    <xf numFmtId="0" fontId="25" fillId="0" borderId="193" applyNumberFormat="0" applyProtection="0">
      <alignment horizontal="left" vertical="center" indent="2"/>
    </xf>
    <xf numFmtId="0" fontId="21" fillId="49" borderId="196" applyNumberFormat="0" applyProtection="0">
      <alignment horizontal="left" vertical="center"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114" borderId="193" applyNumberFormat="0" applyProtection="0">
      <alignment horizontal="left" vertical="center" indent="2"/>
    </xf>
    <xf numFmtId="0" fontId="26" fillId="115" borderId="193" applyNumberFormat="0" applyProtection="0">
      <alignment horizontal="left" vertical="center" indent="2"/>
    </xf>
    <xf numFmtId="0" fontId="25" fillId="114" borderId="193" applyNumberFormat="0" applyProtection="0">
      <alignment horizontal="left" vertical="center" indent="2"/>
    </xf>
    <xf numFmtId="0" fontId="25" fillId="114" borderId="193" applyNumberFormat="0" applyProtection="0">
      <alignment horizontal="left" vertical="center" indent="2"/>
    </xf>
    <xf numFmtId="0" fontId="26" fillId="115" borderId="193" applyNumberFormat="0" applyProtection="0">
      <alignment horizontal="left" vertical="center" indent="2"/>
    </xf>
    <xf numFmtId="0" fontId="26" fillId="115" borderId="193" applyNumberFormat="0" applyProtection="0">
      <alignment horizontal="left" vertical="center" indent="2"/>
    </xf>
    <xf numFmtId="0" fontId="26" fillId="115" borderId="193" applyNumberFormat="0" applyProtection="0">
      <alignment horizontal="left" vertical="center" indent="2"/>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49" borderId="196" applyNumberFormat="0" applyProtection="0">
      <alignment horizontal="left" vertical="center"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49" borderId="196" applyNumberFormat="0" applyProtection="0">
      <alignment horizontal="left" vertical="center"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116"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23" borderId="196" applyNumberFormat="0" applyProtection="0">
      <alignment horizontal="left" vertical="center"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116" borderId="193" applyNumberFormat="0" applyProtection="0">
      <alignment horizontal="left" vertical="center" indent="2"/>
    </xf>
    <xf numFmtId="0" fontId="25" fillId="116"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116" borderId="193" applyNumberFormat="0" applyProtection="0">
      <alignment horizontal="left" vertical="center" indent="2"/>
    </xf>
    <xf numFmtId="0" fontId="25" fillId="116" borderId="193" applyNumberFormat="0" applyProtection="0">
      <alignment horizontal="left" vertical="center" indent="2"/>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23" borderId="196" applyNumberFormat="0" applyProtection="0">
      <alignment horizontal="left" vertical="center"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23" borderId="196" applyNumberFormat="0" applyProtection="0">
      <alignment horizontal="left" vertical="center"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102" borderId="196" applyNumberFormat="0" applyProtection="0">
      <alignment horizontal="left" vertical="center"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102" borderId="196" applyNumberFormat="0" applyProtection="0">
      <alignment horizontal="left" vertical="center"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102" borderId="196" applyNumberFormat="0" applyProtection="0">
      <alignment horizontal="left" vertical="center"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113" borderId="196" applyNumberFormat="0" applyProtection="0">
      <alignment horizontal="left" vertical="center"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113" borderId="196" applyNumberFormat="0" applyProtection="0">
      <alignment horizontal="left" vertical="center"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113" borderId="196" applyNumberFormat="0" applyProtection="0">
      <alignment horizontal="left" vertical="center"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84" borderId="193" applyNumberFormat="0">
      <protection locked="0"/>
    </xf>
    <xf numFmtId="0" fontId="21" fillId="84" borderId="193" applyNumberFormat="0">
      <protection locked="0"/>
    </xf>
    <xf numFmtId="0" fontId="21" fillId="84" borderId="193" applyNumberFormat="0">
      <protection locked="0"/>
    </xf>
    <xf numFmtId="0" fontId="21" fillId="84" borderId="193" applyNumberFormat="0">
      <protection locked="0"/>
    </xf>
    <xf numFmtId="4" fontId="17" fillId="40" borderId="196" applyNumberFormat="0" applyProtection="0">
      <alignment vertical="center"/>
    </xf>
    <xf numFmtId="4" fontId="40" fillId="0" borderId="193" applyNumberFormat="0" applyProtection="0">
      <alignment horizontal="left" vertical="center" indent="1"/>
    </xf>
    <xf numFmtId="4" fontId="17" fillId="40" borderId="196" applyNumberFormat="0" applyProtection="0">
      <alignment horizontal="left" vertical="center" indent="1"/>
    </xf>
    <xf numFmtId="4" fontId="40" fillId="0" borderId="193" applyNumberFormat="0" applyProtection="0">
      <alignment horizontal="left" vertical="center" indent="1"/>
    </xf>
    <xf numFmtId="4" fontId="17" fillId="40" borderId="196" applyNumberFormat="0" applyProtection="0">
      <alignment horizontal="left" vertical="center" indent="1"/>
    </xf>
    <xf numFmtId="4" fontId="17" fillId="40" borderId="196" applyNumberFormat="0" applyProtection="0">
      <alignment horizontal="left" vertical="center" indent="1"/>
    </xf>
    <xf numFmtId="4" fontId="24" fillId="0" borderId="193" applyNumberFormat="0" applyProtection="0">
      <alignment horizontal="right" vertical="center" wrapText="1"/>
    </xf>
    <xf numFmtId="4" fontId="24" fillId="0" borderId="193" applyNumberFormat="0" applyProtection="0">
      <alignment horizontal="right" vertical="center" wrapText="1"/>
    </xf>
    <xf numFmtId="4" fontId="25" fillId="0" borderId="193" applyNumberFormat="0" applyProtection="0">
      <alignment horizontal="right" vertical="center" wrapText="1"/>
    </xf>
    <xf numFmtId="4" fontId="17" fillId="0" borderId="196" applyNumberFormat="0" applyProtection="0">
      <alignment horizontal="right" vertical="center"/>
    </xf>
    <xf numFmtId="4" fontId="17" fillId="0" borderId="196" applyNumberFormat="0" applyProtection="0">
      <alignment horizontal="right" vertical="center"/>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0" fontId="21" fillId="0" borderId="196" applyNumberFormat="0" applyProtection="0">
      <alignment horizontal="left" vertical="center" indent="1"/>
    </xf>
    <xf numFmtId="0" fontId="21" fillId="0" borderId="196" applyNumberFormat="0" applyProtection="0">
      <alignment horizontal="left" vertical="center" indent="1"/>
    </xf>
    <xf numFmtId="0" fontId="26" fillId="43" borderId="193" applyNumberFormat="0" applyProtection="0">
      <alignment horizontal="center" vertical="center" wrapText="1"/>
    </xf>
    <xf numFmtId="0" fontId="21" fillId="0" borderId="196" applyNumberFormat="0" applyProtection="0">
      <alignment horizontal="left" vertical="center" indent="1"/>
    </xf>
    <xf numFmtId="0" fontId="21" fillId="0" borderId="196" applyNumberFormat="0" applyProtection="0">
      <alignment horizontal="left" vertical="center" indent="1"/>
    </xf>
    <xf numFmtId="4" fontId="46" fillId="117" borderId="196" applyNumberFormat="0" applyProtection="0">
      <alignment horizontal="right" vertical="center"/>
    </xf>
    <xf numFmtId="206" fontId="196" fillId="0" borderId="183">
      <alignment horizontal="center"/>
    </xf>
    <xf numFmtId="206" fontId="196" fillId="0" borderId="183">
      <alignment horizontal="center"/>
    </xf>
    <xf numFmtId="206" fontId="196" fillId="0" borderId="183">
      <alignment horizontal="center"/>
    </xf>
    <xf numFmtId="206" fontId="196" fillId="0" borderId="183">
      <alignment horizontal="center"/>
    </xf>
    <xf numFmtId="206" fontId="196" fillId="0" borderId="183">
      <alignment horizontal="center"/>
    </xf>
    <xf numFmtId="206" fontId="196" fillId="0" borderId="183">
      <alignment horizontal="center"/>
    </xf>
    <xf numFmtId="204" fontId="21" fillId="0" borderId="181">
      <protection locked="0"/>
    </xf>
    <xf numFmtId="204" fontId="21" fillId="0" borderId="181">
      <protection locked="0"/>
    </xf>
    <xf numFmtId="204" fontId="21" fillId="0" borderId="181">
      <protection locked="0"/>
    </xf>
    <xf numFmtId="0" fontId="74" fillId="0" borderId="197" applyNumberFormat="0" applyFill="0" applyAlignment="0" applyProtection="0"/>
    <xf numFmtId="0" fontId="74" fillId="0" borderId="197" applyNumberFormat="0" applyFill="0" applyAlignment="0" applyProtection="0"/>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0" fontId="74" fillId="0" borderId="197" applyNumberFormat="0" applyFill="0" applyAlignment="0" applyProtection="0"/>
    <xf numFmtId="204" fontId="21" fillId="0" borderId="198">
      <protection locked="0"/>
    </xf>
    <xf numFmtId="204" fontId="21" fillId="0" borderId="198">
      <protection locked="0"/>
    </xf>
    <xf numFmtId="0" fontId="74" fillId="0" borderId="197" applyNumberFormat="0" applyFill="0" applyAlignment="0" applyProtection="0"/>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0" fontId="21" fillId="89" borderId="204" applyNumberFormat="0" applyFont="0" applyAlignment="0" applyProtection="0"/>
    <xf numFmtId="0" fontId="21" fillId="89" borderId="202" applyNumberFormat="0" applyFont="0" applyAlignment="0" applyProtection="0"/>
    <xf numFmtId="0" fontId="21" fillId="89" borderId="202" applyNumberFormat="0" applyFont="0" applyAlignment="0" applyProtection="0"/>
    <xf numFmtId="0" fontId="21" fillId="89" borderId="202" applyNumberFormat="0" applyFont="0" applyAlignment="0" applyProtection="0"/>
    <xf numFmtId="0" fontId="21" fillId="89" borderId="202" applyNumberFormat="0" applyFont="0" applyAlignment="0" applyProtection="0"/>
    <xf numFmtId="0" fontId="21" fillId="89" borderId="202" applyNumberFormat="0" applyFont="0" applyAlignment="0" applyProtection="0"/>
    <xf numFmtId="0" fontId="69" fillId="89" borderId="204" applyNumberFormat="0" applyFont="0" applyAlignment="0" applyProtection="0"/>
    <xf numFmtId="0" fontId="184" fillId="34" borderId="205" applyNumberFormat="0" applyAlignment="0" applyProtection="0"/>
    <xf numFmtId="0" fontId="184" fillId="91" borderId="205" applyNumberFormat="0" applyAlignment="0" applyProtection="0"/>
    <xf numFmtId="0" fontId="184" fillId="91" borderId="205" applyNumberFormat="0" applyAlignment="0" applyProtection="0"/>
    <xf numFmtId="0" fontId="184" fillId="34" borderId="205" applyNumberFormat="0" applyAlignment="0" applyProtection="0"/>
    <xf numFmtId="0" fontId="184" fillId="91" borderId="205" applyNumberFormat="0" applyAlignment="0" applyProtection="0"/>
    <xf numFmtId="0" fontId="184" fillId="91" borderId="205" applyNumberFormat="0" applyAlignment="0" applyProtection="0"/>
    <xf numFmtId="0" fontId="184" fillId="91" borderId="205" applyNumberFormat="0" applyAlignment="0" applyProtection="0"/>
    <xf numFmtId="0" fontId="184" fillId="91" borderId="205" applyNumberFormat="0" applyAlignment="0" applyProtection="0"/>
    <xf numFmtId="0" fontId="184" fillId="91" borderId="205" applyNumberFormat="0" applyAlignment="0" applyProtection="0"/>
    <xf numFmtId="4" fontId="56" fillId="104" borderId="201" applyNumberFormat="0" applyProtection="0">
      <alignment horizontal="right" vertical="center" wrapText="1"/>
    </xf>
    <xf numFmtId="4" fontId="56" fillId="104" borderId="201" applyNumberFormat="0" applyProtection="0">
      <alignment horizontal="right" vertical="center" wrapText="1"/>
    </xf>
    <xf numFmtId="4" fontId="17" fillId="0" borderId="205" applyNumberFormat="0" applyProtection="0">
      <alignment vertical="center"/>
    </xf>
    <xf numFmtId="4" fontId="17" fillId="0" borderId="205" applyNumberFormat="0" applyProtection="0">
      <alignment vertical="center"/>
    </xf>
    <xf numFmtId="4" fontId="17" fillId="0" borderId="205" applyNumberFormat="0" applyProtection="0">
      <alignment horizontal="left" vertical="center" indent="1"/>
    </xf>
    <xf numFmtId="4" fontId="17" fillId="19" borderId="205" applyNumberFormat="0" applyProtection="0">
      <alignment horizontal="left" vertical="center" indent="1"/>
    </xf>
    <xf numFmtId="4" fontId="26" fillId="22" borderId="201" applyNumberFormat="0" applyProtection="0">
      <alignment horizontal="left" vertical="center"/>
    </xf>
    <xf numFmtId="0" fontId="21" fillId="0" borderId="205" applyNumberFormat="0" applyProtection="0">
      <alignment horizontal="left" vertical="center" indent="1"/>
    </xf>
    <xf numFmtId="4" fontId="17" fillId="2" borderId="205" applyNumberFormat="0" applyProtection="0">
      <alignment horizontal="right" vertical="center"/>
    </xf>
    <xf numFmtId="4" fontId="17" fillId="106" borderId="205" applyNumberFormat="0" applyProtection="0">
      <alignment horizontal="right" vertical="center"/>
    </xf>
    <xf numFmtId="4" fontId="17" fillId="42" borderId="205" applyNumberFormat="0" applyProtection="0">
      <alignment horizontal="right" vertical="center"/>
    </xf>
    <xf numFmtId="4" fontId="17" fillId="107" borderId="205" applyNumberFormat="0" applyProtection="0">
      <alignment horizontal="right" vertical="center"/>
    </xf>
    <xf numFmtId="4" fontId="17" fillId="108" borderId="205" applyNumberFormat="0" applyProtection="0">
      <alignment horizontal="right" vertical="center"/>
    </xf>
    <xf numFmtId="4" fontId="17" fillId="109" borderId="205" applyNumberFormat="0" applyProtection="0">
      <alignment horizontal="right" vertical="center"/>
    </xf>
    <xf numFmtId="4" fontId="17" fillId="110" borderId="205" applyNumberFormat="0" applyProtection="0">
      <alignment horizontal="right" vertical="center"/>
    </xf>
    <xf numFmtId="4" fontId="17" fillId="111" borderId="205" applyNumberFormat="0" applyProtection="0">
      <alignment horizontal="right" vertical="center"/>
    </xf>
    <xf numFmtId="4" fontId="17" fillId="112" borderId="205" applyNumberFormat="0" applyProtection="0">
      <alignment horizontal="right" vertical="center"/>
    </xf>
    <xf numFmtId="0" fontId="21" fillId="113" borderId="205" applyNumberFormat="0" applyProtection="0">
      <alignment horizontal="left" vertical="center" indent="1"/>
    </xf>
    <xf numFmtId="0" fontId="25" fillId="114" borderId="201" applyNumberFormat="0" applyProtection="0">
      <alignment horizontal="left" vertical="center" indent="2"/>
    </xf>
    <xf numFmtId="0" fontId="25" fillId="114" borderId="201" applyNumberFormat="0" applyProtection="0">
      <alignment horizontal="left" vertical="center" indent="2"/>
    </xf>
    <xf numFmtId="0" fontId="26" fillId="115" borderId="201" applyNumberFormat="0" applyProtection="0">
      <alignment horizontal="left" vertical="center" indent="2"/>
    </xf>
    <xf numFmtId="0" fontId="26" fillId="115" borderId="201" applyNumberFormat="0" applyProtection="0">
      <alignment horizontal="left" vertical="center" indent="2"/>
    </xf>
    <xf numFmtId="0" fontId="25" fillId="114" borderId="201" applyNumberFormat="0" applyProtection="0">
      <alignment horizontal="left" vertical="center" indent="2"/>
    </xf>
    <xf numFmtId="0" fontId="26" fillId="115" borderId="201" applyNumberFormat="0" applyProtection="0">
      <alignment horizontal="left" vertical="center" indent="2"/>
    </xf>
    <xf numFmtId="0" fontId="25" fillId="0" borderId="201" applyNumberFormat="0" applyProtection="0">
      <alignment horizontal="left" vertical="center" indent="2"/>
    </xf>
    <xf numFmtId="0" fontId="21" fillId="49" borderId="205" applyNumberFormat="0" applyProtection="0">
      <alignment horizontal="left" vertical="center"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114" borderId="201" applyNumberFormat="0" applyProtection="0">
      <alignment horizontal="left" vertical="center" indent="2"/>
    </xf>
    <xf numFmtId="0" fontId="26" fillId="115" borderId="201" applyNumberFormat="0" applyProtection="0">
      <alignment horizontal="left" vertical="center" indent="2"/>
    </xf>
    <xf numFmtId="0" fontId="25" fillId="114" borderId="201" applyNumberFormat="0" applyProtection="0">
      <alignment horizontal="left" vertical="center" indent="2"/>
    </xf>
    <xf numFmtId="0" fontId="25" fillId="114" borderId="201" applyNumberFormat="0" applyProtection="0">
      <alignment horizontal="left" vertical="center" indent="2"/>
    </xf>
    <xf numFmtId="0" fontId="26" fillId="115" borderId="201" applyNumberFormat="0" applyProtection="0">
      <alignment horizontal="left" vertical="center" indent="2"/>
    </xf>
    <xf numFmtId="0" fontId="26" fillId="115" borderId="201" applyNumberFormat="0" applyProtection="0">
      <alignment horizontal="left" vertical="center" indent="2"/>
    </xf>
    <xf numFmtId="0" fontId="26" fillId="115" borderId="201" applyNumberFormat="0" applyProtection="0">
      <alignment horizontal="left" vertical="center" indent="2"/>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49" borderId="205" applyNumberFormat="0" applyProtection="0">
      <alignment horizontal="left" vertical="center"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49" borderId="205" applyNumberFormat="0" applyProtection="0">
      <alignment horizontal="left" vertical="center"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116"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23" borderId="205" applyNumberFormat="0" applyProtection="0">
      <alignment horizontal="left" vertical="center"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116" borderId="201" applyNumberFormat="0" applyProtection="0">
      <alignment horizontal="left" vertical="center" indent="2"/>
    </xf>
    <xf numFmtId="0" fontId="25" fillId="116"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116" borderId="201" applyNumberFormat="0" applyProtection="0">
      <alignment horizontal="left" vertical="center" indent="2"/>
    </xf>
    <xf numFmtId="0" fontId="25" fillId="116" borderId="201" applyNumberFormat="0" applyProtection="0">
      <alignment horizontal="left" vertical="center" indent="2"/>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23" borderId="205" applyNumberFormat="0" applyProtection="0">
      <alignment horizontal="left" vertical="center"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23" borderId="205" applyNumberFormat="0" applyProtection="0">
      <alignment horizontal="left" vertical="center"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102" borderId="205" applyNumberFormat="0" applyProtection="0">
      <alignment horizontal="left" vertical="center"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102" borderId="205" applyNumberFormat="0" applyProtection="0">
      <alignment horizontal="left" vertical="center"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102" borderId="205" applyNumberFormat="0" applyProtection="0">
      <alignment horizontal="left" vertical="center"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113" borderId="205" applyNumberFormat="0" applyProtection="0">
      <alignment horizontal="left" vertical="center"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113" borderId="205" applyNumberFormat="0" applyProtection="0">
      <alignment horizontal="left" vertical="center"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113" borderId="205" applyNumberFormat="0" applyProtection="0">
      <alignment horizontal="left" vertical="center"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84" borderId="201" applyNumberFormat="0">
      <protection locked="0"/>
    </xf>
    <xf numFmtId="0" fontId="21" fillId="84" borderId="201" applyNumberFormat="0">
      <protection locked="0"/>
    </xf>
    <xf numFmtId="0" fontId="21" fillId="84" borderId="201" applyNumberFormat="0">
      <protection locked="0"/>
    </xf>
    <xf numFmtId="0" fontId="21" fillId="84" borderId="201" applyNumberFormat="0">
      <protection locked="0"/>
    </xf>
    <xf numFmtId="4" fontId="17" fillId="40" borderId="205" applyNumberFormat="0" applyProtection="0">
      <alignment vertical="center"/>
    </xf>
    <xf numFmtId="4" fontId="40" fillId="0" borderId="201" applyNumberFormat="0" applyProtection="0">
      <alignment horizontal="left" vertical="center" indent="1"/>
    </xf>
    <xf numFmtId="4" fontId="17" fillId="40" borderId="205" applyNumberFormat="0" applyProtection="0">
      <alignment horizontal="left" vertical="center" indent="1"/>
    </xf>
    <xf numFmtId="4" fontId="40" fillId="0" borderId="201" applyNumberFormat="0" applyProtection="0">
      <alignment horizontal="left" vertical="center" indent="1"/>
    </xf>
    <xf numFmtId="4" fontId="17" fillId="40" borderId="205" applyNumberFormat="0" applyProtection="0">
      <alignment horizontal="left" vertical="center" indent="1"/>
    </xf>
    <xf numFmtId="4" fontId="17" fillId="40" borderId="205" applyNumberFormat="0" applyProtection="0">
      <alignment horizontal="left" vertical="center" inden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5" fillId="0" borderId="201" applyNumberFormat="0" applyProtection="0">
      <alignment horizontal="right" vertical="center" wrapText="1"/>
    </xf>
    <xf numFmtId="4" fontId="17" fillId="0" borderId="205" applyNumberFormat="0" applyProtection="0">
      <alignment horizontal="right" vertical="center"/>
    </xf>
    <xf numFmtId="4" fontId="17" fillId="0" borderId="205" applyNumberFormat="0" applyProtection="0">
      <alignment horizontal="right" vertical="center"/>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0" fontId="21" fillId="0" borderId="205" applyNumberFormat="0" applyProtection="0">
      <alignment horizontal="left" vertical="center" indent="1"/>
    </xf>
    <xf numFmtId="0" fontId="21" fillId="0" borderId="205" applyNumberFormat="0" applyProtection="0">
      <alignment horizontal="left" vertical="center" indent="1"/>
    </xf>
    <xf numFmtId="0" fontId="26" fillId="43" borderId="201" applyNumberFormat="0" applyProtection="0">
      <alignment horizontal="center" vertical="center" wrapText="1"/>
    </xf>
    <xf numFmtId="0" fontId="21" fillId="0" borderId="205" applyNumberFormat="0" applyProtection="0">
      <alignment horizontal="left" vertical="center" indent="1"/>
    </xf>
    <xf numFmtId="0" fontId="21" fillId="0" borderId="205" applyNumberFormat="0" applyProtection="0">
      <alignment horizontal="left" vertical="center" indent="1"/>
    </xf>
    <xf numFmtId="4" fontId="46" fillId="117" borderId="205" applyNumberFormat="0" applyProtection="0">
      <alignment horizontal="right" vertical="center"/>
    </xf>
    <xf numFmtId="206" fontId="196" fillId="0" borderId="199">
      <alignment horizontal="center"/>
    </xf>
    <xf numFmtId="206" fontId="196" fillId="0" borderId="199">
      <alignment horizontal="center"/>
    </xf>
    <xf numFmtId="206" fontId="196" fillId="0" borderId="199">
      <alignment horizontal="center"/>
    </xf>
    <xf numFmtId="206" fontId="196" fillId="0" borderId="199">
      <alignment horizontal="center"/>
    </xf>
    <xf numFmtId="206" fontId="196" fillId="0" borderId="199">
      <alignment horizontal="center"/>
    </xf>
    <xf numFmtId="206" fontId="196" fillId="0" borderId="199">
      <alignment horizontal="center"/>
    </xf>
    <xf numFmtId="0" fontId="74" fillId="0" borderId="206" applyNumberFormat="0" applyFill="0" applyAlignment="0" applyProtection="0"/>
    <xf numFmtId="0" fontId="74" fillId="0" borderId="206" applyNumberFormat="0" applyFill="0" applyAlignment="0" applyProtection="0"/>
    <xf numFmtId="0" fontId="74" fillId="0" borderId="206" applyNumberFormat="0" applyFill="0" applyAlignment="0" applyProtection="0"/>
    <xf numFmtId="204" fontId="21" fillId="0" borderId="207">
      <protection locked="0"/>
    </xf>
    <xf numFmtId="204" fontId="21" fillId="0" borderId="207">
      <protection locked="0"/>
    </xf>
    <xf numFmtId="0" fontId="74" fillId="0" borderId="206" applyNumberFormat="0" applyFill="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4" fontId="26" fillId="22" borderId="201" applyNumberFormat="0" applyProtection="0">
      <alignment horizontal="left" vertical="center"/>
    </xf>
    <xf numFmtId="4" fontId="26" fillId="22" borderId="201" applyNumberFormat="0" applyProtection="0">
      <alignment horizontal="left" vertical="center"/>
    </xf>
    <xf numFmtId="4" fontId="26" fillId="22" borderId="201" applyNumberFormat="0" applyProtection="0">
      <alignment horizontal="left" vertical="center"/>
    </xf>
    <xf numFmtId="4" fontId="26" fillId="22" borderId="201" applyNumberFormat="0" applyProtection="0">
      <alignment horizontal="lef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0" fontId="25" fillId="0" borderId="201" applyNumberFormat="0" applyProtection="0">
      <alignment horizontal="left" vertical="center" indent="2"/>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84" borderId="201" applyNumberFormat="0">
      <protection locked="0"/>
    </xf>
    <xf numFmtId="0" fontId="21" fillId="84" borderId="201" applyNumberFormat="0">
      <protection locked="0"/>
    </xf>
    <xf numFmtId="0" fontId="21" fillId="84" borderId="201" applyNumberFormat="0">
      <protection locked="0"/>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24" fillId="0" borderId="201"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1" fillId="18" borderId="210" applyNumberFormat="0" applyProtection="0">
      <alignment horizontal="left" vertical="center" indent="1"/>
    </xf>
    <xf numFmtId="4" fontId="31" fillId="18" borderId="210" applyNumberFormat="0" applyProtection="0">
      <alignment horizontal="left" vertical="center" indent="1"/>
    </xf>
    <xf numFmtId="4" fontId="31" fillId="18" borderId="210" applyNumberFormat="0" applyProtection="0">
      <alignment horizontal="left" vertical="center" indent="1"/>
    </xf>
    <xf numFmtId="4" fontId="31" fillId="18" borderId="210" applyNumberFormat="0" applyProtection="0">
      <alignment horizontal="left" vertical="center" indent="1"/>
    </xf>
    <xf numFmtId="4" fontId="31" fillId="18" borderId="210" applyNumberFormat="0" applyProtection="0">
      <alignment horizontal="left" vertical="center"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26" fillId="22" borderId="210" applyNumberFormat="0" applyProtection="0">
      <alignment horizontal="left" vertical="center"/>
    </xf>
    <xf numFmtId="4" fontId="26" fillId="22" borderId="210" applyNumberFormat="0" applyProtection="0">
      <alignment horizontal="left" vertical="center"/>
    </xf>
    <xf numFmtId="4" fontId="26" fillId="22" borderId="210" applyNumberFormat="0" applyProtection="0">
      <alignment horizontal="left" vertical="center"/>
    </xf>
    <xf numFmtId="4" fontId="26" fillId="22" borderId="210" applyNumberFormat="0" applyProtection="0">
      <alignment horizontal="lef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8" fillId="33" borderId="210" applyNumberFormat="0" applyProtection="0">
      <alignment horizontal="left" vertical="center" indent="1"/>
    </xf>
    <xf numFmtId="4" fontId="18" fillId="33" borderId="210" applyNumberFormat="0" applyProtection="0">
      <alignment horizontal="left" vertical="center" indent="1"/>
    </xf>
    <xf numFmtId="4" fontId="18" fillId="33" borderId="210" applyNumberFormat="0" applyProtection="0">
      <alignment horizontal="left" vertical="center" indent="1"/>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4" borderId="210" applyNumberFormat="0" applyProtection="0">
      <alignment horizontal="left" vertical="center" indent="1"/>
    </xf>
    <xf numFmtId="4" fontId="17" fillId="34" borderId="210" applyNumberFormat="0" applyProtection="0">
      <alignment horizontal="left" vertical="center" indent="1"/>
    </xf>
    <xf numFmtId="4" fontId="17" fillId="34"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84" borderId="210" applyNumberFormat="0">
      <protection locked="0"/>
    </xf>
    <xf numFmtId="0" fontId="21" fillId="84" borderId="210" applyNumberFormat="0">
      <protection locked="0"/>
    </xf>
    <xf numFmtId="0" fontId="21" fillId="84" borderId="210" applyNumberFormat="0">
      <protection locked="0"/>
    </xf>
    <xf numFmtId="0" fontId="21" fillId="84" borderId="210" applyNumberFormat="0">
      <protection locked="0"/>
    </xf>
    <xf numFmtId="0" fontId="21" fillId="84" borderId="210" applyNumberFormat="0">
      <protection locked="0"/>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24" fillId="0" borderId="210" applyNumberFormat="0" applyProtection="0">
      <alignment horizontal="right" vertical="center" wrapText="1"/>
    </xf>
    <xf numFmtId="4" fontId="24" fillId="0" borderId="210" applyNumberFormat="0" applyProtection="0">
      <alignment horizontal="right" vertical="center" wrapText="1"/>
    </xf>
    <xf numFmtId="4" fontId="24" fillId="0" borderId="210" applyNumberFormat="0" applyProtection="0">
      <alignment horizontal="right" vertical="center" wrapText="1"/>
    </xf>
    <xf numFmtId="4" fontId="24" fillId="0" borderId="210" applyNumberFormat="0" applyProtection="0">
      <alignment horizontal="right" vertical="center" wrapText="1"/>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0" fontId="4" fillId="0" borderId="0"/>
    <xf numFmtId="9" fontId="4" fillId="0" borderId="0" applyFont="0" applyFill="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211" applyNumberFormat="0" applyAlignment="0" applyProtection="0"/>
    <xf numFmtId="0" fontId="136" fillId="91" borderId="211" applyNumberFormat="0" applyAlignment="0" applyProtection="0"/>
    <xf numFmtId="0" fontId="136" fillId="91" borderId="211" applyNumberFormat="0" applyAlignment="0" applyProtection="0"/>
    <xf numFmtId="0" fontId="134" fillId="34" borderId="211" applyNumberFormat="0" applyAlignment="0" applyProtection="0"/>
    <xf numFmtId="0" fontId="136" fillId="91" borderId="211" applyNumberFormat="0" applyAlignment="0" applyProtection="0"/>
    <xf numFmtId="0" fontId="136" fillId="91" borderId="211" applyNumberFormat="0" applyAlignment="0" applyProtection="0"/>
    <xf numFmtId="0" fontId="136" fillId="91" borderId="211" applyNumberFormat="0" applyAlignment="0" applyProtection="0"/>
    <xf numFmtId="0" fontId="136" fillId="91" borderId="211" applyNumberFormat="0" applyAlignment="0" applyProtection="0"/>
    <xf numFmtId="0" fontId="136" fillId="91" borderId="211"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212">
      <alignment horizontal="left" vertical="center"/>
    </xf>
    <xf numFmtId="0" fontId="157" fillId="0" borderId="212">
      <alignment horizontal="left" vertical="center"/>
    </xf>
    <xf numFmtId="0" fontId="157" fillId="0" borderId="212">
      <alignment horizontal="left" vertical="center"/>
    </xf>
    <xf numFmtId="0" fontId="157" fillId="0" borderId="212">
      <alignment horizontal="left" vertical="center"/>
    </xf>
    <xf numFmtId="0" fontId="157" fillId="0" borderId="212">
      <alignment horizontal="left" vertical="center"/>
    </xf>
    <xf numFmtId="0" fontId="157" fillId="0" borderId="212">
      <alignment horizontal="left" vertical="center"/>
    </xf>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0" fontId="171" fillId="93" borderId="211" applyNumberFormat="0" applyAlignment="0" applyProtection="0"/>
    <xf numFmtId="0" fontId="171" fillId="93" borderId="211" applyNumberFormat="0" applyAlignment="0" applyProtection="0"/>
    <xf numFmtId="0" fontId="171" fillId="93" borderId="211" applyNumberFormat="0" applyAlignment="0" applyProtection="0"/>
    <xf numFmtId="0" fontId="171" fillId="93" borderId="211" applyNumberFormat="0" applyAlignment="0" applyProtection="0"/>
    <xf numFmtId="0" fontId="171" fillId="93" borderId="211" applyNumberFormat="0" applyAlignment="0" applyProtection="0"/>
    <xf numFmtId="0" fontId="171" fillId="93" borderId="211" applyNumberFormat="0" applyAlignment="0" applyProtection="0"/>
    <xf numFmtId="0" fontId="171" fillId="93" borderId="2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89" borderId="213" applyNumberFormat="0" applyFont="0" applyAlignment="0" applyProtection="0"/>
    <xf numFmtId="0" fontId="21" fillId="89" borderId="211" applyNumberFormat="0" applyFont="0" applyAlignment="0" applyProtection="0"/>
    <xf numFmtId="0" fontId="21" fillId="89" borderId="211" applyNumberFormat="0" applyFont="0" applyAlignment="0" applyProtection="0"/>
    <xf numFmtId="0" fontId="21" fillId="89" borderId="211" applyNumberFormat="0" applyFont="0" applyAlignment="0" applyProtection="0"/>
    <xf numFmtId="0" fontId="21" fillId="89" borderId="211" applyNumberFormat="0" applyFont="0" applyAlignment="0" applyProtection="0"/>
    <xf numFmtId="0" fontId="21" fillId="89" borderId="211" applyNumberFormat="0" applyFont="0" applyAlignment="0" applyProtection="0"/>
    <xf numFmtId="0" fontId="4" fillId="5" borderId="17" applyNumberFormat="0" applyFont="0" applyAlignment="0" applyProtection="0"/>
    <xf numFmtId="0" fontId="4" fillId="5" borderId="17" applyNumberFormat="0" applyFont="0" applyAlignment="0" applyProtection="0"/>
    <xf numFmtId="0" fontId="69" fillId="89" borderId="213" applyNumberFormat="0" applyFont="0" applyAlignment="0" applyProtection="0"/>
    <xf numFmtId="0" fontId="184" fillId="34" borderId="214" applyNumberFormat="0" applyAlignment="0" applyProtection="0"/>
    <xf numFmtId="0" fontId="184" fillId="91" borderId="214" applyNumberFormat="0" applyAlignment="0" applyProtection="0"/>
    <xf numFmtId="0" fontId="184" fillId="91" borderId="214" applyNumberFormat="0" applyAlignment="0" applyProtection="0"/>
    <xf numFmtId="0" fontId="184" fillId="34" borderId="214" applyNumberFormat="0" applyAlignment="0" applyProtection="0"/>
    <xf numFmtId="0" fontId="184" fillId="91" borderId="214" applyNumberFormat="0" applyAlignment="0" applyProtection="0"/>
    <xf numFmtId="0" fontId="184" fillId="91" borderId="214" applyNumberFormat="0" applyAlignment="0" applyProtection="0"/>
    <xf numFmtId="0" fontId="184" fillId="91" borderId="214" applyNumberFormat="0" applyAlignment="0" applyProtection="0"/>
    <xf numFmtId="0" fontId="184" fillId="91" borderId="214" applyNumberFormat="0" applyAlignment="0" applyProtection="0"/>
    <xf numFmtId="0" fontId="184" fillId="91" borderId="21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210" applyNumberFormat="0" applyProtection="0">
      <alignment horizontal="right" vertical="center" wrapText="1"/>
    </xf>
    <xf numFmtId="4" fontId="56" fillId="104" borderId="210" applyNumberFormat="0" applyProtection="0">
      <alignment horizontal="right" vertical="center" wrapText="1"/>
    </xf>
    <xf numFmtId="4" fontId="17" fillId="0" borderId="214" applyNumberFormat="0" applyProtection="0">
      <alignment vertical="center"/>
    </xf>
    <xf numFmtId="4" fontId="17" fillId="0" borderId="214" applyNumberFormat="0" applyProtection="0">
      <alignment vertical="center"/>
    </xf>
    <xf numFmtId="4" fontId="17" fillId="0" borderId="214" applyNumberFormat="0" applyProtection="0">
      <alignment horizontal="left" vertical="center" indent="1"/>
    </xf>
    <xf numFmtId="4" fontId="17" fillId="19" borderId="214" applyNumberFormat="0" applyProtection="0">
      <alignment horizontal="left" vertical="center" indent="1"/>
    </xf>
    <xf numFmtId="4" fontId="26" fillId="22" borderId="210" applyNumberFormat="0" applyProtection="0">
      <alignment horizontal="left" vertical="center"/>
    </xf>
    <xf numFmtId="0" fontId="21" fillId="0" borderId="214" applyNumberFormat="0" applyProtection="0">
      <alignment horizontal="left" vertical="center" indent="1"/>
    </xf>
    <xf numFmtId="4" fontId="17" fillId="2" borderId="214" applyNumberFormat="0" applyProtection="0">
      <alignment horizontal="right" vertical="center"/>
    </xf>
    <xf numFmtId="4" fontId="17" fillId="106" borderId="214" applyNumberFormat="0" applyProtection="0">
      <alignment horizontal="right" vertical="center"/>
    </xf>
    <xf numFmtId="4" fontId="17" fillId="42" borderId="214" applyNumberFormat="0" applyProtection="0">
      <alignment horizontal="right" vertical="center"/>
    </xf>
    <xf numFmtId="4" fontId="17" fillId="107" borderId="214" applyNumberFormat="0" applyProtection="0">
      <alignment horizontal="right" vertical="center"/>
    </xf>
    <xf numFmtId="4" fontId="17" fillId="108" borderId="214" applyNumberFormat="0" applyProtection="0">
      <alignment horizontal="right" vertical="center"/>
    </xf>
    <xf numFmtId="4" fontId="17" fillId="109" borderId="214" applyNumberFormat="0" applyProtection="0">
      <alignment horizontal="right" vertical="center"/>
    </xf>
    <xf numFmtId="4" fontId="17" fillId="110" borderId="214" applyNumberFormat="0" applyProtection="0">
      <alignment horizontal="right" vertical="center"/>
    </xf>
    <xf numFmtId="4" fontId="17" fillId="111" borderId="214" applyNumberFormat="0" applyProtection="0">
      <alignment horizontal="right" vertical="center"/>
    </xf>
    <xf numFmtId="4" fontId="17" fillId="112" borderId="214" applyNumberFormat="0" applyProtection="0">
      <alignment horizontal="right" vertical="center"/>
    </xf>
    <xf numFmtId="0" fontId="21" fillId="113" borderId="214" applyNumberFormat="0" applyProtection="0">
      <alignment horizontal="left" vertical="center" indent="1"/>
    </xf>
    <xf numFmtId="0" fontId="25" fillId="114"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5" fillId="0" borderId="210" applyNumberFormat="0" applyProtection="0">
      <alignment horizontal="left" vertical="center" indent="2"/>
    </xf>
    <xf numFmtId="0" fontId="21" fillId="49" borderId="214"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5" fillId="114"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49" borderId="214" applyNumberFormat="0" applyProtection="0">
      <alignment horizontal="left" vertical="center"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49" borderId="214" applyNumberFormat="0" applyProtection="0">
      <alignment horizontal="left" vertical="center"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23" borderId="214"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116"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116" borderId="210" applyNumberFormat="0" applyProtection="0">
      <alignment horizontal="left" vertical="center" indent="2"/>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23" borderId="214" applyNumberFormat="0" applyProtection="0">
      <alignment horizontal="left" vertical="center"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23" borderId="214" applyNumberFormat="0" applyProtection="0">
      <alignment horizontal="left" vertical="center"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102" borderId="214"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02" borderId="214" applyNumberFormat="0" applyProtection="0">
      <alignment horizontal="left" vertical="center"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02" borderId="214" applyNumberFormat="0" applyProtection="0">
      <alignment horizontal="left" vertical="center"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13" borderId="214"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113" borderId="214" applyNumberFormat="0" applyProtection="0">
      <alignment horizontal="left" vertical="center"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113" borderId="214" applyNumberFormat="0" applyProtection="0">
      <alignment horizontal="left" vertical="center"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84" borderId="210" applyNumberFormat="0">
      <protection locked="0"/>
    </xf>
    <xf numFmtId="0" fontId="21" fillId="84" borderId="210" applyNumberFormat="0">
      <protection locked="0"/>
    </xf>
    <xf numFmtId="0" fontId="21" fillId="84" borderId="210" applyNumberFormat="0">
      <protection locked="0"/>
    </xf>
    <xf numFmtId="0" fontId="21" fillId="84" borderId="210" applyNumberFormat="0">
      <protection locked="0"/>
    </xf>
    <xf numFmtId="4" fontId="17" fillId="40" borderId="214" applyNumberFormat="0" applyProtection="0">
      <alignment vertical="center"/>
    </xf>
    <xf numFmtId="4" fontId="40" fillId="0" borderId="210" applyNumberFormat="0" applyProtection="0">
      <alignment horizontal="left" vertical="center" indent="1"/>
    </xf>
    <xf numFmtId="4" fontId="17" fillId="40" borderId="214" applyNumberFormat="0" applyProtection="0">
      <alignment horizontal="left" vertical="center" indent="1"/>
    </xf>
    <xf numFmtId="4" fontId="40" fillId="0" borderId="210" applyNumberFormat="0" applyProtection="0">
      <alignment horizontal="left" vertical="center" indent="1"/>
    </xf>
    <xf numFmtId="4" fontId="17" fillId="40" borderId="214" applyNumberFormat="0" applyProtection="0">
      <alignment horizontal="left" vertical="center" indent="1"/>
    </xf>
    <xf numFmtId="4" fontId="17" fillId="40" borderId="214" applyNumberFormat="0" applyProtection="0">
      <alignment horizontal="left" vertical="center" indent="1"/>
    </xf>
    <xf numFmtId="4" fontId="24" fillId="0" borderId="210" applyNumberFormat="0" applyProtection="0">
      <alignment horizontal="right" vertical="center" wrapText="1"/>
    </xf>
    <xf numFmtId="4" fontId="24" fillId="0" borderId="210" applyNumberFormat="0" applyProtection="0">
      <alignment horizontal="right" vertical="center" wrapText="1"/>
    </xf>
    <xf numFmtId="4" fontId="25" fillId="0" borderId="210" applyNumberFormat="0" applyProtection="0">
      <alignment horizontal="right" vertical="center" wrapText="1"/>
    </xf>
    <xf numFmtId="4" fontId="17" fillId="0" borderId="214" applyNumberFormat="0" applyProtection="0">
      <alignment horizontal="right" vertical="center"/>
    </xf>
    <xf numFmtId="4" fontId="17" fillId="0" borderId="214" applyNumberFormat="0" applyProtection="0">
      <alignment horizontal="right" vertical="center"/>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0" fontId="21" fillId="0" borderId="214" applyNumberFormat="0" applyProtection="0">
      <alignment horizontal="left" vertical="center" indent="1"/>
    </xf>
    <xf numFmtId="0" fontId="21" fillId="0" borderId="214" applyNumberFormat="0" applyProtection="0">
      <alignment horizontal="left" vertical="center" indent="1"/>
    </xf>
    <xf numFmtId="0" fontId="26" fillId="43" borderId="210" applyNumberFormat="0" applyProtection="0">
      <alignment horizontal="center" vertical="center" wrapText="1"/>
    </xf>
    <xf numFmtId="0" fontId="21" fillId="0" borderId="214" applyNumberFormat="0" applyProtection="0">
      <alignment horizontal="left" vertical="center" indent="1"/>
    </xf>
    <xf numFmtId="0" fontId="21" fillId="0" borderId="214" applyNumberFormat="0" applyProtection="0">
      <alignment horizontal="left" vertical="center" indent="1"/>
    </xf>
    <xf numFmtId="4" fontId="46" fillId="117" borderId="214" applyNumberFormat="0" applyProtection="0">
      <alignment horizontal="right" vertical="center"/>
    </xf>
    <xf numFmtId="206" fontId="196" fillId="0" borderId="208">
      <alignment horizontal="center"/>
    </xf>
    <xf numFmtId="206" fontId="196" fillId="0" borderId="208">
      <alignment horizontal="center"/>
    </xf>
    <xf numFmtId="206" fontId="196" fillId="0" borderId="208">
      <alignment horizontal="center"/>
    </xf>
    <xf numFmtId="206" fontId="196" fillId="0" borderId="208">
      <alignment horizontal="center"/>
    </xf>
    <xf numFmtId="206" fontId="196" fillId="0" borderId="208">
      <alignment horizontal="center"/>
    </xf>
    <xf numFmtId="206" fontId="196" fillId="0" borderId="208">
      <alignment horizontal="center"/>
    </xf>
    <xf numFmtId="204" fontId="21" fillId="0" borderId="207">
      <protection locked="0"/>
    </xf>
    <xf numFmtId="204" fontId="21" fillId="0" borderId="207">
      <protection locked="0"/>
    </xf>
    <xf numFmtId="204" fontId="21" fillId="0" borderId="207">
      <protection locked="0"/>
    </xf>
    <xf numFmtId="0" fontId="74" fillId="0" borderId="215" applyNumberFormat="0" applyFill="0" applyAlignment="0" applyProtection="0"/>
    <xf numFmtId="0" fontId="74" fillId="0" borderId="215" applyNumberFormat="0" applyFill="0" applyAlignment="0" applyProtection="0"/>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0" fontId="74" fillId="0" borderId="215" applyNumberFormat="0" applyFill="0" applyAlignment="0" applyProtection="0"/>
    <xf numFmtId="204" fontId="21" fillId="0" borderId="216">
      <protection locked="0"/>
    </xf>
    <xf numFmtId="204" fontId="21" fillId="0" borderId="216">
      <protection locked="0"/>
    </xf>
    <xf numFmtId="0" fontId="74" fillId="0" borderId="215" applyNumberFormat="0" applyFill="0" applyAlignment="0" applyProtection="0"/>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0" fontId="21" fillId="39" borderId="225" applyNumberFormat="0" applyProtection="0">
      <alignment horizontal="left" vertical="top" indent="1"/>
    </xf>
    <xf numFmtId="0" fontId="25" fillId="0" borderId="224" applyNumberFormat="0" applyProtection="0">
      <alignment horizontal="left" vertical="center" indent="2"/>
    </xf>
    <xf numFmtId="4" fontId="31" fillId="18" borderId="224" applyNumberFormat="0" applyProtection="0">
      <alignment horizontal="left" vertical="center" indent="1"/>
    </xf>
    <xf numFmtId="0" fontId="26" fillId="43" borderId="224" applyNumberFormat="0" applyProtection="0">
      <alignment horizontal="center" vertical="center" wrapText="1"/>
    </xf>
    <xf numFmtId="4" fontId="31" fillId="18" borderId="210" applyNumberFormat="0" applyProtection="0">
      <alignment horizontal="right" vertical="center" wrapText="1"/>
    </xf>
    <xf numFmtId="4" fontId="31" fillId="18" borderId="210" applyNumberFormat="0" applyProtection="0">
      <alignment horizontal="left" vertical="center" indent="1"/>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24" fillId="0" borderId="210" applyNumberFormat="0" applyProtection="0">
      <alignment horizontal="right" vertical="center" wrapText="1"/>
    </xf>
    <xf numFmtId="4" fontId="24" fillId="0" borderId="224" applyNumberFormat="0" applyProtection="0">
      <alignment horizontal="left" vertical="center" indent="1"/>
    </xf>
    <xf numFmtId="0" fontId="26" fillId="44" borderId="210" applyNumberFormat="0" applyProtection="0">
      <alignment horizontal="center" vertical="top" wrapText="1"/>
    </xf>
    <xf numFmtId="0" fontId="25" fillId="0" borderId="224" applyNumberFormat="0" applyProtection="0">
      <alignment horizontal="left" vertical="center" indent="2"/>
    </xf>
    <xf numFmtId="0" fontId="21" fillId="3" borderId="225" applyNumberFormat="0" applyProtection="0">
      <alignment horizontal="left" vertical="top" indent="1"/>
    </xf>
    <xf numFmtId="0" fontId="4" fillId="0" borderId="0"/>
    <xf numFmtId="44" fontId="4" fillId="0" borderId="0" applyFont="0" applyFill="0" applyBorder="0" applyAlignment="0" applyProtection="0"/>
    <xf numFmtId="0" fontId="26" fillId="44" borderId="224" applyNumberFormat="0" applyProtection="0">
      <alignment horizontal="center" vertical="top" wrapText="1"/>
    </xf>
    <xf numFmtId="4" fontId="24" fillId="0" borderId="210" applyNumberFormat="0" applyProtection="0">
      <alignment horizontal="left" vertical="center" indent="1"/>
    </xf>
    <xf numFmtId="4" fontId="17" fillId="27" borderId="225" applyNumberFormat="0" applyProtection="0">
      <alignment horizontal="right" vertical="center"/>
    </xf>
    <xf numFmtId="4" fontId="17" fillId="24" borderId="225" applyNumberFormat="0" applyProtection="0">
      <alignment horizontal="right" vertical="center"/>
    </xf>
    <xf numFmtId="0" fontId="4" fillId="0" borderId="0"/>
    <xf numFmtId="0" fontId="4" fillId="0" borderId="0"/>
    <xf numFmtId="4" fontId="31" fillId="18" borderId="210" applyNumberFormat="0" applyProtection="0">
      <alignment horizontal="right" vertical="center" wrapText="1"/>
    </xf>
    <xf numFmtId="4" fontId="32" fillId="19" borderId="209" applyNumberFormat="0" applyProtection="0">
      <alignment vertical="center"/>
    </xf>
    <xf numFmtId="4" fontId="31" fillId="18" borderId="210" applyNumberFormat="0" applyProtection="0">
      <alignment horizontal="left" vertical="center"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0" fontId="4" fillId="0" borderId="0"/>
    <xf numFmtId="44" fontId="4" fillId="0" borderId="0" applyFont="0" applyFill="0" applyBorder="0" applyAlignment="0" applyProtection="0"/>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4" fontId="24" fillId="0" borderId="210" applyNumberFormat="0" applyProtection="0">
      <alignment horizontal="left" vertical="center" indent="1"/>
    </xf>
    <xf numFmtId="0" fontId="4" fillId="0" borderId="0"/>
    <xf numFmtId="0" fontId="4" fillId="0" borderId="0"/>
    <xf numFmtId="4" fontId="24" fillId="0" borderId="210" applyNumberFormat="0" applyProtection="0">
      <alignment horizontal="left" vertical="center" indent="1"/>
    </xf>
    <xf numFmtId="4" fontId="26" fillId="22" borderId="210" applyNumberFormat="0" applyProtection="0">
      <alignment horizontal="left" vertical="center"/>
    </xf>
    <xf numFmtId="0" fontId="25" fillId="0" borderId="210" applyNumberFormat="0" applyProtection="0">
      <alignment horizontal="left" vertical="center" indent="2"/>
    </xf>
    <xf numFmtId="4" fontId="31" fillId="18" borderId="210" applyNumberFormat="0" applyProtection="0">
      <alignment horizontal="right" vertical="center" wrapText="1"/>
    </xf>
    <xf numFmtId="4" fontId="17" fillId="31" borderId="209" applyNumberFormat="0" applyProtection="0">
      <alignment horizontal="right" vertical="center"/>
    </xf>
    <xf numFmtId="0" fontId="21" fillId="39" borderId="209" applyNumberFormat="0" applyProtection="0">
      <alignment horizontal="left" vertical="top" indent="1"/>
    </xf>
    <xf numFmtId="0" fontId="21" fillId="84" borderId="210" applyNumberFormat="0">
      <protection locked="0"/>
    </xf>
    <xf numFmtId="4" fontId="26" fillId="22" borderId="210" applyNumberFormat="0" applyProtection="0">
      <alignment horizontal="left" vertical="center"/>
    </xf>
    <xf numFmtId="4" fontId="31" fillId="18" borderId="210" applyNumberFormat="0" applyProtection="0">
      <alignment horizontal="right" vertical="center" wrapText="1"/>
    </xf>
    <xf numFmtId="0" fontId="18" fillId="19" borderId="209" applyNumberFormat="0" applyProtection="0">
      <alignment horizontal="left" vertical="top" indent="1"/>
    </xf>
    <xf numFmtId="4" fontId="32" fillId="19" borderId="209" applyNumberFormat="0" applyProtection="0">
      <alignment vertical="center"/>
    </xf>
    <xf numFmtId="0" fontId="4" fillId="0" borderId="0"/>
    <xf numFmtId="44" fontId="4" fillId="0" borderId="0" applyFont="0" applyFill="0" applyBorder="0" applyAlignment="0" applyProtection="0"/>
    <xf numFmtId="4" fontId="17" fillId="34" borderId="210" applyNumberFormat="0" applyProtection="0">
      <alignment horizontal="left" vertical="center" indent="1"/>
    </xf>
    <xf numFmtId="4" fontId="31" fillId="18" borderId="210" applyNumberFormat="0" applyProtection="0">
      <alignment horizontal="left" vertical="center"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4" fontId="17" fillId="36" borderId="209" applyNumberFormat="0" applyProtection="0">
      <alignment horizontal="right" vertical="center"/>
    </xf>
    <xf numFmtId="4" fontId="17" fillId="34" borderId="210" applyNumberFormat="0" applyProtection="0">
      <alignment horizontal="left" vertical="center" indent="1"/>
    </xf>
    <xf numFmtId="4" fontId="18" fillId="33" borderId="210" applyNumberFormat="0" applyProtection="0">
      <alignment horizontal="left" vertical="center" indent="1"/>
    </xf>
    <xf numFmtId="4" fontId="17" fillId="32" borderId="209" applyNumberFormat="0" applyProtection="0">
      <alignment horizontal="right" vertical="center"/>
    </xf>
    <xf numFmtId="0" fontId="26" fillId="44" borderId="210" applyNumberFormat="0" applyProtection="0">
      <alignment horizontal="center" vertical="top" wrapText="1"/>
    </xf>
    <xf numFmtId="0" fontId="26" fillId="43" borderId="210" applyNumberFormat="0" applyProtection="0">
      <alignment horizontal="center" vertical="center" wrapText="1"/>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24" fillId="0" borderId="210" applyNumberFormat="0" applyProtection="0">
      <alignment horizontal="right" vertical="center" wrapText="1"/>
    </xf>
    <xf numFmtId="4" fontId="17" fillId="24" borderId="209" applyNumberFormat="0" applyProtection="0">
      <alignment horizontal="right" vertical="center"/>
    </xf>
    <xf numFmtId="4" fontId="31" fillId="18" borderId="210" applyNumberFormat="0" applyProtection="0">
      <alignment horizontal="right" vertical="center" wrapTex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4" fontId="31" fillId="18" borderId="210" applyNumberFormat="0" applyProtection="0">
      <alignment horizontal="left" vertical="center" indent="1"/>
    </xf>
    <xf numFmtId="4" fontId="18" fillId="33" borderId="210" applyNumberFormat="0" applyProtection="0">
      <alignment horizontal="left" vertical="center" indent="1"/>
    </xf>
    <xf numFmtId="0" fontId="4" fillId="0" borderId="0"/>
    <xf numFmtId="0" fontId="4" fillId="0" borderId="0"/>
    <xf numFmtId="4" fontId="32" fillId="19" borderId="209" applyNumberFormat="0" applyProtection="0">
      <alignment vertical="center"/>
    </xf>
    <xf numFmtId="0" fontId="18" fillId="19" borderId="209" applyNumberFormat="0" applyProtection="0">
      <alignment horizontal="left" vertical="top" indent="1"/>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0" fontId="4" fillId="0" borderId="0"/>
    <xf numFmtId="44" fontId="4" fillId="0" borderId="0" applyFont="0" applyFill="0" applyBorder="0" applyAlignment="0" applyProtection="0"/>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4" fontId="24" fillId="0" borderId="210" applyNumberFormat="0" applyProtection="0">
      <alignment horizontal="left" vertical="center" indent="1"/>
    </xf>
    <xf numFmtId="0" fontId="4" fillId="0" borderId="0"/>
    <xf numFmtId="0" fontId="4" fillId="0" borderId="0"/>
    <xf numFmtId="4" fontId="24" fillId="0" borderId="210" applyNumberFormat="0" applyProtection="0">
      <alignment horizontal="left" vertical="center" indent="1"/>
    </xf>
    <xf numFmtId="0" fontId="4" fillId="0" borderId="0"/>
    <xf numFmtId="44" fontId="4" fillId="0" borderId="0" applyFont="0" applyFill="0" applyBorder="0" applyAlignment="0" applyProtection="0"/>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0" fontId="4" fillId="0" borderId="0"/>
    <xf numFmtId="44" fontId="4" fillId="0" borderId="0" applyFont="0" applyFill="0" applyBorder="0" applyAlignment="0" applyProtection="0"/>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0" fontId="4" fillId="0" borderId="0"/>
    <xf numFmtId="0" fontId="4" fillId="0" borderId="0"/>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4" fontId="32" fillId="19" borderId="209" applyNumberFormat="0" applyProtection="0">
      <alignment vertical="center"/>
    </xf>
    <xf numFmtId="4" fontId="31" fillId="18" borderId="210" applyNumberFormat="0" applyProtection="0">
      <alignment horizontal="left" vertical="center"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4" fontId="32" fillId="19" borderId="209" applyNumberFormat="0" applyProtection="0">
      <alignment vertical="center"/>
    </xf>
    <xf numFmtId="0" fontId="18" fillId="19" borderId="209" applyNumberFormat="0" applyProtection="0">
      <alignment horizontal="left" vertical="top" indent="1"/>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0" fontId="4" fillId="0" borderId="0"/>
    <xf numFmtId="4" fontId="24" fillId="0" borderId="210"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1" fillId="39" borderId="225" applyNumberFormat="0" applyProtection="0">
      <alignment horizontal="left" vertical="top" indent="1"/>
    </xf>
    <xf numFmtId="0" fontId="21" fillId="84" borderId="224" applyNumberFormat="0">
      <protection locked="0"/>
    </xf>
    <xf numFmtId="0" fontId="4" fillId="0" borderId="0"/>
    <xf numFmtId="0" fontId="4" fillId="0" borderId="0"/>
    <xf numFmtId="0" fontId="17" fillId="40" borderId="225" applyNumberFormat="0" applyProtection="0">
      <alignment horizontal="left" vertical="top" indent="1"/>
    </xf>
    <xf numFmtId="4" fontId="37" fillId="40" borderId="225" applyNumberFormat="0" applyProtection="0">
      <alignment vertical="center"/>
    </xf>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31" fillId="18" borderId="210" applyNumberFormat="0" applyProtection="0">
      <alignment horizontal="right" vertical="center" wrapText="1"/>
    </xf>
    <xf numFmtId="4" fontId="32" fillId="19" borderId="209" applyNumberFormat="0" applyProtection="0">
      <alignment vertical="center"/>
    </xf>
    <xf numFmtId="4" fontId="31" fillId="18" borderId="210" applyNumberFormat="0" applyProtection="0">
      <alignment horizontal="left" vertical="center"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0" fontId="4" fillId="0" borderId="0"/>
    <xf numFmtId="44" fontId="4" fillId="0" borderId="0" applyFont="0" applyFill="0" applyBorder="0" applyAlignment="0" applyProtection="0"/>
    <xf numFmtId="0" fontId="21" fillId="84" borderId="210" applyNumberFormat="0">
      <protection locked="0"/>
    </xf>
    <xf numFmtId="0" fontId="4" fillId="0" borderId="0"/>
    <xf numFmtId="0" fontId="4" fillId="0" borderId="0"/>
    <xf numFmtId="4" fontId="31" fillId="18" borderId="210" applyNumberFormat="0" applyProtection="0">
      <alignment horizontal="right" vertical="center" wrapText="1"/>
    </xf>
    <xf numFmtId="4" fontId="32" fillId="19" borderId="209" applyNumberFormat="0" applyProtection="0">
      <alignment vertical="center"/>
    </xf>
    <xf numFmtId="4" fontId="31" fillId="18" borderId="210" applyNumberFormat="0" applyProtection="0">
      <alignment horizontal="left" vertical="center"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0" fontId="4" fillId="0" borderId="0"/>
    <xf numFmtId="44" fontId="4" fillId="0" borderId="0" applyFont="0" applyFill="0" applyBorder="0" applyAlignment="0" applyProtection="0"/>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0" fontId="4" fillId="0" borderId="0"/>
    <xf numFmtId="0" fontId="4" fillId="0" borderId="0"/>
    <xf numFmtId="4" fontId="26" fillId="22" borderId="210" applyNumberFormat="0" applyProtection="0">
      <alignment horizontal="left" vertical="center"/>
    </xf>
    <xf numFmtId="0" fontId="25" fillId="0" borderId="210" applyNumberFormat="0" applyProtection="0">
      <alignment horizontal="left" vertical="center" indent="2"/>
    </xf>
    <xf numFmtId="4" fontId="31" fillId="18" borderId="210" applyNumberFormat="0" applyProtection="0">
      <alignment horizontal="right" vertical="center" wrapText="1"/>
    </xf>
    <xf numFmtId="4" fontId="17" fillId="31" borderId="209" applyNumberFormat="0" applyProtection="0">
      <alignment horizontal="right" vertical="center"/>
    </xf>
    <xf numFmtId="0" fontId="21" fillId="39" borderId="209" applyNumberFormat="0" applyProtection="0">
      <alignment horizontal="left" vertical="top" indent="1"/>
    </xf>
    <xf numFmtId="0" fontId="21" fillId="84" borderId="210" applyNumberFormat="0">
      <protection locked="0"/>
    </xf>
    <xf numFmtId="4" fontId="26" fillId="22" borderId="210" applyNumberFormat="0" applyProtection="0">
      <alignment horizontal="left" vertical="center"/>
    </xf>
    <xf numFmtId="4" fontId="31" fillId="18" borderId="210" applyNumberFormat="0" applyProtection="0">
      <alignment horizontal="right" vertical="center" wrapText="1"/>
    </xf>
    <xf numFmtId="0" fontId="18" fillId="19" borderId="209" applyNumberFormat="0" applyProtection="0">
      <alignment horizontal="left" vertical="top" indent="1"/>
    </xf>
    <xf numFmtId="4" fontId="32" fillId="19" borderId="209" applyNumberFormat="0" applyProtection="0">
      <alignment vertical="center"/>
    </xf>
    <xf numFmtId="0" fontId="4" fillId="0" borderId="0"/>
    <xf numFmtId="44" fontId="4" fillId="0" borderId="0" applyFont="0" applyFill="0" applyBorder="0" applyAlignment="0" applyProtection="0"/>
    <xf numFmtId="4" fontId="17" fillId="34" borderId="210" applyNumberFormat="0" applyProtection="0">
      <alignment horizontal="left" vertical="center" indent="1"/>
    </xf>
    <xf numFmtId="4" fontId="31" fillId="18" borderId="210" applyNumberFormat="0" applyProtection="0">
      <alignment horizontal="left" vertical="center"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4" fontId="17" fillId="36" borderId="209" applyNumberFormat="0" applyProtection="0">
      <alignment horizontal="right" vertical="center"/>
    </xf>
    <xf numFmtId="4" fontId="17" fillId="34" borderId="210" applyNumberFormat="0" applyProtection="0">
      <alignment horizontal="left" vertical="center" indent="1"/>
    </xf>
    <xf numFmtId="4" fontId="18" fillId="33" borderId="210" applyNumberFormat="0" applyProtection="0">
      <alignment horizontal="left" vertical="center" indent="1"/>
    </xf>
    <xf numFmtId="4" fontId="17" fillId="32" borderId="209" applyNumberFormat="0" applyProtection="0">
      <alignment horizontal="right" vertical="center"/>
    </xf>
    <xf numFmtId="0" fontId="26" fillId="44" borderId="210" applyNumberFormat="0" applyProtection="0">
      <alignment horizontal="center" vertical="top" wrapText="1"/>
    </xf>
    <xf numFmtId="0" fontId="26" fillId="43" borderId="210" applyNumberFormat="0" applyProtection="0">
      <alignment horizontal="center" vertical="center" wrapText="1"/>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24" fillId="0" borderId="210" applyNumberFormat="0" applyProtection="0">
      <alignment horizontal="right" vertical="center" wrapText="1"/>
    </xf>
    <xf numFmtId="4" fontId="17" fillId="24" borderId="209" applyNumberFormat="0" applyProtection="0">
      <alignment horizontal="right" vertical="center"/>
    </xf>
    <xf numFmtId="4" fontId="31" fillId="18" borderId="210" applyNumberFormat="0" applyProtection="0">
      <alignment horizontal="right" vertical="center" wrapTex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4" fontId="31" fillId="18" borderId="210" applyNumberFormat="0" applyProtection="0">
      <alignment horizontal="left" vertical="center" indent="1"/>
    </xf>
    <xf numFmtId="4" fontId="18" fillId="33" borderId="210" applyNumberFormat="0" applyProtection="0">
      <alignment horizontal="left" vertical="center" indent="1"/>
    </xf>
    <xf numFmtId="0" fontId="4" fillId="0" borderId="0"/>
    <xf numFmtId="0" fontId="4" fillId="0" borderId="0"/>
    <xf numFmtId="4" fontId="32" fillId="19" borderId="209" applyNumberFormat="0" applyProtection="0">
      <alignment vertical="center"/>
    </xf>
    <xf numFmtId="0" fontId="18" fillId="19" borderId="209" applyNumberFormat="0" applyProtection="0">
      <alignment horizontal="left" vertical="top" indent="1"/>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0" fontId="4" fillId="0" borderId="0"/>
    <xf numFmtId="44" fontId="4" fillId="0" borderId="0" applyFont="0" applyFill="0" applyBorder="0" applyAlignment="0" applyProtection="0"/>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4" fontId="24" fillId="0" borderId="210" applyNumberFormat="0" applyProtection="0">
      <alignment horizontal="left" vertical="center" indent="1"/>
    </xf>
    <xf numFmtId="0" fontId="4" fillId="0" borderId="0"/>
    <xf numFmtId="0" fontId="4" fillId="0" borderId="0"/>
    <xf numFmtId="4" fontId="24" fillId="0" borderId="210"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2" fillId="19" borderId="209" applyNumberFormat="0" applyProtection="0">
      <alignment vertical="center"/>
    </xf>
    <xf numFmtId="4" fontId="31" fillId="18" borderId="210" applyNumberFormat="0" applyProtection="0">
      <alignment horizontal="left" vertical="center"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4" fontId="32" fillId="19" borderId="209" applyNumberFormat="0" applyProtection="0">
      <alignment vertical="center"/>
    </xf>
    <xf numFmtId="0" fontId="18" fillId="19" borderId="209" applyNumberFormat="0" applyProtection="0">
      <alignment horizontal="left" vertical="top" indent="1"/>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0" fontId="4" fillId="0" borderId="0"/>
    <xf numFmtId="4" fontId="24" fillId="0" borderId="210"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24" fillId="0" borderId="210" applyNumberFormat="0" applyProtection="0">
      <alignment horizontal="left" vertical="center" indent="1"/>
    </xf>
    <xf numFmtId="4" fontId="24" fillId="0" borderId="210"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29" fillId="34" borderId="182" applyNumberFormat="0" applyFont="0" applyBorder="0" applyAlignment="0" applyProtection="0">
      <protection hidden="1"/>
    </xf>
    <xf numFmtId="0" fontId="134" fillId="34" borderId="219" applyNumberFormat="0" applyAlignment="0" applyProtection="0"/>
    <xf numFmtId="0" fontId="136" fillId="91" borderId="219" applyNumberFormat="0" applyAlignment="0" applyProtection="0"/>
    <xf numFmtId="0" fontId="136" fillId="91" borderId="219" applyNumberFormat="0" applyAlignment="0" applyProtection="0"/>
    <xf numFmtId="0" fontId="134" fillId="34" borderId="219" applyNumberFormat="0" applyAlignment="0" applyProtection="0"/>
    <xf numFmtId="0" fontId="136" fillId="91" borderId="219" applyNumberFormat="0" applyAlignment="0" applyProtection="0"/>
    <xf numFmtId="0" fontId="136" fillId="91" borderId="219" applyNumberFormat="0" applyAlignment="0" applyProtection="0"/>
    <xf numFmtId="0" fontId="136" fillId="91" borderId="219" applyNumberFormat="0" applyAlignment="0" applyProtection="0"/>
    <xf numFmtId="0" fontId="136" fillId="91" borderId="219" applyNumberFormat="0" applyAlignment="0" applyProtection="0"/>
    <xf numFmtId="0" fontId="136" fillId="91" borderId="21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217">
      <alignment horizontal="left" vertical="center"/>
    </xf>
    <xf numFmtId="0" fontId="157" fillId="0" borderId="217">
      <alignment horizontal="left" vertical="center"/>
    </xf>
    <xf numFmtId="0" fontId="157" fillId="0" borderId="217">
      <alignment horizontal="left" vertical="center"/>
    </xf>
    <xf numFmtId="0" fontId="157" fillId="0" borderId="217">
      <alignment horizontal="left" vertical="center"/>
    </xf>
    <xf numFmtId="0" fontId="157" fillId="0" borderId="217">
      <alignment horizontal="left" vertical="center"/>
    </xf>
    <xf numFmtId="0" fontId="157" fillId="0" borderId="217">
      <alignment horizontal="left" vertical="center"/>
    </xf>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0" fontId="171" fillId="93" borderId="219" applyNumberFormat="0" applyAlignment="0" applyProtection="0"/>
    <xf numFmtId="0" fontId="171" fillId="93" borderId="219" applyNumberFormat="0" applyAlignment="0" applyProtection="0"/>
    <xf numFmtId="0" fontId="171" fillId="93" borderId="219" applyNumberFormat="0" applyAlignment="0" applyProtection="0"/>
    <xf numFmtId="0" fontId="171" fillId="93" borderId="219" applyNumberFormat="0" applyAlignment="0" applyProtection="0"/>
    <xf numFmtId="0" fontId="171" fillId="93" borderId="219" applyNumberFormat="0" applyAlignment="0" applyProtection="0"/>
    <xf numFmtId="0" fontId="171" fillId="93" borderId="219" applyNumberFormat="0" applyAlignment="0" applyProtection="0"/>
    <xf numFmtId="0" fontId="171" fillId="93" borderId="219"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28" applyNumberFormat="0" applyAlignment="0" applyProtection="0"/>
    <xf numFmtId="0" fontId="171" fillId="93" borderId="228" applyNumberFormat="0" applyAlignment="0" applyProtection="0"/>
    <xf numFmtId="0" fontId="171" fillId="93" borderId="228" applyNumberFormat="0" applyAlignment="0" applyProtection="0"/>
    <xf numFmtId="0" fontId="171" fillId="93" borderId="228" applyNumberFormat="0" applyAlignment="0" applyProtection="0"/>
    <xf numFmtId="0" fontId="171" fillId="93" borderId="228" applyNumberFormat="0" applyAlignment="0" applyProtection="0"/>
    <xf numFmtId="0" fontId="171" fillId="93" borderId="228" applyNumberFormat="0" applyAlignment="0" applyProtection="0"/>
    <xf numFmtId="0" fontId="171" fillId="93" borderId="228" applyNumberFormat="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0" fontId="157" fillId="0" borderId="227">
      <alignment horizontal="left" vertical="center"/>
    </xf>
    <xf numFmtId="0" fontId="157" fillId="0" borderId="227">
      <alignment horizontal="left" vertical="center"/>
    </xf>
    <xf numFmtId="0" fontId="157" fillId="0" borderId="227">
      <alignment horizontal="left" vertical="center"/>
    </xf>
    <xf numFmtId="0" fontId="157" fillId="0" borderId="227">
      <alignment horizontal="left" vertical="center"/>
    </xf>
    <xf numFmtId="0" fontId="157" fillId="0" borderId="227">
      <alignment horizontal="left" vertical="center"/>
    </xf>
    <xf numFmtId="0" fontId="157" fillId="0" borderId="227">
      <alignment horizontal="left" vertical="center"/>
    </xf>
    <xf numFmtId="0" fontId="136" fillId="91" borderId="228" applyNumberFormat="0" applyAlignment="0" applyProtection="0"/>
    <xf numFmtId="0" fontId="136" fillId="91" borderId="228" applyNumberFormat="0" applyAlignment="0" applyProtection="0"/>
    <xf numFmtId="0" fontId="136" fillId="91" borderId="228" applyNumberFormat="0" applyAlignment="0" applyProtection="0"/>
    <xf numFmtId="0" fontId="136" fillId="91" borderId="228" applyNumberFormat="0" applyAlignment="0" applyProtection="0"/>
    <xf numFmtId="0" fontId="136" fillId="91" borderId="228" applyNumberFormat="0" applyAlignment="0" applyProtection="0"/>
    <xf numFmtId="0" fontId="134" fillId="34" borderId="228" applyNumberFormat="0" applyAlignment="0" applyProtection="0"/>
    <xf numFmtId="0" fontId="136" fillId="91" borderId="228" applyNumberFormat="0" applyAlignment="0" applyProtection="0"/>
    <xf numFmtId="0" fontId="136" fillId="91" borderId="228" applyNumberFormat="0" applyAlignment="0" applyProtection="0"/>
    <xf numFmtId="0" fontId="134" fillId="34" borderId="22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4" fillId="0" borderId="224" applyNumberFormat="0" applyProtection="0">
      <alignment horizontal="left" vertical="center" indent="1"/>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0" fontId="21" fillId="84" borderId="224" applyNumberFormat="0">
      <protection locked="0"/>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0" fontId="26" fillId="44" borderId="224" applyNumberFormat="0" applyProtection="0">
      <alignment horizontal="center" vertical="top" wrapText="1"/>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0" fontId="18" fillId="19" borderId="225" applyNumberFormat="0" applyProtection="0">
      <alignment horizontal="left" vertical="top" indent="1"/>
    </xf>
    <xf numFmtId="4" fontId="32" fillId="19" borderId="225" applyNumberFormat="0" applyProtection="0">
      <alignment vertical="center"/>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0" fontId="21" fillId="84" borderId="224" applyNumberFormat="0">
      <protection locked="0"/>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0" fontId="26" fillId="44" borderId="224" applyNumberFormat="0" applyProtection="0">
      <alignment horizontal="center" vertical="top" wrapText="1"/>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0" fontId="21" fillId="39"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4" fontId="17" fillId="36" borderId="225" applyNumberFormat="0" applyProtection="0">
      <alignment horizontal="right" vertical="center"/>
    </xf>
    <xf numFmtId="4" fontId="17" fillId="34" borderId="224" applyNumberFormat="0" applyProtection="0">
      <alignment horizontal="left" vertical="center" indent="1"/>
    </xf>
    <xf numFmtId="4" fontId="18" fillId="33" borderId="224" applyNumberFormat="0" applyProtection="0">
      <alignment horizontal="left" vertical="center" indent="1"/>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4" fontId="26" fillId="22" borderId="224" applyNumberFormat="0" applyProtection="0">
      <alignment horizontal="left" vertical="center"/>
    </xf>
    <xf numFmtId="0" fontId="18" fillId="19" borderId="225" applyNumberFormat="0" applyProtection="0">
      <alignment horizontal="left" vertical="top" indent="1"/>
    </xf>
    <xf numFmtId="4" fontId="31" fillId="18" borderId="224" applyNumberFormat="0" applyProtection="0">
      <alignment horizontal="left" vertical="center" indent="1"/>
    </xf>
    <xf numFmtId="4" fontId="32" fillId="19" borderId="225" applyNumberFormat="0" applyProtection="0">
      <alignmen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0" fontId="18" fillId="19" borderId="225" applyNumberFormat="0" applyProtection="0">
      <alignment horizontal="left" vertical="top" indent="1"/>
    </xf>
    <xf numFmtId="4" fontId="32" fillId="19" borderId="225" applyNumberFormat="0" applyProtection="0">
      <alignment vertical="center"/>
    </xf>
    <xf numFmtId="4" fontId="18" fillId="33" borderId="224" applyNumberFormat="0" applyProtection="0">
      <alignment horizontal="left" vertical="center" indent="1"/>
    </xf>
    <xf numFmtId="4" fontId="31" fillId="18" borderId="224"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4" fontId="31" fillId="18" borderId="224" applyNumberFormat="0" applyProtection="0">
      <alignment horizontal="right" vertical="center" wrapText="1"/>
    </xf>
    <xf numFmtId="4" fontId="17" fillId="24" borderId="225" applyNumberFormat="0" applyProtection="0">
      <alignment horizontal="right" vertical="center"/>
    </xf>
    <xf numFmtId="4" fontId="24" fillId="0" borderId="224" applyNumberFormat="0" applyProtection="0">
      <alignment horizontal="right" vertical="center" wrapText="1"/>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0" fontId="26" fillId="43" borderId="224" applyNumberFormat="0" applyProtection="0">
      <alignment horizontal="center" vertical="center" wrapText="1"/>
    </xf>
    <xf numFmtId="0" fontId="26" fillId="44" borderId="224" applyNumberFormat="0" applyProtection="0">
      <alignment horizontal="center" vertical="top" wrapText="1"/>
    </xf>
    <xf numFmtId="4" fontId="17" fillId="32" borderId="225" applyNumberFormat="0" applyProtection="0">
      <alignment horizontal="right" vertical="center"/>
    </xf>
    <xf numFmtId="4" fontId="18" fillId="33" borderId="224" applyNumberFormat="0" applyProtection="0">
      <alignment horizontal="left" vertical="center" indent="1"/>
    </xf>
    <xf numFmtId="4" fontId="17" fillId="34" borderId="224" applyNumberFormat="0" applyProtection="0">
      <alignment horizontal="left" vertical="center" indent="1"/>
    </xf>
    <xf numFmtId="4" fontId="17" fillId="36" borderId="225" applyNumberFormat="0" applyProtection="0">
      <alignment horizontal="right" vertical="center"/>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4" fontId="31" fillId="18" borderId="224" applyNumberFormat="0" applyProtection="0">
      <alignment horizontal="left" vertical="center" indent="1"/>
    </xf>
    <xf numFmtId="4" fontId="17" fillId="34"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31" fillId="18" borderId="224" applyNumberFormat="0" applyProtection="0">
      <alignment horizontal="right" vertical="center" wrapText="1"/>
    </xf>
    <xf numFmtId="4" fontId="26" fillId="22" borderId="224" applyNumberFormat="0" applyProtection="0">
      <alignment horizontal="left" vertical="center"/>
    </xf>
    <xf numFmtId="0" fontId="21" fillId="84" borderId="224" applyNumberFormat="0">
      <protection locked="0"/>
    </xf>
    <xf numFmtId="0" fontId="21" fillId="39" borderId="225" applyNumberFormat="0" applyProtection="0">
      <alignment horizontal="left" vertical="top" indent="1"/>
    </xf>
    <xf numFmtId="4" fontId="17" fillId="31" borderId="225" applyNumberFormat="0" applyProtection="0">
      <alignment horizontal="right" vertical="center"/>
    </xf>
    <xf numFmtId="4" fontId="31" fillId="18" borderId="224" applyNumberFormat="0" applyProtection="0">
      <alignment horizontal="right" vertical="center" wrapText="1"/>
    </xf>
    <xf numFmtId="0" fontId="25" fillId="0" borderId="224" applyNumberFormat="0" applyProtection="0">
      <alignment horizontal="left" vertical="center" indent="2"/>
    </xf>
    <xf numFmtId="4" fontId="26" fillId="22" borderId="224" applyNumberFormat="0" applyProtection="0">
      <alignment horizontal="left" vertical="center"/>
    </xf>
    <xf numFmtId="0" fontId="21" fillId="84" borderId="224" applyNumberFormat="0">
      <protection locked="0"/>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0" fontId="26" fillId="44" borderId="224" applyNumberFormat="0" applyProtection="0">
      <alignment horizontal="center" vertical="top" wrapText="1"/>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0" fontId="21" fillId="39"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4" fontId="17" fillId="36" borderId="225" applyNumberFormat="0" applyProtection="0">
      <alignment horizontal="right" vertical="center"/>
    </xf>
    <xf numFmtId="4" fontId="17" fillId="34" borderId="224" applyNumberFormat="0" applyProtection="0">
      <alignment horizontal="left" vertical="center" indent="1"/>
    </xf>
    <xf numFmtId="4" fontId="18" fillId="33" borderId="224" applyNumberFormat="0" applyProtection="0">
      <alignment horizontal="left" vertical="center" indent="1"/>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4" fontId="26" fillId="22" borderId="224" applyNumberFormat="0" applyProtection="0">
      <alignment horizontal="left" vertical="center"/>
    </xf>
    <xf numFmtId="0" fontId="18" fillId="19" borderId="225" applyNumberFormat="0" applyProtection="0">
      <alignment horizontal="left" vertical="top" indent="1"/>
    </xf>
    <xf numFmtId="4" fontId="31" fillId="18" borderId="224" applyNumberFormat="0" applyProtection="0">
      <alignment horizontal="left" vertical="center" indent="1"/>
    </xf>
    <xf numFmtId="4" fontId="32" fillId="19" borderId="225" applyNumberFormat="0" applyProtection="0">
      <alignment vertical="center"/>
    </xf>
    <xf numFmtId="4" fontId="31" fillId="18" borderId="224" applyNumberFormat="0" applyProtection="0">
      <alignment horizontal="right" vertical="center" wrapText="1"/>
    </xf>
    <xf numFmtId="0" fontId="21" fillId="84" borderId="224" applyNumberFormat="0">
      <protection locked="0"/>
    </xf>
    <xf numFmtId="0" fontId="4" fillId="0" borderId="0"/>
    <xf numFmtId="4" fontId="46" fillId="41" borderId="225" applyNumberFormat="0" applyProtection="0">
      <alignment horizontal="right" vertical="center"/>
    </xf>
    <xf numFmtId="0" fontId="26" fillId="44" borderId="224" applyNumberFormat="0" applyProtection="0">
      <alignment horizontal="center" vertical="top" wrapText="1"/>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0" fontId="21" fillId="39"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4" fontId="17" fillId="36" borderId="225" applyNumberFormat="0" applyProtection="0">
      <alignment horizontal="right" vertical="center"/>
    </xf>
    <xf numFmtId="4" fontId="17" fillId="34" borderId="224" applyNumberFormat="0" applyProtection="0">
      <alignment horizontal="left" vertical="center" indent="1"/>
    </xf>
    <xf numFmtId="4" fontId="18" fillId="33" borderId="224" applyNumberFormat="0" applyProtection="0">
      <alignment horizontal="left" vertical="center" indent="1"/>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4" fontId="26" fillId="22" borderId="224" applyNumberFormat="0" applyProtection="0">
      <alignment horizontal="left" vertical="center"/>
    </xf>
    <xf numFmtId="0" fontId="18" fillId="19" borderId="225" applyNumberFormat="0" applyProtection="0">
      <alignment horizontal="left" vertical="top" indent="1"/>
    </xf>
    <xf numFmtId="4" fontId="31" fillId="18" borderId="224" applyNumberFormat="0" applyProtection="0">
      <alignment horizontal="left" vertical="center" indent="1"/>
    </xf>
    <xf numFmtId="4" fontId="32" fillId="19" borderId="225" applyNumberFormat="0" applyProtection="0">
      <alignment vertical="center"/>
    </xf>
    <xf numFmtId="4" fontId="31" fillId="18" borderId="224" applyNumberFormat="0" applyProtection="0">
      <alignment horizontal="right" vertical="center" wrapText="1"/>
    </xf>
    <xf numFmtId="0" fontId="4" fillId="0" borderId="0"/>
    <xf numFmtId="4" fontId="24" fillId="0" borderId="224" applyNumberFormat="0" applyProtection="0">
      <alignment horizontal="left" vertical="center" indent="1"/>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4" fillId="0" borderId="0"/>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32" fillId="19" borderId="225" applyNumberFormat="0" applyProtection="0">
      <alignment vertical="center"/>
    </xf>
    <xf numFmtId="0" fontId="4" fillId="0" borderId="0"/>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0" fontId="4" fillId="0" borderId="0"/>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0" fontId="4" fillId="0" borderId="0"/>
    <xf numFmtId="4" fontId="17" fillId="31" borderId="225" applyNumberFormat="0" applyProtection="0">
      <alignment horizontal="right" vertical="center"/>
    </xf>
    <xf numFmtId="0" fontId="4" fillId="0" borderId="0"/>
    <xf numFmtId="4" fontId="17" fillId="32" borderId="225" applyNumberFormat="0" applyProtection="0">
      <alignment horizontal="right" vertical="center"/>
    </xf>
    <xf numFmtId="4" fontId="17" fillId="36" borderId="225" applyNumberFormat="0" applyProtection="0">
      <alignment horizontal="right" vertical="center"/>
    </xf>
    <xf numFmtId="0" fontId="4" fillId="0" borderId="0"/>
    <xf numFmtId="0" fontId="21" fillId="35" borderId="225" applyNumberFormat="0" applyProtection="0">
      <alignment horizontal="left" vertical="top" indent="1"/>
    </xf>
    <xf numFmtId="0" fontId="21" fillId="38" borderId="225" applyNumberFormat="0" applyProtection="0">
      <alignment horizontal="left" vertical="top" indent="1"/>
    </xf>
    <xf numFmtId="0" fontId="4" fillId="0" borderId="0"/>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0" fontId="4" fillId="0" borderId="0"/>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0" fontId="18" fillId="19" borderId="225" applyNumberFormat="0" applyProtection="0">
      <alignment horizontal="left" vertical="top" indent="1"/>
    </xf>
    <xf numFmtId="4" fontId="32" fillId="19" borderId="225" applyNumberFormat="0" applyProtection="0">
      <alignment vertical="center"/>
    </xf>
    <xf numFmtId="4" fontId="17" fillId="26" borderId="225" applyNumberFormat="0" applyProtection="0">
      <alignment horizontal="right" vertical="center"/>
    </xf>
    <xf numFmtId="4" fontId="17" fillId="31" borderId="225" applyNumberFormat="0" applyProtection="0">
      <alignment horizontal="right" vertical="center"/>
    </xf>
    <xf numFmtId="0" fontId="4" fillId="0" borderId="0"/>
    <xf numFmtId="4" fontId="17" fillId="28" borderId="225" applyNumberFormat="0" applyProtection="0">
      <alignment horizontal="right" vertical="center"/>
    </xf>
    <xf numFmtId="0" fontId="4" fillId="0" borderId="0"/>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0" fontId="21" fillId="84" borderId="224" applyNumberFormat="0">
      <protection locked="0"/>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28" borderId="225" applyNumberFormat="0" applyProtection="0">
      <alignment horizontal="right" vertical="center"/>
    </xf>
    <xf numFmtId="4" fontId="17" fillId="29" borderId="225" applyNumberFormat="0" applyProtection="0">
      <alignment horizontal="right" vertical="center"/>
    </xf>
    <xf numFmtId="0" fontId="4" fillId="0" borderId="0"/>
    <xf numFmtId="0" fontId="4" fillId="0" borderId="0"/>
    <xf numFmtId="0" fontId="4" fillId="0" borderId="0"/>
    <xf numFmtId="4" fontId="17" fillId="30" borderId="225"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7" fillId="31" borderId="225"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2" borderId="225" applyNumberFormat="0" applyProtection="0">
      <alignment horizontal="right" vertical="center"/>
    </xf>
    <xf numFmtId="0" fontId="4" fillId="0" borderId="0"/>
    <xf numFmtId="0" fontId="4" fillId="0" borderId="0"/>
    <xf numFmtId="4" fontId="17" fillId="36" borderId="225" applyNumberFormat="0" applyProtection="0">
      <alignment horizontal="right" vertical="center"/>
    </xf>
    <xf numFmtId="0" fontId="4" fillId="0" borderId="0"/>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0" fontId="26" fillId="44" borderId="224" applyNumberFormat="0" applyProtection="0">
      <alignment horizontal="center" vertical="top" wrapText="1"/>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0" fontId="21" fillId="39"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4" fontId="17" fillId="36" borderId="225" applyNumberFormat="0" applyProtection="0">
      <alignment horizontal="right" vertical="center"/>
    </xf>
    <xf numFmtId="4" fontId="17" fillId="34" borderId="224" applyNumberFormat="0" applyProtection="0">
      <alignment horizontal="left" vertical="center" indent="1"/>
    </xf>
    <xf numFmtId="4" fontId="18" fillId="33" borderId="224" applyNumberFormat="0" applyProtection="0">
      <alignment horizontal="left" vertical="center" indent="1"/>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4" fontId="26" fillId="22" borderId="224" applyNumberFormat="0" applyProtection="0">
      <alignment horizontal="left" vertical="center"/>
    </xf>
    <xf numFmtId="0" fontId="18" fillId="19" borderId="225" applyNumberFormat="0" applyProtection="0">
      <alignment horizontal="left" vertical="top" indent="1"/>
    </xf>
    <xf numFmtId="4" fontId="31" fillId="18" borderId="224" applyNumberFormat="0" applyProtection="0">
      <alignment horizontal="left" vertical="center" indent="1"/>
    </xf>
    <xf numFmtId="4" fontId="32" fillId="19" borderId="225" applyNumberFormat="0" applyProtection="0">
      <alignment vertical="center"/>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4" fontId="17" fillId="40" borderId="225" applyNumberFormat="0" applyProtection="0">
      <alignment vertical="center"/>
    </xf>
    <xf numFmtId="0" fontId="4" fillId="0" borderId="0"/>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0" fontId="18" fillId="19" borderId="225" applyNumberFormat="0" applyProtection="0">
      <alignment horizontal="left" vertical="top" indent="1"/>
    </xf>
    <xf numFmtId="0" fontId="21" fillId="89" borderId="220" applyNumberFormat="0" applyFont="0" applyAlignment="0" applyProtection="0"/>
    <xf numFmtId="4" fontId="32" fillId="19" borderId="225" applyNumberFormat="0" applyProtection="0">
      <alignment vertical="center"/>
    </xf>
    <xf numFmtId="4" fontId="18" fillId="33" borderId="224" applyNumberFormat="0" applyProtection="0">
      <alignment horizontal="left" vertical="center" indent="1"/>
    </xf>
    <xf numFmtId="4" fontId="31" fillId="18" borderId="224"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4" fontId="31" fillId="18" borderId="224" applyNumberFormat="0" applyProtection="0">
      <alignment horizontal="right" vertical="center" wrapText="1"/>
    </xf>
    <xf numFmtId="4" fontId="17" fillId="24" borderId="225" applyNumberFormat="0" applyProtection="0">
      <alignment horizontal="right" vertical="center"/>
    </xf>
    <xf numFmtId="4" fontId="24" fillId="0" borderId="224" applyNumberFormat="0" applyProtection="0">
      <alignment horizontal="right" vertical="center" wrapText="1"/>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0" fontId="26" fillId="43" borderId="224" applyNumberFormat="0" applyProtection="0">
      <alignment horizontal="center" vertical="center" wrapText="1"/>
    </xf>
    <xf numFmtId="0" fontId="26" fillId="44" borderId="224" applyNumberFormat="0" applyProtection="0">
      <alignment horizontal="center" vertical="top" wrapText="1"/>
    </xf>
    <xf numFmtId="4" fontId="17" fillId="32" borderId="225" applyNumberFormat="0" applyProtection="0">
      <alignment horizontal="right" vertical="center"/>
    </xf>
    <xf numFmtId="4" fontId="18" fillId="33" borderId="224" applyNumberFormat="0" applyProtection="0">
      <alignment horizontal="left" vertical="center" indent="1"/>
    </xf>
    <xf numFmtId="4" fontId="17" fillId="34" borderId="224" applyNumberFormat="0" applyProtection="0">
      <alignment horizontal="left" vertical="center" indent="1"/>
    </xf>
    <xf numFmtId="0" fontId="21" fillId="89" borderId="219" applyNumberFormat="0" applyFont="0" applyAlignment="0" applyProtection="0"/>
    <xf numFmtId="4" fontId="17" fillId="36" borderId="225" applyNumberFormat="0" applyProtection="0">
      <alignment horizontal="right" vertical="center"/>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4" fontId="17" fillId="34"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31" fillId="18" borderId="224" applyNumberFormat="0" applyProtection="0">
      <alignment horizontal="right" vertical="center" wrapText="1"/>
    </xf>
    <xf numFmtId="4" fontId="26" fillId="22" borderId="224" applyNumberFormat="0" applyProtection="0">
      <alignment horizontal="left" vertical="center"/>
    </xf>
    <xf numFmtId="0" fontId="21" fillId="84" borderId="224" applyNumberFormat="0">
      <protection locked="0"/>
    </xf>
    <xf numFmtId="0" fontId="21" fillId="39" borderId="225" applyNumberFormat="0" applyProtection="0">
      <alignment horizontal="left" vertical="top" indent="1"/>
    </xf>
    <xf numFmtId="4" fontId="17" fillId="31" borderId="225" applyNumberFormat="0" applyProtection="0">
      <alignment horizontal="right" vertical="center"/>
    </xf>
    <xf numFmtId="4" fontId="31" fillId="18" borderId="224" applyNumberFormat="0" applyProtection="0">
      <alignment horizontal="right" vertical="center" wrapText="1"/>
    </xf>
    <xf numFmtId="0" fontId="25" fillId="0" borderId="224" applyNumberFormat="0" applyProtection="0">
      <alignment horizontal="left" vertical="center" indent="2"/>
    </xf>
    <xf numFmtId="4" fontId="26" fillId="22" borderId="224" applyNumberFormat="0" applyProtection="0">
      <alignment horizontal="left" vertical="center"/>
    </xf>
    <xf numFmtId="4" fontId="24" fillId="0" borderId="224" applyNumberFormat="0" applyProtection="0">
      <alignment horizontal="left" vertical="center" indent="1"/>
    </xf>
    <xf numFmtId="0" fontId="21" fillId="89" borderId="219" applyNumberFormat="0" applyFont="0" applyAlignment="0" applyProtection="0"/>
    <xf numFmtId="4" fontId="24" fillId="0" borderId="224" applyNumberFormat="0" applyProtection="0">
      <alignment horizontal="left" vertical="center" indent="1"/>
    </xf>
    <xf numFmtId="0" fontId="21" fillId="84" borderId="224" applyNumberFormat="0">
      <protection locked="0"/>
    </xf>
    <xf numFmtId="0" fontId="21" fillId="89" borderId="219" applyNumberFormat="0" applyFont="0" applyAlignment="0" applyProtection="0"/>
    <xf numFmtId="0" fontId="26" fillId="44" borderId="224" applyNumberFormat="0" applyProtection="0">
      <alignment horizontal="center" vertical="top" wrapText="1"/>
    </xf>
    <xf numFmtId="4" fontId="24" fillId="0" borderId="224" applyNumberFormat="0" applyProtection="0">
      <alignment horizontal="right" vertical="center" wrapTex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4" fontId="17" fillId="34" borderId="224" applyNumberFormat="0" applyProtection="0">
      <alignment horizontal="left" vertical="center" indent="1"/>
    </xf>
    <xf numFmtId="0" fontId="21" fillId="89" borderId="219" applyNumberFormat="0" applyFont="0" applyAlignment="0" applyProtection="0"/>
    <xf numFmtId="4" fontId="18" fillId="33" borderId="224" applyNumberFormat="0" applyProtection="0">
      <alignment horizontal="left" vertical="center" indent="1"/>
    </xf>
    <xf numFmtId="4" fontId="26" fillId="22" borderId="224" applyNumberFormat="0" applyProtection="0">
      <alignment horizontal="left" vertical="center"/>
    </xf>
    <xf numFmtId="0" fontId="21" fillId="89" borderId="219" applyNumberFormat="0" applyFont="0" applyAlignment="0" applyProtection="0"/>
    <xf numFmtId="4" fontId="31" fillId="18" borderId="224" applyNumberFormat="0" applyProtection="0">
      <alignment horizontal="left" vertical="center" indent="1"/>
    </xf>
    <xf numFmtId="4" fontId="31" fillId="18" borderId="224" applyNumberFormat="0" applyProtection="0">
      <alignment horizontal="right" vertical="center" wrapText="1"/>
    </xf>
    <xf numFmtId="0" fontId="4" fillId="5" borderId="17" applyNumberFormat="0" applyFont="0" applyAlignment="0" applyProtection="0"/>
    <xf numFmtId="0" fontId="4" fillId="5" borderId="17" applyNumberFormat="0" applyFont="0" applyAlignment="0" applyProtection="0"/>
    <xf numFmtId="4" fontId="24" fillId="0" borderId="224" applyNumberFormat="0" applyProtection="0">
      <alignment horizontal="left" vertical="center" indent="1"/>
    </xf>
    <xf numFmtId="0" fontId="69" fillId="89" borderId="220" applyNumberFormat="0" applyFont="0" applyAlignment="0" applyProtection="0"/>
    <xf numFmtId="0" fontId="21" fillId="84" borderId="224" applyNumberFormat="0">
      <protection locked="0"/>
    </xf>
    <xf numFmtId="0" fontId="184" fillId="34" borderId="221" applyNumberFormat="0" applyAlignment="0" applyProtection="0"/>
    <xf numFmtId="0" fontId="184" fillId="91" borderId="221" applyNumberFormat="0" applyAlignment="0" applyProtection="0"/>
    <xf numFmtId="0" fontId="184" fillId="91" borderId="221" applyNumberFormat="0" applyAlignment="0" applyProtection="0"/>
    <xf numFmtId="0" fontId="184" fillId="34" borderId="221" applyNumberFormat="0" applyAlignment="0" applyProtection="0"/>
    <xf numFmtId="0" fontId="184" fillId="91" borderId="221" applyNumberFormat="0" applyAlignment="0" applyProtection="0"/>
    <xf numFmtId="0" fontId="184" fillId="91" borderId="221" applyNumberFormat="0" applyAlignment="0" applyProtection="0"/>
    <xf numFmtId="0" fontId="184" fillId="91" borderId="221" applyNumberFormat="0" applyAlignment="0" applyProtection="0"/>
    <xf numFmtId="0" fontId="184" fillId="91" borderId="221" applyNumberFormat="0" applyAlignment="0" applyProtection="0"/>
    <xf numFmtId="0" fontId="184" fillId="91" borderId="22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8" fillId="0" borderId="182" applyNumberFormat="0" applyFill="0" applyBorder="0" applyAlignment="0" applyProtection="0">
      <protection hidden="1"/>
    </xf>
    <xf numFmtId="4" fontId="17" fillId="0" borderId="221" applyNumberFormat="0" applyProtection="0">
      <alignment vertical="center"/>
    </xf>
    <xf numFmtId="4" fontId="17" fillId="0" borderId="221" applyNumberFormat="0" applyProtection="0">
      <alignment vertical="center"/>
    </xf>
    <xf numFmtId="4" fontId="17" fillId="0" borderId="221" applyNumberFormat="0" applyProtection="0">
      <alignment horizontal="left" vertical="center" indent="1"/>
    </xf>
    <xf numFmtId="4" fontId="17" fillId="19" borderId="221" applyNumberFormat="0" applyProtection="0">
      <alignment horizontal="left" vertical="center" indent="1"/>
    </xf>
    <xf numFmtId="4" fontId="26" fillId="22" borderId="210" applyNumberFormat="0" applyProtection="0">
      <alignment horizontal="left" vertical="center"/>
    </xf>
    <xf numFmtId="0" fontId="21" fillId="0" borderId="221" applyNumberFormat="0" applyProtection="0">
      <alignment horizontal="left" vertical="center" indent="1"/>
    </xf>
    <xf numFmtId="4" fontId="17" fillId="2" borderId="221" applyNumberFormat="0" applyProtection="0">
      <alignment horizontal="right" vertical="center"/>
    </xf>
    <xf numFmtId="4" fontId="17" fillId="106" borderId="221" applyNumberFormat="0" applyProtection="0">
      <alignment horizontal="right" vertical="center"/>
    </xf>
    <xf numFmtId="4" fontId="17" fillId="42" borderId="221" applyNumberFormat="0" applyProtection="0">
      <alignment horizontal="right" vertical="center"/>
    </xf>
    <xf numFmtId="4" fontId="17" fillId="107" borderId="221" applyNumberFormat="0" applyProtection="0">
      <alignment horizontal="right" vertical="center"/>
    </xf>
    <xf numFmtId="4" fontId="17" fillId="108" borderId="221" applyNumberFormat="0" applyProtection="0">
      <alignment horizontal="right" vertical="center"/>
    </xf>
    <xf numFmtId="4" fontId="17" fillId="109" borderId="221" applyNumberFormat="0" applyProtection="0">
      <alignment horizontal="right" vertical="center"/>
    </xf>
    <xf numFmtId="4" fontId="17" fillId="110" borderId="221" applyNumberFormat="0" applyProtection="0">
      <alignment horizontal="right" vertical="center"/>
    </xf>
    <xf numFmtId="4" fontId="17" fillId="111" borderId="221" applyNumberFormat="0" applyProtection="0">
      <alignment horizontal="right" vertical="center"/>
    </xf>
    <xf numFmtId="4" fontId="17" fillId="112" borderId="221" applyNumberFormat="0" applyProtection="0">
      <alignment horizontal="right" vertical="center"/>
    </xf>
    <xf numFmtId="0" fontId="21" fillId="113" borderId="221" applyNumberFormat="0" applyProtection="0">
      <alignment horizontal="left" vertical="center" indent="1"/>
    </xf>
    <xf numFmtId="0" fontId="25" fillId="114"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5" fillId="0" borderId="210" applyNumberFormat="0" applyProtection="0">
      <alignment horizontal="left" vertical="center" indent="2"/>
    </xf>
    <xf numFmtId="0" fontId="21" fillId="49" borderId="221"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5" fillId="114"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49" borderId="221" applyNumberFormat="0" applyProtection="0">
      <alignment horizontal="left" vertical="center"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49" borderId="221" applyNumberFormat="0" applyProtection="0">
      <alignment horizontal="left" vertical="center"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23" borderId="221"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116"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116" borderId="210" applyNumberFormat="0" applyProtection="0">
      <alignment horizontal="left" vertical="center" indent="2"/>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23" borderId="221" applyNumberFormat="0" applyProtection="0">
      <alignment horizontal="left" vertical="center"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23" borderId="221" applyNumberFormat="0" applyProtection="0">
      <alignment horizontal="left" vertical="center"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102" borderId="221"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02" borderId="221" applyNumberFormat="0" applyProtection="0">
      <alignment horizontal="left" vertical="center"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02" borderId="221" applyNumberFormat="0" applyProtection="0">
      <alignment horizontal="left" vertical="center"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13" borderId="221"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113" borderId="221" applyNumberFormat="0" applyProtection="0">
      <alignment horizontal="left" vertical="center"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113" borderId="221" applyNumberFormat="0" applyProtection="0">
      <alignment horizontal="left" vertical="center"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84" borderId="210" applyNumberFormat="0">
      <protection locked="0"/>
    </xf>
    <xf numFmtId="0" fontId="21" fillId="84" borderId="210" applyNumberFormat="0">
      <protection locked="0"/>
    </xf>
    <xf numFmtId="0" fontId="21" fillId="84" borderId="210" applyNumberFormat="0">
      <protection locked="0"/>
    </xf>
    <xf numFmtId="0" fontId="21" fillId="84" borderId="210" applyNumberFormat="0">
      <protection locked="0"/>
    </xf>
    <xf numFmtId="4" fontId="17" fillId="40" borderId="221" applyNumberFormat="0" applyProtection="0">
      <alignment vertical="center"/>
    </xf>
    <xf numFmtId="4" fontId="40" fillId="0" borderId="210" applyNumberFormat="0" applyProtection="0">
      <alignment horizontal="left" vertical="center" indent="1"/>
    </xf>
    <xf numFmtId="4" fontId="17" fillId="40" borderId="221" applyNumberFormat="0" applyProtection="0">
      <alignment horizontal="left" vertical="center" indent="1"/>
    </xf>
    <xf numFmtId="4" fontId="40" fillId="0" borderId="210" applyNumberFormat="0" applyProtection="0">
      <alignment horizontal="left" vertical="center" indent="1"/>
    </xf>
    <xf numFmtId="4" fontId="17" fillId="40" borderId="221" applyNumberFormat="0" applyProtection="0">
      <alignment horizontal="left" vertical="center" indent="1"/>
    </xf>
    <xf numFmtId="4" fontId="17" fillId="40" borderId="221" applyNumberFormat="0" applyProtection="0">
      <alignment horizontal="left" vertical="center" indent="1"/>
    </xf>
    <xf numFmtId="4" fontId="24" fillId="0" borderId="210" applyNumberFormat="0" applyProtection="0">
      <alignment horizontal="right" vertical="center" wrapText="1"/>
    </xf>
    <xf numFmtId="0" fontId="26" fillId="44" borderId="224" applyNumberFormat="0" applyProtection="0">
      <alignment horizontal="center" vertical="top" wrapText="1"/>
    </xf>
    <xf numFmtId="4" fontId="24" fillId="0" borderId="210" applyNumberFormat="0" applyProtection="0">
      <alignment horizontal="right" vertical="center" wrapText="1"/>
    </xf>
    <xf numFmtId="4" fontId="25" fillId="0" borderId="210" applyNumberFormat="0" applyProtection="0">
      <alignment horizontal="right" vertical="center" wrapText="1"/>
    </xf>
    <xf numFmtId="4" fontId="17" fillId="0" borderId="221" applyNumberFormat="0" applyProtection="0">
      <alignment horizontal="right" vertical="center"/>
    </xf>
    <xf numFmtId="4" fontId="17" fillId="0" borderId="221" applyNumberFormat="0" applyProtection="0">
      <alignment horizontal="right" vertical="center"/>
    </xf>
    <xf numFmtId="0" fontId="26" fillId="43" borderId="224" applyNumberFormat="0" applyProtection="0">
      <alignment horizontal="center" vertical="center" wrapTex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0" fontId="21" fillId="0" borderId="221" applyNumberFormat="0" applyProtection="0">
      <alignment horizontal="left" vertical="center" indent="1"/>
    </xf>
    <xf numFmtId="0" fontId="21" fillId="0" borderId="221" applyNumberFormat="0" applyProtection="0">
      <alignment horizontal="left" vertical="center" indent="1"/>
    </xf>
    <xf numFmtId="4" fontId="24" fillId="0" borderId="224" applyNumberFormat="0" applyProtection="0">
      <alignment horizontal="right" vertical="center" wrapText="1"/>
    </xf>
    <xf numFmtId="0" fontId="26" fillId="43" borderId="210" applyNumberFormat="0" applyProtection="0">
      <alignment horizontal="center" vertical="center" wrapText="1"/>
    </xf>
    <xf numFmtId="0" fontId="21" fillId="0" borderId="221" applyNumberFormat="0" applyProtection="0">
      <alignment horizontal="left" vertical="center" indent="1"/>
    </xf>
    <xf numFmtId="0" fontId="21" fillId="0" borderId="221"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4" fontId="46" fillId="117" borderId="221" applyNumberFormat="0" applyProtection="0">
      <alignment horizontal="right" vertical="center"/>
    </xf>
    <xf numFmtId="0" fontId="25" fillId="0" borderId="224" applyNumberFormat="0" applyProtection="0">
      <alignment horizontal="left" vertical="center" indent="2"/>
    </xf>
    <xf numFmtId="4" fontId="17" fillId="34" borderId="224" applyNumberFormat="0" applyProtection="0">
      <alignment horizontal="left" vertical="center" indent="1"/>
    </xf>
    <xf numFmtId="4" fontId="18" fillId="33" borderId="224" applyNumberFormat="0" applyProtection="0">
      <alignment horizontal="left" vertical="center" indent="1"/>
    </xf>
    <xf numFmtId="206" fontId="196" fillId="0" borderId="218">
      <alignment horizontal="center"/>
    </xf>
    <xf numFmtId="206" fontId="196" fillId="0" borderId="218">
      <alignment horizontal="center"/>
    </xf>
    <xf numFmtId="206" fontId="196" fillId="0" borderId="218">
      <alignment horizontal="center"/>
    </xf>
    <xf numFmtId="206" fontId="196" fillId="0" borderId="218">
      <alignment horizontal="center"/>
    </xf>
    <xf numFmtId="206" fontId="196" fillId="0" borderId="218">
      <alignment horizontal="center"/>
    </xf>
    <xf numFmtId="206" fontId="196" fillId="0" borderId="218">
      <alignment horizontal="center"/>
    </xf>
    <xf numFmtId="4" fontId="26" fillId="22" borderId="224" applyNumberFormat="0" applyProtection="0">
      <alignment horizontal="left" vertical="center"/>
    </xf>
    <xf numFmtId="4" fontId="31" fillId="18" borderId="224" applyNumberFormat="0" applyProtection="0">
      <alignment horizontal="left" vertical="center" indent="1"/>
    </xf>
    <xf numFmtId="4" fontId="31" fillId="18" borderId="224" applyNumberFormat="0" applyProtection="0">
      <alignment horizontal="right" vertical="center" wrapText="1"/>
    </xf>
    <xf numFmtId="0" fontId="74" fillId="0" borderId="222" applyNumberFormat="0" applyFill="0" applyAlignment="0" applyProtection="0"/>
    <xf numFmtId="0" fontId="74" fillId="0" borderId="222" applyNumberFormat="0" applyFill="0" applyAlignment="0" applyProtection="0"/>
    <xf numFmtId="0" fontId="74" fillId="0" borderId="222" applyNumberFormat="0" applyFill="0" applyAlignment="0" applyProtection="0"/>
    <xf numFmtId="204" fontId="21" fillId="0" borderId="223">
      <protection locked="0"/>
    </xf>
    <xf numFmtId="204" fontId="21" fillId="0" borderId="223">
      <protection locked="0"/>
    </xf>
    <xf numFmtId="0" fontId="74" fillId="0" borderId="222" applyNumberFormat="0" applyFill="0" applyAlignment="0" applyProtection="0"/>
    <xf numFmtId="0" fontId="21" fillId="89" borderId="229" applyNumberFormat="0" applyFont="0" applyAlignment="0" applyProtection="0"/>
    <xf numFmtId="0" fontId="21" fillId="89" borderId="228" applyNumberFormat="0" applyFont="0" applyAlignment="0" applyProtection="0"/>
    <xf numFmtId="0" fontId="21" fillId="89" borderId="228" applyNumberFormat="0" applyFont="0" applyAlignment="0" applyProtection="0"/>
    <xf numFmtId="0" fontId="21" fillId="89" borderId="228" applyNumberFormat="0" applyFont="0" applyAlignment="0" applyProtection="0"/>
    <xf numFmtId="0" fontId="21" fillId="89" borderId="228" applyNumberFormat="0" applyFont="0" applyAlignment="0" applyProtection="0"/>
    <xf numFmtId="0" fontId="21" fillId="89" borderId="228" applyNumberFormat="0" applyFont="0" applyAlignment="0" applyProtection="0"/>
    <xf numFmtId="0" fontId="69" fillId="89" borderId="229" applyNumberFormat="0" applyFont="0" applyAlignment="0" applyProtection="0"/>
    <xf numFmtId="0" fontId="184" fillId="34" borderId="230" applyNumberFormat="0" applyAlignment="0" applyProtection="0"/>
    <xf numFmtId="0" fontId="184" fillId="91" borderId="230" applyNumberFormat="0" applyAlignment="0" applyProtection="0"/>
    <xf numFmtId="0" fontId="184" fillId="91" borderId="230" applyNumberFormat="0" applyAlignment="0" applyProtection="0"/>
    <xf numFmtId="0" fontId="184" fillId="34" borderId="230" applyNumberFormat="0" applyAlignment="0" applyProtection="0"/>
    <xf numFmtId="0" fontId="184" fillId="91" borderId="230" applyNumberFormat="0" applyAlignment="0" applyProtection="0"/>
    <xf numFmtId="0" fontId="184" fillId="91" borderId="230" applyNumberFormat="0" applyAlignment="0" applyProtection="0"/>
    <xf numFmtId="0" fontId="184" fillId="91" borderId="230" applyNumberFormat="0" applyAlignment="0" applyProtection="0"/>
    <xf numFmtId="0" fontId="184" fillId="91" borderId="230" applyNumberFormat="0" applyAlignment="0" applyProtection="0"/>
    <xf numFmtId="0" fontId="184" fillId="91" borderId="230" applyNumberFormat="0" applyAlignment="0" applyProtection="0"/>
    <xf numFmtId="4" fontId="56" fillId="104" borderId="224" applyNumberFormat="0" applyProtection="0">
      <alignment horizontal="right" vertical="center" wrapText="1"/>
    </xf>
    <xf numFmtId="4" fontId="56" fillId="104" borderId="224" applyNumberFormat="0" applyProtection="0">
      <alignment horizontal="right" vertical="center" wrapText="1"/>
    </xf>
    <xf numFmtId="4" fontId="17" fillId="0" borderId="230" applyNumberFormat="0" applyProtection="0">
      <alignment vertical="center"/>
    </xf>
    <xf numFmtId="4" fontId="17" fillId="0" borderId="230" applyNumberFormat="0" applyProtection="0">
      <alignment vertical="center"/>
    </xf>
    <xf numFmtId="4" fontId="17" fillId="0" borderId="230" applyNumberFormat="0" applyProtection="0">
      <alignment horizontal="left" vertical="center" indent="1"/>
    </xf>
    <xf numFmtId="4" fontId="17" fillId="19" borderId="230" applyNumberFormat="0" applyProtection="0">
      <alignment horizontal="left" vertical="center" indent="1"/>
    </xf>
    <xf numFmtId="4" fontId="26" fillId="22" borderId="224" applyNumberFormat="0" applyProtection="0">
      <alignment horizontal="left" vertical="center"/>
    </xf>
    <xf numFmtId="0" fontId="21" fillId="0" borderId="230" applyNumberFormat="0" applyProtection="0">
      <alignment horizontal="left" vertical="center" indent="1"/>
    </xf>
    <xf numFmtId="4" fontId="17" fillId="2" borderId="230" applyNumberFormat="0" applyProtection="0">
      <alignment horizontal="right" vertical="center"/>
    </xf>
    <xf numFmtId="4" fontId="17" fillId="106" borderId="230" applyNumberFormat="0" applyProtection="0">
      <alignment horizontal="right" vertical="center"/>
    </xf>
    <xf numFmtId="4" fontId="17" fillId="42" borderId="230" applyNumberFormat="0" applyProtection="0">
      <alignment horizontal="right" vertical="center"/>
    </xf>
    <xf numFmtId="4" fontId="17" fillId="107" borderId="230" applyNumberFormat="0" applyProtection="0">
      <alignment horizontal="right" vertical="center"/>
    </xf>
    <xf numFmtId="4" fontId="17" fillId="108" borderId="230" applyNumberFormat="0" applyProtection="0">
      <alignment horizontal="right" vertical="center"/>
    </xf>
    <xf numFmtId="4" fontId="17" fillId="109" borderId="230" applyNumberFormat="0" applyProtection="0">
      <alignment horizontal="right" vertical="center"/>
    </xf>
    <xf numFmtId="4" fontId="17" fillId="110" borderId="230" applyNumberFormat="0" applyProtection="0">
      <alignment horizontal="right" vertical="center"/>
    </xf>
    <xf numFmtId="4" fontId="17" fillId="111" borderId="230" applyNumberFormat="0" applyProtection="0">
      <alignment horizontal="right" vertical="center"/>
    </xf>
    <xf numFmtId="4" fontId="17" fillId="112" borderId="230" applyNumberFormat="0" applyProtection="0">
      <alignment horizontal="right" vertical="center"/>
    </xf>
    <xf numFmtId="0" fontId="21" fillId="113" borderId="230" applyNumberFormat="0" applyProtection="0">
      <alignment horizontal="left" vertical="center" indent="1"/>
    </xf>
    <xf numFmtId="0" fontId="25" fillId="114" borderId="224" applyNumberFormat="0" applyProtection="0">
      <alignment horizontal="left" vertical="center" indent="2"/>
    </xf>
    <xf numFmtId="0" fontId="25" fillId="114" borderId="224" applyNumberFormat="0" applyProtection="0">
      <alignment horizontal="left" vertical="center" indent="2"/>
    </xf>
    <xf numFmtId="0" fontId="26" fillId="115" borderId="224" applyNumberFormat="0" applyProtection="0">
      <alignment horizontal="left" vertical="center" indent="2"/>
    </xf>
    <xf numFmtId="0" fontId="26" fillId="115" borderId="224" applyNumberFormat="0" applyProtection="0">
      <alignment horizontal="left" vertical="center" indent="2"/>
    </xf>
    <xf numFmtId="0" fontId="25" fillId="114" borderId="224" applyNumberFormat="0" applyProtection="0">
      <alignment horizontal="left" vertical="center" indent="2"/>
    </xf>
    <xf numFmtId="0" fontId="26" fillId="115" borderId="224" applyNumberFormat="0" applyProtection="0">
      <alignment horizontal="left" vertical="center" indent="2"/>
    </xf>
    <xf numFmtId="0" fontId="25" fillId="0" borderId="224" applyNumberFormat="0" applyProtection="0">
      <alignment horizontal="left" vertical="center" indent="2"/>
    </xf>
    <xf numFmtId="0" fontId="21" fillId="49" borderId="230"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114" borderId="224" applyNumberFormat="0" applyProtection="0">
      <alignment horizontal="left" vertical="center" indent="2"/>
    </xf>
    <xf numFmtId="0" fontId="26" fillId="115" borderId="224" applyNumberFormat="0" applyProtection="0">
      <alignment horizontal="left" vertical="center" indent="2"/>
    </xf>
    <xf numFmtId="0" fontId="25" fillId="114" borderId="224" applyNumberFormat="0" applyProtection="0">
      <alignment horizontal="left" vertical="center" indent="2"/>
    </xf>
    <xf numFmtId="0" fontId="25" fillId="114" borderId="224" applyNumberFormat="0" applyProtection="0">
      <alignment horizontal="left" vertical="center" indent="2"/>
    </xf>
    <xf numFmtId="0" fontId="26" fillId="115" borderId="224" applyNumberFormat="0" applyProtection="0">
      <alignment horizontal="left" vertical="center" indent="2"/>
    </xf>
    <xf numFmtId="0" fontId="26" fillId="115" borderId="224" applyNumberFormat="0" applyProtection="0">
      <alignment horizontal="left" vertical="center" indent="2"/>
    </xf>
    <xf numFmtId="0" fontId="26" fillId="115" borderId="224" applyNumberFormat="0" applyProtection="0">
      <alignment horizontal="left" vertical="center" indent="2"/>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49" borderId="230" applyNumberFormat="0" applyProtection="0">
      <alignment horizontal="left" vertical="center"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49" borderId="230" applyNumberFormat="0" applyProtection="0">
      <alignment horizontal="left" vertical="center"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116"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1" fillId="23" borderId="230"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116" borderId="224" applyNumberFormat="0" applyProtection="0">
      <alignment horizontal="left" vertical="center" indent="2"/>
    </xf>
    <xf numFmtId="0" fontId="25" fillId="116"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116" borderId="224" applyNumberFormat="0" applyProtection="0">
      <alignment horizontal="left" vertical="center" indent="2"/>
    </xf>
    <xf numFmtId="0" fontId="25" fillId="116" borderId="224" applyNumberFormat="0" applyProtection="0">
      <alignment horizontal="left" vertical="center" indent="2"/>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23" borderId="230" applyNumberFormat="0" applyProtection="0">
      <alignment horizontal="left" vertical="center"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23" borderId="230" applyNumberFormat="0" applyProtection="0">
      <alignment horizontal="left" vertical="center"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102" borderId="230"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102" borderId="230" applyNumberFormat="0" applyProtection="0">
      <alignment horizontal="left" vertical="center"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102" borderId="230" applyNumberFormat="0" applyProtection="0">
      <alignment horizontal="left" vertical="center"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113" borderId="230"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113" borderId="230" applyNumberFormat="0" applyProtection="0">
      <alignment horizontal="left" vertical="center"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113" borderId="230" applyNumberFormat="0" applyProtection="0">
      <alignment horizontal="left" vertical="center"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84" borderId="224" applyNumberFormat="0">
      <protection locked="0"/>
    </xf>
    <xf numFmtId="0" fontId="21" fillId="84" borderId="224" applyNumberFormat="0">
      <protection locked="0"/>
    </xf>
    <xf numFmtId="0" fontId="21" fillId="84" borderId="224" applyNumberFormat="0">
      <protection locked="0"/>
    </xf>
    <xf numFmtId="0" fontId="21" fillId="84" borderId="224" applyNumberFormat="0">
      <protection locked="0"/>
    </xf>
    <xf numFmtId="4" fontId="17" fillId="40" borderId="230" applyNumberFormat="0" applyProtection="0">
      <alignment vertical="center"/>
    </xf>
    <xf numFmtId="4" fontId="40" fillId="0" borderId="224" applyNumberFormat="0" applyProtection="0">
      <alignment horizontal="left" vertical="center" indent="1"/>
    </xf>
    <xf numFmtId="4" fontId="17" fillId="40" borderId="230" applyNumberFormat="0" applyProtection="0">
      <alignment horizontal="left" vertical="center" indent="1"/>
    </xf>
    <xf numFmtId="4" fontId="40" fillId="0" borderId="224" applyNumberFormat="0" applyProtection="0">
      <alignment horizontal="left" vertical="center" indent="1"/>
    </xf>
    <xf numFmtId="4" fontId="17" fillId="40" borderId="230" applyNumberFormat="0" applyProtection="0">
      <alignment horizontal="left" vertical="center" indent="1"/>
    </xf>
    <xf numFmtId="4" fontId="17" fillId="40" borderId="230" applyNumberFormat="0" applyProtection="0">
      <alignment horizontal="left" vertical="center" indent="1"/>
    </xf>
    <xf numFmtId="4" fontId="24" fillId="0" borderId="224" applyNumberFormat="0" applyProtection="0">
      <alignment horizontal="right" vertical="center" wrapText="1"/>
    </xf>
    <xf numFmtId="4" fontId="24" fillId="0" borderId="224" applyNumberFormat="0" applyProtection="0">
      <alignment horizontal="right" vertical="center" wrapText="1"/>
    </xf>
    <xf numFmtId="4" fontId="25" fillId="0" borderId="224" applyNumberFormat="0" applyProtection="0">
      <alignment horizontal="right" vertical="center" wrapText="1"/>
    </xf>
    <xf numFmtId="4" fontId="17" fillId="0" borderId="230" applyNumberFormat="0" applyProtection="0">
      <alignment horizontal="right" vertical="center"/>
    </xf>
    <xf numFmtId="4" fontId="17" fillId="0" borderId="230"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24" fillId="0" borderId="224" applyNumberFormat="0" applyProtection="0">
      <alignment horizontal="left" vertical="center" indent="1"/>
    </xf>
    <xf numFmtId="0" fontId="21" fillId="0" borderId="230" applyNumberFormat="0" applyProtection="0">
      <alignment horizontal="left" vertical="center" indent="1"/>
    </xf>
    <xf numFmtId="0" fontId="21" fillId="0" borderId="230" applyNumberFormat="0" applyProtection="0">
      <alignment horizontal="left" vertical="center" indent="1"/>
    </xf>
    <xf numFmtId="0" fontId="26" fillId="43" borderId="224" applyNumberFormat="0" applyProtection="0">
      <alignment horizontal="center" vertical="center" wrapText="1"/>
    </xf>
    <xf numFmtId="0" fontId="21" fillId="0" borderId="230" applyNumberFormat="0" applyProtection="0">
      <alignment horizontal="left" vertical="center" indent="1"/>
    </xf>
    <xf numFmtId="0" fontId="21" fillId="0" borderId="230" applyNumberFormat="0" applyProtection="0">
      <alignment horizontal="left" vertical="center" indent="1"/>
    </xf>
    <xf numFmtId="4" fontId="46" fillId="117" borderId="230" applyNumberFormat="0" applyProtection="0">
      <alignment horizontal="right" vertical="center"/>
    </xf>
    <xf numFmtId="206" fontId="196" fillId="0" borderId="226">
      <alignment horizontal="center"/>
    </xf>
    <xf numFmtId="206" fontId="196" fillId="0" borderId="226">
      <alignment horizontal="center"/>
    </xf>
    <xf numFmtId="206" fontId="196" fillId="0" borderId="226">
      <alignment horizontal="center"/>
    </xf>
    <xf numFmtId="206" fontId="196" fillId="0" borderId="226">
      <alignment horizontal="center"/>
    </xf>
    <xf numFmtId="206" fontId="196" fillId="0" borderId="226">
      <alignment horizontal="center"/>
    </xf>
    <xf numFmtId="206" fontId="196" fillId="0" borderId="226">
      <alignment horizontal="center"/>
    </xf>
    <xf numFmtId="0" fontId="74" fillId="0" borderId="231" applyNumberFormat="0" applyFill="0" applyAlignment="0" applyProtection="0"/>
    <xf numFmtId="0" fontId="74" fillId="0" borderId="231" applyNumberFormat="0" applyFill="0" applyAlignment="0" applyProtection="0"/>
    <xf numFmtId="0" fontId="74" fillId="0" borderId="231" applyNumberFormat="0" applyFill="0" applyAlignment="0" applyProtection="0"/>
    <xf numFmtId="204" fontId="21" fillId="0" borderId="232">
      <protection locked="0"/>
    </xf>
    <xf numFmtId="204" fontId="21" fillId="0" borderId="232">
      <protection locked="0"/>
    </xf>
    <xf numFmtId="0" fontId="74" fillId="0" borderId="231" applyNumberFormat="0" applyFill="0" applyAlignment="0" applyProtection="0"/>
    <xf numFmtId="0" fontId="21" fillId="89" borderId="238" applyNumberFormat="0" applyFont="0" applyAlignment="0" applyProtection="0"/>
    <xf numFmtId="0" fontId="21" fillId="89" borderId="237" applyNumberFormat="0" applyFont="0" applyAlignment="0" applyProtection="0"/>
    <xf numFmtId="0" fontId="21" fillId="89" borderId="237" applyNumberFormat="0" applyFont="0" applyAlignment="0" applyProtection="0"/>
    <xf numFmtId="0" fontId="21" fillId="89" borderId="237" applyNumberFormat="0" applyFont="0" applyAlignment="0" applyProtection="0"/>
    <xf numFmtId="0" fontId="21" fillId="89" borderId="237" applyNumberFormat="0" applyFont="0" applyAlignment="0" applyProtection="0"/>
    <xf numFmtId="0" fontId="21" fillId="89" borderId="237" applyNumberFormat="0" applyFont="0" applyAlignment="0" applyProtection="0"/>
    <xf numFmtId="0" fontId="69" fillId="89" borderId="238" applyNumberFormat="0" applyFont="0" applyAlignment="0" applyProtection="0"/>
    <xf numFmtId="0" fontId="184" fillId="34" borderId="239" applyNumberFormat="0" applyAlignment="0" applyProtection="0"/>
    <xf numFmtId="0" fontId="184" fillId="91" borderId="239" applyNumberFormat="0" applyAlignment="0" applyProtection="0"/>
    <xf numFmtId="0" fontId="184" fillId="91" borderId="239" applyNumberFormat="0" applyAlignment="0" applyProtection="0"/>
    <xf numFmtId="0" fontId="184" fillId="34" borderId="239" applyNumberFormat="0" applyAlignment="0" applyProtection="0"/>
    <xf numFmtId="0" fontId="184" fillId="91" borderId="239" applyNumberFormat="0" applyAlignment="0" applyProtection="0"/>
    <xf numFmtId="0" fontId="184" fillId="91" borderId="239" applyNumberFormat="0" applyAlignment="0" applyProtection="0"/>
    <xf numFmtId="0" fontId="184" fillId="91" borderId="239" applyNumberFormat="0" applyAlignment="0" applyProtection="0"/>
    <xf numFmtId="0" fontId="184" fillId="91" borderId="239" applyNumberFormat="0" applyAlignment="0" applyProtection="0"/>
    <xf numFmtId="0" fontId="184" fillId="91" borderId="239" applyNumberFormat="0" applyAlignment="0" applyProtection="0"/>
    <xf numFmtId="4" fontId="56" fillId="104" borderId="184" applyNumberFormat="0" applyProtection="0">
      <alignment horizontal="right" vertical="center" wrapText="1"/>
    </xf>
    <xf numFmtId="4" fontId="56" fillId="104" borderId="184" applyNumberFormat="0" applyProtection="0">
      <alignment horizontal="right" vertical="center" wrapText="1"/>
    </xf>
    <xf numFmtId="4" fontId="17" fillId="0" borderId="239" applyNumberFormat="0" applyProtection="0">
      <alignment vertical="center"/>
    </xf>
    <xf numFmtId="4" fontId="17" fillId="0" borderId="239" applyNumberFormat="0" applyProtection="0">
      <alignment vertical="center"/>
    </xf>
    <xf numFmtId="4" fontId="17" fillId="0" borderId="239" applyNumberFormat="0" applyProtection="0">
      <alignment horizontal="left" vertical="center" indent="1"/>
    </xf>
    <xf numFmtId="4" fontId="17" fillId="19" borderId="239" applyNumberFormat="0" applyProtection="0">
      <alignment horizontal="left" vertical="center" indent="1"/>
    </xf>
    <xf numFmtId="4" fontId="26" fillId="22" borderId="184" applyNumberFormat="0" applyProtection="0">
      <alignment horizontal="left" vertical="center"/>
    </xf>
    <xf numFmtId="0" fontId="21" fillId="0" borderId="239" applyNumberFormat="0" applyProtection="0">
      <alignment horizontal="left" vertical="center" indent="1"/>
    </xf>
    <xf numFmtId="4" fontId="17" fillId="2" borderId="239" applyNumberFormat="0" applyProtection="0">
      <alignment horizontal="right" vertical="center"/>
    </xf>
    <xf numFmtId="4" fontId="17" fillId="106" borderId="239" applyNumberFormat="0" applyProtection="0">
      <alignment horizontal="right" vertical="center"/>
    </xf>
    <xf numFmtId="4" fontId="17" fillId="42" borderId="239" applyNumberFormat="0" applyProtection="0">
      <alignment horizontal="right" vertical="center"/>
    </xf>
    <xf numFmtId="4" fontId="17" fillId="107" borderId="239" applyNumberFormat="0" applyProtection="0">
      <alignment horizontal="right" vertical="center"/>
    </xf>
    <xf numFmtId="4" fontId="17" fillId="108" borderId="239" applyNumberFormat="0" applyProtection="0">
      <alignment horizontal="right" vertical="center"/>
    </xf>
    <xf numFmtId="4" fontId="17" fillId="109" borderId="239" applyNumberFormat="0" applyProtection="0">
      <alignment horizontal="right" vertical="center"/>
    </xf>
    <xf numFmtId="4" fontId="17" fillId="110" borderId="239" applyNumberFormat="0" applyProtection="0">
      <alignment horizontal="right" vertical="center"/>
    </xf>
    <xf numFmtId="4" fontId="17" fillId="111" borderId="239" applyNumberFormat="0" applyProtection="0">
      <alignment horizontal="right" vertical="center"/>
    </xf>
    <xf numFmtId="4" fontId="17" fillId="112" borderId="239" applyNumberFormat="0" applyProtection="0">
      <alignment horizontal="right" vertical="center"/>
    </xf>
    <xf numFmtId="0" fontId="21" fillId="113" borderId="239" applyNumberFormat="0" applyProtection="0">
      <alignment horizontal="left" vertical="center" indent="1"/>
    </xf>
    <xf numFmtId="0" fontId="25" fillId="114" borderId="184" applyNumberFormat="0" applyProtection="0">
      <alignment horizontal="left" vertical="center" indent="2"/>
    </xf>
    <xf numFmtId="0" fontId="25" fillId="114" borderId="184" applyNumberFormat="0" applyProtection="0">
      <alignment horizontal="left" vertical="center" indent="2"/>
    </xf>
    <xf numFmtId="0" fontId="26" fillId="115" borderId="184" applyNumberFormat="0" applyProtection="0">
      <alignment horizontal="left" vertical="center" indent="2"/>
    </xf>
    <xf numFmtId="0" fontId="26" fillId="115" borderId="184" applyNumberFormat="0" applyProtection="0">
      <alignment horizontal="left" vertical="center" indent="2"/>
    </xf>
    <xf numFmtId="0" fontId="25" fillId="114" borderId="184" applyNumberFormat="0" applyProtection="0">
      <alignment horizontal="left" vertical="center" indent="2"/>
    </xf>
    <xf numFmtId="0" fontId="26" fillId="115" borderId="184" applyNumberFormat="0" applyProtection="0">
      <alignment horizontal="left" vertical="center" indent="2"/>
    </xf>
    <xf numFmtId="0" fontId="25" fillId="0" borderId="184" applyNumberFormat="0" applyProtection="0">
      <alignment horizontal="left" vertical="center" indent="2"/>
    </xf>
    <xf numFmtId="0" fontId="21" fillId="49" borderId="239" applyNumberFormat="0" applyProtection="0">
      <alignment horizontal="left" vertical="center"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114" borderId="184" applyNumberFormat="0" applyProtection="0">
      <alignment horizontal="left" vertical="center" indent="2"/>
    </xf>
    <xf numFmtId="0" fontId="26" fillId="115" borderId="184" applyNumberFormat="0" applyProtection="0">
      <alignment horizontal="left" vertical="center" indent="2"/>
    </xf>
    <xf numFmtId="0" fontId="25" fillId="114" borderId="184" applyNumberFormat="0" applyProtection="0">
      <alignment horizontal="left" vertical="center" indent="2"/>
    </xf>
    <xf numFmtId="0" fontId="25" fillId="114" borderId="184" applyNumberFormat="0" applyProtection="0">
      <alignment horizontal="left" vertical="center" indent="2"/>
    </xf>
    <xf numFmtId="0" fontId="26" fillId="115" borderId="184" applyNumberFormat="0" applyProtection="0">
      <alignment horizontal="left" vertical="center" indent="2"/>
    </xf>
    <xf numFmtId="0" fontId="26" fillId="115" borderId="184" applyNumberFormat="0" applyProtection="0">
      <alignment horizontal="left" vertical="center" indent="2"/>
    </xf>
    <xf numFmtId="0" fontId="26" fillId="115" borderId="184" applyNumberFormat="0" applyProtection="0">
      <alignment horizontal="left" vertical="center" indent="2"/>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49" borderId="239" applyNumberFormat="0" applyProtection="0">
      <alignment horizontal="left" vertical="center"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49" borderId="239" applyNumberFormat="0" applyProtection="0">
      <alignment horizontal="left" vertical="center"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116"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23" borderId="239" applyNumberFormat="0" applyProtection="0">
      <alignment horizontal="left" vertical="center"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116" borderId="184" applyNumberFormat="0" applyProtection="0">
      <alignment horizontal="left" vertical="center" indent="2"/>
    </xf>
    <xf numFmtId="0" fontId="25" fillId="116"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116" borderId="184" applyNumberFormat="0" applyProtection="0">
      <alignment horizontal="left" vertical="center" indent="2"/>
    </xf>
    <xf numFmtId="0" fontId="25" fillId="116" borderId="184" applyNumberFormat="0" applyProtection="0">
      <alignment horizontal="left" vertical="center" indent="2"/>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23" borderId="239" applyNumberFormat="0" applyProtection="0">
      <alignment horizontal="left" vertical="center"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23" borderId="239" applyNumberFormat="0" applyProtection="0">
      <alignment horizontal="left" vertical="center"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102" borderId="239" applyNumberFormat="0" applyProtection="0">
      <alignment horizontal="left" vertical="center"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102" borderId="239" applyNumberFormat="0" applyProtection="0">
      <alignment horizontal="left" vertical="center"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102" borderId="239" applyNumberFormat="0" applyProtection="0">
      <alignment horizontal="left" vertical="center"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113" borderId="239" applyNumberFormat="0" applyProtection="0">
      <alignment horizontal="left" vertical="center"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113" borderId="239" applyNumberFormat="0" applyProtection="0">
      <alignment horizontal="left" vertical="center"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113" borderId="239" applyNumberFormat="0" applyProtection="0">
      <alignment horizontal="left" vertical="center"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84" borderId="184" applyNumberFormat="0">
      <protection locked="0"/>
    </xf>
    <xf numFmtId="0" fontId="21" fillId="84" borderId="184" applyNumberFormat="0">
      <protection locked="0"/>
    </xf>
    <xf numFmtId="0" fontId="21" fillId="84" borderId="184" applyNumberFormat="0">
      <protection locked="0"/>
    </xf>
    <xf numFmtId="0" fontId="21" fillId="84" borderId="184" applyNumberFormat="0">
      <protection locked="0"/>
    </xf>
    <xf numFmtId="4" fontId="17" fillId="40" borderId="239" applyNumberFormat="0" applyProtection="0">
      <alignment vertical="center"/>
    </xf>
    <xf numFmtId="4" fontId="40" fillId="0" borderId="184" applyNumberFormat="0" applyProtection="0">
      <alignment horizontal="left" vertical="center" indent="1"/>
    </xf>
    <xf numFmtId="4" fontId="17" fillId="40" borderId="239" applyNumberFormat="0" applyProtection="0">
      <alignment horizontal="left" vertical="center" indent="1"/>
    </xf>
    <xf numFmtId="4" fontId="40" fillId="0" borderId="184" applyNumberFormat="0" applyProtection="0">
      <alignment horizontal="left" vertical="center" indent="1"/>
    </xf>
    <xf numFmtId="4" fontId="17" fillId="40" borderId="239" applyNumberFormat="0" applyProtection="0">
      <alignment horizontal="left" vertical="center" indent="1"/>
    </xf>
    <xf numFmtId="4" fontId="17" fillId="40" borderId="239" applyNumberFormat="0" applyProtection="0">
      <alignment horizontal="left" vertical="center" indent="1"/>
    </xf>
    <xf numFmtId="4" fontId="24" fillId="0" borderId="184" applyNumberFormat="0" applyProtection="0">
      <alignment horizontal="right" vertical="center" wrapText="1"/>
    </xf>
    <xf numFmtId="4" fontId="24" fillId="0" borderId="184" applyNumberFormat="0" applyProtection="0">
      <alignment horizontal="right" vertical="center" wrapText="1"/>
    </xf>
    <xf numFmtId="4" fontId="25" fillId="0" borderId="184" applyNumberFormat="0" applyProtection="0">
      <alignment horizontal="right" vertical="center" wrapText="1"/>
    </xf>
    <xf numFmtId="4" fontId="17" fillId="0" borderId="239" applyNumberFormat="0" applyProtection="0">
      <alignment horizontal="right" vertical="center"/>
    </xf>
    <xf numFmtId="4" fontId="17" fillId="0" borderId="239"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24" fillId="0" borderId="184" applyNumberFormat="0" applyProtection="0">
      <alignment horizontal="left" vertical="center" indent="1"/>
    </xf>
    <xf numFmtId="0" fontId="21" fillId="0" borderId="239" applyNumberFormat="0" applyProtection="0">
      <alignment horizontal="left" vertical="center" indent="1"/>
    </xf>
    <xf numFmtId="0" fontId="21" fillId="0" borderId="239" applyNumberFormat="0" applyProtection="0">
      <alignment horizontal="left" vertical="center" indent="1"/>
    </xf>
    <xf numFmtId="0" fontId="26" fillId="43" borderId="184" applyNumberFormat="0" applyProtection="0">
      <alignment horizontal="center" vertical="center" wrapText="1"/>
    </xf>
    <xf numFmtId="0" fontId="21" fillId="0" borderId="239" applyNumberFormat="0" applyProtection="0">
      <alignment horizontal="left" vertical="center" indent="1"/>
    </xf>
    <xf numFmtId="0" fontId="21" fillId="0" borderId="239" applyNumberFormat="0" applyProtection="0">
      <alignment horizontal="left" vertical="center" indent="1"/>
    </xf>
    <xf numFmtId="4" fontId="46" fillId="117" borderId="239" applyNumberFormat="0" applyProtection="0">
      <alignment horizontal="right" vertical="center"/>
    </xf>
    <xf numFmtId="49" fontId="194" fillId="118" borderId="240"/>
    <xf numFmtId="0" fontId="192" fillId="37" borderId="240">
      <protection locked="0"/>
    </xf>
    <xf numFmtId="206" fontId="196" fillId="0" borderId="235">
      <alignment horizontal="center"/>
    </xf>
    <xf numFmtId="206" fontId="196" fillId="0" borderId="235">
      <alignment horizontal="center"/>
    </xf>
    <xf numFmtId="206" fontId="196" fillId="0" borderId="235">
      <alignment horizontal="center"/>
    </xf>
    <xf numFmtId="206" fontId="196" fillId="0" borderId="235">
      <alignment horizontal="center"/>
    </xf>
    <xf numFmtId="206" fontId="196" fillId="0" borderId="235">
      <alignment horizontal="center"/>
    </xf>
    <xf numFmtId="206" fontId="196" fillId="0" borderId="235">
      <alignment horizontal="center"/>
    </xf>
    <xf numFmtId="204" fontId="21" fillId="0" borderId="234">
      <protection locked="0"/>
    </xf>
    <xf numFmtId="204" fontId="21" fillId="0" borderId="234">
      <protection locked="0"/>
    </xf>
    <xf numFmtId="204" fontId="21" fillId="0" borderId="234">
      <protection locked="0"/>
    </xf>
    <xf numFmtId="0" fontId="74" fillId="0" borderId="241" applyNumberFormat="0" applyFill="0" applyAlignment="0" applyProtection="0"/>
    <xf numFmtId="0" fontId="74" fillId="0" borderId="241" applyNumberFormat="0" applyFill="0" applyAlignment="0" applyProtection="0"/>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0" fontId="74" fillId="0" borderId="241" applyNumberFormat="0" applyFill="0" applyAlignment="0" applyProtection="0"/>
    <xf numFmtId="204" fontId="21" fillId="0" borderId="242">
      <protection locked="0"/>
    </xf>
    <xf numFmtId="204" fontId="21" fillId="0" borderId="242">
      <protection locked="0"/>
    </xf>
    <xf numFmtId="0" fontId="74" fillId="0" borderId="241" applyNumberFormat="0" applyFill="0" applyAlignment="0" applyProtection="0"/>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0" fontId="136" fillId="129" borderId="246" applyNumberFormat="0" applyAlignment="0" applyProtection="0"/>
    <xf numFmtId="0" fontId="221" fillId="80" borderId="246" applyNumberFormat="0" applyAlignment="0" applyProtection="0"/>
    <xf numFmtId="0" fontId="21" fillId="79" borderId="247" applyNumberFormat="0" applyFont="0" applyAlignment="0" applyProtection="0"/>
    <xf numFmtId="0" fontId="184" fillId="129" borderId="248" applyNumberFormat="0" applyAlignment="0" applyProtection="0"/>
    <xf numFmtId="4" fontId="18" fillId="103" borderId="249" applyNumberFormat="0" applyProtection="0">
      <alignment vertical="center"/>
    </xf>
    <xf numFmtId="4" fontId="32" fillId="103" borderId="249" applyNumberFormat="0" applyProtection="0">
      <alignment vertical="center"/>
    </xf>
    <xf numFmtId="4" fontId="18" fillId="103" borderId="249" applyNumberFormat="0" applyProtection="0">
      <alignment horizontal="left" vertical="center" indent="1"/>
    </xf>
    <xf numFmtId="0" fontId="18" fillId="103" borderId="249" applyNumberFormat="0" applyProtection="0">
      <alignment horizontal="left" vertical="top" indent="1"/>
    </xf>
    <xf numFmtId="4" fontId="17" fillId="24" borderId="249" applyNumberFormat="0" applyProtection="0">
      <alignment horizontal="right" vertical="center"/>
    </xf>
    <xf numFmtId="4" fontId="17" fillId="25" borderId="249" applyNumberFormat="0" applyProtection="0">
      <alignment horizontal="right" vertical="center"/>
    </xf>
    <xf numFmtId="4" fontId="17" fillId="26" borderId="249" applyNumberFormat="0" applyProtection="0">
      <alignment horizontal="right" vertical="center"/>
    </xf>
    <xf numFmtId="4" fontId="17" fillId="27" borderId="249" applyNumberFormat="0" applyProtection="0">
      <alignment horizontal="right" vertical="center"/>
    </xf>
    <xf numFmtId="4" fontId="17" fillId="28" borderId="249" applyNumberFormat="0" applyProtection="0">
      <alignment horizontal="right" vertical="center"/>
    </xf>
    <xf numFmtId="4" fontId="17" fillId="29" borderId="249" applyNumberFormat="0" applyProtection="0">
      <alignment horizontal="right" vertical="center"/>
    </xf>
    <xf numFmtId="4" fontId="17" fillId="30" borderId="249" applyNumberFormat="0" applyProtection="0">
      <alignment horizontal="right" vertical="center"/>
    </xf>
    <xf numFmtId="4" fontId="17" fillId="31" borderId="249" applyNumberFormat="0" applyProtection="0">
      <alignment horizontal="right" vertical="center"/>
    </xf>
    <xf numFmtId="4" fontId="17" fillId="32" borderId="249" applyNumberFormat="0" applyProtection="0">
      <alignment horizontal="right" vertical="center"/>
    </xf>
    <xf numFmtId="4" fontId="17" fillId="36" borderId="249" applyNumberFormat="0" applyProtection="0">
      <alignment horizontal="right" vertical="center"/>
    </xf>
    <xf numFmtId="0" fontId="21" fillId="99" borderId="249" applyNumberFormat="0" applyProtection="0">
      <alignment horizontal="left" vertical="center" indent="1"/>
    </xf>
    <xf numFmtId="0" fontId="21" fillId="99" borderId="249" applyNumberFormat="0" applyProtection="0">
      <alignment horizontal="left" vertical="top" indent="1"/>
    </xf>
    <xf numFmtId="0" fontId="21" fillId="36" borderId="249" applyNumberFormat="0" applyProtection="0">
      <alignment horizontal="left" vertical="center" indent="1"/>
    </xf>
    <xf numFmtId="0" fontId="21" fillId="36" borderId="249" applyNumberFormat="0" applyProtection="0">
      <alignment horizontal="left" vertical="top" indent="1"/>
    </xf>
    <xf numFmtId="0" fontId="21" fillId="94" borderId="249" applyNumberFormat="0" applyProtection="0">
      <alignment horizontal="left" vertical="center" indent="1"/>
    </xf>
    <xf numFmtId="0" fontId="21" fillId="94" borderId="249" applyNumberFormat="0" applyProtection="0">
      <alignment horizontal="left" vertical="top" indent="1"/>
    </xf>
    <xf numFmtId="0" fontId="21" fillId="41" borderId="249" applyNumberFormat="0" applyProtection="0">
      <alignment horizontal="left" vertical="center" indent="1"/>
    </xf>
    <xf numFmtId="0" fontId="21" fillId="41" borderId="249" applyNumberFormat="0" applyProtection="0">
      <alignment horizontal="left" vertical="top" indent="1"/>
    </xf>
    <xf numFmtId="0" fontId="21" fillId="84" borderId="245" applyNumberFormat="0">
      <protection locked="0"/>
    </xf>
    <xf numFmtId="4" fontId="17" fillId="89" borderId="249" applyNumberFormat="0" applyProtection="0">
      <alignment vertical="center"/>
    </xf>
    <xf numFmtId="4" fontId="37" fillId="89" borderId="249" applyNumberFormat="0" applyProtection="0">
      <alignment vertical="center"/>
    </xf>
    <xf numFmtId="4" fontId="17" fillId="89" borderId="249" applyNumberFormat="0" applyProtection="0">
      <alignment horizontal="left" vertical="center" indent="1"/>
    </xf>
    <xf numFmtId="0" fontId="17" fillId="89" borderId="249" applyNumberFormat="0" applyProtection="0">
      <alignment horizontal="left" vertical="top" indent="1"/>
    </xf>
    <xf numFmtId="4" fontId="17" fillId="41" borderId="249" applyNumberFormat="0" applyProtection="0">
      <alignment horizontal="right" vertical="center"/>
    </xf>
    <xf numFmtId="4" fontId="37" fillId="41" borderId="249" applyNumberFormat="0" applyProtection="0">
      <alignment horizontal="right" vertical="center"/>
    </xf>
    <xf numFmtId="4" fontId="17" fillId="36" borderId="249" applyNumberFormat="0" applyProtection="0">
      <alignment horizontal="left" vertical="center" indent="1"/>
    </xf>
    <xf numFmtId="0" fontId="17" fillId="36" borderId="249" applyNumberFormat="0" applyProtection="0">
      <alignment horizontal="left" vertical="top" indent="1"/>
    </xf>
    <xf numFmtId="4" fontId="46" fillId="41" borderId="249" applyNumberFormat="0" applyProtection="0">
      <alignment horizontal="right" vertical="center"/>
    </xf>
    <xf numFmtId="0" fontId="74" fillId="0" borderId="250" applyNumberFormat="0" applyFill="0" applyAlignment="0" applyProtection="0"/>
    <xf numFmtId="4" fontId="24" fillId="0" borderId="245" applyNumberFormat="0" applyProtection="0">
      <alignment horizontal="left" vertical="center" indent="1"/>
    </xf>
    <xf numFmtId="4" fontId="56" fillId="104" borderId="245" applyNumberFormat="0" applyProtection="0">
      <alignment horizontal="right" vertical="center" wrapText="1"/>
    </xf>
    <xf numFmtId="0" fontId="17" fillId="40" borderId="261" applyNumberFormat="0" applyProtection="0">
      <alignment horizontal="left" vertical="top" indent="1"/>
    </xf>
    <xf numFmtId="4" fontId="37" fillId="40" borderId="261" applyNumberFormat="0" applyProtection="0">
      <alignment vertical="center"/>
    </xf>
    <xf numFmtId="0" fontId="21" fillId="35" borderId="261" applyNumberFormat="0" applyProtection="0">
      <alignment horizontal="left" vertical="top" indent="1"/>
    </xf>
    <xf numFmtId="4" fontId="17" fillId="29"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7" borderId="261" applyNumberFormat="0" applyProtection="0">
      <alignment horizontal="right" vertical="center"/>
    </xf>
    <xf numFmtId="4" fontId="17" fillId="25" borderId="261" applyNumberFormat="0" applyProtection="0">
      <alignment horizontal="right" vertical="center"/>
    </xf>
    <xf numFmtId="4" fontId="17" fillId="24" borderId="261" applyNumberFormat="0" applyProtection="0">
      <alignment horizontal="right" vertical="center"/>
    </xf>
    <xf numFmtId="0" fontId="18" fillId="19" borderId="261" applyNumberFormat="0" applyProtection="0">
      <alignment horizontal="left" vertical="top" inden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1" fillId="18" borderId="245" applyNumberFormat="0" applyProtection="0">
      <alignment horizontal="left" vertical="center" indent="1"/>
    </xf>
    <xf numFmtId="4" fontId="31" fillId="18" borderId="245" applyNumberFormat="0" applyProtection="0">
      <alignment horizontal="left" vertical="center" indent="1"/>
    </xf>
    <xf numFmtId="4" fontId="31" fillId="18" borderId="245" applyNumberFormat="0" applyProtection="0">
      <alignment horizontal="left" vertical="center" indent="1"/>
    </xf>
    <xf numFmtId="4" fontId="31" fillId="18" borderId="245" applyNumberFormat="0" applyProtection="0">
      <alignment horizontal="left" vertical="center" indent="1"/>
    </xf>
    <xf numFmtId="4" fontId="31" fillId="18" borderId="245" applyNumberFormat="0" applyProtection="0">
      <alignment horizontal="left" vertical="center"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4" fontId="26" fillId="22" borderId="245" applyNumberFormat="0" applyProtection="0">
      <alignment horizontal="left" vertical="center"/>
    </xf>
    <xf numFmtId="4" fontId="26" fillId="22" borderId="245" applyNumberFormat="0" applyProtection="0">
      <alignment horizontal="left" vertical="center"/>
    </xf>
    <xf numFmtId="4" fontId="26" fillId="22" borderId="245" applyNumberFormat="0" applyProtection="0">
      <alignment horizontal="left" vertical="center"/>
    </xf>
    <xf numFmtId="4" fontId="26" fillId="22" borderId="245" applyNumberFormat="0" applyProtection="0">
      <alignment horizontal="left" vertical="center"/>
    </xf>
    <xf numFmtId="4" fontId="26" fillId="22" borderId="245" applyNumberFormat="0" applyProtection="0">
      <alignment horizontal="lef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8" fillId="33" borderId="245" applyNumberFormat="0" applyProtection="0">
      <alignment horizontal="left" vertical="center" indent="1"/>
    </xf>
    <xf numFmtId="4" fontId="18" fillId="33" borderId="245" applyNumberFormat="0" applyProtection="0">
      <alignment horizontal="left" vertical="center" indent="1"/>
    </xf>
    <xf numFmtId="4" fontId="18" fillId="33" borderId="245" applyNumberFormat="0" applyProtection="0">
      <alignment horizontal="left" vertical="center" indent="1"/>
    </xf>
    <xf numFmtId="4" fontId="18" fillId="33" borderId="245" applyNumberFormat="0" applyProtection="0">
      <alignment horizontal="left" vertical="center" indent="1"/>
    </xf>
    <xf numFmtId="4" fontId="18" fillId="33" borderId="245" applyNumberFormat="0" applyProtection="0">
      <alignment horizontal="left" vertical="center" indent="1"/>
    </xf>
    <xf numFmtId="4" fontId="17" fillId="34" borderId="245" applyNumberFormat="0" applyProtection="0">
      <alignment horizontal="left" vertical="center" indent="1"/>
    </xf>
    <xf numFmtId="4" fontId="17" fillId="34" borderId="245" applyNumberFormat="0" applyProtection="0">
      <alignment horizontal="left" vertical="center" indent="1"/>
    </xf>
    <xf numFmtId="4" fontId="17" fillId="34" borderId="245" applyNumberFormat="0" applyProtection="0">
      <alignment horizontal="left" vertical="center" indent="1"/>
    </xf>
    <xf numFmtId="4" fontId="17" fillId="34" borderId="245" applyNumberFormat="0" applyProtection="0">
      <alignment horizontal="left" vertical="center" indent="1"/>
    </xf>
    <xf numFmtId="4" fontId="17" fillId="34" borderId="245" applyNumberFormat="0" applyProtection="0">
      <alignment horizontal="left" vertical="center" indent="1"/>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84" borderId="245" applyNumberFormat="0">
      <protection locked="0"/>
    </xf>
    <xf numFmtId="0" fontId="21" fillId="84" borderId="245" applyNumberFormat="0">
      <protection locked="0"/>
    </xf>
    <xf numFmtId="0" fontId="21" fillId="84" borderId="245" applyNumberFormat="0">
      <protection locked="0"/>
    </xf>
    <xf numFmtId="0" fontId="21" fillId="84" borderId="245" applyNumberFormat="0">
      <protection locked="0"/>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4" fontId="24" fillId="0" borderId="245" applyNumberFormat="0" applyProtection="0">
      <alignment horizontal="right" vertical="center" wrapText="1"/>
    </xf>
    <xf numFmtId="4" fontId="24" fillId="0" borderId="245" applyNumberFormat="0" applyProtection="0">
      <alignment horizontal="right" vertical="center" wrapText="1"/>
    </xf>
    <xf numFmtId="4" fontId="24" fillId="0" borderId="245" applyNumberFormat="0" applyProtection="0">
      <alignment horizontal="right" vertical="center" wrapText="1"/>
    </xf>
    <xf numFmtId="4" fontId="24" fillId="0" borderId="245" applyNumberFormat="0" applyProtection="0">
      <alignment horizontal="right" vertical="center" wrapText="1"/>
    </xf>
    <xf numFmtId="4" fontId="24" fillId="0" borderId="245" applyNumberFormat="0" applyProtection="0">
      <alignment horizontal="right" vertical="center" wrapText="1"/>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0" fontId="26" fillId="43" borderId="251" applyNumberFormat="0" applyProtection="0">
      <alignment horizontal="center" vertical="center" wrapText="1"/>
    </xf>
    <xf numFmtId="0" fontId="26" fillId="44" borderId="251" applyNumberFormat="0" applyProtection="0">
      <alignment horizontal="center" vertical="top" wrapText="1"/>
    </xf>
    <xf numFmtId="0" fontId="26" fillId="44" borderId="251" applyNumberFormat="0" applyProtection="0">
      <alignment horizontal="center" vertical="top" wrapText="1"/>
    </xf>
    <xf numFmtId="0" fontId="26" fillId="44" borderId="251" applyNumberFormat="0" applyProtection="0">
      <alignment horizontal="center" vertical="top" wrapText="1"/>
    </xf>
    <xf numFmtId="0" fontId="26" fillId="44" borderId="251" applyNumberFormat="0" applyProtection="0">
      <alignment horizontal="center" vertical="top" wrapText="1"/>
    </xf>
    <xf numFmtId="0" fontId="26" fillId="44" borderId="251" applyNumberFormat="0" applyProtection="0">
      <alignment horizontal="center" vertical="top" wrapText="1"/>
    </xf>
    <xf numFmtId="0" fontId="26" fillId="43" borderId="251" applyNumberFormat="0" applyProtection="0">
      <alignment horizontal="center" vertical="center" wrapText="1"/>
    </xf>
    <xf numFmtId="0" fontId="26" fillId="43" borderId="251" applyNumberFormat="0" applyProtection="0">
      <alignment horizontal="center" vertical="center" wrapText="1"/>
    </xf>
    <xf numFmtId="0" fontId="26" fillId="43" borderId="251" applyNumberFormat="0" applyProtection="0">
      <alignment horizontal="center" vertical="center" wrapText="1"/>
    </xf>
    <xf numFmtId="0" fontId="26" fillId="43" borderId="251" applyNumberFormat="0" applyProtection="0">
      <alignment horizontal="center" vertical="center" wrapText="1"/>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24" fillId="0" borderId="245" applyNumberFormat="0" applyProtection="0">
      <alignment horizontal="left" vertical="center" inden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1" fillId="18" borderId="254" applyNumberFormat="0" applyProtection="0">
      <alignment horizontal="left" vertical="center" indent="1"/>
    </xf>
    <xf numFmtId="4" fontId="31" fillId="18" borderId="254" applyNumberFormat="0" applyProtection="0">
      <alignment horizontal="left" vertical="center" indent="1"/>
    </xf>
    <xf numFmtId="4" fontId="31" fillId="18" borderId="254" applyNumberFormat="0" applyProtection="0">
      <alignment horizontal="left" vertical="center" indent="1"/>
    </xf>
    <xf numFmtId="4" fontId="31" fillId="18" borderId="254" applyNumberFormat="0" applyProtection="0">
      <alignment horizontal="left" vertical="center" indent="1"/>
    </xf>
    <xf numFmtId="4" fontId="31" fillId="18" borderId="254" applyNumberFormat="0" applyProtection="0">
      <alignment horizontal="left" vertical="center"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4" fontId="26" fillId="22" borderId="254" applyNumberFormat="0" applyProtection="0">
      <alignment horizontal="left" vertical="center"/>
    </xf>
    <xf numFmtId="4" fontId="26" fillId="22" borderId="254" applyNumberFormat="0" applyProtection="0">
      <alignment horizontal="left" vertical="center"/>
    </xf>
    <xf numFmtId="4" fontId="26" fillId="22" borderId="254" applyNumberFormat="0" applyProtection="0">
      <alignment horizontal="left" vertical="center"/>
    </xf>
    <xf numFmtId="4" fontId="26" fillId="22" borderId="254" applyNumberFormat="0" applyProtection="0">
      <alignment horizontal="left" vertical="center"/>
    </xf>
    <xf numFmtId="4" fontId="26" fillId="22" borderId="254" applyNumberFormat="0" applyProtection="0">
      <alignment horizontal="lef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8" fillId="33" borderId="254" applyNumberFormat="0" applyProtection="0">
      <alignment horizontal="left" vertical="center" indent="1"/>
    </xf>
    <xf numFmtId="4" fontId="18" fillId="33" borderId="254" applyNumberFormat="0" applyProtection="0">
      <alignment horizontal="left" vertical="center" indent="1"/>
    </xf>
    <xf numFmtId="4" fontId="18" fillId="33" borderId="254" applyNumberFormat="0" applyProtection="0">
      <alignment horizontal="left" vertical="center" indent="1"/>
    </xf>
    <xf numFmtId="4" fontId="18" fillId="33" borderId="254" applyNumberFormat="0" applyProtection="0">
      <alignment horizontal="left" vertical="center" indent="1"/>
    </xf>
    <xf numFmtId="4" fontId="18" fillId="33" borderId="254" applyNumberFormat="0" applyProtection="0">
      <alignment horizontal="left" vertical="center" indent="1"/>
    </xf>
    <xf numFmtId="4" fontId="17" fillId="34" borderId="254" applyNumberFormat="0" applyProtection="0">
      <alignment horizontal="left" vertical="center" indent="1"/>
    </xf>
    <xf numFmtId="4" fontId="17" fillId="34" borderId="254" applyNumberFormat="0" applyProtection="0">
      <alignment horizontal="left" vertical="center" indent="1"/>
    </xf>
    <xf numFmtId="4" fontId="17" fillId="34" borderId="254" applyNumberFormat="0" applyProtection="0">
      <alignment horizontal="left" vertical="center" indent="1"/>
    </xf>
    <xf numFmtId="4" fontId="17" fillId="34" borderId="254" applyNumberFormat="0" applyProtection="0">
      <alignment horizontal="left" vertical="center" indent="1"/>
    </xf>
    <xf numFmtId="4" fontId="17" fillId="34" borderId="254" applyNumberFormat="0" applyProtection="0">
      <alignment horizontal="left" vertical="center" indent="1"/>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84" borderId="254" applyNumberFormat="0">
      <protection locked="0"/>
    </xf>
    <xf numFmtId="0" fontId="21" fillId="84" borderId="254" applyNumberFormat="0">
      <protection locked="0"/>
    </xf>
    <xf numFmtId="0" fontId="21" fillId="84" borderId="254" applyNumberFormat="0">
      <protection locked="0"/>
    </xf>
    <xf numFmtId="0" fontId="21" fillId="84" borderId="254" applyNumberFormat="0">
      <protection locked="0"/>
    </xf>
    <xf numFmtId="0" fontId="21" fillId="84" borderId="254" applyNumberFormat="0">
      <protection locked="0"/>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4" fontId="24" fillId="0" borderId="254" applyNumberFormat="0" applyProtection="0">
      <alignment horizontal="right" vertical="center" wrapText="1"/>
    </xf>
    <xf numFmtId="4" fontId="24" fillId="0" borderId="254" applyNumberFormat="0" applyProtection="0">
      <alignment horizontal="right" vertical="center" wrapText="1"/>
    </xf>
    <xf numFmtId="4" fontId="24" fillId="0" borderId="254" applyNumberFormat="0" applyProtection="0">
      <alignment horizontal="right" vertical="center" wrapText="1"/>
    </xf>
    <xf numFmtId="4" fontId="24" fillId="0" borderId="254" applyNumberFormat="0" applyProtection="0">
      <alignment horizontal="right" vertical="center" wrapText="1"/>
    </xf>
    <xf numFmtId="4" fontId="24" fillId="0" borderId="254" applyNumberFormat="0" applyProtection="0">
      <alignment horizontal="right" vertical="center" wrapText="1"/>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0" fontId="26" fillId="44" borderId="254" applyNumberFormat="0" applyProtection="0">
      <alignment horizontal="center" vertical="top" wrapText="1"/>
    </xf>
    <xf numFmtId="0" fontId="26" fillId="44" borderId="254" applyNumberFormat="0" applyProtection="0">
      <alignment horizontal="center" vertical="top" wrapText="1"/>
    </xf>
    <xf numFmtId="0" fontId="26" fillId="44" borderId="254" applyNumberFormat="0" applyProtection="0">
      <alignment horizontal="center" vertical="top" wrapText="1"/>
    </xf>
    <xf numFmtId="0" fontId="26" fillId="44" borderId="254" applyNumberFormat="0" applyProtection="0">
      <alignment horizontal="center" vertical="top" wrapText="1"/>
    </xf>
    <xf numFmtId="0" fontId="26" fillId="44" borderId="254" applyNumberFormat="0" applyProtection="0">
      <alignment horizontal="center" vertical="top" wrapText="1"/>
    </xf>
    <xf numFmtId="0" fontId="26" fillId="43" borderId="254" applyNumberFormat="0" applyProtection="0">
      <alignment horizontal="center" vertical="center" wrapText="1"/>
    </xf>
    <xf numFmtId="0" fontId="26" fillId="43" borderId="254" applyNumberFormat="0" applyProtection="0">
      <alignment horizontal="center" vertical="center" wrapText="1"/>
    </xf>
    <xf numFmtId="0" fontId="26" fillId="43" borderId="254" applyNumberFormat="0" applyProtection="0">
      <alignment horizontal="center" vertical="center" wrapText="1"/>
    </xf>
    <xf numFmtId="0" fontId="26" fillId="43" borderId="254" applyNumberFormat="0" applyProtection="0">
      <alignment horizontal="center" vertical="center" wrapText="1"/>
    </xf>
    <xf numFmtId="0" fontId="26" fillId="43" borderId="254" applyNumberFormat="0" applyProtection="0">
      <alignment horizontal="center" vertical="center" wrapText="1"/>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0" fontId="134" fillId="34" borderId="255" applyNumberFormat="0" applyAlignment="0" applyProtection="0"/>
    <xf numFmtId="0" fontId="136" fillId="91" borderId="255" applyNumberFormat="0" applyAlignment="0" applyProtection="0"/>
    <xf numFmtId="0" fontId="136" fillId="91" borderId="255" applyNumberFormat="0" applyAlignment="0" applyProtection="0"/>
    <xf numFmtId="0" fontId="134" fillId="34" borderId="255" applyNumberFormat="0" applyAlignment="0" applyProtection="0"/>
    <xf numFmtId="0" fontId="136" fillId="91" borderId="255" applyNumberFormat="0" applyAlignment="0" applyProtection="0"/>
    <xf numFmtId="0" fontId="136" fillId="91" borderId="255" applyNumberFormat="0" applyAlignment="0" applyProtection="0"/>
    <xf numFmtId="0" fontId="136" fillId="91" borderId="255" applyNumberFormat="0" applyAlignment="0" applyProtection="0"/>
    <xf numFmtId="0" fontId="136" fillId="91" borderId="255" applyNumberFormat="0" applyAlignment="0" applyProtection="0"/>
    <xf numFmtId="0" fontId="136" fillId="91" borderId="255" applyNumberFormat="0" applyAlignment="0" applyProtection="0"/>
    <xf numFmtId="0" fontId="157" fillId="0" borderId="252">
      <alignment horizontal="left" vertical="center"/>
    </xf>
    <xf numFmtId="0" fontId="157" fillId="0" borderId="252">
      <alignment horizontal="left" vertical="center"/>
    </xf>
    <xf numFmtId="0" fontId="157" fillId="0" borderId="252">
      <alignment horizontal="left" vertical="center"/>
    </xf>
    <xf numFmtId="0" fontId="157" fillId="0" borderId="252">
      <alignment horizontal="left" vertical="center"/>
    </xf>
    <xf numFmtId="0" fontId="157" fillId="0" borderId="252">
      <alignment horizontal="left" vertical="center"/>
    </xf>
    <xf numFmtId="0" fontId="157" fillId="0" borderId="252">
      <alignment horizontal="left" vertical="center"/>
    </xf>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0" fontId="171" fillId="93" borderId="255" applyNumberFormat="0" applyAlignment="0" applyProtection="0"/>
    <xf numFmtId="0" fontId="171" fillId="93" borderId="255" applyNumberFormat="0" applyAlignment="0" applyProtection="0"/>
    <xf numFmtId="0" fontId="171" fillId="93" borderId="255" applyNumberFormat="0" applyAlignment="0" applyProtection="0"/>
    <xf numFmtId="0" fontId="171" fillId="93" borderId="255" applyNumberFormat="0" applyAlignment="0" applyProtection="0"/>
    <xf numFmtId="0" fontId="171" fillId="93" borderId="255" applyNumberFormat="0" applyAlignment="0" applyProtection="0"/>
    <xf numFmtId="0" fontId="171" fillId="93" borderId="255" applyNumberFormat="0" applyAlignment="0" applyProtection="0"/>
    <xf numFmtId="0" fontId="171" fillId="93" borderId="255" applyNumberFormat="0" applyAlignment="0" applyProtection="0"/>
    <xf numFmtId="0" fontId="171" fillId="93" borderId="263" applyNumberFormat="0" applyAlignment="0" applyProtection="0"/>
    <xf numFmtId="0" fontId="171" fillId="93" borderId="263" applyNumberFormat="0" applyAlignment="0" applyProtection="0"/>
    <xf numFmtId="0" fontId="171" fillId="93" borderId="263" applyNumberFormat="0" applyAlignment="0" applyProtection="0"/>
    <xf numFmtId="0" fontId="171" fillId="93" borderId="263" applyNumberFormat="0" applyAlignment="0" applyProtection="0"/>
    <xf numFmtId="0" fontId="171" fillId="93" borderId="263" applyNumberFormat="0" applyAlignment="0" applyProtection="0"/>
    <xf numFmtId="0" fontId="171" fillId="93" borderId="263" applyNumberFormat="0" applyAlignment="0" applyProtection="0"/>
    <xf numFmtId="0" fontId="171" fillId="93" borderId="263" applyNumberFormat="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0" fontId="157" fillId="0" borderId="264">
      <alignment horizontal="left" vertical="center"/>
    </xf>
    <xf numFmtId="0" fontId="157" fillId="0" borderId="264">
      <alignment horizontal="left" vertical="center"/>
    </xf>
    <xf numFmtId="0" fontId="157" fillId="0" borderId="264">
      <alignment horizontal="left" vertical="center"/>
    </xf>
    <xf numFmtId="0" fontId="157" fillId="0" borderId="264">
      <alignment horizontal="left" vertical="center"/>
    </xf>
    <xf numFmtId="0" fontId="157" fillId="0" borderId="264">
      <alignment horizontal="left" vertical="center"/>
    </xf>
    <xf numFmtId="0" fontId="157" fillId="0" borderId="264">
      <alignment horizontal="left" vertical="center"/>
    </xf>
    <xf numFmtId="0" fontId="136" fillId="91" borderId="263" applyNumberFormat="0" applyAlignment="0" applyProtection="0"/>
    <xf numFmtId="0" fontId="136" fillId="91" borderId="263" applyNumberFormat="0" applyAlignment="0" applyProtection="0"/>
    <xf numFmtId="0" fontId="136" fillId="91" borderId="263" applyNumberFormat="0" applyAlignment="0" applyProtection="0"/>
    <xf numFmtId="0" fontId="136" fillId="91" borderId="263" applyNumberFormat="0" applyAlignment="0" applyProtection="0"/>
    <xf numFmtId="0" fontId="136" fillId="91" borderId="263" applyNumberFormat="0" applyAlignment="0" applyProtection="0"/>
    <xf numFmtId="0" fontId="134" fillId="34" borderId="263" applyNumberFormat="0" applyAlignment="0" applyProtection="0"/>
    <xf numFmtId="0" fontId="136" fillId="91" borderId="263" applyNumberFormat="0" applyAlignment="0" applyProtection="0"/>
    <xf numFmtId="0" fontId="136" fillId="91" borderId="263" applyNumberFormat="0" applyAlignment="0" applyProtection="0"/>
    <xf numFmtId="0" fontId="134" fillId="34" borderId="263" applyNumberFormat="0" applyAlignment="0" applyProtection="0"/>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0" fontId="21" fillId="84" borderId="262" applyNumberFormat="0">
      <protection locked="0"/>
    </xf>
    <xf numFmtId="0" fontId="21" fillId="84" borderId="262" applyNumberFormat="0">
      <protection locked="0"/>
    </xf>
    <xf numFmtId="0" fontId="21" fillId="84" borderId="262" applyNumberFormat="0">
      <protection locked="0"/>
    </xf>
    <xf numFmtId="0" fontId="21" fillId="84" borderId="262" applyNumberFormat="0">
      <protection locked="0"/>
    </xf>
    <xf numFmtId="0" fontId="21" fillId="84" borderId="262" applyNumberFormat="0">
      <protection locked="0"/>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26" fillId="22" borderId="262" applyNumberFormat="0" applyProtection="0">
      <alignment horizontal="left" vertical="center"/>
    </xf>
    <xf numFmtId="4" fontId="26" fillId="22" borderId="262" applyNumberFormat="0" applyProtection="0">
      <alignment horizontal="left" vertical="center"/>
    </xf>
    <xf numFmtId="4" fontId="26" fillId="22" borderId="262" applyNumberFormat="0" applyProtection="0">
      <alignment horizontal="left" vertical="center"/>
    </xf>
    <xf numFmtId="4" fontId="26" fillId="22" borderId="262" applyNumberFormat="0" applyProtection="0">
      <alignment horizontal="left" vertical="center"/>
    </xf>
    <xf numFmtId="4" fontId="26" fillId="22" borderId="262" applyNumberFormat="0" applyProtection="0">
      <alignment horizontal="left" vertical="center"/>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1" fillId="18" borderId="254" applyNumberFormat="0" applyProtection="0">
      <alignment horizontal="right" vertical="center" wrapText="1"/>
    </xf>
    <xf numFmtId="4" fontId="31" fillId="18" borderId="254" applyNumberFormat="0" applyProtection="0">
      <alignment horizontal="right" vertical="center" wrapText="1"/>
    </xf>
    <xf numFmtId="4" fontId="31" fillId="18" borderId="254" applyNumberFormat="0" applyProtection="0">
      <alignment horizontal="right" vertical="center" wrapText="1"/>
    </xf>
    <xf numFmtId="4" fontId="31" fillId="18" borderId="254" applyNumberFormat="0" applyProtection="0">
      <alignment horizontal="right" vertical="center" wrapText="1"/>
    </xf>
    <xf numFmtId="4" fontId="31" fillId="18" borderId="254" applyNumberFormat="0" applyProtection="0">
      <alignment horizontal="right" vertical="center" wrapText="1"/>
    </xf>
    <xf numFmtId="4" fontId="24" fillId="0" borderId="254" applyNumberFormat="0" applyProtection="0">
      <alignment horizontal="left" vertical="center" indent="1"/>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3" borderId="262" applyNumberFormat="0" applyProtection="0">
      <alignment horizontal="center" vertical="center" wrapTex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0" fontId="21" fillId="89" borderId="256" applyNumberFormat="0" applyFont="0" applyAlignment="0" applyProtection="0"/>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0" fontId="21" fillId="89" borderId="255" applyNumberFormat="0" applyFont="0" applyAlignment="0" applyProtection="0"/>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0" fontId="21" fillId="89" borderId="255" applyNumberFormat="0" applyFont="0" applyAlignment="0" applyProtection="0"/>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21" fillId="89" borderId="255" applyNumberFormat="0" applyFont="0" applyAlignment="0" applyProtection="0"/>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0" fontId="21" fillId="89" borderId="255" applyNumberFormat="0" applyFont="0" applyAlignment="0" applyProtection="0"/>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1" fillId="18" borderId="254" applyNumberFormat="0" applyProtection="0">
      <alignment horizontal="right" vertical="center" wrapText="1"/>
    </xf>
    <xf numFmtId="4" fontId="31" fillId="18" borderId="254" applyNumberFormat="0" applyProtection="0">
      <alignment horizontal="right" vertical="center" wrapText="1"/>
    </xf>
    <xf numFmtId="0" fontId="21" fillId="89" borderId="255" applyNumberFormat="0" applyFont="0" applyAlignment="0" applyProtection="0"/>
    <xf numFmtId="4" fontId="31" fillId="18" borderId="254" applyNumberFormat="0" applyProtection="0">
      <alignment horizontal="right" vertical="center" wrapText="1"/>
    </xf>
    <xf numFmtId="4" fontId="31" fillId="18" borderId="254" applyNumberFormat="0" applyProtection="0">
      <alignment horizontal="right" vertical="center" wrapText="1"/>
    </xf>
    <xf numFmtId="0" fontId="69" fillId="89" borderId="256" applyNumberFormat="0" applyFont="0" applyAlignment="0" applyProtection="0"/>
    <xf numFmtId="0" fontId="184" fillId="34" borderId="257" applyNumberFormat="0" applyAlignment="0" applyProtection="0"/>
    <xf numFmtId="0" fontId="184" fillId="91" borderId="257" applyNumberFormat="0" applyAlignment="0" applyProtection="0"/>
    <xf numFmtId="0" fontId="184" fillId="91" borderId="257" applyNumberFormat="0" applyAlignment="0" applyProtection="0"/>
    <xf numFmtId="0" fontId="184" fillId="34" borderId="257" applyNumberFormat="0" applyAlignment="0" applyProtection="0"/>
    <xf numFmtId="0" fontId="184" fillId="91" borderId="257" applyNumberFormat="0" applyAlignment="0" applyProtection="0"/>
    <xf numFmtId="0" fontId="184" fillId="91" borderId="257" applyNumberFormat="0" applyAlignment="0" applyProtection="0"/>
    <xf numFmtId="0" fontId="184" fillId="91" borderId="257" applyNumberFormat="0" applyAlignment="0" applyProtection="0"/>
    <xf numFmtId="0" fontId="184" fillId="91" borderId="257" applyNumberFormat="0" applyAlignment="0" applyProtection="0"/>
    <xf numFmtId="0" fontId="184" fillId="91" borderId="257" applyNumberFormat="0" applyAlignment="0" applyProtection="0"/>
    <xf numFmtId="4" fontId="56" fillId="104" borderId="254" applyNumberFormat="0" applyProtection="0">
      <alignment horizontal="right" vertical="center" wrapText="1"/>
    </xf>
    <xf numFmtId="4" fontId="56" fillId="104" borderId="254" applyNumberFormat="0" applyProtection="0">
      <alignment horizontal="right" vertical="center" wrapText="1"/>
    </xf>
    <xf numFmtId="4" fontId="17" fillId="0" borderId="257" applyNumberFormat="0" applyProtection="0">
      <alignment vertical="center"/>
    </xf>
    <xf numFmtId="4" fontId="17" fillId="0" borderId="257" applyNumberFormat="0" applyProtection="0">
      <alignment vertical="center"/>
    </xf>
    <xf numFmtId="4" fontId="17" fillId="0" borderId="257" applyNumberFormat="0" applyProtection="0">
      <alignment horizontal="left" vertical="center" indent="1"/>
    </xf>
    <xf numFmtId="4" fontId="17" fillId="19" borderId="257" applyNumberFormat="0" applyProtection="0">
      <alignment horizontal="left" vertical="center" indent="1"/>
    </xf>
    <xf numFmtId="4" fontId="26" fillId="22" borderId="254" applyNumberFormat="0" applyProtection="0">
      <alignment horizontal="left" vertical="center"/>
    </xf>
    <xf numFmtId="0" fontId="21" fillId="0" borderId="257" applyNumberFormat="0" applyProtection="0">
      <alignment horizontal="left" vertical="center" indent="1"/>
    </xf>
    <xf numFmtId="4" fontId="17" fillId="2" borderId="257" applyNumberFormat="0" applyProtection="0">
      <alignment horizontal="right" vertical="center"/>
    </xf>
    <xf numFmtId="4" fontId="17" fillId="106" borderId="257" applyNumberFormat="0" applyProtection="0">
      <alignment horizontal="right" vertical="center"/>
    </xf>
    <xf numFmtId="4" fontId="17" fillId="42" borderId="257" applyNumberFormat="0" applyProtection="0">
      <alignment horizontal="right" vertical="center"/>
    </xf>
    <xf numFmtId="4" fontId="17" fillId="107" borderId="257" applyNumberFormat="0" applyProtection="0">
      <alignment horizontal="right" vertical="center"/>
    </xf>
    <xf numFmtId="4" fontId="17" fillId="108" borderId="257" applyNumberFormat="0" applyProtection="0">
      <alignment horizontal="right" vertical="center"/>
    </xf>
    <xf numFmtId="4" fontId="17" fillId="109" borderId="257" applyNumberFormat="0" applyProtection="0">
      <alignment horizontal="right" vertical="center"/>
    </xf>
    <xf numFmtId="4" fontId="17" fillId="110" borderId="257" applyNumberFormat="0" applyProtection="0">
      <alignment horizontal="right" vertical="center"/>
    </xf>
    <xf numFmtId="4" fontId="17" fillId="111" borderId="257" applyNumberFormat="0" applyProtection="0">
      <alignment horizontal="right" vertical="center"/>
    </xf>
    <xf numFmtId="4" fontId="17" fillId="112" borderId="257" applyNumberFormat="0" applyProtection="0">
      <alignment horizontal="right" vertical="center"/>
    </xf>
    <xf numFmtId="0" fontId="21" fillId="113" borderId="257" applyNumberFormat="0" applyProtection="0">
      <alignment horizontal="left" vertical="center" indent="1"/>
    </xf>
    <xf numFmtId="0" fontId="25" fillId="114" borderId="254" applyNumberFormat="0" applyProtection="0">
      <alignment horizontal="left" vertical="center" indent="2"/>
    </xf>
    <xf numFmtId="0" fontId="25" fillId="114" borderId="254" applyNumberFormat="0" applyProtection="0">
      <alignment horizontal="left" vertical="center" indent="2"/>
    </xf>
    <xf numFmtId="0" fontId="26" fillId="115" borderId="254" applyNumberFormat="0" applyProtection="0">
      <alignment horizontal="left" vertical="center" indent="2"/>
    </xf>
    <xf numFmtId="0" fontId="26" fillId="115" borderId="254" applyNumberFormat="0" applyProtection="0">
      <alignment horizontal="left" vertical="center" indent="2"/>
    </xf>
    <xf numFmtId="0" fontId="25" fillId="114" borderId="254" applyNumberFormat="0" applyProtection="0">
      <alignment horizontal="left" vertical="center" indent="2"/>
    </xf>
    <xf numFmtId="0" fontId="26" fillId="115" borderId="254" applyNumberFormat="0" applyProtection="0">
      <alignment horizontal="left" vertical="center" indent="2"/>
    </xf>
    <xf numFmtId="0" fontId="25" fillId="0" borderId="254" applyNumberFormat="0" applyProtection="0">
      <alignment horizontal="left" vertical="center" indent="2"/>
    </xf>
    <xf numFmtId="0" fontId="21" fillId="49" borderId="257" applyNumberFormat="0" applyProtection="0">
      <alignment horizontal="left" vertical="center"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114" borderId="254" applyNumberFormat="0" applyProtection="0">
      <alignment horizontal="left" vertical="center" indent="2"/>
    </xf>
    <xf numFmtId="0" fontId="26" fillId="115" borderId="254" applyNumberFormat="0" applyProtection="0">
      <alignment horizontal="left" vertical="center" indent="2"/>
    </xf>
    <xf numFmtId="0" fontId="25" fillId="114" borderId="254" applyNumberFormat="0" applyProtection="0">
      <alignment horizontal="left" vertical="center" indent="2"/>
    </xf>
    <xf numFmtId="0" fontId="25" fillId="114" borderId="254" applyNumberFormat="0" applyProtection="0">
      <alignment horizontal="left" vertical="center" indent="2"/>
    </xf>
    <xf numFmtId="0" fontId="26" fillId="115" borderId="254" applyNumberFormat="0" applyProtection="0">
      <alignment horizontal="left" vertical="center" indent="2"/>
    </xf>
    <xf numFmtId="0" fontId="26" fillId="115" borderId="254" applyNumberFormat="0" applyProtection="0">
      <alignment horizontal="left" vertical="center" indent="2"/>
    </xf>
    <xf numFmtId="0" fontId="26" fillId="115" borderId="254" applyNumberFormat="0" applyProtection="0">
      <alignment horizontal="left" vertical="center" indent="2"/>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49" borderId="257" applyNumberFormat="0" applyProtection="0">
      <alignment horizontal="left" vertical="center"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49" borderId="257" applyNumberFormat="0" applyProtection="0">
      <alignment horizontal="left" vertical="center"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116"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23" borderId="257" applyNumberFormat="0" applyProtection="0">
      <alignment horizontal="left" vertical="center"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116" borderId="254" applyNumberFormat="0" applyProtection="0">
      <alignment horizontal="left" vertical="center" indent="2"/>
    </xf>
    <xf numFmtId="0" fontId="25" fillId="116"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116" borderId="254" applyNumberFormat="0" applyProtection="0">
      <alignment horizontal="left" vertical="center" indent="2"/>
    </xf>
    <xf numFmtId="0" fontId="25" fillId="116" borderId="254" applyNumberFormat="0" applyProtection="0">
      <alignment horizontal="left" vertical="center" indent="2"/>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23" borderId="257" applyNumberFormat="0" applyProtection="0">
      <alignment horizontal="left" vertical="center"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23" borderId="257" applyNumberFormat="0" applyProtection="0">
      <alignment horizontal="left" vertical="center"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102" borderId="257" applyNumberFormat="0" applyProtection="0">
      <alignment horizontal="left" vertical="center"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102" borderId="257" applyNumberFormat="0" applyProtection="0">
      <alignment horizontal="left" vertical="center"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102" borderId="257" applyNumberFormat="0" applyProtection="0">
      <alignment horizontal="left" vertical="center"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113" borderId="257" applyNumberFormat="0" applyProtection="0">
      <alignment horizontal="left" vertical="center"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113" borderId="257" applyNumberFormat="0" applyProtection="0">
      <alignment horizontal="left" vertical="center"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113" borderId="257" applyNumberFormat="0" applyProtection="0">
      <alignment horizontal="left" vertical="center"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84" borderId="254" applyNumberFormat="0">
      <protection locked="0"/>
    </xf>
    <xf numFmtId="0" fontId="21" fillId="84" borderId="254" applyNumberFormat="0">
      <protection locked="0"/>
    </xf>
    <xf numFmtId="0" fontId="21" fillId="84" borderId="254" applyNumberFormat="0">
      <protection locked="0"/>
    </xf>
    <xf numFmtId="0" fontId="21" fillId="84" borderId="254" applyNumberFormat="0">
      <protection locked="0"/>
    </xf>
    <xf numFmtId="4" fontId="17" fillId="40" borderId="257" applyNumberFormat="0" applyProtection="0">
      <alignment vertical="center"/>
    </xf>
    <xf numFmtId="4" fontId="40" fillId="0" borderId="254" applyNumberFormat="0" applyProtection="0">
      <alignment horizontal="left" vertical="center" indent="1"/>
    </xf>
    <xf numFmtId="4" fontId="17" fillId="40" borderId="257" applyNumberFormat="0" applyProtection="0">
      <alignment horizontal="left" vertical="center" indent="1"/>
    </xf>
    <xf numFmtId="4" fontId="40" fillId="0" borderId="254" applyNumberFormat="0" applyProtection="0">
      <alignment horizontal="left" vertical="center" indent="1"/>
    </xf>
    <xf numFmtId="4" fontId="17" fillId="40" borderId="257" applyNumberFormat="0" applyProtection="0">
      <alignment horizontal="left" vertical="center" indent="1"/>
    </xf>
    <xf numFmtId="4" fontId="17" fillId="40" borderId="257" applyNumberFormat="0" applyProtection="0">
      <alignment horizontal="left" vertical="center" indent="1"/>
    </xf>
    <xf numFmtId="4" fontId="24" fillId="0" borderId="254" applyNumberFormat="0" applyProtection="0">
      <alignment horizontal="right" vertical="center" wrapText="1"/>
    </xf>
    <xf numFmtId="4" fontId="24" fillId="0" borderId="254" applyNumberFormat="0" applyProtection="0">
      <alignment horizontal="right" vertical="center" wrapText="1"/>
    </xf>
    <xf numFmtId="4" fontId="25" fillId="0" borderId="254" applyNumberFormat="0" applyProtection="0">
      <alignment horizontal="right" vertical="center" wrapText="1"/>
    </xf>
    <xf numFmtId="4" fontId="17" fillId="0" borderId="257" applyNumberFormat="0" applyProtection="0">
      <alignment horizontal="right" vertical="center"/>
    </xf>
    <xf numFmtId="4" fontId="17" fillId="0" borderId="257" applyNumberFormat="0" applyProtection="0">
      <alignment horizontal="right" vertical="center"/>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0" fontId="21" fillId="0" borderId="257" applyNumberFormat="0" applyProtection="0">
      <alignment horizontal="left" vertical="center" indent="1"/>
    </xf>
    <xf numFmtId="0" fontId="21" fillId="0" borderId="257" applyNumberFormat="0" applyProtection="0">
      <alignment horizontal="left" vertical="center" indent="1"/>
    </xf>
    <xf numFmtId="0" fontId="26" fillId="43" borderId="254" applyNumberFormat="0" applyProtection="0">
      <alignment horizontal="center" vertical="center" wrapText="1"/>
    </xf>
    <xf numFmtId="0" fontId="21" fillId="0" borderId="257" applyNumberFormat="0" applyProtection="0">
      <alignment horizontal="left" vertical="center" indent="1"/>
    </xf>
    <xf numFmtId="0" fontId="21" fillId="0" borderId="257" applyNumberFormat="0" applyProtection="0">
      <alignment horizontal="left" vertical="center" indent="1"/>
    </xf>
    <xf numFmtId="4" fontId="46" fillId="117" borderId="257" applyNumberFormat="0" applyProtection="0">
      <alignment horizontal="right" vertical="center"/>
    </xf>
    <xf numFmtId="206" fontId="196" fillId="0" borderId="244">
      <alignment horizontal="center"/>
    </xf>
    <xf numFmtId="206" fontId="196" fillId="0" borderId="244">
      <alignment horizontal="center"/>
    </xf>
    <xf numFmtId="206" fontId="196" fillId="0" borderId="244">
      <alignment horizontal="center"/>
    </xf>
    <xf numFmtId="206" fontId="196" fillId="0" borderId="244">
      <alignment horizontal="center"/>
    </xf>
    <xf numFmtId="206" fontId="196" fillId="0" borderId="244">
      <alignment horizontal="center"/>
    </xf>
    <xf numFmtId="206" fontId="196" fillId="0" borderId="244">
      <alignment horizontal="center"/>
    </xf>
    <xf numFmtId="204" fontId="21" fillId="0" borderId="242">
      <protection locked="0"/>
    </xf>
    <xf numFmtId="204" fontId="21" fillId="0" borderId="242">
      <protection locked="0"/>
    </xf>
    <xf numFmtId="204" fontId="21" fillId="0" borderId="242">
      <protection locked="0"/>
    </xf>
    <xf numFmtId="0" fontId="74" fillId="0" borderId="258" applyNumberFormat="0" applyFill="0" applyAlignment="0" applyProtection="0"/>
    <xf numFmtId="0" fontId="74" fillId="0" borderId="258" applyNumberFormat="0" applyFill="0" applyAlignment="0" applyProtection="0"/>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0" fontId="74" fillId="0" borderId="258" applyNumberFormat="0" applyFill="0" applyAlignment="0" applyProtection="0"/>
    <xf numFmtId="204" fontId="21" fillId="0" borderId="259">
      <protection locked="0"/>
    </xf>
    <xf numFmtId="204" fontId="21" fillId="0" borderId="259">
      <protection locked="0"/>
    </xf>
    <xf numFmtId="0" fontId="74" fillId="0" borderId="258" applyNumberFormat="0" applyFill="0" applyAlignment="0" applyProtection="0"/>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0" fontId="21" fillId="89" borderId="265" applyNumberFormat="0" applyFont="0" applyAlignment="0" applyProtection="0"/>
    <xf numFmtId="0" fontId="21" fillId="89" borderId="263" applyNumberFormat="0" applyFont="0" applyAlignment="0" applyProtection="0"/>
    <xf numFmtId="0" fontId="21" fillId="89" borderId="263" applyNumberFormat="0" applyFont="0" applyAlignment="0" applyProtection="0"/>
    <xf numFmtId="0" fontId="21" fillId="89" borderId="263" applyNumberFormat="0" applyFont="0" applyAlignment="0" applyProtection="0"/>
    <xf numFmtId="0" fontId="21" fillId="89" borderId="263" applyNumberFormat="0" applyFont="0" applyAlignment="0" applyProtection="0"/>
    <xf numFmtId="0" fontId="21" fillId="89" borderId="263" applyNumberFormat="0" applyFont="0" applyAlignment="0" applyProtection="0"/>
    <xf numFmtId="0" fontId="69" fillId="89" borderId="265" applyNumberFormat="0" applyFont="0" applyAlignment="0" applyProtection="0"/>
    <xf numFmtId="0" fontId="184" fillId="34" borderId="266" applyNumberFormat="0" applyAlignment="0" applyProtection="0"/>
    <xf numFmtId="0" fontId="184" fillId="91" borderId="266" applyNumberFormat="0" applyAlignment="0" applyProtection="0"/>
    <xf numFmtId="0" fontId="184" fillId="91" borderId="266" applyNumberFormat="0" applyAlignment="0" applyProtection="0"/>
    <xf numFmtId="0" fontId="184" fillId="34" borderId="266" applyNumberFormat="0" applyAlignment="0" applyProtection="0"/>
    <xf numFmtId="0" fontId="184" fillId="91" borderId="266" applyNumberFormat="0" applyAlignment="0" applyProtection="0"/>
    <xf numFmtId="0" fontId="184" fillId="91" borderId="266" applyNumberFormat="0" applyAlignment="0" applyProtection="0"/>
    <xf numFmtId="0" fontId="184" fillId="91" borderId="266" applyNumberFormat="0" applyAlignment="0" applyProtection="0"/>
    <xf numFmtId="0" fontId="184" fillId="91" borderId="266" applyNumberFormat="0" applyAlignment="0" applyProtection="0"/>
    <xf numFmtId="0" fontId="184" fillId="91" borderId="266" applyNumberFormat="0" applyAlignment="0" applyProtection="0"/>
    <xf numFmtId="4" fontId="56" fillId="104" borderId="262" applyNumberFormat="0" applyProtection="0">
      <alignment horizontal="right" vertical="center" wrapText="1"/>
    </xf>
    <xf numFmtId="4" fontId="56" fillId="104" borderId="262" applyNumberFormat="0" applyProtection="0">
      <alignment horizontal="right" vertical="center" wrapText="1"/>
    </xf>
    <xf numFmtId="4" fontId="17" fillId="0" borderId="266" applyNumberFormat="0" applyProtection="0">
      <alignment vertical="center"/>
    </xf>
    <xf numFmtId="4" fontId="17" fillId="0" borderId="266" applyNumberFormat="0" applyProtection="0">
      <alignment vertical="center"/>
    </xf>
    <xf numFmtId="4" fontId="17" fillId="0" borderId="266" applyNumberFormat="0" applyProtection="0">
      <alignment horizontal="left" vertical="center" indent="1"/>
    </xf>
    <xf numFmtId="4" fontId="17" fillId="19" borderId="266" applyNumberFormat="0" applyProtection="0">
      <alignment horizontal="left" vertical="center" indent="1"/>
    </xf>
    <xf numFmtId="4" fontId="26" fillId="22" borderId="262" applyNumberFormat="0" applyProtection="0">
      <alignment horizontal="left" vertical="center"/>
    </xf>
    <xf numFmtId="0" fontId="21" fillId="0" borderId="266" applyNumberFormat="0" applyProtection="0">
      <alignment horizontal="left" vertical="center" indent="1"/>
    </xf>
    <xf numFmtId="4" fontId="17" fillId="2" borderId="266" applyNumberFormat="0" applyProtection="0">
      <alignment horizontal="right" vertical="center"/>
    </xf>
    <xf numFmtId="4" fontId="17" fillId="106" borderId="266" applyNumberFormat="0" applyProtection="0">
      <alignment horizontal="right" vertical="center"/>
    </xf>
    <xf numFmtId="4" fontId="17" fillId="42" borderId="266" applyNumberFormat="0" applyProtection="0">
      <alignment horizontal="right" vertical="center"/>
    </xf>
    <xf numFmtId="4" fontId="17" fillId="107" borderId="266" applyNumberFormat="0" applyProtection="0">
      <alignment horizontal="right" vertical="center"/>
    </xf>
    <xf numFmtId="4" fontId="17" fillId="108" borderId="266" applyNumberFormat="0" applyProtection="0">
      <alignment horizontal="right" vertical="center"/>
    </xf>
    <xf numFmtId="4" fontId="17" fillId="109" borderId="266" applyNumberFormat="0" applyProtection="0">
      <alignment horizontal="right" vertical="center"/>
    </xf>
    <xf numFmtId="4" fontId="17" fillId="110" borderId="266" applyNumberFormat="0" applyProtection="0">
      <alignment horizontal="right" vertical="center"/>
    </xf>
    <xf numFmtId="4" fontId="17" fillId="111" borderId="266" applyNumberFormat="0" applyProtection="0">
      <alignment horizontal="right" vertical="center"/>
    </xf>
    <xf numFmtId="4" fontId="17" fillId="112" borderId="266" applyNumberFormat="0" applyProtection="0">
      <alignment horizontal="right" vertical="center"/>
    </xf>
    <xf numFmtId="0" fontId="21" fillId="113" borderId="266" applyNumberFormat="0" applyProtection="0">
      <alignment horizontal="left" vertical="center" indent="1"/>
    </xf>
    <xf numFmtId="0" fontId="25" fillId="114" borderId="262" applyNumberFormat="0" applyProtection="0">
      <alignment horizontal="left" vertical="center" indent="2"/>
    </xf>
    <xf numFmtId="0" fontId="25" fillId="114" borderId="262" applyNumberFormat="0" applyProtection="0">
      <alignment horizontal="left" vertical="center" indent="2"/>
    </xf>
    <xf numFmtId="0" fontId="26" fillId="115" borderId="262" applyNumberFormat="0" applyProtection="0">
      <alignment horizontal="left" vertical="center" indent="2"/>
    </xf>
    <xf numFmtId="0" fontId="26" fillId="115" borderId="262" applyNumberFormat="0" applyProtection="0">
      <alignment horizontal="left" vertical="center" indent="2"/>
    </xf>
    <xf numFmtId="0" fontId="25" fillId="114" borderId="262" applyNumberFormat="0" applyProtection="0">
      <alignment horizontal="left" vertical="center" indent="2"/>
    </xf>
    <xf numFmtId="0" fontId="26" fillId="115" borderId="262" applyNumberFormat="0" applyProtection="0">
      <alignment horizontal="left" vertical="center" indent="2"/>
    </xf>
    <xf numFmtId="0" fontId="25" fillId="0" borderId="262" applyNumberFormat="0" applyProtection="0">
      <alignment horizontal="left" vertical="center" indent="2"/>
    </xf>
    <xf numFmtId="0" fontId="21" fillId="49" borderId="266" applyNumberFormat="0" applyProtection="0">
      <alignment horizontal="left" vertical="center"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114" borderId="262" applyNumberFormat="0" applyProtection="0">
      <alignment horizontal="left" vertical="center" indent="2"/>
    </xf>
    <xf numFmtId="0" fontId="26" fillId="115" borderId="262" applyNumberFormat="0" applyProtection="0">
      <alignment horizontal="left" vertical="center" indent="2"/>
    </xf>
    <xf numFmtId="0" fontId="25" fillId="114" borderId="262" applyNumberFormat="0" applyProtection="0">
      <alignment horizontal="left" vertical="center" indent="2"/>
    </xf>
    <xf numFmtId="0" fontId="25" fillId="114" borderId="262" applyNumberFormat="0" applyProtection="0">
      <alignment horizontal="left" vertical="center" indent="2"/>
    </xf>
    <xf numFmtId="0" fontId="26" fillId="115" borderId="262" applyNumberFormat="0" applyProtection="0">
      <alignment horizontal="left" vertical="center" indent="2"/>
    </xf>
    <xf numFmtId="0" fontId="26" fillId="115" borderId="262" applyNumberFormat="0" applyProtection="0">
      <alignment horizontal="left" vertical="center" indent="2"/>
    </xf>
    <xf numFmtId="0" fontId="26" fillId="115" borderId="262" applyNumberFormat="0" applyProtection="0">
      <alignment horizontal="left" vertical="center" indent="2"/>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49" borderId="266" applyNumberFormat="0" applyProtection="0">
      <alignment horizontal="left" vertical="center"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49" borderId="266" applyNumberFormat="0" applyProtection="0">
      <alignment horizontal="left" vertical="center"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116"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23" borderId="266" applyNumberFormat="0" applyProtection="0">
      <alignment horizontal="left" vertical="center"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116" borderId="262" applyNumberFormat="0" applyProtection="0">
      <alignment horizontal="left" vertical="center" indent="2"/>
    </xf>
    <xf numFmtId="0" fontId="25" fillId="116"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116" borderId="262" applyNumberFormat="0" applyProtection="0">
      <alignment horizontal="left" vertical="center" indent="2"/>
    </xf>
    <xf numFmtId="0" fontId="25" fillId="116" borderId="262" applyNumberFormat="0" applyProtection="0">
      <alignment horizontal="left" vertical="center" indent="2"/>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23" borderId="266" applyNumberFormat="0" applyProtection="0">
      <alignment horizontal="left" vertical="center"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23" borderId="266" applyNumberFormat="0" applyProtection="0">
      <alignment horizontal="left" vertical="center"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102" borderId="266" applyNumberFormat="0" applyProtection="0">
      <alignment horizontal="left" vertical="center"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102" borderId="266" applyNumberFormat="0" applyProtection="0">
      <alignment horizontal="left" vertical="center"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102" borderId="266" applyNumberFormat="0" applyProtection="0">
      <alignment horizontal="left" vertical="center"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113" borderId="266" applyNumberFormat="0" applyProtection="0">
      <alignment horizontal="left" vertical="center"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113" borderId="266" applyNumberFormat="0" applyProtection="0">
      <alignment horizontal="left" vertical="center"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113" borderId="266" applyNumberFormat="0" applyProtection="0">
      <alignment horizontal="left" vertical="center"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84" borderId="262" applyNumberFormat="0">
      <protection locked="0"/>
    </xf>
    <xf numFmtId="0" fontId="21" fillId="84" borderId="262" applyNumberFormat="0">
      <protection locked="0"/>
    </xf>
    <xf numFmtId="0" fontId="21" fillId="84" borderId="262" applyNumberFormat="0">
      <protection locked="0"/>
    </xf>
    <xf numFmtId="0" fontId="21" fillId="84" borderId="262" applyNumberFormat="0">
      <protection locked="0"/>
    </xf>
    <xf numFmtId="4" fontId="17" fillId="40" borderId="266" applyNumberFormat="0" applyProtection="0">
      <alignment vertical="center"/>
    </xf>
    <xf numFmtId="4" fontId="40" fillId="0" borderId="262" applyNumberFormat="0" applyProtection="0">
      <alignment horizontal="left" vertical="center" indent="1"/>
    </xf>
    <xf numFmtId="4" fontId="17" fillId="40" borderId="266" applyNumberFormat="0" applyProtection="0">
      <alignment horizontal="left" vertical="center" indent="1"/>
    </xf>
    <xf numFmtId="4" fontId="40" fillId="0" borderId="262" applyNumberFormat="0" applyProtection="0">
      <alignment horizontal="left" vertical="center" indent="1"/>
    </xf>
    <xf numFmtId="4" fontId="17" fillId="40" borderId="266" applyNumberFormat="0" applyProtection="0">
      <alignment horizontal="left" vertical="center" indent="1"/>
    </xf>
    <xf numFmtId="4" fontId="17" fillId="40" borderId="266" applyNumberFormat="0" applyProtection="0">
      <alignment horizontal="left" vertical="center" inden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5" fillId="0" borderId="262" applyNumberFormat="0" applyProtection="0">
      <alignment horizontal="right" vertical="center" wrapText="1"/>
    </xf>
    <xf numFmtId="4" fontId="17" fillId="0" borderId="266" applyNumberFormat="0" applyProtection="0">
      <alignment horizontal="right" vertical="center"/>
    </xf>
    <xf numFmtId="4" fontId="17" fillId="0" borderId="266" applyNumberFormat="0" applyProtection="0">
      <alignment horizontal="right" vertical="center"/>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0" fontId="21" fillId="0" borderId="266" applyNumberFormat="0" applyProtection="0">
      <alignment horizontal="left" vertical="center" indent="1"/>
    </xf>
    <xf numFmtId="0" fontId="21" fillId="0" borderId="266" applyNumberFormat="0" applyProtection="0">
      <alignment horizontal="left" vertical="center" indent="1"/>
    </xf>
    <xf numFmtId="0" fontId="26" fillId="43" borderId="262" applyNumberFormat="0" applyProtection="0">
      <alignment horizontal="center" vertical="center" wrapText="1"/>
    </xf>
    <xf numFmtId="0" fontId="21" fillId="0" borderId="266" applyNumberFormat="0" applyProtection="0">
      <alignment horizontal="left" vertical="center" indent="1"/>
    </xf>
    <xf numFmtId="0" fontId="21" fillId="0" borderId="266" applyNumberFormat="0" applyProtection="0">
      <alignment horizontal="left" vertical="center" indent="1"/>
    </xf>
    <xf numFmtId="4" fontId="46" fillId="117" borderId="266" applyNumberFormat="0" applyProtection="0">
      <alignment horizontal="right" vertical="center"/>
    </xf>
    <xf numFmtId="206" fontId="196" fillId="0" borderId="260">
      <alignment horizontal="center"/>
    </xf>
    <xf numFmtId="206" fontId="196" fillId="0" borderId="260">
      <alignment horizontal="center"/>
    </xf>
    <xf numFmtId="206" fontId="196" fillId="0" borderId="260">
      <alignment horizontal="center"/>
    </xf>
    <xf numFmtId="206" fontId="196" fillId="0" borderId="260">
      <alignment horizontal="center"/>
    </xf>
    <xf numFmtId="206" fontId="196" fillId="0" borderId="260">
      <alignment horizontal="center"/>
    </xf>
    <xf numFmtId="206" fontId="196" fillId="0" borderId="260">
      <alignment horizontal="center"/>
    </xf>
    <xf numFmtId="0" fontId="74" fillId="0" borderId="267" applyNumberFormat="0" applyFill="0" applyAlignment="0" applyProtection="0"/>
    <xf numFmtId="0" fontId="74" fillId="0" borderId="267" applyNumberFormat="0" applyFill="0" applyAlignment="0" applyProtection="0"/>
    <xf numFmtId="0" fontId="74" fillId="0" borderId="267" applyNumberFormat="0" applyFill="0" applyAlignment="0" applyProtection="0"/>
    <xf numFmtId="204" fontId="21" fillId="0" borderId="268">
      <protection locked="0"/>
    </xf>
    <xf numFmtId="204" fontId="21" fillId="0" borderId="268">
      <protection locked="0"/>
    </xf>
    <xf numFmtId="0" fontId="74" fillId="0" borderId="267" applyNumberFormat="0" applyFill="0" applyAlignment="0" applyProtection="0"/>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4" fontId="26" fillId="22" borderId="262" applyNumberFormat="0" applyProtection="0">
      <alignment horizontal="left" vertical="center"/>
    </xf>
    <xf numFmtId="4" fontId="26" fillId="22" borderId="262" applyNumberFormat="0" applyProtection="0">
      <alignment horizontal="left" vertical="center"/>
    </xf>
    <xf numFmtId="4" fontId="26" fillId="22" borderId="262" applyNumberFormat="0" applyProtection="0">
      <alignment horizontal="left" vertical="center"/>
    </xf>
    <xf numFmtId="4" fontId="26" fillId="22" borderId="262" applyNumberFormat="0" applyProtection="0">
      <alignment horizontal="lef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0" fontId="25" fillId="0" borderId="262" applyNumberFormat="0" applyProtection="0">
      <alignment horizontal="left" vertical="center" indent="2"/>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84" borderId="262" applyNumberFormat="0">
      <protection locked="0"/>
    </xf>
    <xf numFmtId="0" fontId="21" fillId="84" borderId="262" applyNumberFormat="0">
      <protection locked="0"/>
    </xf>
    <xf numFmtId="0" fontId="21" fillId="84" borderId="262" applyNumberFormat="0">
      <protection locked="0"/>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24" fillId="0" borderId="262" applyNumberFormat="0" applyProtection="0">
      <alignment horizontal="left" vertical="center" inden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1" fillId="18" borderId="271" applyNumberFormat="0" applyProtection="0">
      <alignment horizontal="left" vertical="center" indent="1"/>
    </xf>
    <xf numFmtId="4" fontId="31" fillId="18" borderId="271" applyNumberFormat="0" applyProtection="0">
      <alignment horizontal="left" vertical="center" indent="1"/>
    </xf>
    <xf numFmtId="4" fontId="31" fillId="18" borderId="271" applyNumberFormat="0" applyProtection="0">
      <alignment horizontal="left" vertical="center" indent="1"/>
    </xf>
    <xf numFmtId="4" fontId="31" fillId="18" borderId="271" applyNumberFormat="0" applyProtection="0">
      <alignment horizontal="left" vertical="center" indent="1"/>
    </xf>
    <xf numFmtId="4" fontId="31" fillId="18" borderId="271" applyNumberFormat="0" applyProtection="0">
      <alignment horizontal="left" vertical="center"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26" fillId="22" borderId="271" applyNumberFormat="0" applyProtection="0">
      <alignment horizontal="left" vertical="center"/>
    </xf>
    <xf numFmtId="4" fontId="26" fillId="22" borderId="271" applyNumberFormat="0" applyProtection="0">
      <alignment horizontal="left" vertical="center"/>
    </xf>
    <xf numFmtId="4" fontId="26" fillId="22" borderId="271" applyNumberFormat="0" applyProtection="0">
      <alignment horizontal="left" vertical="center"/>
    </xf>
    <xf numFmtId="4" fontId="26" fillId="22" borderId="271" applyNumberFormat="0" applyProtection="0">
      <alignment horizontal="lef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8" fillId="33" borderId="271" applyNumberFormat="0" applyProtection="0">
      <alignment horizontal="left" vertical="center" indent="1"/>
    </xf>
    <xf numFmtId="4" fontId="18" fillId="33" borderId="271" applyNumberFormat="0" applyProtection="0">
      <alignment horizontal="left" vertical="center" indent="1"/>
    </xf>
    <xf numFmtId="4" fontId="18" fillId="33" borderId="271" applyNumberFormat="0" applyProtection="0">
      <alignment horizontal="left" vertical="center" indent="1"/>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4" borderId="271" applyNumberFormat="0" applyProtection="0">
      <alignment horizontal="left" vertical="center" indent="1"/>
    </xf>
    <xf numFmtId="4" fontId="17" fillId="34" borderId="271" applyNumberFormat="0" applyProtection="0">
      <alignment horizontal="left" vertical="center" indent="1"/>
    </xf>
    <xf numFmtId="4" fontId="17" fillId="34"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84" borderId="271" applyNumberFormat="0">
      <protection locked="0"/>
    </xf>
    <xf numFmtId="0" fontId="21" fillId="84" borderId="271" applyNumberFormat="0">
      <protection locked="0"/>
    </xf>
    <xf numFmtId="0" fontId="21" fillId="84" borderId="271" applyNumberFormat="0">
      <protection locked="0"/>
    </xf>
    <xf numFmtId="0" fontId="21" fillId="84" borderId="271" applyNumberFormat="0">
      <protection locked="0"/>
    </xf>
    <xf numFmtId="0" fontId="21" fillId="84" borderId="271" applyNumberFormat="0">
      <protection locked="0"/>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24" fillId="0" borderId="271" applyNumberFormat="0" applyProtection="0">
      <alignment horizontal="right" vertical="center" wrapText="1"/>
    </xf>
    <xf numFmtId="4" fontId="24" fillId="0" borderId="271" applyNumberFormat="0" applyProtection="0">
      <alignment horizontal="right" vertical="center" wrapText="1"/>
    </xf>
    <xf numFmtId="4" fontId="24" fillId="0" borderId="271" applyNumberFormat="0" applyProtection="0">
      <alignment horizontal="right" vertical="center" wrapText="1"/>
    </xf>
    <xf numFmtId="4" fontId="24" fillId="0" borderId="271" applyNumberFormat="0" applyProtection="0">
      <alignment horizontal="right" vertical="center" wrapText="1"/>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0" fontId="134" fillId="34" borderId="272" applyNumberFormat="0" applyAlignment="0" applyProtection="0"/>
    <xf numFmtId="0" fontId="136" fillId="91" borderId="272" applyNumberFormat="0" applyAlignment="0" applyProtection="0"/>
    <xf numFmtId="0" fontId="136" fillId="91" borderId="272" applyNumberFormat="0" applyAlignment="0" applyProtection="0"/>
    <xf numFmtId="0" fontId="134" fillId="34" borderId="272" applyNumberFormat="0" applyAlignment="0" applyProtection="0"/>
    <xf numFmtId="0" fontId="136" fillId="91" borderId="272" applyNumberFormat="0" applyAlignment="0" applyProtection="0"/>
    <xf numFmtId="0" fontId="136" fillId="91" borderId="272" applyNumberFormat="0" applyAlignment="0" applyProtection="0"/>
    <xf numFmtId="0" fontId="136" fillId="91" borderId="272" applyNumberFormat="0" applyAlignment="0" applyProtection="0"/>
    <xf numFmtId="0" fontId="136" fillId="91" borderId="272" applyNumberFormat="0" applyAlignment="0" applyProtection="0"/>
    <xf numFmtId="0" fontId="136" fillId="91" borderId="272" applyNumberFormat="0" applyAlignment="0" applyProtection="0"/>
    <xf numFmtId="0" fontId="157" fillId="0" borderId="273">
      <alignment horizontal="left" vertical="center"/>
    </xf>
    <xf numFmtId="0" fontId="157" fillId="0" borderId="273">
      <alignment horizontal="left" vertical="center"/>
    </xf>
    <xf numFmtId="0" fontId="157" fillId="0" borderId="273">
      <alignment horizontal="left" vertical="center"/>
    </xf>
    <xf numFmtId="0" fontId="157" fillId="0" borderId="273">
      <alignment horizontal="left" vertical="center"/>
    </xf>
    <xf numFmtId="0" fontId="157" fillId="0" borderId="273">
      <alignment horizontal="left" vertical="center"/>
    </xf>
    <xf numFmtId="0" fontId="157" fillId="0" borderId="273">
      <alignment horizontal="left" vertical="center"/>
    </xf>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0" fontId="171" fillId="93" borderId="272" applyNumberFormat="0" applyAlignment="0" applyProtection="0"/>
    <xf numFmtId="0" fontId="171" fillId="93" borderId="272" applyNumberFormat="0" applyAlignment="0" applyProtection="0"/>
    <xf numFmtId="0" fontId="171" fillId="93" borderId="272" applyNumberFormat="0" applyAlignment="0" applyProtection="0"/>
    <xf numFmtId="0" fontId="171" fillId="93" borderId="272" applyNumberFormat="0" applyAlignment="0" applyProtection="0"/>
    <xf numFmtId="0" fontId="171" fillId="93" borderId="272" applyNumberFormat="0" applyAlignment="0" applyProtection="0"/>
    <xf numFmtId="0" fontId="171" fillId="93" borderId="272" applyNumberFormat="0" applyAlignment="0" applyProtection="0"/>
    <xf numFmtId="0" fontId="171" fillId="93" borderId="272" applyNumberFormat="0" applyAlignment="0" applyProtection="0"/>
    <xf numFmtId="0" fontId="21" fillId="89" borderId="274" applyNumberFormat="0" applyFont="0" applyAlignment="0" applyProtection="0"/>
    <xf numFmtId="0" fontId="21" fillId="89" borderId="272" applyNumberFormat="0" applyFont="0" applyAlignment="0" applyProtection="0"/>
    <xf numFmtId="0" fontId="21" fillId="89" borderId="272" applyNumberFormat="0" applyFont="0" applyAlignment="0" applyProtection="0"/>
    <xf numFmtId="0" fontId="21" fillId="89" borderId="272" applyNumberFormat="0" applyFont="0" applyAlignment="0" applyProtection="0"/>
    <xf numFmtId="0" fontId="21" fillId="89" borderId="272" applyNumberFormat="0" applyFont="0" applyAlignment="0" applyProtection="0"/>
    <xf numFmtId="0" fontId="21" fillId="89" borderId="272" applyNumberFormat="0" applyFont="0" applyAlignment="0" applyProtection="0"/>
    <xf numFmtId="0" fontId="69" fillId="89" borderId="274" applyNumberFormat="0" applyFont="0" applyAlignment="0" applyProtection="0"/>
    <xf numFmtId="0" fontId="184" fillId="34" borderId="275" applyNumberFormat="0" applyAlignment="0" applyProtection="0"/>
    <xf numFmtId="0" fontId="184" fillId="91" borderId="275" applyNumberFormat="0" applyAlignment="0" applyProtection="0"/>
    <xf numFmtId="0" fontId="184" fillId="91" borderId="275" applyNumberFormat="0" applyAlignment="0" applyProtection="0"/>
    <xf numFmtId="0" fontId="184" fillId="34" borderId="275" applyNumberFormat="0" applyAlignment="0" applyProtection="0"/>
    <xf numFmtId="0" fontId="184" fillId="91" borderId="275" applyNumberFormat="0" applyAlignment="0" applyProtection="0"/>
    <xf numFmtId="0" fontId="184" fillId="91" borderId="275" applyNumberFormat="0" applyAlignment="0" applyProtection="0"/>
    <xf numFmtId="0" fontId="184" fillId="91" borderId="275" applyNumberFormat="0" applyAlignment="0" applyProtection="0"/>
    <xf numFmtId="0" fontId="184" fillId="91" borderId="275" applyNumberFormat="0" applyAlignment="0" applyProtection="0"/>
    <xf numFmtId="0" fontId="184" fillId="91" borderId="275" applyNumberFormat="0" applyAlignment="0" applyProtection="0"/>
    <xf numFmtId="4" fontId="56" fillId="104" borderId="271" applyNumberFormat="0" applyProtection="0">
      <alignment horizontal="right" vertical="center" wrapText="1"/>
    </xf>
    <xf numFmtId="4" fontId="56" fillId="104" borderId="271" applyNumberFormat="0" applyProtection="0">
      <alignment horizontal="right" vertical="center" wrapText="1"/>
    </xf>
    <xf numFmtId="4" fontId="17" fillId="0" borderId="275" applyNumberFormat="0" applyProtection="0">
      <alignment vertical="center"/>
    </xf>
    <xf numFmtId="4" fontId="17" fillId="0" borderId="275" applyNumberFormat="0" applyProtection="0">
      <alignment vertical="center"/>
    </xf>
    <xf numFmtId="4" fontId="17" fillId="0" borderId="275" applyNumberFormat="0" applyProtection="0">
      <alignment horizontal="left" vertical="center" indent="1"/>
    </xf>
    <xf numFmtId="4" fontId="17" fillId="19" borderId="275" applyNumberFormat="0" applyProtection="0">
      <alignment horizontal="left" vertical="center" indent="1"/>
    </xf>
    <xf numFmtId="4" fontId="26" fillId="22" borderId="271" applyNumberFormat="0" applyProtection="0">
      <alignment horizontal="left" vertical="center"/>
    </xf>
    <xf numFmtId="0" fontId="21" fillId="0" borderId="275" applyNumberFormat="0" applyProtection="0">
      <alignment horizontal="left" vertical="center" indent="1"/>
    </xf>
    <xf numFmtId="4" fontId="17" fillId="2" borderId="275" applyNumberFormat="0" applyProtection="0">
      <alignment horizontal="right" vertical="center"/>
    </xf>
    <xf numFmtId="4" fontId="17" fillId="106" borderId="275" applyNumberFormat="0" applyProtection="0">
      <alignment horizontal="right" vertical="center"/>
    </xf>
    <xf numFmtId="4" fontId="17" fillId="42" borderId="275" applyNumberFormat="0" applyProtection="0">
      <alignment horizontal="right" vertical="center"/>
    </xf>
    <xf numFmtId="4" fontId="17" fillId="107" borderId="275" applyNumberFormat="0" applyProtection="0">
      <alignment horizontal="right" vertical="center"/>
    </xf>
    <xf numFmtId="4" fontId="17" fillId="108" borderId="275" applyNumberFormat="0" applyProtection="0">
      <alignment horizontal="right" vertical="center"/>
    </xf>
    <xf numFmtId="4" fontId="17" fillId="109" borderId="275" applyNumberFormat="0" applyProtection="0">
      <alignment horizontal="right" vertical="center"/>
    </xf>
    <xf numFmtId="4" fontId="17" fillId="110" borderId="275" applyNumberFormat="0" applyProtection="0">
      <alignment horizontal="right" vertical="center"/>
    </xf>
    <xf numFmtId="4" fontId="17" fillId="111" borderId="275" applyNumberFormat="0" applyProtection="0">
      <alignment horizontal="right" vertical="center"/>
    </xf>
    <xf numFmtId="4" fontId="17" fillId="112" borderId="275" applyNumberFormat="0" applyProtection="0">
      <alignment horizontal="right" vertical="center"/>
    </xf>
    <xf numFmtId="0" fontId="21" fillId="113" borderId="275" applyNumberFormat="0" applyProtection="0">
      <alignment horizontal="left" vertical="center" indent="1"/>
    </xf>
    <xf numFmtId="0" fontId="25" fillId="114"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5" fillId="0" borderId="271" applyNumberFormat="0" applyProtection="0">
      <alignment horizontal="left" vertical="center" indent="2"/>
    </xf>
    <xf numFmtId="0" fontId="21" fillId="49" borderId="275"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5" fillId="114"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49" borderId="275" applyNumberFormat="0" applyProtection="0">
      <alignment horizontal="left" vertical="center"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49" borderId="275" applyNumberFormat="0" applyProtection="0">
      <alignment horizontal="left" vertical="center"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23" borderId="275"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116"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116" borderId="271" applyNumberFormat="0" applyProtection="0">
      <alignment horizontal="left" vertical="center" indent="2"/>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23" borderId="275" applyNumberFormat="0" applyProtection="0">
      <alignment horizontal="left" vertical="center"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23" borderId="275" applyNumberFormat="0" applyProtection="0">
      <alignment horizontal="left" vertical="center"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102" borderId="275"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02" borderId="275" applyNumberFormat="0" applyProtection="0">
      <alignment horizontal="left" vertical="center"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02" borderId="275" applyNumberFormat="0" applyProtection="0">
      <alignment horizontal="left" vertical="center"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13" borderId="275"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113" borderId="275" applyNumberFormat="0" applyProtection="0">
      <alignment horizontal="left" vertical="center"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113" borderId="275" applyNumberFormat="0" applyProtection="0">
      <alignment horizontal="left" vertical="center"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84" borderId="271" applyNumberFormat="0">
      <protection locked="0"/>
    </xf>
    <xf numFmtId="0" fontId="21" fillId="84" borderId="271" applyNumberFormat="0">
      <protection locked="0"/>
    </xf>
    <xf numFmtId="0" fontId="21" fillId="84" borderId="271" applyNumberFormat="0">
      <protection locked="0"/>
    </xf>
    <xf numFmtId="0" fontId="21" fillId="84" borderId="271" applyNumberFormat="0">
      <protection locked="0"/>
    </xf>
    <xf numFmtId="4" fontId="17" fillId="40" borderId="275" applyNumberFormat="0" applyProtection="0">
      <alignment vertical="center"/>
    </xf>
    <xf numFmtId="4" fontId="40" fillId="0" borderId="271" applyNumberFormat="0" applyProtection="0">
      <alignment horizontal="left" vertical="center" indent="1"/>
    </xf>
    <xf numFmtId="4" fontId="17" fillId="40" borderId="275" applyNumberFormat="0" applyProtection="0">
      <alignment horizontal="left" vertical="center" indent="1"/>
    </xf>
    <xf numFmtId="4" fontId="40" fillId="0" borderId="271" applyNumberFormat="0" applyProtection="0">
      <alignment horizontal="left" vertical="center" indent="1"/>
    </xf>
    <xf numFmtId="4" fontId="17" fillId="40" borderId="275" applyNumberFormat="0" applyProtection="0">
      <alignment horizontal="left" vertical="center" indent="1"/>
    </xf>
    <xf numFmtId="4" fontId="17" fillId="40" borderId="275" applyNumberFormat="0" applyProtection="0">
      <alignment horizontal="left" vertical="center" indent="1"/>
    </xf>
    <xf numFmtId="4" fontId="24" fillId="0" borderId="271" applyNumberFormat="0" applyProtection="0">
      <alignment horizontal="right" vertical="center" wrapText="1"/>
    </xf>
    <xf numFmtId="4" fontId="24" fillId="0" borderId="271" applyNumberFormat="0" applyProtection="0">
      <alignment horizontal="right" vertical="center" wrapText="1"/>
    </xf>
    <xf numFmtId="4" fontId="25" fillId="0" borderId="271" applyNumberFormat="0" applyProtection="0">
      <alignment horizontal="right" vertical="center" wrapText="1"/>
    </xf>
    <xf numFmtId="4" fontId="17" fillId="0" borderId="275" applyNumberFormat="0" applyProtection="0">
      <alignment horizontal="right" vertical="center"/>
    </xf>
    <xf numFmtId="4" fontId="17" fillId="0" borderId="275" applyNumberFormat="0" applyProtection="0">
      <alignment horizontal="righ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0" fontId="21" fillId="0" borderId="275" applyNumberFormat="0" applyProtection="0">
      <alignment horizontal="left" vertical="center" indent="1"/>
    </xf>
    <xf numFmtId="0" fontId="21" fillId="0" borderId="275" applyNumberFormat="0" applyProtection="0">
      <alignment horizontal="left" vertical="center" indent="1"/>
    </xf>
    <xf numFmtId="0" fontId="26" fillId="43" borderId="271" applyNumberFormat="0" applyProtection="0">
      <alignment horizontal="center" vertical="center" wrapText="1"/>
    </xf>
    <xf numFmtId="0" fontId="21" fillId="0" borderId="275" applyNumberFormat="0" applyProtection="0">
      <alignment horizontal="left" vertical="center" indent="1"/>
    </xf>
    <xf numFmtId="0" fontId="21" fillId="0" borderId="275" applyNumberFormat="0" applyProtection="0">
      <alignment horizontal="left" vertical="center" indent="1"/>
    </xf>
    <xf numFmtId="4" fontId="46" fillId="117" borderId="275" applyNumberFormat="0" applyProtection="0">
      <alignment horizontal="right" vertical="center"/>
    </xf>
    <xf numFmtId="206" fontId="196" fillId="0" borderId="269">
      <alignment horizontal="center"/>
    </xf>
    <xf numFmtId="206" fontId="196" fillId="0" borderId="269">
      <alignment horizontal="center"/>
    </xf>
    <xf numFmtId="206" fontId="196" fillId="0" borderId="269">
      <alignment horizontal="center"/>
    </xf>
    <xf numFmtId="206" fontId="196" fillId="0" borderId="269">
      <alignment horizontal="center"/>
    </xf>
    <xf numFmtId="206" fontId="196" fillId="0" borderId="269">
      <alignment horizontal="center"/>
    </xf>
    <xf numFmtId="206" fontId="196" fillId="0" borderId="269">
      <alignment horizontal="center"/>
    </xf>
    <xf numFmtId="204" fontId="21" fillId="0" borderId="268">
      <protection locked="0"/>
    </xf>
    <xf numFmtId="204" fontId="21" fillId="0" borderId="268">
      <protection locked="0"/>
    </xf>
    <xf numFmtId="204" fontId="21" fillId="0" borderId="268">
      <protection locked="0"/>
    </xf>
    <xf numFmtId="0" fontId="74" fillId="0" borderId="276" applyNumberFormat="0" applyFill="0" applyAlignment="0" applyProtection="0"/>
    <xf numFmtId="0" fontId="74" fillId="0" borderId="276" applyNumberFormat="0" applyFill="0" applyAlignment="0" applyProtection="0"/>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0" fontId="74" fillId="0" borderId="276" applyNumberFormat="0" applyFill="0" applyAlignment="0" applyProtection="0"/>
    <xf numFmtId="204" fontId="21" fillId="0" borderId="277">
      <protection locked="0"/>
    </xf>
    <xf numFmtId="204" fontId="21" fillId="0" borderId="277">
      <protection locked="0"/>
    </xf>
    <xf numFmtId="0" fontId="74" fillId="0" borderId="276" applyNumberFormat="0" applyFill="0" applyAlignment="0" applyProtection="0"/>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0" fontId="21" fillId="39" borderId="286" applyNumberFormat="0" applyProtection="0">
      <alignment horizontal="left" vertical="top" indent="1"/>
    </xf>
    <xf numFmtId="0" fontId="25" fillId="0" borderId="285" applyNumberFormat="0" applyProtection="0">
      <alignment horizontal="left" vertical="center" indent="2"/>
    </xf>
    <xf numFmtId="4" fontId="31" fillId="18" borderId="285" applyNumberFormat="0" applyProtection="0">
      <alignment horizontal="left" vertical="center" indent="1"/>
    </xf>
    <xf numFmtId="0" fontId="26" fillId="43" borderId="285" applyNumberFormat="0" applyProtection="0">
      <alignment horizontal="center" vertical="center" wrapText="1"/>
    </xf>
    <xf numFmtId="4" fontId="31" fillId="18" borderId="271" applyNumberFormat="0" applyProtection="0">
      <alignment horizontal="right" vertical="center" wrapText="1"/>
    </xf>
    <xf numFmtId="4" fontId="31" fillId="18" borderId="271" applyNumberFormat="0" applyProtection="0">
      <alignment horizontal="left" vertical="center" indent="1"/>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24" fillId="0" borderId="271" applyNumberFormat="0" applyProtection="0">
      <alignment horizontal="right" vertical="center" wrapText="1"/>
    </xf>
    <xf numFmtId="4" fontId="24" fillId="0" borderId="285" applyNumberFormat="0" applyProtection="0">
      <alignment horizontal="left" vertical="center" indent="1"/>
    </xf>
    <xf numFmtId="0" fontId="26" fillId="44" borderId="271" applyNumberFormat="0" applyProtection="0">
      <alignment horizontal="center" vertical="top" wrapText="1"/>
    </xf>
    <xf numFmtId="0" fontId="25" fillId="0" borderId="285" applyNumberFormat="0" applyProtection="0">
      <alignment horizontal="left" vertical="center" indent="2"/>
    </xf>
    <xf numFmtId="0" fontId="21" fillId="3" borderId="286" applyNumberFormat="0" applyProtection="0">
      <alignment horizontal="left" vertical="top" indent="1"/>
    </xf>
    <xf numFmtId="0" fontId="26" fillId="44" borderId="285" applyNumberFormat="0" applyProtection="0">
      <alignment horizontal="center" vertical="top" wrapText="1"/>
    </xf>
    <xf numFmtId="4" fontId="24" fillId="0" borderId="271" applyNumberFormat="0" applyProtection="0">
      <alignment horizontal="left" vertical="center" indent="1"/>
    </xf>
    <xf numFmtId="4" fontId="17" fillId="27" borderId="286" applyNumberFormat="0" applyProtection="0">
      <alignment horizontal="right" vertical="center"/>
    </xf>
    <xf numFmtId="4" fontId="17" fillId="24" borderId="286" applyNumberFormat="0" applyProtection="0">
      <alignment horizontal="right" vertical="center"/>
    </xf>
    <xf numFmtId="4" fontId="31" fillId="18" borderId="271" applyNumberFormat="0" applyProtection="0">
      <alignment horizontal="right" vertical="center" wrapText="1"/>
    </xf>
    <xf numFmtId="4" fontId="32" fillId="19" borderId="270" applyNumberFormat="0" applyProtection="0">
      <alignment vertical="center"/>
    </xf>
    <xf numFmtId="4" fontId="31" fillId="18" borderId="271" applyNumberFormat="0" applyProtection="0">
      <alignment horizontal="left" vertical="center"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6" fillId="22" borderId="271" applyNumberFormat="0" applyProtection="0">
      <alignment horizontal="left" vertical="center"/>
    </xf>
    <xf numFmtId="0" fontId="25" fillId="0" borderId="271" applyNumberFormat="0" applyProtection="0">
      <alignment horizontal="left" vertical="center" indent="2"/>
    </xf>
    <xf numFmtId="4" fontId="31" fillId="18" borderId="271" applyNumberFormat="0" applyProtection="0">
      <alignment horizontal="right" vertical="center" wrapText="1"/>
    </xf>
    <xf numFmtId="4" fontId="17" fillId="31" borderId="270" applyNumberFormat="0" applyProtection="0">
      <alignment horizontal="right" vertical="center"/>
    </xf>
    <xf numFmtId="0" fontId="21" fillId="39" borderId="270" applyNumberFormat="0" applyProtection="0">
      <alignment horizontal="left" vertical="top" indent="1"/>
    </xf>
    <xf numFmtId="0" fontId="21" fillId="84" borderId="271" applyNumberFormat="0">
      <protection locked="0"/>
    </xf>
    <xf numFmtId="4" fontId="26" fillId="22" borderId="271" applyNumberFormat="0" applyProtection="0">
      <alignment horizontal="left" vertical="center"/>
    </xf>
    <xf numFmtId="4" fontId="31" fillId="18" borderId="271" applyNumberFormat="0" applyProtection="0">
      <alignment horizontal="right" vertical="center" wrapText="1"/>
    </xf>
    <xf numFmtId="0" fontId="18" fillId="19" borderId="270" applyNumberFormat="0" applyProtection="0">
      <alignment horizontal="left" vertical="top" indent="1"/>
    </xf>
    <xf numFmtId="4" fontId="32" fillId="19" borderId="270" applyNumberFormat="0" applyProtection="0">
      <alignment vertical="center"/>
    </xf>
    <xf numFmtId="4" fontId="17" fillId="34" borderId="271" applyNumberFormat="0" applyProtection="0">
      <alignment horizontal="left" vertical="center" indent="1"/>
    </xf>
    <xf numFmtId="4" fontId="31" fillId="18" borderId="271" applyNumberFormat="0" applyProtection="0">
      <alignment horizontal="left" vertical="center"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4" fontId="17" fillId="36" borderId="270" applyNumberFormat="0" applyProtection="0">
      <alignment horizontal="right" vertical="center"/>
    </xf>
    <xf numFmtId="4" fontId="17" fillId="34" borderId="271" applyNumberFormat="0" applyProtection="0">
      <alignment horizontal="left" vertical="center" indent="1"/>
    </xf>
    <xf numFmtId="4" fontId="18" fillId="33" borderId="271" applyNumberFormat="0" applyProtection="0">
      <alignment horizontal="left" vertical="center" indent="1"/>
    </xf>
    <xf numFmtId="4" fontId="17" fillId="32" borderId="270" applyNumberFormat="0" applyProtection="0">
      <alignment horizontal="right" vertical="center"/>
    </xf>
    <xf numFmtId="0" fontId="26" fillId="44" borderId="271" applyNumberFormat="0" applyProtection="0">
      <alignment horizontal="center" vertical="top" wrapText="1"/>
    </xf>
    <xf numFmtId="0" fontId="26" fillId="43" borderId="271" applyNumberFormat="0" applyProtection="0">
      <alignment horizontal="center" vertical="center" wrapText="1"/>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24" fillId="0" borderId="271" applyNumberFormat="0" applyProtection="0">
      <alignment horizontal="right" vertical="center" wrapText="1"/>
    </xf>
    <xf numFmtId="4" fontId="17" fillId="24" borderId="270" applyNumberFormat="0" applyProtection="0">
      <alignment horizontal="right" vertical="center"/>
    </xf>
    <xf numFmtId="4" fontId="31" fillId="18" borderId="271" applyNumberFormat="0" applyProtection="0">
      <alignment horizontal="right" vertical="center" wrapTex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4" fontId="31" fillId="18" borderId="271" applyNumberFormat="0" applyProtection="0">
      <alignment horizontal="left" vertical="center" indent="1"/>
    </xf>
    <xf numFmtId="4" fontId="18" fillId="33" borderId="271" applyNumberFormat="0" applyProtection="0">
      <alignment horizontal="left" vertical="center" indent="1"/>
    </xf>
    <xf numFmtId="4" fontId="32" fillId="19" borderId="270" applyNumberFormat="0" applyProtection="0">
      <alignment vertical="center"/>
    </xf>
    <xf numFmtId="0" fontId="18" fillId="19" borderId="270" applyNumberFormat="0" applyProtection="0">
      <alignment horizontal="left" vertical="top" indent="1"/>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4" fontId="32" fillId="19" borderId="270" applyNumberFormat="0" applyProtection="0">
      <alignment vertical="center"/>
    </xf>
    <xf numFmtId="4" fontId="31" fillId="18" borderId="271" applyNumberFormat="0" applyProtection="0">
      <alignment horizontal="left" vertical="center"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4" fontId="32" fillId="19" borderId="270" applyNumberFormat="0" applyProtection="0">
      <alignment vertical="center"/>
    </xf>
    <xf numFmtId="0" fontId="18" fillId="19" borderId="270" applyNumberFormat="0" applyProtection="0">
      <alignment horizontal="left" vertical="top" indent="1"/>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4" fontId="24" fillId="0" borderId="271" applyNumberFormat="0" applyProtection="0">
      <alignment horizontal="left" vertical="center" indent="1"/>
    </xf>
    <xf numFmtId="0" fontId="21" fillId="39" borderId="286" applyNumberFormat="0" applyProtection="0">
      <alignment horizontal="left" vertical="top" indent="1"/>
    </xf>
    <xf numFmtId="0" fontId="21" fillId="84" borderId="285" applyNumberFormat="0">
      <protection locked="0"/>
    </xf>
    <xf numFmtId="0" fontId="17" fillId="40" borderId="286" applyNumberFormat="0" applyProtection="0">
      <alignment horizontal="left" vertical="top" indent="1"/>
    </xf>
    <xf numFmtId="4" fontId="37" fillId="40" borderId="286" applyNumberFormat="0" applyProtection="0">
      <alignment vertical="center"/>
    </xf>
    <xf numFmtId="4" fontId="31" fillId="18" borderId="271" applyNumberFormat="0" applyProtection="0">
      <alignment horizontal="right" vertical="center" wrapText="1"/>
    </xf>
    <xf numFmtId="4" fontId="32" fillId="19" borderId="270" applyNumberFormat="0" applyProtection="0">
      <alignment vertical="center"/>
    </xf>
    <xf numFmtId="4" fontId="31" fillId="18" borderId="271" applyNumberFormat="0" applyProtection="0">
      <alignment horizontal="left" vertical="center"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0" fontId="21" fillId="84" borderId="271" applyNumberFormat="0">
      <protection locked="0"/>
    </xf>
    <xf numFmtId="4" fontId="31" fillId="18" borderId="271" applyNumberFormat="0" applyProtection="0">
      <alignment horizontal="right" vertical="center" wrapText="1"/>
    </xf>
    <xf numFmtId="4" fontId="32" fillId="19" borderId="270" applyNumberFormat="0" applyProtection="0">
      <alignment vertical="center"/>
    </xf>
    <xf numFmtId="4" fontId="31" fillId="18" borderId="271" applyNumberFormat="0" applyProtection="0">
      <alignment horizontal="left" vertical="center"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6" fillId="22" borderId="271" applyNumberFormat="0" applyProtection="0">
      <alignment horizontal="left" vertical="center"/>
    </xf>
    <xf numFmtId="0" fontId="25" fillId="0" borderId="271" applyNumberFormat="0" applyProtection="0">
      <alignment horizontal="left" vertical="center" indent="2"/>
    </xf>
    <xf numFmtId="4" fontId="31" fillId="18" borderId="271" applyNumberFormat="0" applyProtection="0">
      <alignment horizontal="right" vertical="center" wrapText="1"/>
    </xf>
    <xf numFmtId="4" fontId="17" fillId="31" borderId="270" applyNumberFormat="0" applyProtection="0">
      <alignment horizontal="right" vertical="center"/>
    </xf>
    <xf numFmtId="0" fontId="21" fillId="39" borderId="270" applyNumberFormat="0" applyProtection="0">
      <alignment horizontal="left" vertical="top" indent="1"/>
    </xf>
    <xf numFmtId="0" fontId="21" fillId="84" borderId="271" applyNumberFormat="0">
      <protection locked="0"/>
    </xf>
    <xf numFmtId="4" fontId="26" fillId="22" borderId="271" applyNumberFormat="0" applyProtection="0">
      <alignment horizontal="left" vertical="center"/>
    </xf>
    <xf numFmtId="4" fontId="31" fillId="18" borderId="271" applyNumberFormat="0" applyProtection="0">
      <alignment horizontal="right" vertical="center" wrapText="1"/>
    </xf>
    <xf numFmtId="0" fontId="18" fillId="19" borderId="270" applyNumberFormat="0" applyProtection="0">
      <alignment horizontal="left" vertical="top" indent="1"/>
    </xf>
    <xf numFmtId="4" fontId="32" fillId="19" borderId="270" applyNumberFormat="0" applyProtection="0">
      <alignment vertical="center"/>
    </xf>
    <xf numFmtId="4" fontId="17" fillId="34" borderId="271" applyNumberFormat="0" applyProtection="0">
      <alignment horizontal="left" vertical="center" indent="1"/>
    </xf>
    <xf numFmtId="4" fontId="31" fillId="18" borderId="271" applyNumberFormat="0" applyProtection="0">
      <alignment horizontal="left" vertical="center"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4" fontId="17" fillId="36" borderId="270" applyNumberFormat="0" applyProtection="0">
      <alignment horizontal="right" vertical="center"/>
    </xf>
    <xf numFmtId="4" fontId="17" fillId="34" borderId="271" applyNumberFormat="0" applyProtection="0">
      <alignment horizontal="left" vertical="center" indent="1"/>
    </xf>
    <xf numFmtId="4" fontId="18" fillId="33" borderId="271" applyNumberFormat="0" applyProtection="0">
      <alignment horizontal="left" vertical="center" indent="1"/>
    </xf>
    <xf numFmtId="4" fontId="17" fillId="32" borderId="270" applyNumberFormat="0" applyProtection="0">
      <alignment horizontal="right" vertical="center"/>
    </xf>
    <xf numFmtId="0" fontId="26" fillId="44" borderId="271" applyNumberFormat="0" applyProtection="0">
      <alignment horizontal="center" vertical="top" wrapText="1"/>
    </xf>
    <xf numFmtId="0" fontId="26" fillId="43" borderId="271" applyNumberFormat="0" applyProtection="0">
      <alignment horizontal="center" vertical="center" wrapText="1"/>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24" fillId="0" borderId="271" applyNumberFormat="0" applyProtection="0">
      <alignment horizontal="right" vertical="center" wrapText="1"/>
    </xf>
    <xf numFmtId="4" fontId="17" fillId="24" borderId="270" applyNumberFormat="0" applyProtection="0">
      <alignment horizontal="right" vertical="center"/>
    </xf>
    <xf numFmtId="4" fontId="31" fillId="18" borderId="271" applyNumberFormat="0" applyProtection="0">
      <alignment horizontal="right" vertical="center" wrapTex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4" fontId="31" fillId="18" borderId="271" applyNumberFormat="0" applyProtection="0">
      <alignment horizontal="left" vertical="center" indent="1"/>
    </xf>
    <xf numFmtId="4" fontId="18" fillId="33" borderId="271" applyNumberFormat="0" applyProtection="0">
      <alignment horizontal="left" vertical="center" indent="1"/>
    </xf>
    <xf numFmtId="4" fontId="32" fillId="19" borderId="270" applyNumberFormat="0" applyProtection="0">
      <alignment vertical="center"/>
    </xf>
    <xf numFmtId="0" fontId="18" fillId="19" borderId="270" applyNumberFormat="0" applyProtection="0">
      <alignment horizontal="left" vertical="top" indent="1"/>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32" fillId="19" borderId="270" applyNumberFormat="0" applyProtection="0">
      <alignment vertical="center"/>
    </xf>
    <xf numFmtId="4" fontId="31" fillId="18" borderId="271" applyNumberFormat="0" applyProtection="0">
      <alignment horizontal="left" vertical="center"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4" fontId="32" fillId="19" borderId="270" applyNumberFormat="0" applyProtection="0">
      <alignment vertical="center"/>
    </xf>
    <xf numFmtId="0" fontId="18" fillId="19" borderId="270" applyNumberFormat="0" applyProtection="0">
      <alignment horizontal="left" vertical="top" indent="1"/>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0" fontId="129" fillId="34" borderId="243" applyNumberFormat="0" applyFont="0" applyBorder="0" applyAlignment="0" applyProtection="0">
      <protection hidden="1"/>
    </xf>
    <xf numFmtId="0" fontId="134" fillId="34" borderId="280" applyNumberFormat="0" applyAlignment="0" applyProtection="0"/>
    <xf numFmtId="0" fontId="136" fillId="91" borderId="280" applyNumberFormat="0" applyAlignment="0" applyProtection="0"/>
    <xf numFmtId="0" fontId="136" fillId="91" borderId="280" applyNumberFormat="0" applyAlignment="0" applyProtection="0"/>
    <xf numFmtId="0" fontId="134" fillId="34" borderId="280" applyNumberFormat="0" applyAlignment="0" applyProtection="0"/>
    <xf numFmtId="0" fontId="136" fillId="91" borderId="280" applyNumberFormat="0" applyAlignment="0" applyProtection="0"/>
    <xf numFmtId="0" fontId="136" fillId="91" borderId="280" applyNumberFormat="0" applyAlignment="0" applyProtection="0"/>
    <xf numFmtId="0" fontId="136" fillId="91" borderId="280" applyNumberFormat="0" applyAlignment="0" applyProtection="0"/>
    <xf numFmtId="0" fontId="136" fillId="91" borderId="280" applyNumberFormat="0" applyAlignment="0" applyProtection="0"/>
    <xf numFmtId="0" fontId="136" fillId="91" borderId="280" applyNumberFormat="0" applyAlignment="0" applyProtection="0"/>
    <xf numFmtId="0" fontId="157" fillId="0" borderId="278">
      <alignment horizontal="left" vertical="center"/>
    </xf>
    <xf numFmtId="0" fontId="157" fillId="0" borderId="278">
      <alignment horizontal="left" vertical="center"/>
    </xf>
    <xf numFmtId="0" fontId="157" fillId="0" borderId="278">
      <alignment horizontal="left" vertical="center"/>
    </xf>
    <xf numFmtId="0" fontId="157" fillId="0" borderId="278">
      <alignment horizontal="left" vertical="center"/>
    </xf>
    <xf numFmtId="0" fontId="157" fillId="0" borderId="278">
      <alignment horizontal="left" vertical="center"/>
    </xf>
    <xf numFmtId="0" fontId="157" fillId="0" borderId="278">
      <alignment horizontal="left" vertical="center"/>
    </xf>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0" fontId="171" fillId="93" borderId="280" applyNumberFormat="0" applyAlignment="0" applyProtection="0"/>
    <xf numFmtId="0" fontId="171" fillId="93" borderId="280" applyNumberFormat="0" applyAlignment="0" applyProtection="0"/>
    <xf numFmtId="0" fontId="171" fillId="93" borderId="280" applyNumberFormat="0" applyAlignment="0" applyProtection="0"/>
    <xf numFmtId="0" fontId="171" fillId="93" borderId="280" applyNumberFormat="0" applyAlignment="0" applyProtection="0"/>
    <xf numFmtId="0" fontId="171" fillId="93" borderId="280" applyNumberFormat="0" applyAlignment="0" applyProtection="0"/>
    <xf numFmtId="0" fontId="171" fillId="93" borderId="280" applyNumberFormat="0" applyAlignment="0" applyProtection="0"/>
    <xf numFmtId="0" fontId="171" fillId="93" borderId="280" applyNumberFormat="0" applyAlignment="0" applyProtection="0"/>
    <xf numFmtId="0" fontId="171" fillId="93" borderId="289" applyNumberFormat="0" applyAlignment="0" applyProtection="0"/>
    <xf numFmtId="0" fontId="171" fillId="93" borderId="289" applyNumberFormat="0" applyAlignment="0" applyProtection="0"/>
    <xf numFmtId="0" fontId="171" fillId="93" borderId="289" applyNumberFormat="0" applyAlignment="0" applyProtection="0"/>
    <xf numFmtId="0" fontId="171" fillId="93" borderId="289" applyNumberFormat="0" applyAlignment="0" applyProtection="0"/>
    <xf numFmtId="0" fontId="171" fillId="93" borderId="289" applyNumberFormat="0" applyAlignment="0" applyProtection="0"/>
    <xf numFmtId="0" fontId="171" fillId="93" borderId="289" applyNumberFormat="0" applyAlignment="0" applyProtection="0"/>
    <xf numFmtId="0" fontId="171" fillId="93" borderId="289" applyNumberFormat="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0" fontId="157" fillId="0" borderId="288">
      <alignment horizontal="left" vertical="center"/>
    </xf>
    <xf numFmtId="0" fontId="157" fillId="0" borderId="288">
      <alignment horizontal="left" vertical="center"/>
    </xf>
    <xf numFmtId="0" fontId="157" fillId="0" borderId="288">
      <alignment horizontal="left" vertical="center"/>
    </xf>
    <xf numFmtId="0" fontId="157" fillId="0" borderId="288">
      <alignment horizontal="left" vertical="center"/>
    </xf>
    <xf numFmtId="0" fontId="157" fillId="0" borderId="288">
      <alignment horizontal="left" vertical="center"/>
    </xf>
    <xf numFmtId="0" fontId="157" fillId="0" borderId="288">
      <alignment horizontal="left" vertical="center"/>
    </xf>
    <xf numFmtId="0" fontId="136" fillId="91" borderId="289" applyNumberFormat="0" applyAlignment="0" applyProtection="0"/>
    <xf numFmtId="0" fontId="136" fillId="91" borderId="289" applyNumberFormat="0" applyAlignment="0" applyProtection="0"/>
    <xf numFmtId="0" fontId="136" fillId="91" borderId="289" applyNumberFormat="0" applyAlignment="0" applyProtection="0"/>
    <xf numFmtId="0" fontId="136" fillId="91" borderId="289" applyNumberFormat="0" applyAlignment="0" applyProtection="0"/>
    <xf numFmtId="0" fontId="136" fillId="91" borderId="289" applyNumberFormat="0" applyAlignment="0" applyProtection="0"/>
    <xf numFmtId="0" fontId="134" fillId="34" borderId="289" applyNumberFormat="0" applyAlignment="0" applyProtection="0"/>
    <xf numFmtId="0" fontId="136" fillId="91" borderId="289" applyNumberFormat="0" applyAlignment="0" applyProtection="0"/>
    <xf numFmtId="0" fontId="136" fillId="91" borderId="289" applyNumberFormat="0" applyAlignment="0" applyProtection="0"/>
    <xf numFmtId="0" fontId="134" fillId="34" borderId="289" applyNumberFormat="0" applyAlignment="0" applyProtection="0"/>
    <xf numFmtId="4" fontId="24" fillId="0" borderId="285" applyNumberFormat="0" applyProtection="0">
      <alignment horizontal="left" vertical="center" indent="1"/>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0" fontId="21" fillId="84" borderId="285" applyNumberFormat="0">
      <protection locked="0"/>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0" fontId="26" fillId="44" borderId="285" applyNumberFormat="0" applyProtection="0">
      <alignment horizontal="center" vertical="top" wrapText="1"/>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0" fontId="18" fillId="19" borderId="286" applyNumberFormat="0" applyProtection="0">
      <alignment horizontal="left" vertical="top" indent="1"/>
    </xf>
    <xf numFmtId="4" fontId="32" fillId="19" borderId="286" applyNumberFormat="0" applyProtection="0">
      <alignment vertical="center"/>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0" fontId="21" fillId="84" borderId="285" applyNumberFormat="0">
      <protection locked="0"/>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0" fontId="26" fillId="44" borderId="285" applyNumberFormat="0" applyProtection="0">
      <alignment horizontal="center" vertical="top" wrapText="1"/>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0" fontId="21" fillId="39"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4" fontId="17" fillId="36" borderId="286" applyNumberFormat="0" applyProtection="0">
      <alignment horizontal="right" vertical="center"/>
    </xf>
    <xf numFmtId="4" fontId="17" fillId="34" borderId="285" applyNumberFormat="0" applyProtection="0">
      <alignment horizontal="left" vertical="center" indent="1"/>
    </xf>
    <xf numFmtId="4" fontId="18" fillId="33" borderId="285" applyNumberFormat="0" applyProtection="0">
      <alignment horizontal="left" vertical="center" indent="1"/>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4" fontId="26" fillId="22" borderId="285" applyNumberFormat="0" applyProtection="0">
      <alignment horizontal="left" vertical="center"/>
    </xf>
    <xf numFmtId="0" fontId="18" fillId="19" borderId="286" applyNumberFormat="0" applyProtection="0">
      <alignment horizontal="left" vertical="top" indent="1"/>
    </xf>
    <xf numFmtId="4" fontId="31" fillId="18" borderId="285" applyNumberFormat="0" applyProtection="0">
      <alignment horizontal="left" vertical="center" indent="1"/>
    </xf>
    <xf numFmtId="4" fontId="32" fillId="19" borderId="286" applyNumberFormat="0" applyProtection="0">
      <alignmen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0" fontId="18" fillId="19" borderId="286" applyNumberFormat="0" applyProtection="0">
      <alignment horizontal="left" vertical="top" indent="1"/>
    </xf>
    <xf numFmtId="4" fontId="32" fillId="19" borderId="286" applyNumberFormat="0" applyProtection="0">
      <alignment vertical="center"/>
    </xf>
    <xf numFmtId="4" fontId="18" fillId="33" borderId="285" applyNumberFormat="0" applyProtection="0">
      <alignment horizontal="left" vertical="center" indent="1"/>
    </xf>
    <xf numFmtId="4" fontId="31" fillId="18" borderId="285"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4" fontId="31" fillId="18" borderId="285" applyNumberFormat="0" applyProtection="0">
      <alignment horizontal="right" vertical="center" wrapText="1"/>
    </xf>
    <xf numFmtId="4" fontId="17" fillId="24" borderId="286" applyNumberFormat="0" applyProtection="0">
      <alignment horizontal="right" vertical="center"/>
    </xf>
    <xf numFmtId="4" fontId="24" fillId="0" borderId="285" applyNumberFormat="0" applyProtection="0">
      <alignment horizontal="right" vertical="center" wrapText="1"/>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0" fontId="26" fillId="43" borderId="285" applyNumberFormat="0" applyProtection="0">
      <alignment horizontal="center" vertical="center" wrapText="1"/>
    </xf>
    <xf numFmtId="0" fontId="26" fillId="44" borderId="285" applyNumberFormat="0" applyProtection="0">
      <alignment horizontal="center" vertical="top" wrapText="1"/>
    </xf>
    <xf numFmtId="4" fontId="17" fillId="32" borderId="286" applyNumberFormat="0" applyProtection="0">
      <alignment horizontal="right" vertical="center"/>
    </xf>
    <xf numFmtId="4" fontId="18" fillId="33" borderId="285" applyNumberFormat="0" applyProtection="0">
      <alignment horizontal="left" vertical="center" indent="1"/>
    </xf>
    <xf numFmtId="4" fontId="17" fillId="34" borderId="285" applyNumberFormat="0" applyProtection="0">
      <alignment horizontal="left" vertical="center" indent="1"/>
    </xf>
    <xf numFmtId="4" fontId="17" fillId="36" borderId="286" applyNumberFormat="0" applyProtection="0">
      <alignment horizontal="right" vertical="center"/>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4" fontId="31" fillId="18" borderId="285" applyNumberFormat="0" applyProtection="0">
      <alignment horizontal="left" vertical="center" indent="1"/>
    </xf>
    <xf numFmtId="4" fontId="17" fillId="34"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31" fillId="18" borderId="285" applyNumberFormat="0" applyProtection="0">
      <alignment horizontal="right" vertical="center" wrapText="1"/>
    </xf>
    <xf numFmtId="4" fontId="26" fillId="22" borderId="285" applyNumberFormat="0" applyProtection="0">
      <alignment horizontal="left" vertical="center"/>
    </xf>
    <xf numFmtId="0" fontId="21" fillId="84" borderId="285" applyNumberFormat="0">
      <protection locked="0"/>
    </xf>
    <xf numFmtId="0" fontId="21" fillId="39" borderId="286" applyNumberFormat="0" applyProtection="0">
      <alignment horizontal="left" vertical="top" indent="1"/>
    </xf>
    <xf numFmtId="4" fontId="17" fillId="31" borderId="286" applyNumberFormat="0" applyProtection="0">
      <alignment horizontal="right" vertical="center"/>
    </xf>
    <xf numFmtId="4" fontId="31" fillId="18" borderId="285" applyNumberFormat="0" applyProtection="0">
      <alignment horizontal="right" vertical="center" wrapText="1"/>
    </xf>
    <xf numFmtId="0" fontId="25" fillId="0" borderId="285" applyNumberFormat="0" applyProtection="0">
      <alignment horizontal="left" vertical="center" indent="2"/>
    </xf>
    <xf numFmtId="4" fontId="26" fillId="22" borderId="285" applyNumberFormat="0" applyProtection="0">
      <alignment horizontal="left" vertical="center"/>
    </xf>
    <xf numFmtId="0" fontId="21" fillId="84" borderId="285" applyNumberFormat="0">
      <protection locked="0"/>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0" fontId="26" fillId="44" borderId="285" applyNumberFormat="0" applyProtection="0">
      <alignment horizontal="center" vertical="top" wrapText="1"/>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0" fontId="21" fillId="39"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4" fontId="17" fillId="36" borderId="286" applyNumberFormat="0" applyProtection="0">
      <alignment horizontal="right" vertical="center"/>
    </xf>
    <xf numFmtId="4" fontId="17" fillId="34" borderId="285" applyNumberFormat="0" applyProtection="0">
      <alignment horizontal="left" vertical="center" indent="1"/>
    </xf>
    <xf numFmtId="4" fontId="18" fillId="33" borderId="285" applyNumberFormat="0" applyProtection="0">
      <alignment horizontal="left" vertical="center" indent="1"/>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4" fontId="26" fillId="22" borderId="285" applyNumberFormat="0" applyProtection="0">
      <alignment horizontal="left" vertical="center"/>
    </xf>
    <xf numFmtId="0" fontId="18" fillId="19" borderId="286" applyNumberFormat="0" applyProtection="0">
      <alignment horizontal="left" vertical="top" indent="1"/>
    </xf>
    <xf numFmtId="4" fontId="31" fillId="18" borderId="285" applyNumberFormat="0" applyProtection="0">
      <alignment horizontal="left" vertical="center" indent="1"/>
    </xf>
    <xf numFmtId="4" fontId="32" fillId="19" borderId="286" applyNumberFormat="0" applyProtection="0">
      <alignment vertical="center"/>
    </xf>
    <xf numFmtId="4" fontId="31" fillId="18" borderId="285" applyNumberFormat="0" applyProtection="0">
      <alignment horizontal="right" vertical="center" wrapText="1"/>
    </xf>
    <xf numFmtId="0" fontId="21" fillId="84" borderId="285" applyNumberFormat="0">
      <protection locked="0"/>
    </xf>
    <xf numFmtId="4" fontId="46" fillId="41" borderId="286" applyNumberFormat="0" applyProtection="0">
      <alignment horizontal="right" vertical="center"/>
    </xf>
    <xf numFmtId="0" fontId="26" fillId="44" borderId="285" applyNumberFormat="0" applyProtection="0">
      <alignment horizontal="center" vertical="top" wrapText="1"/>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0" fontId="21" fillId="39"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4" fontId="17" fillId="36" borderId="286" applyNumberFormat="0" applyProtection="0">
      <alignment horizontal="right" vertical="center"/>
    </xf>
    <xf numFmtId="4" fontId="17" fillId="34" borderId="285" applyNumberFormat="0" applyProtection="0">
      <alignment horizontal="left" vertical="center" indent="1"/>
    </xf>
    <xf numFmtId="4" fontId="18" fillId="33" borderId="285" applyNumberFormat="0" applyProtection="0">
      <alignment horizontal="left" vertical="center" indent="1"/>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4" fontId="26" fillId="22" borderId="285" applyNumberFormat="0" applyProtection="0">
      <alignment horizontal="left" vertical="center"/>
    </xf>
    <xf numFmtId="0" fontId="18" fillId="19" borderId="286" applyNumberFormat="0" applyProtection="0">
      <alignment horizontal="left" vertical="top" indent="1"/>
    </xf>
    <xf numFmtId="4" fontId="31" fillId="18" borderId="285" applyNumberFormat="0" applyProtection="0">
      <alignment horizontal="left" vertical="center" indent="1"/>
    </xf>
    <xf numFmtId="4" fontId="32" fillId="19" borderId="286" applyNumberFormat="0" applyProtection="0">
      <alignment vertical="center"/>
    </xf>
    <xf numFmtId="4" fontId="31" fillId="18" borderId="285" applyNumberFormat="0" applyProtection="0">
      <alignment horizontal="right" vertical="center" wrapText="1"/>
    </xf>
    <xf numFmtId="4" fontId="24" fillId="0" borderId="285" applyNumberFormat="0" applyProtection="0">
      <alignment horizontal="left" vertical="center" indent="1"/>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0" fontId="18" fillId="19" borderId="286" applyNumberFormat="0" applyProtection="0">
      <alignment horizontal="left" vertical="top" indent="1"/>
    </xf>
    <xf numFmtId="4" fontId="32" fillId="19" borderId="286" applyNumberFormat="0" applyProtection="0">
      <alignment vertical="center"/>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0" fontId="21" fillId="84" borderId="285" applyNumberFormat="0">
      <protection locked="0"/>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0" fontId="26" fillId="44" borderId="285" applyNumberFormat="0" applyProtection="0">
      <alignment horizontal="center" vertical="top" wrapText="1"/>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0" fontId="21" fillId="39"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4" fontId="17" fillId="36" borderId="286" applyNumberFormat="0" applyProtection="0">
      <alignment horizontal="right" vertical="center"/>
    </xf>
    <xf numFmtId="4" fontId="17" fillId="34" borderId="285" applyNumberFormat="0" applyProtection="0">
      <alignment horizontal="left" vertical="center" indent="1"/>
    </xf>
    <xf numFmtId="4" fontId="18" fillId="33" borderId="285" applyNumberFormat="0" applyProtection="0">
      <alignment horizontal="left" vertical="center" indent="1"/>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4" fontId="26" fillId="22" borderId="285" applyNumberFormat="0" applyProtection="0">
      <alignment horizontal="left" vertical="center"/>
    </xf>
    <xf numFmtId="0" fontId="18" fillId="19" borderId="286" applyNumberFormat="0" applyProtection="0">
      <alignment horizontal="left" vertical="top" indent="1"/>
    </xf>
    <xf numFmtId="4" fontId="31" fillId="18" borderId="285" applyNumberFormat="0" applyProtection="0">
      <alignment horizontal="left" vertical="center" indent="1"/>
    </xf>
    <xf numFmtId="4" fontId="32" fillId="19" borderId="286" applyNumberFormat="0" applyProtection="0">
      <alignment vertical="center"/>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4" fontId="17" fillId="40" borderId="286" applyNumberFormat="0" applyProtection="0">
      <alignment vertical="center"/>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0" fontId="18" fillId="19" borderId="286" applyNumberFormat="0" applyProtection="0">
      <alignment horizontal="left" vertical="top" indent="1"/>
    </xf>
    <xf numFmtId="0" fontId="21" fillId="89" borderId="281" applyNumberFormat="0" applyFont="0" applyAlignment="0" applyProtection="0"/>
    <xf numFmtId="4" fontId="32" fillId="19" borderId="286" applyNumberFormat="0" applyProtection="0">
      <alignment vertical="center"/>
    </xf>
    <xf numFmtId="4" fontId="18" fillId="33" borderId="285" applyNumberFormat="0" applyProtection="0">
      <alignment horizontal="left" vertical="center" indent="1"/>
    </xf>
    <xf numFmtId="4" fontId="31" fillId="18" borderId="285"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4" fontId="31" fillId="18" borderId="285" applyNumberFormat="0" applyProtection="0">
      <alignment horizontal="right" vertical="center" wrapText="1"/>
    </xf>
    <xf numFmtId="4" fontId="17" fillId="24" borderId="286" applyNumberFormat="0" applyProtection="0">
      <alignment horizontal="right" vertical="center"/>
    </xf>
    <xf numFmtId="4" fontId="24" fillId="0" borderId="285" applyNumberFormat="0" applyProtection="0">
      <alignment horizontal="right" vertical="center" wrapText="1"/>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0" fontId="26" fillId="43" borderId="285" applyNumberFormat="0" applyProtection="0">
      <alignment horizontal="center" vertical="center" wrapText="1"/>
    </xf>
    <xf numFmtId="0" fontId="26" fillId="44" borderId="285" applyNumberFormat="0" applyProtection="0">
      <alignment horizontal="center" vertical="top" wrapText="1"/>
    </xf>
    <xf numFmtId="4" fontId="17" fillId="32" borderId="286" applyNumberFormat="0" applyProtection="0">
      <alignment horizontal="right" vertical="center"/>
    </xf>
    <xf numFmtId="4" fontId="18" fillId="33" borderId="285" applyNumberFormat="0" applyProtection="0">
      <alignment horizontal="left" vertical="center" indent="1"/>
    </xf>
    <xf numFmtId="4" fontId="17" fillId="34" borderId="285" applyNumberFormat="0" applyProtection="0">
      <alignment horizontal="left" vertical="center" indent="1"/>
    </xf>
    <xf numFmtId="0" fontId="21" fillId="89" borderId="280" applyNumberFormat="0" applyFont="0" applyAlignment="0" applyProtection="0"/>
    <xf numFmtId="4" fontId="17" fillId="36" borderId="286" applyNumberFormat="0" applyProtection="0">
      <alignment horizontal="right" vertical="center"/>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4" fontId="17" fillId="34"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31" fillId="18" borderId="285" applyNumberFormat="0" applyProtection="0">
      <alignment horizontal="right" vertical="center" wrapText="1"/>
    </xf>
    <xf numFmtId="4" fontId="26" fillId="22" borderId="285" applyNumberFormat="0" applyProtection="0">
      <alignment horizontal="left" vertical="center"/>
    </xf>
    <xf numFmtId="0" fontId="21" fillId="84" borderId="285" applyNumberFormat="0">
      <protection locked="0"/>
    </xf>
    <xf numFmtId="0" fontId="21" fillId="39" borderId="286" applyNumberFormat="0" applyProtection="0">
      <alignment horizontal="left" vertical="top" indent="1"/>
    </xf>
    <xf numFmtId="4" fontId="17" fillId="31" borderId="286" applyNumberFormat="0" applyProtection="0">
      <alignment horizontal="right" vertical="center"/>
    </xf>
    <xf numFmtId="4" fontId="31" fillId="18" borderId="285" applyNumberFormat="0" applyProtection="0">
      <alignment horizontal="right" vertical="center" wrapText="1"/>
    </xf>
    <xf numFmtId="0" fontId="25" fillId="0" borderId="285" applyNumberFormat="0" applyProtection="0">
      <alignment horizontal="left" vertical="center" indent="2"/>
    </xf>
    <xf numFmtId="4" fontId="26" fillId="22" borderId="285" applyNumberFormat="0" applyProtection="0">
      <alignment horizontal="left" vertical="center"/>
    </xf>
    <xf numFmtId="4" fontId="24" fillId="0" borderId="285" applyNumberFormat="0" applyProtection="0">
      <alignment horizontal="left" vertical="center" indent="1"/>
    </xf>
    <xf numFmtId="0" fontId="21" fillId="89" borderId="280" applyNumberFormat="0" applyFont="0" applyAlignment="0" applyProtection="0"/>
    <xf numFmtId="4" fontId="24" fillId="0" borderId="285" applyNumberFormat="0" applyProtection="0">
      <alignment horizontal="left" vertical="center" indent="1"/>
    </xf>
    <xf numFmtId="0" fontId="21" fillId="84" borderId="285" applyNumberFormat="0">
      <protection locked="0"/>
    </xf>
    <xf numFmtId="0" fontId="21" fillId="89" borderId="280" applyNumberFormat="0" applyFont="0" applyAlignment="0" applyProtection="0"/>
    <xf numFmtId="0" fontId="26" fillId="44" borderId="285" applyNumberFormat="0" applyProtection="0">
      <alignment horizontal="center" vertical="top" wrapText="1"/>
    </xf>
    <xf numFmtId="4" fontId="24" fillId="0" borderId="285" applyNumberFormat="0" applyProtection="0">
      <alignment horizontal="right" vertical="center" wrapTex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4" fontId="17" fillId="34" borderId="285" applyNumberFormat="0" applyProtection="0">
      <alignment horizontal="left" vertical="center" indent="1"/>
    </xf>
    <xf numFmtId="0" fontId="21" fillId="89" borderId="280" applyNumberFormat="0" applyFont="0" applyAlignment="0" applyProtection="0"/>
    <xf numFmtId="4" fontId="18" fillId="33" borderId="285" applyNumberFormat="0" applyProtection="0">
      <alignment horizontal="left" vertical="center" indent="1"/>
    </xf>
    <xf numFmtId="4" fontId="26" fillId="22" borderId="285" applyNumberFormat="0" applyProtection="0">
      <alignment horizontal="left" vertical="center"/>
    </xf>
    <xf numFmtId="0" fontId="21" fillId="89" borderId="280" applyNumberFormat="0" applyFont="0" applyAlignment="0" applyProtection="0"/>
    <xf numFmtId="4" fontId="31" fillId="18" borderId="285" applyNumberFormat="0" applyProtection="0">
      <alignment horizontal="left" vertical="center" indent="1"/>
    </xf>
    <xf numFmtId="4" fontId="31" fillId="18" borderId="285" applyNumberFormat="0" applyProtection="0">
      <alignment horizontal="right" vertical="center" wrapText="1"/>
    </xf>
    <xf numFmtId="4" fontId="24" fillId="0" borderId="285" applyNumberFormat="0" applyProtection="0">
      <alignment horizontal="left" vertical="center" indent="1"/>
    </xf>
    <xf numFmtId="0" fontId="69" fillId="89" borderId="281" applyNumberFormat="0" applyFont="0" applyAlignment="0" applyProtection="0"/>
    <xf numFmtId="0" fontId="21" fillId="84" borderId="285" applyNumberFormat="0">
      <protection locked="0"/>
    </xf>
    <xf numFmtId="0" fontId="184" fillId="34" borderId="282" applyNumberFormat="0" applyAlignment="0" applyProtection="0"/>
    <xf numFmtId="0" fontId="184" fillId="91" borderId="282" applyNumberFormat="0" applyAlignment="0" applyProtection="0"/>
    <xf numFmtId="0" fontId="184" fillId="91" borderId="282" applyNumberFormat="0" applyAlignment="0" applyProtection="0"/>
    <xf numFmtId="0" fontId="184" fillId="34" borderId="282" applyNumberFormat="0" applyAlignment="0" applyProtection="0"/>
    <xf numFmtId="0" fontId="184" fillId="91" borderId="282" applyNumberFormat="0" applyAlignment="0" applyProtection="0"/>
    <xf numFmtId="0" fontId="184" fillId="91" borderId="282" applyNumberFormat="0" applyAlignment="0" applyProtection="0"/>
    <xf numFmtId="0" fontId="184" fillId="91" borderId="282" applyNumberFormat="0" applyAlignment="0" applyProtection="0"/>
    <xf numFmtId="0" fontId="184" fillId="91" borderId="282" applyNumberFormat="0" applyAlignment="0" applyProtection="0"/>
    <xf numFmtId="0" fontId="184" fillId="91" borderId="282" applyNumberFormat="0" applyAlignment="0" applyProtection="0"/>
    <xf numFmtId="0" fontId="188" fillId="0" borderId="243" applyNumberFormat="0" applyFill="0" applyBorder="0" applyAlignment="0" applyProtection="0">
      <protection hidden="1"/>
    </xf>
    <xf numFmtId="4" fontId="17" fillId="0" borderId="282" applyNumberFormat="0" applyProtection="0">
      <alignment vertical="center"/>
    </xf>
    <xf numFmtId="4" fontId="17" fillId="0" borderId="282" applyNumberFormat="0" applyProtection="0">
      <alignment vertical="center"/>
    </xf>
    <xf numFmtId="4" fontId="17" fillId="0" borderId="282" applyNumberFormat="0" applyProtection="0">
      <alignment horizontal="left" vertical="center" indent="1"/>
    </xf>
    <xf numFmtId="4" fontId="17" fillId="19" borderId="282" applyNumberFormat="0" applyProtection="0">
      <alignment horizontal="left" vertical="center" indent="1"/>
    </xf>
    <xf numFmtId="4" fontId="26" fillId="22" borderId="271" applyNumberFormat="0" applyProtection="0">
      <alignment horizontal="left" vertical="center"/>
    </xf>
    <xf numFmtId="0" fontId="21" fillId="0" borderId="282" applyNumberFormat="0" applyProtection="0">
      <alignment horizontal="left" vertical="center" indent="1"/>
    </xf>
    <xf numFmtId="4" fontId="17" fillId="2" borderId="282" applyNumberFormat="0" applyProtection="0">
      <alignment horizontal="right" vertical="center"/>
    </xf>
    <xf numFmtId="4" fontId="17" fillId="106" borderId="282" applyNumberFormat="0" applyProtection="0">
      <alignment horizontal="right" vertical="center"/>
    </xf>
    <xf numFmtId="4" fontId="17" fillId="42" borderId="282" applyNumberFormat="0" applyProtection="0">
      <alignment horizontal="right" vertical="center"/>
    </xf>
    <xf numFmtId="4" fontId="17" fillId="107" borderId="282" applyNumberFormat="0" applyProtection="0">
      <alignment horizontal="right" vertical="center"/>
    </xf>
    <xf numFmtId="4" fontId="17" fillId="108" borderId="282" applyNumberFormat="0" applyProtection="0">
      <alignment horizontal="right" vertical="center"/>
    </xf>
    <xf numFmtId="4" fontId="17" fillId="109" borderId="282" applyNumberFormat="0" applyProtection="0">
      <alignment horizontal="right" vertical="center"/>
    </xf>
    <xf numFmtId="4" fontId="17" fillId="110" borderId="282" applyNumberFormat="0" applyProtection="0">
      <alignment horizontal="right" vertical="center"/>
    </xf>
    <xf numFmtId="4" fontId="17" fillId="111" borderId="282" applyNumberFormat="0" applyProtection="0">
      <alignment horizontal="right" vertical="center"/>
    </xf>
    <xf numFmtId="4" fontId="17" fillId="112" borderId="282" applyNumberFormat="0" applyProtection="0">
      <alignment horizontal="right" vertical="center"/>
    </xf>
    <xf numFmtId="0" fontId="21" fillId="113" borderId="282" applyNumberFormat="0" applyProtection="0">
      <alignment horizontal="left" vertical="center" indent="1"/>
    </xf>
    <xf numFmtId="0" fontId="25" fillId="114"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5" fillId="0" borderId="271" applyNumberFormat="0" applyProtection="0">
      <alignment horizontal="left" vertical="center" indent="2"/>
    </xf>
    <xf numFmtId="0" fontId="21" fillId="49" borderId="282"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5" fillId="114"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49" borderId="282" applyNumberFormat="0" applyProtection="0">
      <alignment horizontal="left" vertical="center"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49" borderId="282" applyNumberFormat="0" applyProtection="0">
      <alignment horizontal="left" vertical="center"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23" borderId="282"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116"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116" borderId="271" applyNumberFormat="0" applyProtection="0">
      <alignment horizontal="left" vertical="center" indent="2"/>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23" borderId="282" applyNumberFormat="0" applyProtection="0">
      <alignment horizontal="left" vertical="center"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23" borderId="282" applyNumberFormat="0" applyProtection="0">
      <alignment horizontal="left" vertical="center"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102" borderId="282"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02" borderId="282" applyNumberFormat="0" applyProtection="0">
      <alignment horizontal="left" vertical="center"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02" borderId="282" applyNumberFormat="0" applyProtection="0">
      <alignment horizontal="left" vertical="center"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13" borderId="282"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113" borderId="282" applyNumberFormat="0" applyProtection="0">
      <alignment horizontal="left" vertical="center"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113" borderId="282" applyNumberFormat="0" applyProtection="0">
      <alignment horizontal="left" vertical="center"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84" borderId="271" applyNumberFormat="0">
      <protection locked="0"/>
    </xf>
    <xf numFmtId="0" fontId="21" fillId="84" borderId="271" applyNumberFormat="0">
      <protection locked="0"/>
    </xf>
    <xf numFmtId="0" fontId="21" fillId="84" borderId="271" applyNumberFormat="0">
      <protection locked="0"/>
    </xf>
    <xf numFmtId="0" fontId="21" fillId="84" borderId="271" applyNumberFormat="0">
      <protection locked="0"/>
    </xf>
    <xf numFmtId="4" fontId="17" fillId="40" borderId="282" applyNumberFormat="0" applyProtection="0">
      <alignment vertical="center"/>
    </xf>
    <xf numFmtId="4" fontId="40" fillId="0" borderId="271" applyNumberFormat="0" applyProtection="0">
      <alignment horizontal="left" vertical="center" indent="1"/>
    </xf>
    <xf numFmtId="4" fontId="17" fillId="40" borderId="282" applyNumberFormat="0" applyProtection="0">
      <alignment horizontal="left" vertical="center" indent="1"/>
    </xf>
    <xf numFmtId="4" fontId="40" fillId="0" borderId="271" applyNumberFormat="0" applyProtection="0">
      <alignment horizontal="left" vertical="center" indent="1"/>
    </xf>
    <xf numFmtId="4" fontId="17" fillId="40" borderId="282" applyNumberFormat="0" applyProtection="0">
      <alignment horizontal="left" vertical="center" indent="1"/>
    </xf>
    <xf numFmtId="4" fontId="17" fillId="40" borderId="282" applyNumberFormat="0" applyProtection="0">
      <alignment horizontal="left" vertical="center" indent="1"/>
    </xf>
    <xf numFmtId="4" fontId="24" fillId="0" borderId="271" applyNumberFormat="0" applyProtection="0">
      <alignment horizontal="right" vertical="center" wrapText="1"/>
    </xf>
    <xf numFmtId="0" fontId="26" fillId="44" borderId="285" applyNumberFormat="0" applyProtection="0">
      <alignment horizontal="center" vertical="top" wrapText="1"/>
    </xf>
    <xf numFmtId="4" fontId="24" fillId="0" borderId="271" applyNumberFormat="0" applyProtection="0">
      <alignment horizontal="right" vertical="center" wrapText="1"/>
    </xf>
    <xf numFmtId="4" fontId="25" fillId="0" borderId="271" applyNumberFormat="0" applyProtection="0">
      <alignment horizontal="right" vertical="center" wrapText="1"/>
    </xf>
    <xf numFmtId="4" fontId="17" fillId="0" borderId="282" applyNumberFormat="0" applyProtection="0">
      <alignment horizontal="right" vertical="center"/>
    </xf>
    <xf numFmtId="4" fontId="17" fillId="0" borderId="282" applyNumberFormat="0" applyProtection="0">
      <alignment horizontal="right" vertical="center"/>
    </xf>
    <xf numFmtId="0" fontId="26" fillId="43" borderId="285" applyNumberFormat="0" applyProtection="0">
      <alignment horizontal="center" vertical="center" wrapTex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0" fontId="21" fillId="0" borderId="282" applyNumberFormat="0" applyProtection="0">
      <alignment horizontal="left" vertical="center" indent="1"/>
    </xf>
    <xf numFmtId="0" fontId="21" fillId="0" borderId="282" applyNumberFormat="0" applyProtection="0">
      <alignment horizontal="left" vertical="center" indent="1"/>
    </xf>
    <xf numFmtId="4" fontId="24" fillId="0" borderId="285" applyNumberFormat="0" applyProtection="0">
      <alignment horizontal="right" vertical="center" wrapText="1"/>
    </xf>
    <xf numFmtId="0" fontId="26" fillId="43" borderId="271" applyNumberFormat="0" applyProtection="0">
      <alignment horizontal="center" vertical="center" wrapText="1"/>
    </xf>
    <xf numFmtId="0" fontId="21" fillId="0" borderId="282" applyNumberFormat="0" applyProtection="0">
      <alignment horizontal="left" vertical="center" indent="1"/>
    </xf>
    <xf numFmtId="0" fontId="21" fillId="0" borderId="282"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4" fontId="46" fillId="117" borderId="282" applyNumberFormat="0" applyProtection="0">
      <alignment horizontal="right" vertical="center"/>
    </xf>
    <xf numFmtId="0" fontId="25" fillId="0" borderId="285" applyNumberFormat="0" applyProtection="0">
      <alignment horizontal="left" vertical="center" indent="2"/>
    </xf>
    <xf numFmtId="4" fontId="17" fillId="34" borderId="285" applyNumberFormat="0" applyProtection="0">
      <alignment horizontal="left" vertical="center" indent="1"/>
    </xf>
    <xf numFmtId="4" fontId="18" fillId="33" borderId="285" applyNumberFormat="0" applyProtection="0">
      <alignment horizontal="left" vertical="center" indent="1"/>
    </xf>
    <xf numFmtId="206" fontId="196" fillId="0" borderId="279">
      <alignment horizontal="center"/>
    </xf>
    <xf numFmtId="206" fontId="196" fillId="0" borderId="279">
      <alignment horizontal="center"/>
    </xf>
    <xf numFmtId="206" fontId="196" fillId="0" borderId="279">
      <alignment horizontal="center"/>
    </xf>
    <xf numFmtId="206" fontId="196" fillId="0" borderId="279">
      <alignment horizontal="center"/>
    </xf>
    <xf numFmtId="206" fontId="196" fillId="0" borderId="279">
      <alignment horizontal="center"/>
    </xf>
    <xf numFmtId="206" fontId="196" fillId="0" borderId="279">
      <alignment horizontal="center"/>
    </xf>
    <xf numFmtId="4" fontId="26" fillId="22" borderId="285" applyNumberFormat="0" applyProtection="0">
      <alignment horizontal="left" vertical="center"/>
    </xf>
    <xf numFmtId="4" fontId="31" fillId="18" borderId="285" applyNumberFormat="0" applyProtection="0">
      <alignment horizontal="left" vertical="center" indent="1"/>
    </xf>
    <xf numFmtId="4" fontId="31" fillId="18" borderId="285" applyNumberFormat="0" applyProtection="0">
      <alignment horizontal="right" vertical="center" wrapText="1"/>
    </xf>
    <xf numFmtId="0" fontId="74" fillId="0" borderId="283" applyNumberFormat="0" applyFill="0" applyAlignment="0" applyProtection="0"/>
    <xf numFmtId="0" fontId="74" fillId="0" borderId="283" applyNumberFormat="0" applyFill="0" applyAlignment="0" applyProtection="0"/>
    <xf numFmtId="0" fontId="74" fillId="0" borderId="283" applyNumberFormat="0" applyFill="0" applyAlignment="0" applyProtection="0"/>
    <xf numFmtId="204" fontId="21" fillId="0" borderId="284">
      <protection locked="0"/>
    </xf>
    <xf numFmtId="204" fontId="21" fillId="0" borderId="284">
      <protection locked="0"/>
    </xf>
    <xf numFmtId="0" fontId="74" fillId="0" borderId="283" applyNumberFormat="0" applyFill="0" applyAlignment="0" applyProtection="0"/>
    <xf numFmtId="0" fontId="21" fillId="89" borderId="290" applyNumberFormat="0" applyFont="0" applyAlignment="0" applyProtection="0"/>
    <xf numFmtId="0" fontId="21" fillId="89" borderId="289" applyNumberFormat="0" applyFont="0" applyAlignment="0" applyProtection="0"/>
    <xf numFmtId="0" fontId="21" fillId="89" borderId="289" applyNumberFormat="0" applyFont="0" applyAlignment="0" applyProtection="0"/>
    <xf numFmtId="0" fontId="21" fillId="89" borderId="289" applyNumberFormat="0" applyFont="0" applyAlignment="0" applyProtection="0"/>
    <xf numFmtId="0" fontId="21" fillId="89" borderId="289" applyNumberFormat="0" applyFont="0" applyAlignment="0" applyProtection="0"/>
    <xf numFmtId="0" fontId="21" fillId="89" borderId="289" applyNumberFormat="0" applyFont="0" applyAlignment="0" applyProtection="0"/>
    <xf numFmtId="0" fontId="69" fillId="89" borderId="290" applyNumberFormat="0" applyFont="0" applyAlignment="0" applyProtection="0"/>
    <xf numFmtId="0" fontId="184" fillId="34" borderId="291" applyNumberFormat="0" applyAlignment="0" applyProtection="0"/>
    <xf numFmtId="0" fontId="184" fillId="91" borderId="291" applyNumberFormat="0" applyAlignment="0" applyProtection="0"/>
    <xf numFmtId="0" fontId="184" fillId="91" borderId="291" applyNumberFormat="0" applyAlignment="0" applyProtection="0"/>
    <xf numFmtId="0" fontId="184" fillId="34" borderId="291" applyNumberFormat="0" applyAlignment="0" applyProtection="0"/>
    <xf numFmtId="0" fontId="184" fillId="91" borderId="291" applyNumberFormat="0" applyAlignment="0" applyProtection="0"/>
    <xf numFmtId="0" fontId="184" fillId="91" borderId="291" applyNumberFormat="0" applyAlignment="0" applyProtection="0"/>
    <xf numFmtId="0" fontId="184" fillId="91" borderId="291" applyNumberFormat="0" applyAlignment="0" applyProtection="0"/>
    <xf numFmtId="0" fontId="184" fillId="91" borderId="291" applyNumberFormat="0" applyAlignment="0" applyProtection="0"/>
    <xf numFmtId="0" fontId="184" fillId="91" borderId="291" applyNumberFormat="0" applyAlignment="0" applyProtection="0"/>
    <xf numFmtId="4" fontId="56" fillId="104" borderId="285" applyNumberFormat="0" applyProtection="0">
      <alignment horizontal="right" vertical="center" wrapText="1"/>
    </xf>
    <xf numFmtId="4" fontId="56" fillId="104" borderId="285" applyNumberFormat="0" applyProtection="0">
      <alignment horizontal="right" vertical="center" wrapText="1"/>
    </xf>
    <xf numFmtId="4" fontId="17" fillId="0" borderId="291" applyNumberFormat="0" applyProtection="0">
      <alignment vertical="center"/>
    </xf>
    <xf numFmtId="4" fontId="17" fillId="0" borderId="291" applyNumberFormat="0" applyProtection="0">
      <alignment vertical="center"/>
    </xf>
    <xf numFmtId="4" fontId="17" fillId="0" borderId="291" applyNumberFormat="0" applyProtection="0">
      <alignment horizontal="left" vertical="center" indent="1"/>
    </xf>
    <xf numFmtId="4" fontId="17" fillId="19" borderId="291" applyNumberFormat="0" applyProtection="0">
      <alignment horizontal="left" vertical="center" indent="1"/>
    </xf>
    <xf numFmtId="4" fontId="26" fillId="22" borderId="285" applyNumberFormat="0" applyProtection="0">
      <alignment horizontal="left" vertical="center"/>
    </xf>
    <xf numFmtId="0" fontId="21" fillId="0" borderId="291" applyNumberFormat="0" applyProtection="0">
      <alignment horizontal="left" vertical="center" indent="1"/>
    </xf>
    <xf numFmtId="4" fontId="17" fillId="2" borderId="291" applyNumberFormat="0" applyProtection="0">
      <alignment horizontal="right" vertical="center"/>
    </xf>
    <xf numFmtId="4" fontId="17" fillId="106" borderId="291" applyNumberFormat="0" applyProtection="0">
      <alignment horizontal="right" vertical="center"/>
    </xf>
    <xf numFmtId="4" fontId="17" fillId="42" borderId="291" applyNumberFormat="0" applyProtection="0">
      <alignment horizontal="right" vertical="center"/>
    </xf>
    <xf numFmtId="4" fontId="17" fillId="107" borderId="291" applyNumberFormat="0" applyProtection="0">
      <alignment horizontal="right" vertical="center"/>
    </xf>
    <xf numFmtId="4" fontId="17" fillId="108" borderId="291" applyNumberFormat="0" applyProtection="0">
      <alignment horizontal="right" vertical="center"/>
    </xf>
    <xf numFmtId="4" fontId="17" fillId="109" borderId="291" applyNumberFormat="0" applyProtection="0">
      <alignment horizontal="right" vertical="center"/>
    </xf>
    <xf numFmtId="4" fontId="17" fillId="110" borderId="291" applyNumberFormat="0" applyProtection="0">
      <alignment horizontal="right" vertical="center"/>
    </xf>
    <xf numFmtId="4" fontId="17" fillId="111" borderId="291" applyNumberFormat="0" applyProtection="0">
      <alignment horizontal="right" vertical="center"/>
    </xf>
    <xf numFmtId="4" fontId="17" fillId="112" borderId="291" applyNumberFormat="0" applyProtection="0">
      <alignment horizontal="right" vertical="center"/>
    </xf>
    <xf numFmtId="0" fontId="21" fillId="113" borderId="291" applyNumberFormat="0" applyProtection="0">
      <alignment horizontal="left" vertical="center" indent="1"/>
    </xf>
    <xf numFmtId="0" fontId="25" fillId="114" borderId="285" applyNumberFormat="0" applyProtection="0">
      <alignment horizontal="left" vertical="center" indent="2"/>
    </xf>
    <xf numFmtId="0" fontId="25" fillId="114" borderId="285" applyNumberFormat="0" applyProtection="0">
      <alignment horizontal="left" vertical="center" indent="2"/>
    </xf>
    <xf numFmtId="0" fontId="26" fillId="115" borderId="285" applyNumberFormat="0" applyProtection="0">
      <alignment horizontal="left" vertical="center" indent="2"/>
    </xf>
    <xf numFmtId="0" fontId="26" fillId="115" borderId="285" applyNumberFormat="0" applyProtection="0">
      <alignment horizontal="left" vertical="center" indent="2"/>
    </xf>
    <xf numFmtId="0" fontId="25" fillId="114" borderId="285" applyNumberFormat="0" applyProtection="0">
      <alignment horizontal="left" vertical="center" indent="2"/>
    </xf>
    <xf numFmtId="0" fontId="26" fillId="115" borderId="285" applyNumberFormat="0" applyProtection="0">
      <alignment horizontal="left" vertical="center" indent="2"/>
    </xf>
    <xf numFmtId="0" fontId="25" fillId="0" borderId="285" applyNumberFormat="0" applyProtection="0">
      <alignment horizontal="left" vertical="center" indent="2"/>
    </xf>
    <xf numFmtId="0" fontId="21" fillId="49" borderId="291"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114" borderId="285" applyNumberFormat="0" applyProtection="0">
      <alignment horizontal="left" vertical="center" indent="2"/>
    </xf>
    <xf numFmtId="0" fontId="26" fillId="115" borderId="285" applyNumberFormat="0" applyProtection="0">
      <alignment horizontal="left" vertical="center" indent="2"/>
    </xf>
    <xf numFmtId="0" fontId="25" fillId="114" borderId="285" applyNumberFormat="0" applyProtection="0">
      <alignment horizontal="left" vertical="center" indent="2"/>
    </xf>
    <xf numFmtId="0" fontId="25" fillId="114" borderId="285" applyNumberFormat="0" applyProtection="0">
      <alignment horizontal="left" vertical="center" indent="2"/>
    </xf>
    <xf numFmtId="0" fontId="26" fillId="115" borderId="285" applyNumberFormat="0" applyProtection="0">
      <alignment horizontal="left" vertical="center" indent="2"/>
    </xf>
    <xf numFmtId="0" fontId="26" fillId="115" borderId="285" applyNumberFormat="0" applyProtection="0">
      <alignment horizontal="left" vertical="center" indent="2"/>
    </xf>
    <xf numFmtId="0" fontId="26" fillId="115" borderId="285" applyNumberFormat="0" applyProtection="0">
      <alignment horizontal="left" vertical="center" indent="2"/>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49" borderId="291" applyNumberFormat="0" applyProtection="0">
      <alignment horizontal="left" vertical="center"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49" borderId="291" applyNumberFormat="0" applyProtection="0">
      <alignment horizontal="left" vertical="center"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116"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1" fillId="23" borderId="291"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116" borderId="285" applyNumberFormat="0" applyProtection="0">
      <alignment horizontal="left" vertical="center" indent="2"/>
    </xf>
    <xf numFmtId="0" fontId="25" fillId="116"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116" borderId="285" applyNumberFormat="0" applyProtection="0">
      <alignment horizontal="left" vertical="center" indent="2"/>
    </xf>
    <xf numFmtId="0" fontId="25" fillId="116" borderId="285" applyNumberFormat="0" applyProtection="0">
      <alignment horizontal="left" vertical="center" indent="2"/>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23" borderId="291" applyNumberFormat="0" applyProtection="0">
      <alignment horizontal="left" vertical="center"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23" borderId="291" applyNumberFormat="0" applyProtection="0">
      <alignment horizontal="left" vertical="center"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102" borderId="291"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102" borderId="291" applyNumberFormat="0" applyProtection="0">
      <alignment horizontal="left" vertical="center"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102" borderId="291" applyNumberFormat="0" applyProtection="0">
      <alignment horizontal="left" vertical="center"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113" borderId="291"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113" borderId="291" applyNumberFormat="0" applyProtection="0">
      <alignment horizontal="left" vertical="center"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113" borderId="291" applyNumberFormat="0" applyProtection="0">
      <alignment horizontal="left" vertical="center"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84" borderId="285" applyNumberFormat="0">
      <protection locked="0"/>
    </xf>
    <xf numFmtId="0" fontId="21" fillId="84" borderId="285" applyNumberFormat="0">
      <protection locked="0"/>
    </xf>
    <xf numFmtId="0" fontId="21" fillId="84" borderId="285" applyNumberFormat="0">
      <protection locked="0"/>
    </xf>
    <xf numFmtId="0" fontId="21" fillId="84" borderId="285" applyNumberFormat="0">
      <protection locked="0"/>
    </xf>
    <xf numFmtId="4" fontId="17" fillId="40" borderId="291" applyNumberFormat="0" applyProtection="0">
      <alignment vertical="center"/>
    </xf>
    <xf numFmtId="4" fontId="40" fillId="0" borderId="285" applyNumberFormat="0" applyProtection="0">
      <alignment horizontal="left" vertical="center" indent="1"/>
    </xf>
    <xf numFmtId="4" fontId="17" fillId="40" borderId="291" applyNumberFormat="0" applyProtection="0">
      <alignment horizontal="left" vertical="center" indent="1"/>
    </xf>
    <xf numFmtId="4" fontId="40" fillId="0" borderId="285" applyNumberFormat="0" applyProtection="0">
      <alignment horizontal="left" vertical="center" indent="1"/>
    </xf>
    <xf numFmtId="4" fontId="17" fillId="40" borderId="291" applyNumberFormat="0" applyProtection="0">
      <alignment horizontal="left" vertical="center" indent="1"/>
    </xf>
    <xf numFmtId="4" fontId="17" fillId="40" borderId="291" applyNumberFormat="0" applyProtection="0">
      <alignment horizontal="left" vertical="center" indent="1"/>
    </xf>
    <xf numFmtId="4" fontId="24" fillId="0" borderId="285" applyNumberFormat="0" applyProtection="0">
      <alignment horizontal="right" vertical="center" wrapText="1"/>
    </xf>
    <xf numFmtId="4" fontId="24" fillId="0" borderId="285" applyNumberFormat="0" applyProtection="0">
      <alignment horizontal="right" vertical="center" wrapText="1"/>
    </xf>
    <xf numFmtId="4" fontId="25" fillId="0" borderId="285" applyNumberFormat="0" applyProtection="0">
      <alignment horizontal="right" vertical="center" wrapText="1"/>
    </xf>
    <xf numFmtId="4" fontId="17" fillId="0" borderId="291" applyNumberFormat="0" applyProtection="0">
      <alignment horizontal="right" vertical="center"/>
    </xf>
    <xf numFmtId="4" fontId="17" fillId="0" borderId="291"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24" fillId="0" borderId="285" applyNumberFormat="0" applyProtection="0">
      <alignment horizontal="left" vertical="center" indent="1"/>
    </xf>
    <xf numFmtId="0" fontId="21" fillId="0" borderId="291" applyNumberFormat="0" applyProtection="0">
      <alignment horizontal="left" vertical="center" indent="1"/>
    </xf>
    <xf numFmtId="0" fontId="21" fillId="0" borderId="291" applyNumberFormat="0" applyProtection="0">
      <alignment horizontal="left" vertical="center" indent="1"/>
    </xf>
    <xf numFmtId="0" fontId="26" fillId="43" borderId="285" applyNumberFormat="0" applyProtection="0">
      <alignment horizontal="center" vertical="center" wrapText="1"/>
    </xf>
    <xf numFmtId="0" fontId="21" fillId="0" borderId="291" applyNumberFormat="0" applyProtection="0">
      <alignment horizontal="left" vertical="center" indent="1"/>
    </xf>
    <xf numFmtId="0" fontId="21" fillId="0" borderId="291" applyNumberFormat="0" applyProtection="0">
      <alignment horizontal="left" vertical="center" indent="1"/>
    </xf>
    <xf numFmtId="4" fontId="46" fillId="117" borderId="291" applyNumberFormat="0" applyProtection="0">
      <alignment horizontal="right" vertical="center"/>
    </xf>
    <xf numFmtId="206" fontId="196" fillId="0" borderId="287">
      <alignment horizontal="center"/>
    </xf>
    <xf numFmtId="206" fontId="196" fillId="0" borderId="287">
      <alignment horizontal="center"/>
    </xf>
    <xf numFmtId="206" fontId="196" fillId="0" borderId="287">
      <alignment horizontal="center"/>
    </xf>
    <xf numFmtId="206" fontId="196" fillId="0" borderId="287">
      <alignment horizontal="center"/>
    </xf>
    <xf numFmtId="206" fontId="196" fillId="0" borderId="287">
      <alignment horizontal="center"/>
    </xf>
    <xf numFmtId="206" fontId="196" fillId="0" borderId="287">
      <alignment horizontal="center"/>
    </xf>
    <xf numFmtId="0" fontId="74" fillId="0" borderId="292" applyNumberFormat="0" applyFill="0" applyAlignment="0" applyProtection="0"/>
    <xf numFmtId="0" fontId="74" fillId="0" borderId="292" applyNumberFormat="0" applyFill="0" applyAlignment="0" applyProtection="0"/>
    <xf numFmtId="0" fontId="74" fillId="0" borderId="292" applyNumberFormat="0" applyFill="0" applyAlignment="0" applyProtection="0"/>
    <xf numFmtId="204" fontId="21" fillId="0" borderId="293">
      <protection locked="0"/>
    </xf>
    <xf numFmtId="204" fontId="21" fillId="0" borderId="293">
      <protection locked="0"/>
    </xf>
    <xf numFmtId="0" fontId="74" fillId="0" borderId="292" applyNumberFormat="0" applyFill="0" applyAlignment="0" applyProtection="0"/>
    <xf numFmtId="173" fontId="21" fillId="0" borderId="0"/>
    <xf numFmtId="43" fontId="21" fillId="0" borderId="0" applyFont="0" applyFill="0" applyBorder="0" applyAlignment="0" applyProtection="0"/>
    <xf numFmtId="0" fontId="3" fillId="0" borderId="0"/>
    <xf numFmtId="0" fontId="3" fillId="0" borderId="0"/>
    <xf numFmtId="173" fontId="21" fillId="0" borderId="0"/>
    <xf numFmtId="43" fontId="21" fillId="0" borderId="0" applyFont="0" applyFill="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43" fontId="3" fillId="0" borderId="0" applyFont="0" applyFill="0" applyBorder="0" applyAlignment="0" applyProtection="0"/>
    <xf numFmtId="0" fontId="3" fillId="5" borderId="17" applyNumberFormat="0" applyFont="0" applyAlignment="0" applyProtection="0"/>
    <xf numFmtId="9" fontId="3" fillId="0" borderId="0" applyFont="0" applyFill="0" applyBorder="0" applyAlignment="0" applyProtection="0"/>
    <xf numFmtId="0" fontId="101" fillId="0" borderId="0"/>
    <xf numFmtId="43" fontId="101" fillId="0" borderId="0" applyFont="0" applyFill="0" applyBorder="0" applyAlignment="0" applyProtection="0"/>
    <xf numFmtId="0" fontId="3" fillId="0" borderId="0"/>
    <xf numFmtId="0" fontId="3" fillId="0" borderId="0"/>
    <xf numFmtId="0" fontId="21" fillId="0" borderId="0">
      <alignment horizontal="left" wrapText="1"/>
    </xf>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 fontId="32" fillId="19" borderId="294" applyNumberFormat="0" applyProtection="0">
      <alignment vertical="center"/>
    </xf>
    <xf numFmtId="4" fontId="32" fillId="19" borderId="294" applyNumberFormat="0" applyProtection="0">
      <alignment vertical="center"/>
    </xf>
    <xf numFmtId="4" fontId="32" fillId="19" borderId="294" applyNumberFormat="0" applyProtection="0">
      <alignment vertical="center"/>
    </xf>
    <xf numFmtId="0" fontId="18" fillId="19" borderId="294" applyNumberFormat="0" applyProtection="0">
      <alignment horizontal="left" vertical="top" indent="1"/>
    </xf>
    <xf numFmtId="0" fontId="18" fillId="19" borderId="294" applyNumberFormat="0" applyProtection="0">
      <alignment horizontal="left" vertical="top" indent="1"/>
    </xf>
    <xf numFmtId="0" fontId="18" fillId="19" borderId="294" applyNumberFormat="0" applyProtection="0">
      <alignment horizontal="left" vertical="top" indent="1"/>
    </xf>
    <xf numFmtId="4" fontId="17" fillId="24" borderId="294" applyNumberFormat="0" applyProtection="0">
      <alignment horizontal="right" vertical="center"/>
    </xf>
    <xf numFmtId="4" fontId="17" fillId="24" borderId="294" applyNumberFormat="0" applyProtection="0">
      <alignment horizontal="right" vertical="center"/>
    </xf>
    <xf numFmtId="4" fontId="17" fillId="24" borderId="294" applyNumberFormat="0" applyProtection="0">
      <alignment horizontal="right" vertical="center"/>
    </xf>
    <xf numFmtId="4" fontId="17" fillId="25" borderId="294" applyNumberFormat="0" applyProtection="0">
      <alignment horizontal="right" vertical="center"/>
    </xf>
    <xf numFmtId="4" fontId="17" fillId="25" borderId="294" applyNumberFormat="0" applyProtection="0">
      <alignment horizontal="right" vertical="center"/>
    </xf>
    <xf numFmtId="4" fontId="17" fillId="25" borderId="294" applyNumberFormat="0" applyProtection="0">
      <alignment horizontal="right" vertical="center"/>
    </xf>
    <xf numFmtId="4" fontId="17" fillId="26" borderId="294" applyNumberFormat="0" applyProtection="0">
      <alignment horizontal="right" vertical="center"/>
    </xf>
    <xf numFmtId="4" fontId="17" fillId="26" borderId="294" applyNumberFormat="0" applyProtection="0">
      <alignment horizontal="right" vertical="center"/>
    </xf>
    <xf numFmtId="4" fontId="17" fillId="26" borderId="294" applyNumberFormat="0" applyProtection="0">
      <alignment horizontal="right" vertical="center"/>
    </xf>
    <xf numFmtId="4" fontId="17" fillId="27" borderId="294" applyNumberFormat="0" applyProtection="0">
      <alignment horizontal="right" vertical="center"/>
    </xf>
    <xf numFmtId="4" fontId="17" fillId="27" borderId="294" applyNumberFormat="0" applyProtection="0">
      <alignment horizontal="right" vertical="center"/>
    </xf>
    <xf numFmtId="4" fontId="17" fillId="27" borderId="294" applyNumberFormat="0" applyProtection="0">
      <alignment horizontal="right" vertical="center"/>
    </xf>
    <xf numFmtId="4" fontId="17" fillId="28" borderId="294" applyNumberFormat="0" applyProtection="0">
      <alignment horizontal="right" vertical="center"/>
    </xf>
    <xf numFmtId="4" fontId="17" fillId="28" borderId="294" applyNumberFormat="0" applyProtection="0">
      <alignment horizontal="right" vertical="center"/>
    </xf>
    <xf numFmtId="4" fontId="17" fillId="28" borderId="294" applyNumberFormat="0" applyProtection="0">
      <alignment horizontal="right" vertical="center"/>
    </xf>
    <xf numFmtId="4" fontId="17" fillId="29" borderId="294" applyNumberFormat="0" applyProtection="0">
      <alignment horizontal="right" vertical="center"/>
    </xf>
    <xf numFmtId="4" fontId="17" fillId="29" borderId="294" applyNumberFormat="0" applyProtection="0">
      <alignment horizontal="right" vertical="center"/>
    </xf>
    <xf numFmtId="4" fontId="17" fillId="29" borderId="294" applyNumberFormat="0" applyProtection="0">
      <alignment horizontal="right" vertical="center"/>
    </xf>
    <xf numFmtId="4" fontId="17" fillId="30" borderId="294" applyNumberFormat="0" applyProtection="0">
      <alignment horizontal="right" vertical="center"/>
    </xf>
    <xf numFmtId="4" fontId="17" fillId="30" borderId="294" applyNumberFormat="0" applyProtection="0">
      <alignment horizontal="right" vertical="center"/>
    </xf>
    <xf numFmtId="4" fontId="17" fillId="30" borderId="294" applyNumberFormat="0" applyProtection="0">
      <alignment horizontal="right" vertical="center"/>
    </xf>
    <xf numFmtId="4" fontId="17" fillId="31" borderId="294" applyNumberFormat="0" applyProtection="0">
      <alignment horizontal="right" vertical="center"/>
    </xf>
    <xf numFmtId="4" fontId="17" fillId="31" borderId="294" applyNumberFormat="0" applyProtection="0">
      <alignment horizontal="right" vertical="center"/>
    </xf>
    <xf numFmtId="4" fontId="17" fillId="31" borderId="294" applyNumberFormat="0" applyProtection="0">
      <alignment horizontal="right" vertical="center"/>
    </xf>
    <xf numFmtId="4" fontId="17" fillId="32" borderId="294" applyNumberFormat="0" applyProtection="0">
      <alignment horizontal="right" vertical="center"/>
    </xf>
    <xf numFmtId="4" fontId="17" fillId="32" borderId="294" applyNumberFormat="0" applyProtection="0">
      <alignment horizontal="right" vertical="center"/>
    </xf>
    <xf numFmtId="4" fontId="17" fillId="32" borderId="294" applyNumberFormat="0" applyProtection="0">
      <alignment horizontal="right" vertical="center"/>
    </xf>
    <xf numFmtId="4" fontId="17" fillId="36" borderId="294" applyNumberFormat="0" applyProtection="0">
      <alignment horizontal="right" vertical="center"/>
    </xf>
    <xf numFmtId="4" fontId="17" fillId="36" borderId="294" applyNumberFormat="0" applyProtection="0">
      <alignment horizontal="right" vertical="center"/>
    </xf>
    <xf numFmtId="4" fontId="17" fillId="36" borderId="294" applyNumberFormat="0" applyProtection="0">
      <alignment horizontal="right" vertical="center"/>
    </xf>
    <xf numFmtId="0" fontId="21" fillId="35" borderId="294" applyNumberFormat="0" applyProtection="0">
      <alignment horizontal="left" vertical="top" indent="1"/>
    </xf>
    <xf numFmtId="0" fontId="21" fillId="35" borderId="294" applyNumberFormat="0" applyProtection="0">
      <alignment horizontal="left" vertical="top" indent="1"/>
    </xf>
    <xf numFmtId="0" fontId="21" fillId="35" borderId="294" applyNumberFormat="0" applyProtection="0">
      <alignment horizontal="left" vertical="top" indent="1"/>
    </xf>
    <xf numFmtId="0" fontId="21" fillId="38" borderId="294" applyNumberFormat="0" applyProtection="0">
      <alignment horizontal="left" vertical="top" indent="1"/>
    </xf>
    <xf numFmtId="0" fontId="21" fillId="38" borderId="294" applyNumberFormat="0" applyProtection="0">
      <alignment horizontal="left" vertical="top" indent="1"/>
    </xf>
    <xf numFmtId="0" fontId="21" fillId="38" borderId="294" applyNumberFormat="0" applyProtection="0">
      <alignment horizontal="left" vertical="top" indent="1"/>
    </xf>
    <xf numFmtId="0" fontId="21" fillId="39" borderId="294" applyNumberFormat="0" applyProtection="0">
      <alignment horizontal="left" vertical="top" indent="1"/>
    </xf>
    <xf numFmtId="0" fontId="21" fillId="39" borderId="294" applyNumberFormat="0" applyProtection="0">
      <alignment horizontal="left" vertical="top" indent="1"/>
    </xf>
    <xf numFmtId="0" fontId="21" fillId="39" borderId="294" applyNumberFormat="0" applyProtection="0">
      <alignment horizontal="left" vertical="top" indent="1"/>
    </xf>
    <xf numFmtId="0" fontId="21" fillId="3" borderId="294" applyNumberFormat="0" applyProtection="0">
      <alignment horizontal="left" vertical="top" indent="1"/>
    </xf>
    <xf numFmtId="0" fontId="21" fillId="3" borderId="294" applyNumberFormat="0" applyProtection="0">
      <alignment horizontal="left" vertical="top" indent="1"/>
    </xf>
    <xf numFmtId="0" fontId="21" fillId="3" borderId="294" applyNumberFormat="0" applyProtection="0">
      <alignment horizontal="left" vertical="top" indent="1"/>
    </xf>
    <xf numFmtId="4" fontId="17" fillId="40" borderId="294" applyNumberFormat="0" applyProtection="0">
      <alignment vertical="center"/>
    </xf>
    <xf numFmtId="4" fontId="17" fillId="40" borderId="294" applyNumberFormat="0" applyProtection="0">
      <alignment vertical="center"/>
    </xf>
    <xf numFmtId="4" fontId="17" fillId="40" borderId="294" applyNumberFormat="0" applyProtection="0">
      <alignment vertical="center"/>
    </xf>
    <xf numFmtId="4" fontId="37" fillId="40" borderId="294" applyNumberFormat="0" applyProtection="0">
      <alignment vertical="center"/>
    </xf>
    <xf numFmtId="4" fontId="37" fillId="40" borderId="294" applyNumberFormat="0" applyProtection="0">
      <alignment vertical="center"/>
    </xf>
    <xf numFmtId="4" fontId="37" fillId="40" borderId="294" applyNumberFormat="0" applyProtection="0">
      <alignment vertical="center"/>
    </xf>
    <xf numFmtId="0" fontId="17" fillId="40" borderId="294" applyNumberFormat="0" applyProtection="0">
      <alignment horizontal="left" vertical="top" indent="1"/>
    </xf>
    <xf numFmtId="0" fontId="17" fillId="40" borderId="294" applyNumberFormat="0" applyProtection="0">
      <alignment horizontal="left" vertical="top" indent="1"/>
    </xf>
    <xf numFmtId="0" fontId="17" fillId="40" borderId="294" applyNumberFormat="0" applyProtection="0">
      <alignment horizontal="left" vertical="top" indent="1"/>
    </xf>
    <xf numFmtId="4" fontId="37" fillId="41" borderId="294" applyNumberFormat="0" applyProtection="0">
      <alignment horizontal="right" vertical="center"/>
    </xf>
    <xf numFmtId="4" fontId="37" fillId="41" borderId="294" applyNumberFormat="0" applyProtection="0">
      <alignment horizontal="right" vertical="center"/>
    </xf>
    <xf numFmtId="4" fontId="37" fillId="41" borderId="294" applyNumberFormat="0" applyProtection="0">
      <alignment horizontal="right" vertical="center"/>
    </xf>
    <xf numFmtId="4" fontId="46" fillId="41" borderId="294" applyNumberFormat="0" applyProtection="0">
      <alignment horizontal="right" vertical="center"/>
    </xf>
    <xf numFmtId="4" fontId="46" fillId="41" borderId="294" applyNumberFormat="0" applyProtection="0">
      <alignment horizontal="right" vertical="center"/>
    </xf>
    <xf numFmtId="4" fontId="46" fillId="41" borderId="294" applyNumberFormat="0" applyProtection="0">
      <alignment horizontal="right" vertical="center"/>
    </xf>
    <xf numFmtId="0" fontId="96" fillId="59" borderId="0" applyNumberFormat="0" applyBorder="0" applyAlignment="0" applyProtection="0"/>
    <xf numFmtId="0" fontId="96" fillId="61" borderId="0" applyNumberFormat="0" applyBorder="0" applyAlignment="0" applyProtection="0"/>
    <xf numFmtId="0" fontId="96" fillId="63" borderId="0" applyNumberFormat="0" applyBorder="0" applyAlignment="0" applyProtection="0"/>
    <xf numFmtId="0" fontId="96" fillId="65" borderId="0" applyNumberFormat="0" applyBorder="0" applyAlignment="0" applyProtection="0"/>
    <xf numFmtId="0" fontId="96" fillId="67" borderId="0" applyNumberFormat="0" applyBorder="0" applyAlignment="0" applyProtection="0"/>
    <xf numFmtId="0" fontId="96" fillId="69" borderId="0" applyNumberFormat="0" applyBorder="0" applyAlignment="0" applyProtection="0"/>
    <xf numFmtId="0" fontId="132" fillId="53" borderId="0" applyNumberFormat="0" applyBorder="0" applyAlignment="0" applyProtection="0"/>
    <xf numFmtId="0" fontId="137" fillId="56" borderId="31" applyNumberFormat="0" applyAlignment="0" applyProtection="0"/>
    <xf numFmtId="0" fontId="95" fillId="57" borderId="34" applyNumberFormat="0" applyAlignment="0" applyProtection="0"/>
    <xf numFmtId="0" fontId="151" fillId="0" borderId="0" applyNumberFormat="0" applyFill="0" applyBorder="0" applyAlignment="0" applyProtection="0"/>
    <xf numFmtId="0" fontId="155" fillId="52" borderId="0" applyNumberFormat="0" applyBorder="0" applyAlignment="0" applyProtection="0"/>
    <xf numFmtId="0" fontId="173" fillId="55" borderId="31" applyNumberFormat="0" applyAlignment="0" applyProtection="0"/>
    <xf numFmtId="0" fontId="177" fillId="0" borderId="33" applyNumberFormat="0" applyFill="0" applyAlignment="0" applyProtection="0"/>
    <xf numFmtId="0" fontId="180" fillId="54" borderId="0" applyNumberFormat="0" applyBorder="0" applyAlignment="0" applyProtection="0"/>
    <xf numFmtId="0" fontId="186" fillId="56" borderId="32" applyNumberFormat="0" applyAlignment="0" applyProtection="0"/>
    <xf numFmtId="0" fontId="103" fillId="0" borderId="35" applyNumberFormat="0" applyFill="0" applyAlignment="0" applyProtection="0"/>
    <xf numFmtId="0" fontId="121" fillId="0" borderId="0" applyNumberFormat="0" applyFill="0" applyBorder="0" applyAlignment="0" applyProtection="0"/>
    <xf numFmtId="0" fontId="25" fillId="0" borderId="0"/>
    <xf numFmtId="4" fontId="56" fillId="104" borderId="285" applyNumberFormat="0" applyProtection="0">
      <alignment horizontal="left" vertical="center" indent="1"/>
    </xf>
    <xf numFmtId="4" fontId="24" fillId="24" borderId="294" applyNumberFormat="0" applyProtection="0">
      <alignment horizontal="right" vertical="center"/>
    </xf>
    <xf numFmtId="4" fontId="24" fillId="27" borderId="294" applyNumberFormat="0" applyProtection="0">
      <alignment horizontal="right" vertical="center"/>
    </xf>
    <xf numFmtId="4" fontId="24" fillId="28" borderId="294" applyNumberFormat="0" applyProtection="0">
      <alignment horizontal="right" vertical="center"/>
    </xf>
    <xf numFmtId="4" fontId="24" fillId="30" borderId="294" applyNumberFormat="0" applyProtection="0">
      <alignment horizontal="right" vertical="center"/>
    </xf>
    <xf numFmtId="4" fontId="18" fillId="0" borderId="285" applyNumberFormat="0" applyProtection="0">
      <alignment horizontal="left" vertical="center" indent="1"/>
    </xf>
    <xf numFmtId="4" fontId="17" fillId="0" borderId="285" applyNumberFormat="0" applyProtection="0">
      <alignment horizontal="left" vertical="center" indent="1"/>
    </xf>
    <xf numFmtId="4" fontId="228" fillId="34" borderId="294" applyNumberFormat="0" applyProtection="0">
      <alignment horizontal="center" vertical="center"/>
    </xf>
    <xf numFmtId="4" fontId="46" fillId="0" borderId="294" applyNumberFormat="0" applyProtection="0">
      <alignment horizontal="right" vertical="center"/>
    </xf>
    <xf numFmtId="0" fontId="21" fillId="0" borderId="0"/>
    <xf numFmtId="0" fontId="30" fillId="0" borderId="0"/>
    <xf numFmtId="43" fontId="25" fillId="0" borderId="0" applyFont="0" applyFill="0" applyBorder="0" applyAlignment="0" applyProtection="0"/>
    <xf numFmtId="9" fontId="25" fillId="0" borderId="0" applyFont="0" applyFill="0" applyBorder="0" applyAlignment="0" applyProtection="0"/>
    <xf numFmtId="4" fontId="25" fillId="0" borderId="0" applyNumberFormat="0" applyProtection="0">
      <alignment horizontal="left" vertical="center" indent="1"/>
    </xf>
    <xf numFmtId="43" fontId="25" fillId="0" borderId="0" applyFont="0" applyFill="0" applyBorder="0" applyAlignment="0" applyProtection="0"/>
    <xf numFmtId="0" fontId="96" fillId="58"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6" borderId="0" applyNumberFormat="0" applyBorder="0" applyAlignment="0" applyProtection="0"/>
    <xf numFmtId="0" fontId="96" fillId="64"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8" borderId="0" applyNumberFormat="0" applyBorder="0" applyAlignment="0" applyProtection="0"/>
    <xf numFmtId="0" fontId="96" fillId="66"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235" fillId="133" borderId="296" applyNumberFormat="0" applyAlignment="0" applyProtection="0">
      <alignment horizontal="left" vertical="center" indent="1"/>
    </xf>
    <xf numFmtId="224" fontId="236" fillId="0" borderId="297" applyNumberFormat="0" applyProtection="0">
      <alignment horizontal="right" vertical="center"/>
    </xf>
    <xf numFmtId="224" fontId="235" fillId="0" borderId="298" applyNumberFormat="0" applyProtection="0">
      <alignment horizontal="right" vertical="center"/>
    </xf>
    <xf numFmtId="0" fontId="237" fillId="0" borderId="299" applyNumberFormat="0" applyFill="0" applyBorder="0" applyAlignment="0" applyProtection="0"/>
    <xf numFmtId="0" fontId="238" fillId="134" borderId="298" applyNumberFormat="0" applyAlignment="0" applyProtection="0">
      <alignment horizontal="left" vertical="center" indent="1"/>
    </xf>
    <xf numFmtId="0" fontId="238" fillId="135" borderId="298" applyNumberFormat="0" applyAlignment="0" applyProtection="0">
      <alignment horizontal="left" vertical="center" indent="1"/>
    </xf>
    <xf numFmtId="224" fontId="236" fillId="136" borderId="297" applyNumberFormat="0" applyBorder="0" applyProtection="0">
      <alignment horizontal="right" vertical="center"/>
    </xf>
    <xf numFmtId="0" fontId="238" fillId="134" borderId="298" applyNumberFormat="0" applyAlignment="0" applyProtection="0">
      <alignment horizontal="left" vertical="center" indent="1"/>
    </xf>
    <xf numFmtId="224" fontId="235" fillId="135" borderId="298" applyNumberFormat="0" applyProtection="0">
      <alignment horizontal="right" vertical="center"/>
    </xf>
    <xf numFmtId="224" fontId="235" fillId="136" borderId="298" applyNumberFormat="0" applyBorder="0" applyProtection="0">
      <alignment horizontal="right" vertical="center"/>
    </xf>
    <xf numFmtId="224" fontId="239" fillId="137" borderId="300" applyNumberFormat="0" applyBorder="0" applyAlignment="0" applyProtection="0">
      <alignment horizontal="right" vertical="center" indent="1"/>
    </xf>
    <xf numFmtId="224" fontId="240" fillId="138" borderId="300" applyNumberFormat="0" applyBorder="0" applyAlignment="0" applyProtection="0">
      <alignment horizontal="right" vertical="center" indent="1"/>
    </xf>
    <xf numFmtId="224" fontId="240" fillId="139" borderId="300" applyNumberFormat="0" applyBorder="0" applyAlignment="0" applyProtection="0">
      <alignment horizontal="right" vertical="center" indent="1"/>
    </xf>
    <xf numFmtId="224" fontId="241" fillId="140" borderId="300" applyNumberFormat="0" applyBorder="0" applyAlignment="0" applyProtection="0">
      <alignment horizontal="right" vertical="center" indent="1"/>
    </xf>
    <xf numFmtId="224" fontId="241" fillId="141" borderId="300" applyNumberFormat="0" applyBorder="0" applyAlignment="0" applyProtection="0">
      <alignment horizontal="right" vertical="center" indent="1"/>
    </xf>
    <xf numFmtId="224" fontId="241" fillId="142" borderId="300" applyNumberFormat="0" applyBorder="0" applyAlignment="0" applyProtection="0">
      <alignment horizontal="right" vertical="center" indent="1"/>
    </xf>
    <xf numFmtId="224" fontId="242" fillId="143" borderId="300" applyNumberFormat="0" applyBorder="0" applyAlignment="0" applyProtection="0">
      <alignment horizontal="right" vertical="center" indent="1"/>
    </xf>
    <xf numFmtId="224" fontId="242" fillId="144" borderId="300" applyNumberFormat="0" applyBorder="0" applyAlignment="0" applyProtection="0">
      <alignment horizontal="right" vertical="center" indent="1"/>
    </xf>
    <xf numFmtId="224" fontId="242" fillId="145" borderId="300" applyNumberFormat="0" applyBorder="0" applyAlignment="0" applyProtection="0">
      <alignment horizontal="right" vertical="center" indent="1"/>
    </xf>
    <xf numFmtId="0" fontId="243" fillId="0" borderId="296" applyNumberFormat="0" applyFont="0" applyFill="0" applyAlignment="0" applyProtection="0"/>
    <xf numFmtId="224" fontId="236" fillId="146" borderId="296" applyNumberFormat="0" applyAlignment="0" applyProtection="0">
      <alignment horizontal="left" vertical="center" indent="1"/>
    </xf>
    <xf numFmtId="0" fontId="235" fillId="133" borderId="298" applyNumberFormat="0" applyAlignment="0" applyProtection="0">
      <alignment horizontal="left" vertical="center" indent="1"/>
    </xf>
    <xf numFmtId="0" fontId="238" fillId="147" borderId="296" applyNumberFormat="0" applyAlignment="0" applyProtection="0">
      <alignment horizontal="left" vertical="center" indent="1"/>
    </xf>
    <xf numFmtId="0" fontId="238" fillId="148" borderId="296" applyNumberFormat="0" applyAlignment="0" applyProtection="0">
      <alignment horizontal="left" vertical="center" indent="1"/>
    </xf>
    <xf numFmtId="0" fontId="238" fillId="149" borderId="296" applyNumberFormat="0" applyAlignment="0" applyProtection="0">
      <alignment horizontal="left" vertical="center" indent="1"/>
    </xf>
    <xf numFmtId="0" fontId="238" fillId="136" borderId="296" applyNumberFormat="0" applyAlignment="0" applyProtection="0">
      <alignment horizontal="left" vertical="center" indent="1"/>
    </xf>
    <xf numFmtId="0" fontId="238" fillId="135" borderId="298" applyNumberFormat="0" applyAlignment="0" applyProtection="0">
      <alignment horizontal="left" vertical="center" indent="1"/>
    </xf>
    <xf numFmtId="224" fontId="236" fillId="146" borderId="296" applyNumberFormat="0" applyAlignment="0" applyProtection="0">
      <alignment horizontal="left" vertical="center" indent="1"/>
    </xf>
    <xf numFmtId="224" fontId="244" fillId="146" borderId="0" applyNumberFormat="0" applyAlignment="0" applyProtection="0">
      <alignment horizontal="left" vertical="center" indent="1"/>
    </xf>
    <xf numFmtId="0" fontId="243" fillId="0" borderId="301" applyNumberFormat="0" applyFont="0" applyFill="0" applyAlignment="0" applyProtection="0"/>
    <xf numFmtId="224" fontId="236" fillId="0" borderId="297" applyNumberFormat="0" applyFill="0" applyBorder="0" applyAlignment="0" applyProtection="0">
      <alignment horizontal="right" vertical="center"/>
    </xf>
  </cellStyleXfs>
  <cellXfs count="680">
    <xf numFmtId="0" fontId="0" fillId="0" borderId="0" xfId="0"/>
    <xf numFmtId="0" fontId="25" fillId="0" borderId="0" xfId="0" applyFont="1"/>
    <xf numFmtId="0" fontId="25" fillId="0" borderId="0" xfId="0" applyFont="1" applyAlignment="1">
      <alignment vertical="center"/>
    </xf>
    <xf numFmtId="0" fontId="26" fillId="0" borderId="4" xfId="0" applyFont="1" applyBorder="1"/>
    <xf numFmtId="0" fontId="25" fillId="0" borderId="1" xfId="0" applyFont="1" applyBorder="1"/>
    <xf numFmtId="0" fontId="25" fillId="0" borderId="5" xfId="0" applyFont="1" applyBorder="1"/>
    <xf numFmtId="0" fontId="25" fillId="0" borderId="2" xfId="0" applyFont="1" applyBorder="1"/>
    <xf numFmtId="0" fontId="26" fillId="0" borderId="10" xfId="0" applyFont="1" applyBorder="1"/>
    <xf numFmtId="0" fontId="26" fillId="0" borderId="15" xfId="0" applyFont="1" applyBorder="1" applyAlignment="1">
      <alignment wrapText="1"/>
    </xf>
    <xf numFmtId="0" fontId="21" fillId="0" borderId="0" xfId="0" applyFont="1"/>
    <xf numFmtId="0" fontId="21" fillId="0" borderId="1" xfId="0" applyFont="1" applyBorder="1"/>
    <xf numFmtId="6" fontId="21" fillId="0" borderId="0" xfId="0" applyNumberFormat="1" applyFont="1"/>
    <xf numFmtId="0" fontId="26" fillId="0" borderId="0" xfId="0" applyFont="1"/>
    <xf numFmtId="38" fontId="25" fillId="0" borderId="0" xfId="0" applyNumberFormat="1" applyFont="1"/>
    <xf numFmtId="0" fontId="25" fillId="0" borderId="0" xfId="0" applyFont="1" applyAlignment="1">
      <alignment horizontal="left" indent="1"/>
    </xf>
    <xf numFmtId="0" fontId="53" fillId="0" borderId="0" xfId="3" applyFont="1"/>
    <xf numFmtId="6" fontId="53" fillId="0" borderId="1" xfId="3" applyNumberFormat="1" applyFont="1" applyBorder="1"/>
    <xf numFmtId="0" fontId="54" fillId="0" borderId="0" xfId="3" applyFont="1"/>
    <xf numFmtId="0" fontId="52" fillId="0" borderId="7" xfId="3" applyFont="1" applyBorder="1" applyAlignment="1">
      <alignment wrapText="1"/>
    </xf>
    <xf numFmtId="6" fontId="53" fillId="48" borderId="5" xfId="3" applyNumberFormat="1" applyFont="1" applyFill="1" applyBorder="1"/>
    <xf numFmtId="0" fontId="51" fillId="0" borderId="7" xfId="3" applyFont="1" applyBorder="1"/>
    <xf numFmtId="0" fontId="18" fillId="0" borderId="0" xfId="137" applyFont="1"/>
    <xf numFmtId="0" fontId="17" fillId="0" borderId="0" xfId="137"/>
    <xf numFmtId="0" fontId="24" fillId="0" borderId="0" xfId="137" applyFont="1" applyAlignment="1">
      <alignment wrapText="1"/>
    </xf>
    <xf numFmtId="0" fontId="24" fillId="0" borderId="0" xfId="137" applyFont="1"/>
    <xf numFmtId="0" fontId="56" fillId="0" borderId="0" xfId="137" applyFont="1"/>
    <xf numFmtId="6" fontId="53" fillId="51" borderId="0" xfId="3" applyNumberFormat="1" applyFont="1" applyFill="1"/>
    <xf numFmtId="0" fontId="52" fillId="0" borderId="7" xfId="3" applyFont="1" applyBorder="1"/>
    <xf numFmtId="0" fontId="57" fillId="0" borderId="0" xfId="3" applyFont="1"/>
    <xf numFmtId="0" fontId="18" fillId="0" borderId="0" xfId="137" applyFont="1" applyAlignment="1">
      <alignment horizontal="center" vertical="center"/>
    </xf>
    <xf numFmtId="0" fontId="61" fillId="0" borderId="0" xfId="0" applyFont="1"/>
    <xf numFmtId="0" fontId="21" fillId="0" borderId="0" xfId="0" applyFont="1" applyAlignment="1">
      <alignment wrapText="1"/>
    </xf>
    <xf numFmtId="0" fontId="21" fillId="0" borderId="0" xfId="0" applyFont="1" applyAlignment="1">
      <alignment vertical="center"/>
    </xf>
    <xf numFmtId="0" fontId="21" fillId="0" borderId="0" xfId="0" applyFont="1" applyAlignment="1">
      <alignment horizontal="right"/>
    </xf>
    <xf numFmtId="0" fontId="21" fillId="0" borderId="0" xfId="0" applyFont="1" applyAlignment="1">
      <alignment horizontal="center"/>
    </xf>
    <xf numFmtId="3" fontId="21" fillId="0" borderId="0" xfId="0" applyNumberFormat="1" applyFont="1"/>
    <xf numFmtId="0" fontId="21" fillId="0" borderId="9" xfId="0" applyFont="1" applyBorder="1"/>
    <xf numFmtId="164" fontId="21" fillId="0" borderId="0" xfId="0" applyNumberFormat="1" applyFont="1"/>
    <xf numFmtId="0" fontId="64" fillId="0" borderId="0" xfId="0" applyFont="1" applyAlignment="1">
      <alignment vertical="top" wrapText="1"/>
    </xf>
    <xf numFmtId="0" fontId="26" fillId="0" borderId="0" xfId="0" applyFont="1" applyAlignment="1">
      <alignment wrapText="1"/>
    </xf>
    <xf numFmtId="0" fontId="22" fillId="0" borderId="0" xfId="0" applyFont="1"/>
    <xf numFmtId="0" fontId="56" fillId="0" borderId="0" xfId="137" applyFont="1" applyAlignment="1">
      <alignment wrapText="1"/>
    </xf>
    <xf numFmtId="0" fontId="21" fillId="0" borderId="0" xfId="137" applyFont="1"/>
    <xf numFmtId="0" fontId="21" fillId="4" borderId="0" xfId="0" applyFont="1" applyFill="1"/>
    <xf numFmtId="0" fontId="21" fillId="4" borderId="0" xfId="0" applyFont="1" applyFill="1" applyAlignment="1">
      <alignment horizontal="right"/>
    </xf>
    <xf numFmtId="0" fontId="25" fillId="0" borderId="16" xfId="0" applyFont="1" applyBorder="1" applyAlignment="1">
      <alignment vertical="center" wrapText="1"/>
    </xf>
    <xf numFmtId="0" fontId="25" fillId="0" borderId="0" xfId="0" applyFont="1" applyAlignment="1">
      <alignment vertical="top"/>
    </xf>
    <xf numFmtId="0" fontId="17" fillId="0" borderId="0" xfId="137" applyAlignment="1">
      <alignment horizontal="left"/>
    </xf>
    <xf numFmtId="0" fontId="92" fillId="0" borderId="0" xfId="0" applyFont="1"/>
    <xf numFmtId="0" fontId="87" fillId="0" borderId="0" xfId="0" applyFont="1"/>
    <xf numFmtId="0" fontId="17" fillId="0" borderId="0" xfId="137" applyAlignment="1">
      <alignment horizontal="left" vertical="center"/>
    </xf>
    <xf numFmtId="0" fontId="61" fillId="0" borderId="0" xfId="137" applyFont="1" applyAlignment="1">
      <alignment horizontal="left" vertical="center"/>
    </xf>
    <xf numFmtId="0" fontId="26" fillId="0" borderId="0" xfId="0" applyFont="1" applyAlignment="1">
      <alignment vertical="center"/>
    </xf>
    <xf numFmtId="6" fontId="25" fillId="0" borderId="5" xfId="0" applyNumberFormat="1" applyFont="1" applyBorder="1"/>
    <xf numFmtId="6" fontId="26" fillId="0" borderId="5" xfId="0" applyNumberFormat="1" applyFont="1" applyBorder="1" applyAlignment="1">
      <alignment horizontal="center" wrapText="1"/>
    </xf>
    <xf numFmtId="6" fontId="53" fillId="0" borderId="0" xfId="3" applyNumberFormat="1" applyFont="1"/>
    <xf numFmtId="6" fontId="53" fillId="48" borderId="0" xfId="3" applyNumberFormat="1" applyFont="1" applyFill="1"/>
    <xf numFmtId="6" fontId="52" fillId="0" borderId="0" xfId="3" applyNumberFormat="1" applyFont="1"/>
    <xf numFmtId="6" fontId="53" fillId="0" borderId="9" xfId="3" applyNumberFormat="1" applyFont="1" applyBorder="1"/>
    <xf numFmtId="175" fontId="21" fillId="0" borderId="0" xfId="0" applyNumberFormat="1" applyFont="1"/>
    <xf numFmtId="175" fontId="21" fillId="0" borderId="5" xfId="0" applyNumberFormat="1" applyFont="1" applyBorder="1"/>
    <xf numFmtId="175" fontId="21" fillId="0" borderId="1" xfId="0" applyNumberFormat="1" applyFont="1" applyBorder="1"/>
    <xf numFmtId="175" fontId="21" fillId="0" borderId="8" xfId="0" applyNumberFormat="1" applyFont="1" applyBorder="1"/>
    <xf numFmtId="0" fontId="0" fillId="0" borderId="0" xfId="0" applyAlignment="1">
      <alignment vertical="center"/>
    </xf>
    <xf numFmtId="0" fontId="0" fillId="0" borderId="0" xfId="0" applyAlignment="1">
      <alignment wrapText="1"/>
    </xf>
    <xf numFmtId="0" fontId="21" fillId="0" borderId="9" xfId="0" applyFont="1" applyBorder="1" applyAlignment="1">
      <alignment vertical="center"/>
    </xf>
    <xf numFmtId="175" fontId="21" fillId="0" borderId="0" xfId="0" applyNumberFormat="1" applyFont="1" applyAlignment="1">
      <alignment horizontal="right"/>
    </xf>
    <xf numFmtId="175" fontId="21" fillId="0" borderId="1" xfId="0" applyNumberFormat="1" applyFont="1" applyBorder="1" applyAlignment="1">
      <alignment horizontal="right"/>
    </xf>
    <xf numFmtId="175" fontId="21" fillId="0" borderId="5" xfId="0" applyNumberFormat="1" applyFont="1" applyBorder="1" applyAlignment="1">
      <alignment horizontal="right"/>
    </xf>
    <xf numFmtId="175" fontId="21" fillId="0" borderId="8" xfId="0" applyNumberFormat="1" applyFont="1" applyBorder="1" applyAlignment="1">
      <alignment horizontal="right"/>
    </xf>
    <xf numFmtId="1" fontId="21" fillId="0" borderId="5" xfId="0" applyNumberFormat="1" applyFont="1" applyBorder="1" applyAlignment="1">
      <alignment horizontal="right"/>
    </xf>
    <xf numFmtId="1" fontId="21" fillId="0" borderId="8" xfId="0" applyNumberFormat="1" applyFont="1" applyBorder="1" applyAlignment="1">
      <alignment horizontal="right"/>
    </xf>
    <xf numFmtId="3" fontId="21" fillId="0" borderId="1" xfId="0" applyNumberFormat="1" applyFont="1" applyBorder="1"/>
    <xf numFmtId="3" fontId="21" fillId="0" borderId="0" xfId="0" applyNumberFormat="1" applyFont="1" applyAlignment="1">
      <alignment horizontal="right"/>
    </xf>
    <xf numFmtId="3" fontId="21" fillId="0" borderId="1" xfId="0" applyNumberFormat="1" applyFont="1" applyBorder="1" applyAlignment="1">
      <alignment horizontal="right"/>
    </xf>
    <xf numFmtId="5" fontId="25" fillId="0" borderId="0" xfId="789" applyNumberFormat="1" applyFont="1" applyFill="1" applyBorder="1"/>
    <xf numFmtId="5" fontId="25" fillId="0" borderId="1" xfId="789" applyNumberFormat="1" applyFont="1" applyFill="1" applyBorder="1"/>
    <xf numFmtId="0" fontId="119" fillId="0" borderId="0" xfId="0" applyFont="1"/>
    <xf numFmtId="0" fontId="120" fillId="0" borderId="0" xfId="0" applyFont="1"/>
    <xf numFmtId="5" fontId="25" fillId="0" borderId="62" xfId="789" applyNumberFormat="1" applyFont="1" applyFill="1" applyBorder="1"/>
    <xf numFmtId="5" fontId="25" fillId="0" borderId="0" xfId="789" applyNumberFormat="1" applyFont="1" applyFill="1"/>
    <xf numFmtId="0" fontId="25" fillId="0" borderId="0" xfId="1199" quotePrefix="1" applyNumberFormat="1" applyFont="1" applyBorder="1" applyProtection="1">
      <alignment horizontal="left" vertical="center" indent="1"/>
      <protection locked="0"/>
    </xf>
    <xf numFmtId="0" fontId="211" fillId="0" borderId="0" xfId="0" applyFont="1" applyAlignment="1">
      <alignment vertical="center"/>
    </xf>
    <xf numFmtId="5" fontId="25" fillId="0" borderId="9" xfId="789" applyNumberFormat="1" applyFont="1" applyFill="1" applyBorder="1"/>
    <xf numFmtId="0" fontId="211" fillId="0" borderId="0" xfId="0" applyFont="1" applyAlignment="1">
      <alignment horizontal="right" vertical="center"/>
    </xf>
    <xf numFmtId="0" fontId="211" fillId="0" borderId="0" xfId="0" applyFont="1" applyAlignment="1">
      <alignment horizontal="center"/>
    </xf>
    <xf numFmtId="6" fontId="25" fillId="0" borderId="5" xfId="0" applyNumberFormat="1" applyFont="1" applyBorder="1" applyAlignment="1">
      <alignment horizontal="right"/>
    </xf>
    <xf numFmtId="3" fontId="21" fillId="0" borderId="7" xfId="0" applyNumberFormat="1" applyFont="1" applyBorder="1" applyAlignment="1">
      <alignment horizontal="right"/>
    </xf>
    <xf numFmtId="0" fontId="89" fillId="0" borderId="0" xfId="0" applyFont="1" applyAlignment="1">
      <alignment vertical="center" wrapText="1"/>
    </xf>
    <xf numFmtId="0" fontId="89" fillId="0" borderId="0" xfId="0" applyFont="1" applyAlignment="1">
      <alignment horizontal="left" vertical="top" wrapText="1"/>
    </xf>
    <xf numFmtId="0" fontId="26" fillId="0" borderId="7" xfId="0" applyFont="1" applyBorder="1"/>
    <xf numFmtId="6" fontId="25" fillId="0" borderId="0" xfId="0" applyNumberFormat="1" applyFont="1"/>
    <xf numFmtId="170" fontId="21" fillId="0" borderId="131" xfId="0" applyNumberFormat="1" applyFont="1" applyBorder="1"/>
    <xf numFmtId="170" fontId="21" fillId="0" borderId="5" xfId="0" applyNumberFormat="1" applyFont="1" applyBorder="1"/>
    <xf numFmtId="0" fontId="22" fillId="0" borderId="132" xfId="0" applyFont="1" applyBorder="1"/>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64" xfId="0" applyFont="1" applyBorder="1"/>
    <xf numFmtId="175" fontId="21" fillId="86" borderId="0" xfId="0" applyNumberFormat="1" applyFont="1" applyFill="1" applyAlignment="1">
      <alignment horizontal="right"/>
    </xf>
    <xf numFmtId="0" fontId="25" fillId="0" borderId="7" xfId="0" applyFont="1" applyBorder="1"/>
    <xf numFmtId="175" fontId="21" fillId="86" borderId="5" xfId="0" applyNumberFormat="1" applyFont="1" applyFill="1" applyBorder="1" applyAlignment="1">
      <alignment horizontal="right"/>
    </xf>
    <xf numFmtId="0" fontId="26" fillId="0" borderId="16" xfId="0" applyFont="1" applyBorder="1" applyAlignment="1">
      <alignment horizontal="left"/>
    </xf>
    <xf numFmtId="164" fontId="22" fillId="0" borderId="0" xfId="0" applyNumberFormat="1" applyFont="1"/>
    <xf numFmtId="0" fontId="22" fillId="0" borderId="168" xfId="0" applyFont="1" applyBorder="1"/>
    <xf numFmtId="0" fontId="22" fillId="0" borderId="24" xfId="0" applyFont="1" applyBorder="1"/>
    <xf numFmtId="0" fontId="22" fillId="0" borderId="37" xfId="0" applyFont="1" applyBorder="1" applyAlignment="1">
      <alignment horizontal="right"/>
    </xf>
    <xf numFmtId="0" fontId="22" fillId="0" borderId="23" xfId="0" applyFont="1" applyBorder="1" applyAlignment="1">
      <alignment horizontal="right"/>
    </xf>
    <xf numFmtId="175" fontId="21" fillId="86" borderId="169" xfId="0" applyNumberFormat="1" applyFont="1" applyFill="1" applyBorder="1" applyAlignment="1">
      <alignment horizontal="right"/>
    </xf>
    <xf numFmtId="3" fontId="22" fillId="0" borderId="24" xfId="0" applyNumberFormat="1" applyFont="1" applyBorder="1" applyAlignment="1">
      <alignment horizontal="right"/>
    </xf>
    <xf numFmtId="175" fontId="22" fillId="0" borderId="24" xfId="0" applyNumberFormat="1" applyFont="1" applyBorder="1"/>
    <xf numFmtId="175" fontId="22" fillId="0" borderId="25" xfId="0" applyNumberFormat="1" applyFont="1" applyBorder="1"/>
    <xf numFmtId="175" fontId="22" fillId="0" borderId="26" xfId="0" applyNumberFormat="1" applyFont="1" applyBorder="1"/>
    <xf numFmtId="0" fontId="26" fillId="0" borderId="170" xfId="0" applyFont="1" applyBorder="1" applyAlignment="1">
      <alignment horizontal="center" vertical="center" wrapText="1"/>
    </xf>
    <xf numFmtId="0" fontId="26" fillId="0" borderId="160" xfId="0" applyFont="1" applyBorder="1" applyAlignment="1">
      <alignment horizontal="center" vertical="center" wrapText="1"/>
    </xf>
    <xf numFmtId="164" fontId="25" fillId="0" borderId="2" xfId="0" applyNumberFormat="1" applyFont="1" applyBorder="1"/>
    <xf numFmtId="0" fontId="25" fillId="0" borderId="160" xfId="0" applyFont="1" applyBorder="1" applyAlignment="1">
      <alignment wrapText="1" shrinkToFit="1"/>
    </xf>
    <xf numFmtId="175" fontId="22" fillId="86" borderId="16" xfId="0" applyNumberFormat="1" applyFont="1" applyFill="1" applyBorder="1" applyAlignment="1">
      <alignment horizontal="left" vertical="center"/>
    </xf>
    <xf numFmtId="0" fontId="25" fillId="0" borderId="0" xfId="11940" quotePrefix="1" applyNumberFormat="1" applyFont="1" applyBorder="1" applyProtection="1">
      <alignment horizontal="left" vertical="center" indent="1"/>
      <protection locked="0"/>
    </xf>
    <xf numFmtId="0" fontId="212" fillId="0" borderId="0" xfId="0" applyFont="1" applyAlignment="1">
      <alignment vertical="top" wrapText="1"/>
    </xf>
    <xf numFmtId="3" fontId="22" fillId="0" borderId="24" xfId="0" applyNumberFormat="1" applyFont="1" applyBorder="1"/>
    <xf numFmtId="3" fontId="22" fillId="0" borderId="27" xfId="0" applyNumberFormat="1" applyFont="1" applyBorder="1"/>
    <xf numFmtId="0" fontId="21" fillId="0" borderId="0" xfId="137" applyFont="1" applyAlignment="1">
      <alignment horizontal="right"/>
    </xf>
    <xf numFmtId="6" fontId="53" fillId="47" borderId="0" xfId="3" applyNumberFormat="1" applyFont="1" applyFill="1" applyAlignment="1">
      <alignment horizontal="right"/>
    </xf>
    <xf numFmtId="15" fontId="21" fillId="0" borderId="0" xfId="0" applyNumberFormat="1" applyFont="1"/>
    <xf numFmtId="3" fontId="21" fillId="0" borderId="24" xfId="0" applyNumberFormat="1" applyFont="1" applyBorder="1" applyAlignment="1">
      <alignment horizontal="right"/>
    </xf>
    <xf numFmtId="175" fontId="21" fillId="0" borderId="24" xfId="0" applyNumberFormat="1" applyFont="1" applyBorder="1"/>
    <xf numFmtId="175" fontId="21" fillId="0" borderId="25" xfId="0" applyNumberFormat="1" applyFont="1" applyBorder="1"/>
    <xf numFmtId="0" fontId="0" fillId="0" borderId="0" xfId="0" applyAlignment="1">
      <alignment vertical="center" wrapText="1"/>
    </xf>
    <xf numFmtId="1" fontId="21" fillId="0" borderId="5" xfId="0" applyNumberFormat="1" applyFont="1" applyBorder="1"/>
    <xf numFmtId="175" fontId="22" fillId="0" borderId="24" xfId="0" applyNumberFormat="1" applyFont="1" applyBorder="1" applyAlignment="1">
      <alignment horizontal="right"/>
    </xf>
    <xf numFmtId="175" fontId="22" fillId="0" borderId="26" xfId="0" applyNumberFormat="1" applyFont="1" applyBorder="1" applyAlignment="1">
      <alignment horizontal="right"/>
    </xf>
    <xf numFmtId="0" fontId="26" fillId="0" borderId="0" xfId="0" applyFont="1" applyAlignment="1">
      <alignment horizontal="right" vertical="center"/>
    </xf>
    <xf numFmtId="166" fontId="90" fillId="0" borderId="0" xfId="0" applyNumberFormat="1" applyFont="1" applyAlignment="1">
      <alignment horizontal="right" vertical="center"/>
    </xf>
    <xf numFmtId="166" fontId="90" fillId="0" borderId="0" xfId="0" applyNumberFormat="1" applyFont="1" applyAlignment="1">
      <alignment vertical="center"/>
    </xf>
    <xf numFmtId="165" fontId="90" fillId="0" borderId="0" xfId="0" applyNumberFormat="1" applyFont="1" applyAlignment="1">
      <alignment vertical="center"/>
    </xf>
    <xf numFmtId="15" fontId="121" fillId="0" borderId="0" xfId="137" applyNumberFormat="1" applyFont="1"/>
    <xf numFmtId="15" fontId="121" fillId="48" borderId="0" xfId="3" applyNumberFormat="1" applyFont="1" applyFill="1"/>
    <xf numFmtId="15" fontId="121" fillId="0" borderId="0" xfId="0" applyNumberFormat="1" applyFont="1"/>
    <xf numFmtId="15" fontId="121" fillId="0" borderId="0" xfId="0" applyNumberFormat="1" applyFont="1" applyAlignment="1">
      <alignment horizontal="right"/>
    </xf>
    <xf numFmtId="0" fontId="19" fillId="0" borderId="0" xfId="137" applyFont="1" applyAlignment="1">
      <alignment horizontal="left" vertical="center"/>
    </xf>
    <xf numFmtId="0" fontId="47" fillId="0" borderId="0" xfId="2" applyFont="1" applyFill="1" applyBorder="1" applyAlignment="1" applyProtection="1"/>
    <xf numFmtId="0" fontId="50" fillId="0" borderId="0" xfId="0" applyFont="1" applyAlignment="1">
      <alignment horizontal="left" vertical="center"/>
    </xf>
    <xf numFmtId="0" fontId="21" fillId="0" borderId="0" xfId="0" applyFont="1" applyAlignment="1">
      <alignment horizontal="left" vertical="center"/>
    </xf>
    <xf numFmtId="0" fontId="21" fillId="0" borderId="5" xfId="0" applyFont="1" applyBorder="1"/>
    <xf numFmtId="3" fontId="22" fillId="0" borderId="38" xfId="0" applyNumberFormat="1" applyFont="1" applyBorder="1" applyAlignment="1">
      <alignment horizontal="right"/>
    </xf>
    <xf numFmtId="175" fontId="22" fillId="0" borderId="27" xfId="0" applyNumberFormat="1" applyFont="1" applyBorder="1"/>
    <xf numFmtId="3" fontId="22" fillId="0" borderId="27" xfId="0" applyNumberFormat="1" applyFont="1" applyBorder="1" applyAlignment="1">
      <alignment horizontal="right"/>
    </xf>
    <xf numFmtId="1" fontId="22" fillId="0" borderId="24" xfId="0" applyNumberFormat="1" applyFont="1" applyBorder="1"/>
    <xf numFmtId="1" fontId="22" fillId="0" borderId="27" xfId="0" applyNumberFormat="1" applyFont="1" applyBorder="1"/>
    <xf numFmtId="175" fontId="22" fillId="0" borderId="27" xfId="0" applyNumberFormat="1" applyFont="1" applyBorder="1" applyAlignment="1">
      <alignment horizontal="right"/>
    </xf>
    <xf numFmtId="3" fontId="22" fillId="0" borderId="165" xfId="0" applyNumberFormat="1" applyFont="1" applyBorder="1"/>
    <xf numFmtId="175" fontId="22" fillId="0" borderId="166" xfId="0" applyNumberFormat="1" applyFont="1" applyBorder="1" applyAlignment="1">
      <alignment horizontal="right"/>
    </xf>
    <xf numFmtId="223" fontId="50" fillId="0" borderId="0" xfId="0" applyNumberFormat="1" applyFont="1" applyAlignment="1">
      <alignment horizontal="right"/>
    </xf>
    <xf numFmtId="14" fontId="21" fillId="0" borderId="0" xfId="0" applyNumberFormat="1" applyFont="1"/>
    <xf numFmtId="0" fontId="22" fillId="0" borderId="16" xfId="0" applyFont="1" applyBorder="1"/>
    <xf numFmtId="6" fontId="21" fillId="0" borderId="163" xfId="0" applyNumberFormat="1" applyFont="1" applyBorder="1" applyAlignment="1">
      <alignment horizontal="right"/>
    </xf>
    <xf numFmtId="3" fontId="98" fillId="0" borderId="0" xfId="2535" applyNumberFormat="1" applyFont="1" applyFill="1" applyBorder="1" applyAlignment="1">
      <alignment horizontal="left" vertical="center" wrapText="1"/>
    </xf>
    <xf numFmtId="3" fontId="53" fillId="0" borderId="9" xfId="3" applyNumberFormat="1" applyFont="1" applyBorder="1"/>
    <xf numFmtId="172" fontId="53" fillId="0" borderId="9" xfId="3" applyNumberFormat="1" applyFont="1" applyBorder="1"/>
    <xf numFmtId="172" fontId="53" fillId="0" borderId="9" xfId="135" applyNumberFormat="1" applyFont="1" applyFill="1" applyBorder="1"/>
    <xf numFmtId="0" fontId="26" fillId="0" borderId="133" xfId="0" applyFont="1" applyBorder="1" applyAlignment="1">
      <alignment wrapText="1"/>
    </xf>
    <xf numFmtId="5" fontId="26" fillId="0" borderId="12" xfId="789" applyNumberFormat="1" applyFont="1" applyFill="1" applyBorder="1"/>
    <xf numFmtId="0" fontId="22" fillId="0" borderId="7" xfId="0" applyFont="1" applyBorder="1"/>
    <xf numFmtId="170" fontId="21" fillId="0" borderId="15" xfId="0" applyNumberFormat="1" applyFont="1" applyBorder="1"/>
    <xf numFmtId="6" fontId="21" fillId="0" borderId="22" xfId="0" applyNumberFormat="1" applyFont="1" applyBorder="1"/>
    <xf numFmtId="170" fontId="21" fillId="4" borderId="15" xfId="0" applyNumberFormat="1" applyFont="1" applyFill="1" applyBorder="1"/>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53" fillId="0" borderId="7" xfId="3" applyFont="1" applyBorder="1"/>
    <xf numFmtId="6" fontId="53" fillId="0" borderId="7" xfId="3" applyNumberFormat="1" applyFont="1" applyBorder="1"/>
    <xf numFmtId="3" fontId="21" fillId="0" borderId="9" xfId="0" applyNumberFormat="1" applyFont="1" applyBorder="1" applyAlignment="1">
      <alignment horizontal="right"/>
    </xf>
    <xf numFmtId="175" fontId="21" fillId="86" borderId="37" xfId="0" applyNumberFormat="1" applyFont="1" applyFill="1" applyBorder="1" applyAlignment="1">
      <alignment horizontal="right"/>
    </xf>
    <xf numFmtId="172" fontId="53" fillId="0" borderId="0" xfId="135" applyNumberFormat="1" applyFont="1"/>
    <xf numFmtId="0" fontId="26" fillId="0" borderId="295" xfId="0" applyFont="1" applyBorder="1"/>
    <xf numFmtId="0" fontId="50" fillId="0" borderId="0" xfId="0" applyFont="1" applyAlignment="1">
      <alignment horizontal="right"/>
    </xf>
    <xf numFmtId="0" fontId="62" fillId="0" borderId="0" xfId="0" applyFont="1" applyAlignment="1">
      <alignment vertical="center"/>
    </xf>
    <xf numFmtId="0" fontId="65" fillId="0" borderId="0" xfId="0" applyFont="1" applyAlignment="1">
      <alignment vertical="center"/>
    </xf>
    <xf numFmtId="0" fontId="23" fillId="0" borderId="0" xfId="0" applyFont="1"/>
    <xf numFmtId="0" fontId="100" fillId="0" borderId="0" xfId="0" applyFont="1" applyAlignment="1">
      <alignment vertical="center"/>
    </xf>
    <xf numFmtId="169" fontId="100" fillId="0" borderId="0" xfId="0" applyNumberFormat="1" applyFont="1" applyAlignment="1">
      <alignment horizontal="right" vertical="center" wrapText="1"/>
    </xf>
    <xf numFmtId="0" fontId="98" fillId="0" borderId="0" xfId="0" applyFont="1" applyAlignment="1">
      <alignment horizontal="left" vertical="center"/>
    </xf>
    <xf numFmtId="176" fontId="98" fillId="0" borderId="0" xfId="0" applyNumberFormat="1" applyFont="1" applyAlignment="1">
      <alignment horizontal="left" vertical="center"/>
    </xf>
    <xf numFmtId="0" fontId="98" fillId="0" borderId="0" xfId="4940" applyFont="1" applyAlignment="1">
      <alignment horizontal="left" vertical="center" wrapText="1"/>
    </xf>
    <xf numFmtId="174" fontId="98" fillId="0" borderId="0" xfId="0" applyNumberFormat="1" applyFont="1" applyAlignment="1">
      <alignment horizontal="left" vertical="center" wrapText="1"/>
    </xf>
    <xf numFmtId="0" fontId="100" fillId="0" borderId="0" xfId="0" applyFont="1" applyAlignment="1">
      <alignment horizontal="left" vertical="center" wrapText="1"/>
    </xf>
    <xf numFmtId="166" fontId="230" fillId="0" borderId="0" xfId="0" applyNumberFormat="1" applyFont="1" applyAlignment="1">
      <alignment horizontal="left" vertical="center"/>
    </xf>
    <xf numFmtId="0" fontId="60" fillId="0" borderId="0" xfId="0" applyFont="1" applyAlignment="1">
      <alignment horizontal="center" vertical="center"/>
    </xf>
    <xf numFmtId="0" fontId="25" fillId="0" borderId="0" xfId="0" applyFont="1" applyAlignment="1">
      <alignment horizontal="right" vertical="center"/>
    </xf>
    <xf numFmtId="0" fontId="229" fillId="0" borderId="0" xfId="0" applyFont="1" applyAlignment="1">
      <alignment horizontal="left" vertical="center" wrapText="1"/>
    </xf>
    <xf numFmtId="0" fontId="23" fillId="0" borderId="0" xfId="0" applyFont="1" applyAlignment="1">
      <alignment horizontal="left" vertical="center"/>
    </xf>
    <xf numFmtId="169" fontId="21" fillId="0" borderId="0" xfId="0" applyNumberFormat="1" applyFont="1" applyAlignment="1">
      <alignment horizontal="left" vertical="center"/>
    </xf>
    <xf numFmtId="3" fontId="23" fillId="0" borderId="0" xfId="0" applyNumberFormat="1" applyFont="1" applyAlignment="1">
      <alignment horizontal="left" vertical="center" wrapText="1"/>
    </xf>
    <xf numFmtId="1" fontId="23" fillId="0" borderId="0" xfId="0" applyNumberFormat="1" applyFont="1" applyAlignment="1">
      <alignment horizontal="left" vertical="center"/>
    </xf>
    <xf numFmtId="166" fontId="25" fillId="0" borderId="11" xfId="1" applyNumberFormat="1" applyFont="1" applyFill="1" applyBorder="1" applyAlignment="1">
      <alignment horizontal="center"/>
    </xf>
    <xf numFmtId="166" fontId="25" fillId="0" borderId="12" xfId="1" applyNumberFormat="1" applyFont="1" applyFill="1" applyBorder="1" applyAlignment="1">
      <alignment horizontal="center"/>
    </xf>
    <xf numFmtId="166" fontId="25" fillId="0" borderId="13" xfId="1" applyNumberFormat="1" applyFont="1" applyFill="1" applyBorder="1" applyAlignment="1">
      <alignment horizontal="center"/>
    </xf>
    <xf numFmtId="3" fontId="231" fillId="3" borderId="9" xfId="4385" applyNumberFormat="1" applyFont="1" applyFill="1" applyBorder="1" applyAlignment="1">
      <alignment horizontal="center" vertical="center"/>
    </xf>
    <xf numFmtId="3" fontId="231" fillId="3" borderId="9" xfId="4385" applyNumberFormat="1" applyFont="1" applyFill="1" applyBorder="1" applyAlignment="1">
      <alignment horizontal="center" vertical="center" wrapText="1"/>
    </xf>
    <xf numFmtId="166" fontId="26" fillId="0" borderId="159" xfId="1" applyNumberFormat="1" applyFont="1" applyFill="1" applyBorder="1" applyAlignment="1">
      <alignment horizontal="center" wrapText="1"/>
    </xf>
    <xf numFmtId="6" fontId="53" fillId="47" borderId="0" xfId="3" applyNumberFormat="1" applyFont="1" applyFill="1" applyAlignment="1">
      <alignment horizontal="center"/>
    </xf>
    <xf numFmtId="3" fontId="22" fillId="0" borderId="165" xfId="0" applyNumberFormat="1" applyFont="1" applyBorder="1" applyAlignment="1">
      <alignment horizontal="right"/>
    </xf>
    <xf numFmtId="175" fontId="22" fillId="0" borderId="166" xfId="0" applyNumberFormat="1" applyFont="1" applyBorder="1"/>
    <xf numFmtId="175" fontId="21" fillId="86" borderId="168" xfId="0" applyNumberFormat="1" applyFont="1" applyFill="1" applyBorder="1" applyAlignment="1">
      <alignment horizontal="right"/>
    </xf>
    <xf numFmtId="166" fontId="26" fillId="0" borderId="158" xfId="0" quotePrefix="1" applyNumberFormat="1" applyFont="1" applyBorder="1" applyAlignment="1">
      <alignment horizontal="center"/>
    </xf>
    <xf numFmtId="0" fontId="26" fillId="0" borderId="164" xfId="0" applyFont="1" applyBorder="1" applyAlignment="1">
      <alignment horizontal="center"/>
    </xf>
    <xf numFmtId="164" fontId="26" fillId="0" borderId="167" xfId="0" applyNumberFormat="1" applyFont="1" applyBorder="1" applyAlignment="1">
      <alignment horizontal="center"/>
    </xf>
    <xf numFmtId="0" fontId="233" fillId="0" borderId="0" xfId="0" applyFont="1"/>
    <xf numFmtId="0" fontId="212" fillId="0" borderId="0" xfId="0" applyFont="1" applyAlignment="1">
      <alignment wrapText="1" shrinkToFit="1"/>
    </xf>
    <xf numFmtId="166" fontId="26" fillId="0" borderId="15" xfId="0" applyNumberFormat="1" applyFont="1" applyBorder="1" applyAlignment="1">
      <alignment horizontal="center"/>
    </xf>
    <xf numFmtId="3" fontId="234" fillId="0" borderId="0" xfId="0" applyNumberFormat="1" applyFont="1"/>
    <xf numFmtId="0" fontId="53" fillId="0" borderId="7" xfId="3" applyFont="1" applyBorder="1" applyAlignment="1">
      <alignment horizontal="left" indent="2"/>
    </xf>
    <xf numFmtId="6" fontId="58" fillId="0" borderId="9" xfId="3" applyNumberFormat="1" applyFont="1" applyBorder="1"/>
    <xf numFmtId="0" fontId="233" fillId="0" borderId="0" xfId="0" applyFont="1" applyAlignment="1">
      <alignment horizontal="left"/>
    </xf>
    <xf numFmtId="5" fontId="25" fillId="0" borderId="0" xfId="789" applyNumberFormat="1" applyFont="1"/>
    <xf numFmtId="5" fontId="25" fillId="0" borderId="5" xfId="789" applyNumberFormat="1" applyFont="1" applyBorder="1"/>
    <xf numFmtId="6" fontId="25" fillId="0" borderId="302" xfId="0" applyNumberFormat="1" applyFont="1" applyBorder="1"/>
    <xf numFmtId="168" fontId="25" fillId="0" borderId="9" xfId="7569" applyNumberFormat="1" applyFont="1" applyFill="1" applyBorder="1" applyAlignment="1">
      <alignment horizontal="right" vertical="center"/>
    </xf>
    <xf numFmtId="3" fontId="53" fillId="47" borderId="302" xfId="3" applyNumberFormat="1" applyFont="1" applyFill="1" applyBorder="1" applyAlignment="1">
      <alignment horizontal="center"/>
    </xf>
    <xf numFmtId="3" fontId="53" fillId="47" borderId="5" xfId="3" applyNumberFormat="1" applyFont="1" applyFill="1" applyBorder="1" applyAlignment="1">
      <alignment horizontal="center"/>
    </xf>
    <xf numFmtId="0" fontId="53" fillId="0" borderId="5" xfId="3" applyFont="1" applyBorder="1"/>
    <xf numFmtId="0" fontId="53" fillId="0" borderId="302" xfId="3" applyFont="1" applyBorder="1" applyAlignment="1">
      <alignment horizontal="left" indent="2"/>
    </xf>
    <xf numFmtId="0" fontId="53" fillId="0" borderId="302" xfId="3" applyFont="1" applyBorder="1" applyAlignment="1">
      <alignment horizontal="left" wrapText="1" indent="2"/>
    </xf>
    <xf numFmtId="0" fontId="52" fillId="0" borderId="302" xfId="3" applyFont="1" applyBorder="1"/>
    <xf numFmtId="172" fontId="53" fillId="0" borderId="5" xfId="135" applyNumberFormat="1" applyFont="1" applyBorder="1"/>
    <xf numFmtId="0" fontId="53" fillId="0" borderId="302" xfId="3" applyFont="1" applyBorder="1"/>
    <xf numFmtId="172" fontId="53" fillId="0" borderId="302" xfId="135" applyNumberFormat="1" applyFont="1" applyFill="1" applyBorder="1"/>
    <xf numFmtId="6" fontId="53" fillId="0" borderId="0" xfId="3" applyNumberFormat="1" applyFont="1" applyAlignment="1">
      <alignment horizontal="center"/>
    </xf>
    <xf numFmtId="2" fontId="100" fillId="0" borderId="9" xfId="0" applyNumberFormat="1" applyFont="1" applyBorder="1" applyAlignment="1">
      <alignment horizontal="left" vertical="center" wrapText="1"/>
    </xf>
    <xf numFmtId="0" fontId="25" fillId="0" borderId="9" xfId="0" applyFont="1" applyBorder="1" applyAlignment="1">
      <alignment vertical="center" wrapText="1"/>
    </xf>
    <xf numFmtId="6" fontId="21" fillId="0" borderId="0" xfId="0" applyNumberFormat="1" applyFont="1" applyAlignment="1">
      <alignment horizontal="right"/>
    </xf>
    <xf numFmtId="166" fontId="26" fillId="0" borderId="132" xfId="0" applyNumberFormat="1" applyFont="1" applyBorder="1" applyAlignment="1">
      <alignment horizontal="center" vertical="center"/>
    </xf>
    <xf numFmtId="6" fontId="25" fillId="0" borderId="302" xfId="0" applyNumberFormat="1" applyFont="1" applyBorder="1" applyAlignment="1">
      <alignment horizontal="right" vertical="top"/>
    </xf>
    <xf numFmtId="3" fontId="53" fillId="0" borderId="0" xfId="134" applyNumberFormat="1" applyFont="1" applyFill="1" applyBorder="1" applyAlignment="1">
      <alignment vertical="top" wrapText="1"/>
    </xf>
    <xf numFmtId="3" fontId="21" fillId="0" borderId="302" xfId="0" applyNumberFormat="1" applyFont="1" applyBorder="1" applyAlignment="1">
      <alignment horizontal="right"/>
    </xf>
    <xf numFmtId="3" fontId="21" fillId="0" borderId="302" xfId="0" applyNumberFormat="1" applyFont="1" applyBorder="1"/>
    <xf numFmtId="0" fontId="21" fillId="0" borderId="302" xfId="0" applyFont="1" applyBorder="1"/>
    <xf numFmtId="175" fontId="21" fillId="86" borderId="302" xfId="0" applyNumberFormat="1" applyFont="1" applyFill="1" applyBorder="1" applyAlignment="1">
      <alignment horizontal="right"/>
    </xf>
    <xf numFmtId="0" fontId="25" fillId="0" borderId="302" xfId="0" applyFont="1" applyBorder="1"/>
    <xf numFmtId="0" fontId="26" fillId="0" borderId="302" xfId="0" applyFont="1" applyBorder="1"/>
    <xf numFmtId="0" fontId="26" fillId="0" borderId="302" xfId="0" applyFont="1" applyBorder="1" applyAlignment="1">
      <alignment wrapText="1"/>
    </xf>
    <xf numFmtId="0" fontId="25" fillId="0" borderId="302" xfId="0" applyFont="1" applyBorder="1" applyAlignment="1">
      <alignment horizontal="left" indent="1"/>
    </xf>
    <xf numFmtId="0" fontId="25" fillId="0" borderId="302" xfId="0" applyFont="1" applyBorder="1" applyAlignment="1">
      <alignment horizontal="left" wrapText="1" indent="1"/>
    </xf>
    <xf numFmtId="0" fontId="22" fillId="0" borderId="302" xfId="0" applyFont="1" applyBorder="1"/>
    <xf numFmtId="0" fontId="21" fillId="0" borderId="302" xfId="0" applyFont="1" applyBorder="1" applyAlignment="1">
      <alignment horizontal="left" indent="1"/>
    </xf>
    <xf numFmtId="0" fontId="21" fillId="0" borderId="302" xfId="0" applyFont="1" applyBorder="1" applyAlignment="1">
      <alignment horizontal="left" wrapText="1" indent="1"/>
    </xf>
    <xf numFmtId="44" fontId="53" fillId="0" borderId="302" xfId="789" applyFont="1" applyFill="1" applyBorder="1" applyAlignment="1"/>
    <xf numFmtId="44" fontId="53" fillId="0" borderId="302" xfId="789" applyFont="1" applyBorder="1"/>
    <xf numFmtId="0" fontId="51" fillId="0" borderId="302" xfId="3" applyFont="1" applyBorder="1"/>
    <xf numFmtId="0" fontId="53" fillId="46" borderId="302" xfId="3" applyFont="1" applyFill="1" applyBorder="1"/>
    <xf numFmtId="6" fontId="53" fillId="47" borderId="302" xfId="3" applyNumberFormat="1" applyFont="1" applyFill="1" applyBorder="1" applyAlignment="1">
      <alignment horizontal="center"/>
    </xf>
    <xf numFmtId="172" fontId="53" fillId="0" borderId="302" xfId="135" applyNumberFormat="1" applyFont="1" applyBorder="1"/>
    <xf numFmtId="0" fontId="52" fillId="0" borderId="302" xfId="3" applyFont="1" applyBorder="1" applyAlignment="1">
      <alignment wrapText="1"/>
    </xf>
    <xf numFmtId="6" fontId="53" fillId="0" borderId="302" xfId="3" applyNumberFormat="1" applyFont="1" applyBorder="1"/>
    <xf numFmtId="0" fontId="21" fillId="151" borderId="0" xfId="0" applyFont="1" applyFill="1"/>
    <xf numFmtId="0" fontId="25" fillId="151" borderId="0" xfId="0" applyFont="1" applyFill="1"/>
    <xf numFmtId="0" fontId="25" fillId="0" borderId="164" xfId="0" applyFont="1" applyBorder="1" applyAlignment="1">
      <alignment horizontal="left" indent="1"/>
    </xf>
    <xf numFmtId="172" fontId="53" fillId="23" borderId="9" xfId="3" applyNumberFormat="1" applyFont="1" applyFill="1" applyBorder="1"/>
    <xf numFmtId="0" fontId="50" fillId="0" borderId="1" xfId="0" applyFont="1" applyBorder="1" applyAlignment="1">
      <alignment horizontal="right"/>
    </xf>
    <xf numFmtId="14" fontId="100" fillId="0" borderId="299" xfId="0" applyNumberFormat="1" applyFont="1" applyBorder="1" applyAlignment="1">
      <alignment horizontal="center" vertical="center"/>
    </xf>
    <xf numFmtId="0" fontId="98" fillId="0" borderId="299" xfId="0" applyFont="1" applyBorder="1" applyAlignment="1">
      <alignment horizontal="center" vertical="center"/>
    </xf>
    <xf numFmtId="0" fontId="53" fillId="0" borderId="299" xfId="0" applyFont="1" applyBorder="1" applyAlignment="1">
      <alignment horizontal="center" vertical="center" wrapText="1"/>
    </xf>
    <xf numFmtId="0" fontId="100" fillId="0" borderId="299" xfId="134" applyNumberFormat="1" applyFont="1" applyFill="1" applyBorder="1" applyAlignment="1">
      <alignment horizontal="center" vertical="center" wrapText="1"/>
    </xf>
    <xf numFmtId="174" fontId="98" fillId="0" borderId="299" xfId="0" applyNumberFormat="1" applyFont="1" applyBorder="1" applyAlignment="1">
      <alignment horizontal="center" vertical="center" wrapText="1"/>
    </xf>
    <xf numFmtId="0" fontId="100" fillId="0" borderId="299" xfId="0" applyFont="1" applyBorder="1" applyAlignment="1">
      <alignment horizontal="center" vertical="center" wrapText="1"/>
    </xf>
    <xf numFmtId="0" fontId="98" fillId="0" borderId="299" xfId="0" applyFont="1" applyBorder="1" applyAlignment="1">
      <alignment horizontal="center" vertical="center" wrapText="1"/>
    </xf>
    <xf numFmtId="0" fontId="25" fillId="0" borderId="306" xfId="0" applyFont="1" applyBorder="1" applyAlignment="1">
      <alignment horizontal="center" vertical="center" wrapText="1"/>
    </xf>
    <xf numFmtId="0" fontId="26" fillId="0" borderId="307" xfId="0" applyFont="1" applyBorder="1" applyAlignment="1">
      <alignment horizontal="center" vertical="center" wrapText="1"/>
    </xf>
    <xf numFmtId="166" fontId="26" fillId="0" borderId="308" xfId="0" quotePrefix="1" applyNumberFormat="1" applyFont="1" applyBorder="1" applyAlignment="1">
      <alignment horizontal="center"/>
    </xf>
    <xf numFmtId="166" fontId="26" fillId="0" borderId="309" xfId="0" applyNumberFormat="1" applyFont="1" applyBorder="1" applyAlignment="1">
      <alignment horizontal="center" vertical="center"/>
    </xf>
    <xf numFmtId="0" fontId="26" fillId="0" borderId="310" xfId="0" applyFont="1" applyBorder="1" applyAlignment="1">
      <alignment horizontal="center"/>
    </xf>
    <xf numFmtId="164" fontId="26" fillId="0" borderId="311" xfId="0" applyNumberFormat="1" applyFont="1" applyBorder="1" applyAlignment="1">
      <alignment horizontal="center"/>
    </xf>
    <xf numFmtId="166" fontId="25" fillId="0" borderId="306" xfId="1" applyNumberFormat="1" applyFont="1" applyFill="1" applyBorder="1" applyAlignment="1">
      <alignment horizontal="center"/>
    </xf>
    <xf numFmtId="166" fontId="25" fillId="0" borderId="307" xfId="1" applyNumberFormat="1" applyFont="1" applyFill="1" applyBorder="1" applyAlignment="1">
      <alignment horizontal="center"/>
    </xf>
    <xf numFmtId="0" fontId="26" fillId="0" borderId="310" xfId="0" applyFont="1" applyBorder="1"/>
    <xf numFmtId="164" fontId="25" fillId="0" borderId="312" xfId="0" applyNumberFormat="1" applyFont="1" applyBorder="1"/>
    <xf numFmtId="169" fontId="99" fillId="0" borderId="16" xfId="0" applyNumberFormat="1" applyFont="1" applyBorder="1" applyAlignment="1">
      <alignment horizontal="center" vertical="center" wrapText="1"/>
    </xf>
    <xf numFmtId="0" fontId="25" fillId="0" borderId="316" xfId="0" applyFont="1" applyBorder="1" applyAlignment="1">
      <alignment horizontal="center" vertical="center" wrapText="1"/>
    </xf>
    <xf numFmtId="166" fontId="26" fillId="0" borderId="131" xfId="0" quotePrefix="1" applyNumberFormat="1" applyFont="1" applyBorder="1" applyAlignment="1">
      <alignment horizontal="center"/>
    </xf>
    <xf numFmtId="0" fontId="26" fillId="0" borderId="0" xfId="0" applyFont="1" applyAlignment="1">
      <alignment horizontal="center"/>
    </xf>
    <xf numFmtId="166" fontId="25" fillId="0" borderId="316" xfId="1" applyNumberFormat="1" applyFont="1" applyFill="1" applyBorder="1" applyAlignment="1">
      <alignment horizontal="center"/>
    </xf>
    <xf numFmtId="0" fontId="26" fillId="0" borderId="318" xfId="0" applyFont="1" applyBorder="1"/>
    <xf numFmtId="0" fontId="25" fillId="0" borderId="317" xfId="0" applyFont="1" applyBorder="1"/>
    <xf numFmtId="0" fontId="25" fillId="0" borderId="319" xfId="0" applyFont="1" applyBorder="1"/>
    <xf numFmtId="169" fontId="99" fillId="0" borderId="318" xfId="0" applyNumberFormat="1" applyFont="1" applyBorder="1" applyAlignment="1">
      <alignment horizontal="center" vertical="center" wrapText="1"/>
    </xf>
    <xf numFmtId="175" fontId="22" fillId="86" borderId="320" xfId="0" applyNumberFormat="1" applyFont="1" applyFill="1" applyBorder="1" applyAlignment="1">
      <alignment horizontal="left"/>
    </xf>
    <xf numFmtId="175" fontId="22" fillId="86" borderId="321" xfId="0" applyNumberFormat="1" applyFont="1" applyFill="1" applyBorder="1" applyAlignment="1">
      <alignment horizontal="left"/>
    </xf>
    <xf numFmtId="175" fontId="22" fillId="86" borderId="322" xfId="0" applyNumberFormat="1" applyFont="1" applyFill="1" applyBorder="1" applyAlignment="1">
      <alignment horizontal="left"/>
    </xf>
    <xf numFmtId="175" fontId="22" fillId="86" borderId="323" xfId="0" applyNumberFormat="1" applyFont="1" applyFill="1" applyBorder="1" applyAlignment="1">
      <alignment horizontal="left"/>
    </xf>
    <xf numFmtId="175" fontId="22" fillId="86" borderId="324" xfId="0" applyNumberFormat="1" applyFont="1" applyFill="1" applyBorder="1" applyAlignment="1">
      <alignment horizontal="left"/>
    </xf>
    <xf numFmtId="175" fontId="22" fillId="86" borderId="330" xfId="0" applyNumberFormat="1" applyFont="1" applyFill="1" applyBorder="1" applyAlignment="1">
      <alignment horizontal="left"/>
    </xf>
    <xf numFmtId="0" fontId="25" fillId="0" borderId="324" xfId="0" applyFont="1" applyBorder="1"/>
    <xf numFmtId="166" fontId="25" fillId="0" borderId="325" xfId="0" applyNumberFormat="1" applyFont="1" applyBorder="1" applyAlignment="1">
      <alignment horizontal="center"/>
    </xf>
    <xf numFmtId="166" fontId="25" fillId="0" borderId="326" xfId="0" applyNumberFormat="1" applyFont="1" applyBorder="1" applyAlignment="1">
      <alignment horizontal="center"/>
    </xf>
    <xf numFmtId="166" fontId="25" fillId="0" borderId="328" xfId="0" applyNumberFormat="1" applyFont="1" applyBorder="1" applyAlignment="1">
      <alignment horizontal="center"/>
    </xf>
    <xf numFmtId="166" fontId="25" fillId="0" borderId="329" xfId="1" applyNumberFormat="1" applyFont="1" applyFill="1" applyBorder="1" applyAlignment="1">
      <alignment horizontal="center"/>
    </xf>
    <xf numFmtId="166" fontId="25" fillId="0" borderId="327" xfId="1" applyNumberFormat="1" applyFont="1" applyFill="1" applyBorder="1" applyAlignment="1">
      <alignment horizontal="center"/>
    </xf>
    <xf numFmtId="166" fontId="25" fillId="0" borderId="331" xfId="0" applyNumberFormat="1" applyFont="1" applyBorder="1" applyAlignment="1">
      <alignment horizontal="center"/>
    </xf>
    <xf numFmtId="166" fontId="25" fillId="0" borderId="332" xfId="0" applyNumberFormat="1" applyFont="1" applyBorder="1" applyAlignment="1">
      <alignment horizontal="center"/>
    </xf>
    <xf numFmtId="166" fontId="25" fillId="0" borderId="333" xfId="0" applyNumberFormat="1" applyFont="1" applyBorder="1" applyAlignment="1">
      <alignment horizontal="center"/>
    </xf>
    <xf numFmtId="166" fontId="25" fillId="0" borderId="334" xfId="0" applyNumberFormat="1" applyFont="1" applyBorder="1" applyAlignment="1">
      <alignment horizontal="center"/>
    </xf>
    <xf numFmtId="166" fontId="25" fillId="0" borderId="335" xfId="0" applyNumberFormat="1" applyFont="1" applyBorder="1" applyAlignment="1">
      <alignment horizontal="center"/>
    </xf>
    <xf numFmtId="166" fontId="26" fillId="0" borderId="337" xfId="0" applyNumberFormat="1" applyFont="1" applyBorder="1" applyAlignment="1">
      <alignment horizontal="center" vertical="center"/>
    </xf>
    <xf numFmtId="175" fontId="22" fillId="86" borderId="338" xfId="0" applyNumberFormat="1" applyFont="1" applyFill="1" applyBorder="1" applyAlignment="1">
      <alignment horizontal="center"/>
    </xf>
    <xf numFmtId="175" fontId="22" fillId="86" borderId="317" xfId="0" applyNumberFormat="1" applyFont="1" applyFill="1" applyBorder="1" applyAlignment="1">
      <alignment horizontal="center"/>
    </xf>
    <xf numFmtId="175" fontId="22" fillId="86" borderId="339" xfId="0" applyNumberFormat="1" applyFont="1" applyFill="1" applyBorder="1" applyAlignment="1">
      <alignment horizontal="center"/>
    </xf>
    <xf numFmtId="175" fontId="22" fillId="86" borderId="340" xfId="0" applyNumberFormat="1" applyFont="1" applyFill="1" applyBorder="1" applyAlignment="1">
      <alignment horizontal="center"/>
    </xf>
    <xf numFmtId="175" fontId="22" fillId="86" borderId="341" xfId="0" applyNumberFormat="1" applyFont="1" applyFill="1" applyBorder="1" applyAlignment="1">
      <alignment horizontal="center"/>
    </xf>
    <xf numFmtId="166" fontId="26" fillId="0" borderId="333" xfId="0" applyNumberFormat="1" applyFont="1" applyBorder="1" applyAlignment="1">
      <alignment horizontal="center" vertical="center"/>
    </xf>
    <xf numFmtId="166" fontId="26" fillId="0" borderId="335" xfId="0" applyNumberFormat="1" applyFont="1" applyBorder="1" applyAlignment="1">
      <alignment horizontal="center" vertical="center"/>
    </xf>
    <xf numFmtId="166" fontId="25" fillId="0" borderId="325" xfId="0" quotePrefix="1" applyNumberFormat="1" applyFont="1" applyBorder="1" applyAlignment="1">
      <alignment horizontal="center"/>
    </xf>
    <xf numFmtId="166" fontId="25" fillId="0" borderId="327" xfId="0" quotePrefix="1" applyNumberFormat="1" applyFont="1" applyBorder="1" applyAlignment="1">
      <alignment horizontal="center"/>
    </xf>
    <xf numFmtId="166" fontId="25" fillId="0" borderId="329" xfId="0" quotePrefix="1" applyNumberFormat="1" applyFont="1" applyBorder="1" applyAlignment="1">
      <alignment horizontal="center"/>
    </xf>
    <xf numFmtId="0" fontId="26" fillId="0" borderId="342" xfId="0" applyFont="1" applyBorder="1" applyAlignment="1">
      <alignment horizontal="left"/>
    </xf>
    <xf numFmtId="166" fontId="25" fillId="0" borderId="336" xfId="0" applyNumberFormat="1" applyFont="1" applyBorder="1" applyAlignment="1">
      <alignment horizontal="center"/>
    </xf>
    <xf numFmtId="0" fontId="26" fillId="0" borderId="337" xfId="0" applyFont="1" applyBorder="1" applyAlignment="1">
      <alignment horizontal="right" vertical="center"/>
    </xf>
    <xf numFmtId="166" fontId="26" fillId="0" borderId="331" xfId="0" applyNumberFormat="1" applyFont="1" applyBorder="1" applyAlignment="1">
      <alignment horizontal="center" vertical="center"/>
    </xf>
    <xf numFmtId="166" fontId="26" fillId="0" borderId="332" xfId="0" applyNumberFormat="1" applyFont="1" applyBorder="1" applyAlignment="1">
      <alignment horizontal="center" vertical="center"/>
    </xf>
    <xf numFmtId="166" fontId="26" fillId="0" borderId="334" xfId="0" applyNumberFormat="1" applyFont="1" applyBorder="1" applyAlignment="1">
      <alignment horizontal="center" vertical="center"/>
    </xf>
    <xf numFmtId="166" fontId="26" fillId="0" borderId="336" xfId="0" applyNumberFormat="1" applyFont="1" applyBorder="1" applyAlignment="1">
      <alignment horizontal="center" vertical="center"/>
    </xf>
    <xf numFmtId="175" fontId="22" fillId="86" borderId="324" xfId="0" applyNumberFormat="1" applyFont="1" applyFill="1" applyBorder="1" applyAlignment="1">
      <alignment horizontal="left" vertical="center"/>
    </xf>
    <xf numFmtId="166" fontId="25" fillId="0" borderId="325" xfId="1" applyNumberFormat="1" applyFont="1" applyFill="1" applyBorder="1" applyAlignment="1">
      <alignment horizontal="center"/>
    </xf>
    <xf numFmtId="175" fontId="22" fillId="86" borderId="330" xfId="0" applyNumberFormat="1" applyFont="1" applyFill="1" applyBorder="1" applyAlignment="1">
      <alignment horizontal="left" vertical="center"/>
    </xf>
    <xf numFmtId="0" fontId="25" fillId="0" borderId="324" xfId="0" applyFont="1" applyBorder="1" applyAlignment="1">
      <alignment wrapText="1" shrinkToFit="1"/>
    </xf>
    <xf numFmtId="166" fontId="25" fillId="0" borderId="325" xfId="0" quotePrefix="1" applyNumberFormat="1" applyFont="1" applyBorder="1" applyAlignment="1">
      <alignment horizontal="center" vertical="center"/>
    </xf>
    <xf numFmtId="166" fontId="25" fillId="0" borderId="327" xfId="0" quotePrefix="1" applyNumberFormat="1" applyFont="1" applyBorder="1" applyAlignment="1">
      <alignment horizontal="center" vertical="center"/>
    </xf>
    <xf numFmtId="166" fontId="25" fillId="0" borderId="329" xfId="0" quotePrefix="1" applyNumberFormat="1" applyFont="1" applyBorder="1" applyAlignment="1">
      <alignment horizontal="center" vertical="center"/>
    </xf>
    <xf numFmtId="166" fontId="25" fillId="0" borderId="343" xfId="0" applyNumberFormat="1" applyFont="1" applyBorder="1" applyAlignment="1">
      <alignment horizontal="center" vertical="center"/>
    </xf>
    <xf numFmtId="166" fontId="25" fillId="0" borderId="344" xfId="0" applyNumberFormat="1" applyFont="1" applyBorder="1" applyAlignment="1">
      <alignment horizontal="center" vertical="center"/>
    </xf>
    <xf numFmtId="166" fontId="25" fillId="0" borderId="345" xfId="0" applyNumberFormat="1" applyFont="1" applyBorder="1" applyAlignment="1">
      <alignment horizontal="center"/>
    </xf>
    <xf numFmtId="166" fontId="25" fillId="0" borderId="334" xfId="0" applyNumberFormat="1" applyFont="1" applyBorder="1" applyAlignment="1">
      <alignment horizontal="center" vertical="center"/>
    </xf>
    <xf numFmtId="166" fontId="25" fillId="0" borderId="332" xfId="0" applyNumberFormat="1" applyFont="1" applyBorder="1" applyAlignment="1">
      <alignment horizontal="center" vertical="center"/>
    </xf>
    <xf numFmtId="166" fontId="25" fillId="0" borderId="336" xfId="0" applyNumberFormat="1" applyFont="1" applyBorder="1" applyAlignment="1">
      <alignment horizontal="center" vertical="center"/>
    </xf>
    <xf numFmtId="0" fontId="25" fillId="0" borderId="340" xfId="0" applyFont="1" applyBorder="1"/>
    <xf numFmtId="0" fontId="26" fillId="0" borderId="321" xfId="0" quotePrefix="1" applyFont="1" applyBorder="1" applyAlignment="1">
      <alignment horizontal="center" vertical="center"/>
    </xf>
    <xf numFmtId="0" fontId="26" fillId="0" borderId="327" xfId="0" applyFont="1" applyBorder="1" applyAlignment="1">
      <alignment horizontal="center" vertical="center" wrapText="1"/>
    </xf>
    <xf numFmtId="6" fontId="25" fillId="0" borderId="319" xfId="0" applyNumberFormat="1" applyFont="1" applyBorder="1"/>
    <xf numFmtId="6" fontId="25" fillId="0" borderId="327" xfId="0" applyNumberFormat="1" applyFont="1" applyBorder="1"/>
    <xf numFmtId="6" fontId="25" fillId="0" borderId="318" xfId="0" applyNumberFormat="1" applyFont="1" applyBorder="1"/>
    <xf numFmtId="6" fontId="25" fillId="0" borderId="321" xfId="0" applyNumberFormat="1" applyFont="1" applyBorder="1"/>
    <xf numFmtId="6" fontId="25" fillId="0" borderId="330" xfId="0" applyNumberFormat="1" applyFont="1" applyBorder="1"/>
    <xf numFmtId="0" fontId="25" fillId="0" borderId="336" xfId="0" applyFont="1" applyBorder="1" applyAlignment="1">
      <alignment vertical="center" wrapText="1"/>
    </xf>
    <xf numFmtId="5" fontId="25" fillId="0" borderId="317" xfId="789" applyNumberFormat="1" applyFont="1" applyFill="1" applyBorder="1"/>
    <xf numFmtId="5" fontId="25" fillId="0" borderId="317" xfId="789" applyNumberFormat="1" applyFont="1" applyBorder="1"/>
    <xf numFmtId="0" fontId="26" fillId="0" borderId="330" xfId="0" applyFont="1" applyBorder="1" applyAlignment="1">
      <alignment horizontal="center" vertical="center"/>
    </xf>
    <xf numFmtId="5" fontId="26" fillId="0" borderId="327" xfId="789" applyNumberFormat="1" applyFont="1" applyBorder="1" applyAlignment="1">
      <alignment horizontal="center" vertical="center"/>
    </xf>
    <xf numFmtId="5" fontId="26" fillId="0" borderId="327" xfId="789" applyNumberFormat="1" applyFont="1" applyFill="1" applyBorder="1" applyAlignment="1">
      <alignment horizontal="center" vertical="center" wrapText="1"/>
    </xf>
    <xf numFmtId="5" fontId="25" fillId="0" borderId="319" xfId="789" applyNumberFormat="1" applyFont="1" applyBorder="1"/>
    <xf numFmtId="0" fontId="26" fillId="0" borderId="330" xfId="0" applyFont="1" applyBorder="1"/>
    <xf numFmtId="5" fontId="25" fillId="0" borderId="332" xfId="789" applyNumberFormat="1" applyFont="1" applyFill="1" applyBorder="1"/>
    <xf numFmtId="0" fontId="99" fillId="85" borderId="318" xfId="0" applyFont="1" applyFill="1" applyBorder="1" applyAlignment="1">
      <alignment vertical="center"/>
    </xf>
    <xf numFmtId="0" fontId="0" fillId="85" borderId="321" xfId="0" applyFill="1" applyBorder="1" applyAlignment="1">
      <alignment vertical="center"/>
    </xf>
    <xf numFmtId="0" fontId="0" fillId="85" borderId="317" xfId="0" applyFill="1" applyBorder="1" applyAlignment="1">
      <alignment vertical="center"/>
    </xf>
    <xf numFmtId="0" fontId="0" fillId="85" borderId="327" xfId="0" applyFill="1" applyBorder="1" applyAlignment="1">
      <alignment vertical="center"/>
    </xf>
    <xf numFmtId="2" fontId="100" fillId="0" borderId="330" xfId="0" applyNumberFormat="1" applyFont="1" applyBorder="1" applyAlignment="1">
      <alignment horizontal="center" vertical="center" wrapText="1"/>
    </xf>
    <xf numFmtId="0" fontId="100" fillId="0" borderId="321" xfId="0" applyFont="1" applyBorder="1" applyAlignment="1">
      <alignment horizontal="center" vertical="center" wrapText="1"/>
    </xf>
    <xf numFmtId="0" fontId="99" fillId="85" borderId="330" xfId="0" applyFont="1" applyFill="1" applyBorder="1" applyAlignment="1">
      <alignment vertical="center"/>
    </xf>
    <xf numFmtId="0" fontId="22" fillId="0" borderId="330" xfId="0" applyFont="1" applyBorder="1"/>
    <xf numFmtId="0" fontId="21" fillId="0" borderId="321" xfId="0" applyFont="1" applyBorder="1"/>
    <xf numFmtId="0" fontId="22" fillId="0" borderId="327" xfId="0" applyFont="1" applyBorder="1" applyAlignment="1">
      <alignment horizontal="center" vertical="center" wrapText="1"/>
    </xf>
    <xf numFmtId="6" fontId="21" fillId="0" borderId="319" xfId="0" applyNumberFormat="1" applyFont="1" applyBorder="1"/>
    <xf numFmtId="0" fontId="22" fillId="86" borderId="330" xfId="0" applyFont="1" applyFill="1" applyBorder="1"/>
    <xf numFmtId="170" fontId="21" fillId="0" borderId="319" xfId="0" applyNumberFormat="1" applyFont="1" applyBorder="1"/>
    <xf numFmtId="0" fontId="52" fillId="0" borderId="330" xfId="3" applyFont="1" applyBorder="1" applyAlignment="1">
      <alignment horizontal="center" vertical="center"/>
    </xf>
    <xf numFmtId="0" fontId="52" fillId="0" borderId="330" xfId="3" quotePrefix="1" applyFont="1" applyBorder="1" applyAlignment="1">
      <alignment horizontal="center" vertical="center"/>
    </xf>
    <xf numFmtId="0" fontId="51" fillId="0" borderId="330" xfId="3" applyFont="1" applyBorder="1" applyAlignment="1">
      <alignment wrapText="1"/>
    </xf>
    <xf numFmtId="6" fontId="53" fillId="0" borderId="330" xfId="3" applyNumberFormat="1" applyFont="1" applyBorder="1"/>
    <xf numFmtId="0" fontId="51" fillId="23" borderId="330" xfId="3" applyFont="1" applyFill="1" applyBorder="1"/>
    <xf numFmtId="44" fontId="52" fillId="23" borderId="330" xfId="789" applyFont="1" applyFill="1" applyBorder="1" applyAlignment="1"/>
    <xf numFmtId="44" fontId="52" fillId="23" borderId="330" xfId="789" applyFont="1" applyFill="1" applyBorder="1"/>
    <xf numFmtId="0" fontId="52" fillId="0" borderId="330" xfId="3" applyFont="1" applyBorder="1" applyAlignment="1">
      <alignment wrapText="1"/>
    </xf>
    <xf numFmtId="172" fontId="53" fillId="0" borderId="319" xfId="135" applyNumberFormat="1" applyFont="1" applyFill="1" applyBorder="1"/>
    <xf numFmtId="172" fontId="53" fillId="0" borderId="318" xfId="135" applyNumberFormat="1" applyFont="1" applyBorder="1"/>
    <xf numFmtId="0" fontId="51" fillId="49" borderId="330" xfId="3" applyFont="1" applyFill="1" applyBorder="1"/>
    <xf numFmtId="172" fontId="53" fillId="50" borderId="318" xfId="3" applyNumberFormat="1" applyFont="1" applyFill="1" applyBorder="1"/>
    <xf numFmtId="172" fontId="53" fillId="50" borderId="330" xfId="3" applyNumberFormat="1" applyFont="1" applyFill="1" applyBorder="1"/>
    <xf numFmtId="6" fontId="53" fillId="0" borderId="317" xfId="3" applyNumberFormat="1" applyFont="1" applyBorder="1"/>
    <xf numFmtId="172" fontId="53" fillId="23" borderId="321" xfId="3" applyNumberFormat="1" applyFont="1" applyFill="1" applyBorder="1"/>
    <xf numFmtId="172" fontId="53" fillId="23" borderId="330" xfId="3" applyNumberFormat="1" applyFont="1" applyFill="1" applyBorder="1"/>
    <xf numFmtId="0" fontId="52" fillId="0" borderId="318" xfId="3" applyFont="1" applyBorder="1"/>
    <xf numFmtId="0" fontId="53" fillId="0" borderId="317" xfId="3" applyFont="1" applyBorder="1"/>
    <xf numFmtId="0" fontId="53" fillId="0" borderId="318" xfId="3" applyFont="1" applyBorder="1"/>
    <xf numFmtId="5" fontId="25" fillId="0" borderId="302" xfId="789" applyNumberFormat="1" applyFont="1" applyFill="1" applyBorder="1"/>
    <xf numFmtId="5" fontId="26" fillId="0" borderId="0" xfId="789" applyNumberFormat="1" applyFont="1" applyFill="1" applyBorder="1"/>
    <xf numFmtId="5" fontId="25" fillId="0" borderId="9" xfId="789" applyNumberFormat="1" applyFont="1" applyBorder="1"/>
    <xf numFmtId="5" fontId="25" fillId="0" borderId="302" xfId="789" applyNumberFormat="1" applyFont="1" applyBorder="1"/>
    <xf numFmtId="0" fontId="21" fillId="0" borderId="317" xfId="0" applyFont="1" applyBorder="1"/>
    <xf numFmtId="175" fontId="21" fillId="86" borderId="319" xfId="0" applyNumberFormat="1" applyFont="1" applyFill="1" applyBorder="1" applyAlignment="1">
      <alignment horizontal="right"/>
    </xf>
    <xf numFmtId="6" fontId="21" fillId="0" borderId="243" xfId="0" applyNumberFormat="1" applyFont="1" applyBorder="1"/>
    <xf numFmtId="5" fontId="25" fillId="0" borderId="243" xfId="789" applyNumberFormat="1" applyFont="1" applyFill="1" applyBorder="1"/>
    <xf numFmtId="6" fontId="25" fillId="0" borderId="243" xfId="0" applyNumberFormat="1" applyFont="1" applyBorder="1"/>
    <xf numFmtId="5" fontId="25" fillId="0" borderId="243" xfId="789" applyNumberFormat="1" applyFont="1" applyBorder="1"/>
    <xf numFmtId="6" fontId="25" fillId="0" borderId="243" xfId="0" applyNumberFormat="1" applyFont="1" applyBorder="1" applyAlignment="1">
      <alignment horizontal="right"/>
    </xf>
    <xf numFmtId="3" fontId="21" fillId="0" borderId="165" xfId="0" applyNumberFormat="1" applyFont="1" applyBorder="1" applyAlignment="1">
      <alignment horizontal="right"/>
    </xf>
    <xf numFmtId="175" fontId="21" fillId="0" borderId="166" xfId="0" applyNumberFormat="1" applyFont="1" applyBorder="1"/>
    <xf numFmtId="3" fontId="22" fillId="0" borderId="347" xfId="0" applyNumberFormat="1" applyFont="1" applyBorder="1" applyAlignment="1">
      <alignment horizontal="right"/>
    </xf>
    <xf numFmtId="175" fontId="22" fillId="0" borderId="25" xfId="0" applyNumberFormat="1" applyFont="1" applyBorder="1" applyAlignment="1">
      <alignment horizontal="right"/>
    </xf>
    <xf numFmtId="3" fontId="21" fillId="0" borderId="330" xfId="0" applyNumberFormat="1" applyFont="1" applyBorder="1" applyAlignment="1">
      <alignment horizontal="right"/>
    </xf>
    <xf numFmtId="175" fontId="21" fillId="0" borderId="321" xfId="0" applyNumberFormat="1" applyFont="1" applyBorder="1"/>
    <xf numFmtId="175" fontId="21" fillId="0" borderId="327" xfId="0" applyNumberFormat="1" applyFont="1" applyBorder="1"/>
    <xf numFmtId="3" fontId="21" fillId="0" borderId="321" xfId="0" applyNumberFormat="1" applyFont="1" applyBorder="1" applyAlignment="1">
      <alignment horizontal="right"/>
    </xf>
    <xf numFmtId="3" fontId="21" fillId="0" borderId="321" xfId="0" applyNumberFormat="1" applyFont="1" applyBorder="1"/>
    <xf numFmtId="3" fontId="21" fillId="0" borderId="327" xfId="0" applyNumberFormat="1" applyFont="1" applyBorder="1"/>
    <xf numFmtId="6" fontId="53" fillId="0" borderId="346" xfId="3" applyNumberFormat="1" applyFont="1" applyBorder="1"/>
    <xf numFmtId="0" fontId="21" fillId="0" borderId="285" xfId="0" applyFont="1" applyBorder="1" applyAlignment="1">
      <alignment horizontal="center"/>
    </xf>
    <xf numFmtId="0" fontId="22" fillId="0" borderId="346" xfId="0" applyFont="1" applyBorder="1"/>
    <xf numFmtId="3" fontId="22" fillId="0" borderId="285" xfId="0" applyNumberFormat="1" applyFont="1" applyBorder="1" applyAlignment="1">
      <alignment horizontal="center" vertical="center" wrapText="1"/>
    </xf>
    <xf numFmtId="3" fontId="26" fillId="0" borderId="285" xfId="0" applyNumberFormat="1" applyFont="1" applyBorder="1" applyAlignment="1">
      <alignment horizontal="center" vertical="center" wrapText="1"/>
    </xf>
    <xf numFmtId="0" fontId="22" fillId="0" borderId="285" xfId="0" applyFont="1" applyBorder="1" applyAlignment="1">
      <alignment horizontal="center" vertical="center" wrapText="1"/>
    </xf>
    <xf numFmtId="175" fontId="22" fillId="86" borderId="243" xfId="0" applyNumberFormat="1" applyFont="1" applyFill="1" applyBorder="1" applyAlignment="1">
      <alignment horizontal="left"/>
    </xf>
    <xf numFmtId="0" fontId="21" fillId="0" borderId="243" xfId="0" applyFont="1" applyBorder="1"/>
    <xf numFmtId="3" fontId="21" fillId="0" borderId="243" xfId="0" applyNumberFormat="1" applyFont="1" applyBorder="1" applyAlignment="1">
      <alignment horizontal="right"/>
    </xf>
    <xf numFmtId="175" fontId="21" fillId="0" borderId="243" xfId="0" applyNumberFormat="1" applyFont="1" applyBorder="1" applyAlignment="1">
      <alignment horizontal="right"/>
    </xf>
    <xf numFmtId="0" fontId="21" fillId="0" borderId="243" xfId="0" applyFont="1" applyBorder="1" applyAlignment="1">
      <alignment horizontal="left"/>
    </xf>
    <xf numFmtId="3" fontId="22" fillId="0" borderId="293" xfId="0" applyNumberFormat="1" applyFont="1" applyBorder="1"/>
    <xf numFmtId="175" fontId="21" fillId="86" borderId="285" xfId="0" applyNumberFormat="1" applyFont="1" applyFill="1" applyBorder="1" applyAlignment="1">
      <alignment horizontal="right"/>
    </xf>
    <xf numFmtId="0" fontId="21" fillId="0" borderId="243" xfId="0" applyFont="1" applyBorder="1" applyAlignment="1">
      <alignment wrapText="1"/>
    </xf>
    <xf numFmtId="175" fontId="21" fillId="0" borderId="293" xfId="0" applyNumberFormat="1" applyFont="1" applyBorder="1"/>
    <xf numFmtId="0" fontId="22" fillId="0" borderId="285" xfId="0" applyFont="1" applyBorder="1" applyAlignment="1">
      <alignment horizontal="center" vertical="center"/>
    </xf>
    <xf numFmtId="175" fontId="22" fillId="0" borderId="293" xfId="0" applyNumberFormat="1" applyFont="1" applyBorder="1" applyAlignment="1">
      <alignment horizontal="right"/>
    </xf>
    <xf numFmtId="0" fontId="22" fillId="0" borderId="285" xfId="0" applyFont="1" applyBorder="1" applyAlignment="1">
      <alignment horizontal="center"/>
    </xf>
    <xf numFmtId="0" fontId="93" fillId="0" borderId="285" xfId="0" applyFont="1" applyBorder="1" applyAlignment="1">
      <alignment vertical="center"/>
    </xf>
    <xf numFmtId="3" fontId="231" fillId="3" borderId="285" xfId="4385" applyNumberFormat="1" applyFont="1" applyFill="1" applyBorder="1" applyAlignment="1">
      <alignment horizontal="center" vertical="center" wrapText="1"/>
    </xf>
    <xf numFmtId="0" fontId="21" fillId="0" borderId="285" xfId="4385" applyFont="1" applyBorder="1" applyAlignment="1">
      <alignment horizontal="left" vertical="top" wrapText="1"/>
    </xf>
    <xf numFmtId="3" fontId="231" fillId="3" borderId="346" xfId="4385" applyNumberFormat="1" applyFont="1" applyFill="1" applyBorder="1" applyAlignment="1">
      <alignment horizontal="center" vertical="center" wrapText="1"/>
    </xf>
    <xf numFmtId="3" fontId="231" fillId="3" borderId="285" xfId="4385" applyNumberFormat="1" applyFont="1" applyFill="1" applyBorder="1" applyAlignment="1">
      <alignment horizontal="center" vertical="center"/>
    </xf>
    <xf numFmtId="0" fontId="21" fillId="0" borderId="285" xfId="0" applyFont="1" applyBorder="1" applyAlignment="1">
      <alignment vertical="center"/>
    </xf>
    <xf numFmtId="0" fontId="21" fillId="0" borderId="285" xfId="4385" applyFont="1" applyBorder="1" applyAlignment="1">
      <alignment horizontal="left" vertical="center" wrapText="1"/>
    </xf>
    <xf numFmtId="2" fontId="21" fillId="2" borderId="285" xfId="4385" applyNumberFormat="1" applyFont="1" applyFill="1" applyBorder="1" applyAlignment="1">
      <alignment horizontal="center" vertical="center"/>
    </xf>
    <xf numFmtId="166" fontId="21" fillId="2" borderId="285" xfId="4385" applyNumberFormat="1" applyFont="1" applyFill="1" applyBorder="1" applyAlignment="1">
      <alignment horizontal="center" vertical="center"/>
    </xf>
    <xf numFmtId="0" fontId="21" fillId="0" borderId="285" xfId="4385" applyFont="1" applyBorder="1" applyAlignment="1">
      <alignment vertical="top" wrapText="1"/>
    </xf>
    <xf numFmtId="0" fontId="21" fillId="0" borderId="285" xfId="4385" applyFont="1" applyBorder="1" applyAlignment="1">
      <alignment vertical="center" wrapText="1"/>
    </xf>
    <xf numFmtId="0" fontId="93" fillId="0" borderId="285" xfId="0" applyFont="1" applyBorder="1" applyAlignment="1">
      <alignment vertical="center" wrapText="1"/>
    </xf>
    <xf numFmtId="166" fontId="25" fillId="0" borderId="285" xfId="0" applyNumberFormat="1" applyFont="1" applyBorder="1" applyAlignment="1">
      <alignment horizontal="center"/>
    </xf>
    <xf numFmtId="38" fontId="25" fillId="0" borderId="243" xfId="0" applyNumberFormat="1" applyFont="1" applyBorder="1" applyAlignment="1">
      <alignment horizontal="center"/>
    </xf>
    <xf numFmtId="166" fontId="25" fillId="0" borderId="285" xfId="0" applyNumberFormat="1" applyFont="1" applyBorder="1" applyAlignment="1">
      <alignment horizontal="center" vertical="center"/>
    </xf>
    <xf numFmtId="0" fontId="26" fillId="0" borderId="285" xfId="0" applyFont="1" applyBorder="1" applyAlignment="1">
      <alignment horizontal="center" vertical="center"/>
    </xf>
    <xf numFmtId="49" fontId="26" fillId="0" borderId="285" xfId="0" applyNumberFormat="1" applyFont="1" applyBorder="1" applyAlignment="1">
      <alignment horizontal="center" vertical="center"/>
    </xf>
    <xf numFmtId="0" fontId="26" fillId="0" borderId="285" xfId="0" quotePrefix="1" applyFont="1" applyBorder="1" applyAlignment="1">
      <alignment horizontal="center" vertical="center"/>
    </xf>
    <xf numFmtId="0" fontId="26" fillId="0" borderId="285" xfId="0" applyFont="1" applyBorder="1" applyAlignment="1">
      <alignment horizontal="center" vertical="center" wrapText="1"/>
    </xf>
    <xf numFmtId="0" fontId="26" fillId="0" borderId="243" xfId="0" applyFont="1" applyBorder="1" applyAlignment="1">
      <alignment wrapText="1"/>
    </xf>
    <xf numFmtId="6" fontId="25" fillId="0" borderId="346" xfId="0" applyNumberFormat="1" applyFont="1" applyBorder="1"/>
    <xf numFmtId="0" fontId="25" fillId="0" borderId="346" xfId="0" applyFont="1" applyBorder="1"/>
    <xf numFmtId="0" fontId="25" fillId="0" borderId="243" xfId="0" applyFont="1" applyBorder="1" applyAlignment="1">
      <alignment horizontal="left" indent="1"/>
    </xf>
    <xf numFmtId="168" fontId="25" fillId="0" borderId="243" xfId="7569" applyNumberFormat="1" applyFont="1" applyFill="1" applyBorder="1" applyAlignment="1">
      <alignment horizontal="right" vertical="center"/>
    </xf>
    <xf numFmtId="0" fontId="25" fillId="0" borderId="243" xfId="0" applyFont="1" applyBorder="1" applyAlignment="1">
      <alignment horizontal="left" wrapText="1" indent="1"/>
    </xf>
    <xf numFmtId="0" fontId="26" fillId="0" borderId="285" xfId="0" applyFont="1" applyBorder="1"/>
    <xf numFmtId="6" fontId="25" fillId="0" borderId="285" xfId="0" applyNumberFormat="1" applyFont="1" applyBorder="1"/>
    <xf numFmtId="168" fontId="25" fillId="0" borderId="285" xfId="7569" applyNumberFormat="1" applyFont="1" applyFill="1" applyBorder="1" applyAlignment="1">
      <alignment horizontal="right" vertical="center"/>
    </xf>
    <xf numFmtId="0" fontId="25" fillId="0" borderId="243" xfId="0" applyFont="1" applyBorder="1"/>
    <xf numFmtId="168" fontId="25" fillId="0" borderId="346" xfId="7569" applyNumberFormat="1" applyFont="1" applyFill="1" applyBorder="1"/>
    <xf numFmtId="168" fontId="25" fillId="0" borderId="243" xfId="7569" applyNumberFormat="1" applyFont="1" applyFill="1" applyBorder="1"/>
    <xf numFmtId="0" fontId="26" fillId="0" borderId="243" xfId="0" applyFont="1" applyBorder="1"/>
    <xf numFmtId="168" fontId="25" fillId="0" borderId="243" xfId="7569" applyNumberFormat="1" applyFont="1" applyFill="1" applyBorder="1" applyAlignment="1">
      <alignment horizontal="right"/>
    </xf>
    <xf numFmtId="0" fontId="26" fillId="0" borderId="243" xfId="0" applyFont="1" applyBorder="1" applyAlignment="1">
      <alignment horizontal="left" vertical="top" wrapText="1"/>
    </xf>
    <xf numFmtId="168" fontId="25" fillId="0" borderId="285" xfId="7569" applyNumberFormat="1" applyFont="1" applyFill="1" applyBorder="1"/>
    <xf numFmtId="168" fontId="25" fillId="0" borderId="285" xfId="7569" applyNumberFormat="1" applyFont="1" applyBorder="1" applyAlignment="1">
      <alignment horizontal="right" vertical="center"/>
    </xf>
    <xf numFmtId="0" fontId="26" fillId="0" borderId="285" xfId="0" applyFont="1" applyBorder="1" applyAlignment="1">
      <alignment wrapText="1"/>
    </xf>
    <xf numFmtId="5" fontId="26" fillId="0" borderId="285" xfId="789" applyNumberFormat="1" applyFont="1" applyFill="1" applyBorder="1" applyAlignment="1">
      <alignment horizontal="center" vertical="center"/>
    </xf>
    <xf numFmtId="5" fontId="26" fillId="4" borderId="285" xfId="789" applyNumberFormat="1" applyFont="1" applyFill="1" applyBorder="1" applyAlignment="1">
      <alignment horizontal="center" vertical="center"/>
    </xf>
    <xf numFmtId="5" fontId="26" fillId="0" borderId="346" xfId="789" applyNumberFormat="1" applyFont="1" applyFill="1" applyBorder="1" applyAlignment="1">
      <alignment horizontal="center" wrapText="1"/>
    </xf>
    <xf numFmtId="5" fontId="26" fillId="0" borderId="285" xfId="789" applyNumberFormat="1" applyFont="1" applyFill="1" applyBorder="1"/>
    <xf numFmtId="5" fontId="26" fillId="0" borderId="285" xfId="789" applyNumberFormat="1" applyFont="1" applyBorder="1"/>
    <xf numFmtId="5" fontId="25" fillId="0" borderId="243" xfId="789" applyNumberFormat="1" applyFont="1" applyFill="1" applyBorder="1" applyAlignment="1">
      <alignment horizontal="right"/>
    </xf>
    <xf numFmtId="5" fontId="25" fillId="0" borderId="285" xfId="789" applyNumberFormat="1" applyFont="1" applyFill="1" applyBorder="1"/>
    <xf numFmtId="0" fontId="99" fillId="0" borderId="285" xfId="0" applyFont="1" applyBorder="1" applyAlignment="1">
      <alignment horizontal="center" vertical="center"/>
    </xf>
    <xf numFmtId="169" fontId="99" fillId="0" borderId="346" xfId="0" applyNumberFormat="1" applyFont="1" applyBorder="1" applyAlignment="1">
      <alignment horizontal="center" vertical="center" wrapText="1"/>
    </xf>
    <xf numFmtId="0" fontId="99" fillId="0" borderId="346" xfId="0" applyFont="1" applyBorder="1" applyAlignment="1">
      <alignment horizontal="center" vertical="center" wrapText="1"/>
    </xf>
    <xf numFmtId="169" fontId="99" fillId="0" borderId="346" xfId="0" applyNumberFormat="1" applyFont="1" applyBorder="1" applyAlignment="1">
      <alignment horizontal="left" vertical="center" wrapText="1"/>
    </xf>
    <xf numFmtId="0" fontId="99" fillId="0" borderId="346" xfId="0" applyFont="1" applyBorder="1" applyAlignment="1">
      <alignment horizontal="center" vertical="center"/>
    </xf>
    <xf numFmtId="3" fontId="99" fillId="0" borderId="346" xfId="0" applyNumberFormat="1" applyFont="1" applyBorder="1" applyAlignment="1">
      <alignment horizontal="center" vertical="center" wrapText="1"/>
    </xf>
    <xf numFmtId="174" fontId="99" fillId="0" borderId="346" xfId="0" applyNumberFormat="1" applyFont="1" applyBorder="1" applyAlignment="1">
      <alignment horizontal="center" vertical="center" wrapText="1"/>
    </xf>
    <xf numFmtId="1" fontId="99" fillId="0" borderId="346" xfId="0" applyNumberFormat="1" applyFont="1" applyBorder="1" applyAlignment="1">
      <alignment horizontal="center" vertical="center" wrapText="1"/>
    </xf>
    <xf numFmtId="2" fontId="100" fillId="0" borderId="285" xfId="0" applyNumberFormat="1" applyFont="1" applyBorder="1" applyAlignment="1">
      <alignment horizontal="left" vertical="center" wrapText="1"/>
    </xf>
    <xf numFmtId="2" fontId="100" fillId="0" borderId="285" xfId="0" applyNumberFormat="1" applyFont="1" applyBorder="1" applyAlignment="1">
      <alignment vertical="center" wrapText="1"/>
    </xf>
    <xf numFmtId="2" fontId="100" fillId="0" borderId="285" xfId="0" applyNumberFormat="1" applyFont="1" applyBorder="1" applyAlignment="1">
      <alignment horizontal="right" vertical="center" wrapText="1"/>
    </xf>
    <xf numFmtId="0" fontId="53" fillId="0" borderId="285" xfId="0" applyFont="1" applyBorder="1" applyAlignment="1">
      <alignment horizontal="left"/>
    </xf>
    <xf numFmtId="0" fontId="98" fillId="0" borderId="346" xfId="0" applyFont="1" applyBorder="1" applyAlignment="1">
      <alignment horizontal="center" vertical="center" wrapText="1"/>
    </xf>
    <xf numFmtId="0" fontId="100" fillId="0" borderId="285" xfId="0" applyFont="1" applyBorder="1" applyAlignment="1">
      <alignment horizontal="center" vertical="center" wrapText="1"/>
    </xf>
    <xf numFmtId="14" fontId="249" fillId="0" borderId="285" xfId="0" applyNumberFormat="1" applyFont="1" applyBorder="1" applyAlignment="1">
      <alignment horizontal="center" vertical="center"/>
    </xf>
    <xf numFmtId="0" fontId="98" fillId="0" borderId="285" xfId="0" applyFont="1" applyBorder="1" applyAlignment="1">
      <alignment horizontal="center" vertical="center" wrapText="1"/>
    </xf>
    <xf numFmtId="3" fontId="249" fillId="0" borderId="285" xfId="0" applyNumberFormat="1" applyFont="1" applyBorder="1" applyAlignment="1">
      <alignment horizontal="center" vertical="center"/>
    </xf>
    <xf numFmtId="174" fontId="98" fillId="0" borderId="285" xfId="0" applyNumberFormat="1" applyFont="1" applyBorder="1" applyAlignment="1">
      <alignment horizontal="center" vertical="center" wrapText="1"/>
    </xf>
    <xf numFmtId="0" fontId="249" fillId="0" borderId="285" xfId="0" applyFont="1" applyBorder="1" applyAlignment="1">
      <alignment horizontal="center"/>
    </xf>
    <xf numFmtId="0" fontId="100" fillId="0" borderId="285" xfId="0" applyFont="1" applyBorder="1" applyAlignment="1">
      <alignment vertical="center"/>
    </xf>
    <xf numFmtId="176" fontId="98" fillId="0" borderId="285" xfId="0" applyNumberFormat="1" applyFont="1" applyBorder="1" applyAlignment="1">
      <alignment horizontal="center" vertical="center"/>
    </xf>
    <xf numFmtId="3" fontId="98" fillId="0" borderId="285" xfId="134" applyNumberFormat="1" applyFont="1" applyBorder="1" applyAlignment="1">
      <alignment horizontal="center" vertical="center" wrapText="1"/>
    </xf>
    <xf numFmtId="166" fontId="100" fillId="0" borderId="285" xfId="0" applyNumberFormat="1" applyFont="1" applyBorder="1" applyAlignment="1">
      <alignment horizontal="center" vertical="center" wrapText="1"/>
    </xf>
    <xf numFmtId="0" fontId="53" fillId="0" borderId="285" xfId="0" applyFont="1" applyBorder="1" applyAlignment="1">
      <alignment horizontal="center" vertical="center"/>
    </xf>
    <xf numFmtId="3" fontId="98" fillId="0" borderId="285" xfId="134" applyNumberFormat="1" applyFont="1" applyFill="1" applyBorder="1" applyAlignment="1">
      <alignment horizontal="center" vertical="center" wrapText="1"/>
    </xf>
    <xf numFmtId="3" fontId="53" fillId="0" borderId="285" xfId="2535" applyNumberFormat="1" applyFont="1" applyFill="1" applyBorder="1" applyAlignment="1">
      <alignment horizontal="center" vertical="center"/>
    </xf>
    <xf numFmtId="0" fontId="21" fillId="0" borderId="243" xfId="0" applyFont="1" applyBorder="1" applyAlignment="1">
      <alignment horizontal="left" wrapText="1" indent="1"/>
    </xf>
    <xf numFmtId="6" fontId="21" fillId="86" borderId="285" xfId="0" applyNumberFormat="1" applyFont="1" applyFill="1" applyBorder="1" applyAlignment="1">
      <alignment horizontal="right"/>
    </xf>
    <xf numFmtId="170" fontId="21" fillId="0" borderId="243" xfId="0" applyNumberFormat="1" applyFont="1" applyBorder="1"/>
    <xf numFmtId="170" fontId="21" fillId="4" borderId="243" xfId="0" applyNumberFormat="1" applyFont="1" applyFill="1" applyBorder="1"/>
    <xf numFmtId="0" fontId="52" fillId="0" borderId="346" xfId="3" applyFont="1" applyBorder="1"/>
    <xf numFmtId="0" fontId="52" fillId="0" borderId="285" xfId="3" applyFont="1" applyBorder="1" applyAlignment="1">
      <alignment horizontal="center" vertical="center"/>
    </xf>
    <xf numFmtId="6" fontId="58" fillId="0" borderId="285" xfId="3" applyNumberFormat="1" applyFont="1" applyBorder="1"/>
    <xf numFmtId="0" fontId="52" fillId="0" borderId="285" xfId="3" applyFont="1" applyBorder="1" applyAlignment="1">
      <alignment horizontal="center" wrapText="1"/>
    </xf>
    <xf numFmtId="44" fontId="53" fillId="0" borderId="243" xfId="789" applyFont="1" applyFill="1" applyBorder="1" applyAlignment="1"/>
    <xf numFmtId="6" fontId="53" fillId="0" borderId="243" xfId="3" applyNumberFormat="1" applyFont="1" applyBorder="1"/>
    <xf numFmtId="44" fontId="53" fillId="0" borderId="243" xfId="789" applyFont="1" applyBorder="1"/>
    <xf numFmtId="44" fontId="52" fillId="23" borderId="285" xfId="789" applyFont="1" applyFill="1" applyBorder="1" applyAlignment="1"/>
    <xf numFmtId="6" fontId="53" fillId="48" borderId="285" xfId="3" applyNumberFormat="1" applyFont="1" applyFill="1" applyBorder="1" applyAlignment="1">
      <alignment vertical="center"/>
    </xf>
    <xf numFmtId="6" fontId="245" fillId="150" borderId="285" xfId="3" applyNumberFormat="1" applyFont="1" applyFill="1" applyBorder="1" applyAlignment="1">
      <alignment vertical="center"/>
    </xf>
    <xf numFmtId="6" fontId="58" fillId="0" borderId="346" xfId="3" applyNumberFormat="1" applyFont="1" applyBorder="1"/>
    <xf numFmtId="3" fontId="53" fillId="0" borderId="243" xfId="3" applyNumberFormat="1" applyFont="1" applyBorder="1"/>
    <xf numFmtId="0" fontId="53" fillId="46" borderId="243" xfId="3" applyFont="1" applyFill="1" applyBorder="1"/>
    <xf numFmtId="3" fontId="53" fillId="46" borderId="243" xfId="3" applyNumberFormat="1" applyFont="1" applyFill="1" applyBorder="1"/>
    <xf numFmtId="6" fontId="225" fillId="46" borderId="243" xfId="3" applyNumberFormat="1" applyFont="1" applyFill="1" applyBorder="1"/>
    <xf numFmtId="6" fontId="58" fillId="0" borderId="243" xfId="3" applyNumberFormat="1" applyFont="1" applyBorder="1"/>
    <xf numFmtId="6" fontId="53" fillId="47" borderId="346" xfId="3" applyNumberFormat="1" applyFont="1" applyFill="1" applyBorder="1" applyAlignment="1">
      <alignment horizontal="center"/>
    </xf>
    <xf numFmtId="44" fontId="53" fillId="47" borderId="346" xfId="789" applyFont="1" applyFill="1" applyBorder="1" applyAlignment="1">
      <alignment horizontal="center"/>
    </xf>
    <xf numFmtId="3" fontId="53" fillId="47" borderId="243" xfId="3" applyNumberFormat="1" applyFont="1" applyFill="1" applyBorder="1" applyAlignment="1">
      <alignment horizontal="center"/>
    </xf>
    <xf numFmtId="3" fontId="53" fillId="47" borderId="346" xfId="3" applyNumberFormat="1" applyFont="1" applyFill="1" applyBorder="1" applyAlignment="1">
      <alignment horizontal="center"/>
    </xf>
    <xf numFmtId="172" fontId="53" fillId="0" borderId="243" xfId="135" applyNumberFormat="1" applyFont="1" applyBorder="1"/>
    <xf numFmtId="44" fontId="53" fillId="0" borderId="243" xfId="789" applyFont="1" applyBorder="1" applyAlignment="1">
      <alignment horizontal="center"/>
    </xf>
    <xf numFmtId="172" fontId="53" fillId="0" borderId="243" xfId="3" applyNumberFormat="1" applyFont="1" applyBorder="1"/>
    <xf numFmtId="44" fontId="53" fillId="0" borderId="243" xfId="135" applyFont="1" applyFill="1" applyBorder="1"/>
    <xf numFmtId="44" fontId="53" fillId="0" borderId="243" xfId="135" applyFont="1" applyBorder="1"/>
    <xf numFmtId="6" fontId="53" fillId="47" borderId="243" xfId="3" applyNumberFormat="1" applyFont="1" applyFill="1" applyBorder="1" applyAlignment="1">
      <alignment horizontal="center"/>
    </xf>
    <xf numFmtId="44" fontId="53" fillId="47" borderId="243" xfId="789" applyFont="1" applyFill="1" applyBorder="1" applyAlignment="1">
      <alignment horizontal="center"/>
    </xf>
    <xf numFmtId="172" fontId="53" fillId="0" borderId="243" xfId="135" applyNumberFormat="1" applyFont="1" applyFill="1" applyBorder="1"/>
    <xf numFmtId="44" fontId="53" fillId="47" borderId="243" xfId="3" applyNumberFormat="1" applyFont="1" applyFill="1" applyBorder="1" applyAlignment="1">
      <alignment horizontal="center"/>
    </xf>
    <xf numFmtId="172" fontId="53" fillId="0" borderId="346" xfId="135" applyNumberFormat="1" applyFont="1" applyFill="1" applyBorder="1"/>
    <xf numFmtId="172" fontId="53" fillId="0" borderId="346" xfId="135" applyNumberFormat="1" applyFont="1" applyBorder="1"/>
    <xf numFmtId="172" fontId="53" fillId="50" borderId="285" xfId="3" applyNumberFormat="1" applyFont="1" applyFill="1" applyBorder="1"/>
    <xf numFmtId="44" fontId="53" fillId="50" borderId="285" xfId="3" applyNumberFormat="1" applyFont="1" applyFill="1" applyBorder="1"/>
    <xf numFmtId="172" fontId="52" fillId="23" borderId="285" xfId="3" applyNumberFormat="1" applyFont="1" applyFill="1" applyBorder="1"/>
    <xf numFmtId="172" fontId="53" fillId="0" borderId="346" xfId="3" applyNumberFormat="1" applyFont="1" applyBorder="1"/>
    <xf numFmtId="0" fontId="53" fillId="0" borderId="243" xfId="3" applyFont="1" applyBorder="1"/>
    <xf numFmtId="172" fontId="53" fillId="23" borderId="285" xfId="3" applyNumberFormat="1" applyFont="1" applyFill="1" applyBorder="1"/>
    <xf numFmtId="44" fontId="53" fillId="23" borderId="285" xfId="3" applyNumberFormat="1" applyFont="1" applyFill="1" applyBorder="1"/>
    <xf numFmtId="0" fontId="53" fillId="0" borderId="346" xfId="3" applyFont="1" applyBorder="1"/>
    <xf numFmtId="0" fontId="56" fillId="0" borderId="285" xfId="137" applyFont="1" applyBorder="1" applyAlignment="1">
      <alignment horizontal="center" vertical="center" wrapText="1"/>
    </xf>
    <xf numFmtId="0" fontId="26" fillId="0" borderId="285" xfId="137" applyFont="1" applyBorder="1" applyAlignment="1">
      <alignment horizontal="center" vertical="center"/>
    </xf>
    <xf numFmtId="0" fontId="56" fillId="0" borderId="285" xfId="137" applyFont="1" applyBorder="1" applyAlignment="1">
      <alignment horizontal="center" vertical="center"/>
    </xf>
    <xf numFmtId="0" fontId="24" fillId="0" borderId="285" xfId="137" applyFont="1" applyBorder="1" applyAlignment="1">
      <alignment horizontal="left" vertical="center" wrapText="1"/>
    </xf>
    <xf numFmtId="6" fontId="25" fillId="0" borderId="346" xfId="137" applyNumberFormat="1" applyFont="1" applyBorder="1" applyAlignment="1">
      <alignment horizontal="center"/>
    </xf>
    <xf numFmtId="0" fontId="25" fillId="0" borderId="285" xfId="137" applyFont="1" applyBorder="1" applyAlignment="1">
      <alignment horizontal="left" wrapText="1"/>
    </xf>
    <xf numFmtId="14" fontId="24" fillId="0" borderId="285" xfId="137" applyNumberFormat="1" applyFont="1" applyBorder="1" applyAlignment="1">
      <alignment horizontal="left" vertical="center"/>
    </xf>
    <xf numFmtId="0" fontId="25" fillId="0" borderId="285" xfId="0" applyFont="1" applyBorder="1" applyAlignment="1">
      <alignment horizontal="left" wrapText="1"/>
    </xf>
    <xf numFmtId="0" fontId="25" fillId="0" borderId="285" xfId="0" applyFont="1" applyBorder="1" applyAlignment="1">
      <alignment horizontal="left" vertical="center" wrapText="1"/>
    </xf>
    <xf numFmtId="8" fontId="24" fillId="0" borderId="285" xfId="137" applyNumberFormat="1" applyFont="1" applyBorder="1" applyAlignment="1">
      <alignment horizontal="center" vertical="center"/>
    </xf>
    <xf numFmtId="0" fontId="24" fillId="0" borderId="285" xfId="137" applyFont="1" applyBorder="1" applyAlignment="1">
      <alignment horizontal="left" vertical="center"/>
    </xf>
    <xf numFmtId="6" fontId="24" fillId="0" borderId="285" xfId="137" applyNumberFormat="1" applyFont="1" applyBorder="1" applyAlignment="1">
      <alignment horizontal="left" vertical="center" wrapText="1"/>
    </xf>
    <xf numFmtId="0" fontId="25" fillId="0" borderId="285" xfId="137" applyFont="1" applyBorder="1" applyAlignment="1">
      <alignment horizontal="left" vertical="center" wrapText="1"/>
    </xf>
    <xf numFmtId="6" fontId="24" fillId="0" borderId="285" xfId="137" applyNumberFormat="1" applyFont="1" applyBorder="1" applyAlignment="1">
      <alignment horizontal="center" vertical="center"/>
    </xf>
    <xf numFmtId="0" fontId="27" fillId="0" borderId="285" xfId="137" applyFont="1" applyBorder="1" applyAlignment="1">
      <alignment horizontal="left" wrapText="1"/>
    </xf>
    <xf numFmtId="14" fontId="27" fillId="0" borderId="285" xfId="137" applyNumberFormat="1" applyFont="1" applyBorder="1" applyAlignment="1">
      <alignment horizontal="left"/>
    </xf>
    <xf numFmtId="0" fontId="26" fillId="0" borderId="285" xfId="137" applyFont="1" applyBorder="1" applyAlignment="1">
      <alignment horizontal="right" wrapText="1"/>
    </xf>
    <xf numFmtId="6" fontId="26" fillId="0" borderId="285" xfId="137" applyNumberFormat="1" applyFont="1" applyBorder="1" applyAlignment="1">
      <alignment horizontal="center"/>
    </xf>
    <xf numFmtId="0" fontId="98" fillId="152" borderId="327" xfId="0" applyFont="1" applyFill="1" applyBorder="1" applyAlignment="1">
      <alignment horizontal="center" vertical="center"/>
    </xf>
    <xf numFmtId="166" fontId="25" fillId="0" borderId="316" xfId="1" applyNumberFormat="1" applyFont="1" applyBorder="1" applyAlignment="1">
      <alignment horizontal="center"/>
    </xf>
    <xf numFmtId="175" fontId="21" fillId="0" borderId="0" xfId="0" applyNumberFormat="1" applyFont="1" applyAlignment="1">
      <alignment vertical="center"/>
    </xf>
    <xf numFmtId="172" fontId="53" fillId="0" borderId="302" xfId="3" applyNumberFormat="1" applyFont="1" applyBorder="1"/>
    <xf numFmtId="172" fontId="53" fillId="0" borderId="9" xfId="135" applyNumberFormat="1" applyFont="1" applyBorder="1"/>
    <xf numFmtId="44" fontId="53" fillId="0" borderId="9" xfId="135" applyFont="1" applyFill="1" applyBorder="1"/>
    <xf numFmtId="44" fontId="53" fillId="0" borderId="302" xfId="135" applyFont="1" applyFill="1" applyBorder="1"/>
    <xf numFmtId="0" fontId="21" fillId="0" borderId="9" xfId="0" applyFont="1" applyBorder="1" applyAlignment="1">
      <alignment horizontal="left" vertical="center"/>
    </xf>
    <xf numFmtId="0" fontId="21" fillId="0" borderId="9" xfId="0" applyFont="1" applyBorder="1" applyAlignment="1">
      <alignment horizontal="left" vertical="center" wrapText="1"/>
    </xf>
    <xf numFmtId="2" fontId="21" fillId="86" borderId="285" xfId="4385" applyNumberFormat="1" applyFont="1" applyFill="1" applyBorder="1" applyAlignment="1">
      <alignment horizontal="center" vertical="center"/>
    </xf>
    <xf numFmtId="2" fontId="21" fillId="45" borderId="285" xfId="4385" applyNumberFormat="1" applyFont="1" applyFill="1" applyBorder="1" applyAlignment="1">
      <alignment horizontal="center" vertical="center"/>
    </xf>
    <xf numFmtId="2" fontId="21" fillId="45" borderId="285" xfId="4385" applyNumberFormat="1" applyFont="1" applyFill="1" applyBorder="1" applyAlignment="1">
      <alignment horizontal="center" vertical="center" wrapText="1"/>
    </xf>
    <xf numFmtId="3" fontId="121" fillId="3" borderId="285" xfId="4385" applyNumberFormat="1" applyFont="1" applyFill="1" applyBorder="1" applyAlignment="1">
      <alignment horizontal="center" vertical="center" wrapText="1"/>
    </xf>
    <xf numFmtId="3" fontId="121" fillId="3" borderId="346" xfId="4385" applyNumberFormat="1" applyFont="1" applyFill="1" applyBorder="1" applyAlignment="1">
      <alignment horizontal="center" vertical="center" wrapText="1"/>
    </xf>
    <xf numFmtId="3" fontId="121" fillId="3" borderId="285" xfId="4385" applyNumberFormat="1" applyFont="1" applyFill="1" applyBorder="1" applyAlignment="1">
      <alignment horizontal="center" vertical="center"/>
    </xf>
    <xf numFmtId="3" fontId="121" fillId="3" borderId="9" xfId="4385" applyNumberFormat="1" applyFont="1" applyFill="1" applyBorder="1" applyAlignment="1">
      <alignment horizontal="center" vertical="center"/>
    </xf>
    <xf numFmtId="3" fontId="121" fillId="3" borderId="9" xfId="4385" applyNumberFormat="1" applyFont="1" applyFill="1" applyBorder="1" applyAlignment="1">
      <alignment horizontal="center" vertical="center" wrapText="1"/>
    </xf>
    <xf numFmtId="0" fontId="213" fillId="0" borderId="0" xfId="0" applyFont="1" applyAlignment="1">
      <alignment horizontal="left" vertical="center" wrapText="1"/>
    </xf>
    <xf numFmtId="0" fontId="215" fillId="0" borderId="0" xfId="0" applyFont="1" applyAlignment="1">
      <alignment vertical="center" wrapText="1"/>
    </xf>
    <xf numFmtId="0" fontId="26" fillId="0" borderId="133" xfId="0" applyFont="1" applyBorder="1" applyAlignment="1">
      <alignment horizontal="center" vertical="center" wrapText="1"/>
    </xf>
    <xf numFmtId="166" fontId="25" fillId="0" borderId="330" xfId="0" applyNumberFormat="1" applyFont="1" applyBorder="1" applyAlignment="1">
      <alignment horizontal="center"/>
    </xf>
    <xf numFmtId="0" fontId="25" fillId="0" borderId="351" xfId="0" applyFont="1" applyBorder="1" applyAlignment="1">
      <alignment horizontal="center" vertical="center" wrapText="1"/>
    </xf>
    <xf numFmtId="0" fontId="25" fillId="0" borderId="352" xfId="0" applyFont="1" applyBorder="1" applyAlignment="1">
      <alignment horizontal="center" vertical="center" wrapText="1"/>
    </xf>
    <xf numFmtId="0" fontId="26" fillId="0" borderId="353" xfId="0" applyFont="1" applyBorder="1" applyAlignment="1">
      <alignment horizontal="center" vertical="center" wrapText="1"/>
    </xf>
    <xf numFmtId="166" fontId="26" fillId="0" borderId="354" xfId="0" quotePrefix="1" applyNumberFormat="1" applyFont="1" applyBorder="1" applyAlignment="1">
      <alignment horizontal="center"/>
    </xf>
    <xf numFmtId="166" fontId="26" fillId="0" borderId="355" xfId="0" applyNumberFormat="1" applyFont="1" applyBorder="1" applyAlignment="1">
      <alignment horizontal="center"/>
    </xf>
    <xf numFmtId="166" fontId="26" fillId="0" borderId="356" xfId="0" applyNumberFormat="1" applyFont="1" applyBorder="1" applyAlignment="1">
      <alignment horizontal="center" vertical="center"/>
    </xf>
    <xf numFmtId="172" fontId="53" fillId="0" borderId="0" xfId="3" applyNumberFormat="1" applyFont="1"/>
    <xf numFmtId="172" fontId="53" fillId="0" borderId="243" xfId="789" applyNumberFormat="1" applyFont="1" applyBorder="1" applyAlignment="1">
      <alignment horizontal="center"/>
    </xf>
    <xf numFmtId="172" fontId="53" fillId="0" borderId="243" xfId="789" applyNumberFormat="1" applyFont="1" applyBorder="1"/>
    <xf numFmtId="172" fontId="53" fillId="0" borderId="243" xfId="789" applyNumberFormat="1" applyFont="1" applyFill="1" applyBorder="1" applyAlignment="1"/>
    <xf numFmtId="172" fontId="53" fillId="0" borderId="302" xfId="789" applyNumberFormat="1" applyFont="1" applyFill="1" applyBorder="1" applyAlignment="1"/>
    <xf numFmtId="172" fontId="246" fillId="0" borderId="243" xfId="789" applyNumberFormat="1" applyFont="1" applyFill="1" applyBorder="1" applyAlignment="1"/>
    <xf numFmtId="172" fontId="53" fillId="0" borderId="346" xfId="789" applyNumberFormat="1" applyFont="1" applyFill="1" applyBorder="1" applyAlignment="1"/>
    <xf numFmtId="0" fontId="214" fillId="0" borderId="0" xfId="0" applyFont="1" applyAlignment="1">
      <alignment horizontal="left" wrapText="1" shrinkToFit="1"/>
    </xf>
    <xf numFmtId="0" fontId="212" fillId="0" borderId="0" xfId="0" applyFont="1" applyAlignment="1">
      <alignment horizontal="left" wrapText="1" shrinkToFit="1"/>
    </xf>
    <xf numFmtId="175" fontId="22" fillId="86" borderId="318" xfId="0" applyNumberFormat="1" applyFont="1" applyFill="1" applyBorder="1" applyAlignment="1">
      <alignment horizontal="center"/>
    </xf>
    <xf numFmtId="0" fontId="26" fillId="0" borderId="285" xfId="0" applyFont="1" applyBorder="1" applyAlignment="1">
      <alignment horizontal="center"/>
    </xf>
    <xf numFmtId="166" fontId="26" fillId="0" borderId="285" xfId="0" applyNumberFormat="1" applyFont="1" applyBorder="1" applyAlignment="1">
      <alignment horizontal="center" vertical="center"/>
    </xf>
    <xf numFmtId="38" fontId="25" fillId="0" borderId="285" xfId="0" applyNumberFormat="1" applyFont="1" applyBorder="1" applyAlignment="1">
      <alignment horizontal="center"/>
    </xf>
    <xf numFmtId="38" fontId="25" fillId="0" borderId="330" xfId="0" applyNumberFormat="1" applyFont="1" applyBorder="1" applyAlignment="1">
      <alignment horizontal="center"/>
    </xf>
    <xf numFmtId="175" fontId="22" fillId="86" borderId="357" xfId="0" applyNumberFormat="1" applyFont="1" applyFill="1" applyBorder="1" applyAlignment="1">
      <alignment horizontal="left"/>
    </xf>
    <xf numFmtId="166" fontId="26" fillId="0" borderId="328" xfId="0" applyNumberFormat="1" applyFont="1" applyBorder="1" applyAlignment="1">
      <alignment horizontal="center" vertical="center"/>
    </xf>
    <xf numFmtId="164" fontId="26" fillId="0" borderId="328" xfId="0" applyNumberFormat="1" applyFont="1" applyBorder="1" applyAlignment="1">
      <alignment horizontal="center"/>
    </xf>
    <xf numFmtId="175" fontId="22" fillId="86" borderId="358" xfId="0" applyNumberFormat="1" applyFont="1" applyFill="1" applyBorder="1" applyAlignment="1">
      <alignment horizontal="left"/>
    </xf>
    <xf numFmtId="0" fontId="26" fillId="0" borderId="327" xfId="0" applyFont="1" applyBorder="1" applyAlignment="1">
      <alignment horizontal="center"/>
    </xf>
    <xf numFmtId="38" fontId="25" fillId="0" borderId="302" xfId="0" applyNumberFormat="1" applyFont="1" applyBorder="1" applyAlignment="1">
      <alignment horizontal="center"/>
    </xf>
    <xf numFmtId="166" fontId="25" fillId="0" borderId="161" xfId="0" applyNumberFormat="1" applyFont="1" applyBorder="1" applyAlignment="1">
      <alignment horizontal="center"/>
    </xf>
    <xf numFmtId="175" fontId="22" fillId="86" borderId="359" xfId="0" applyNumberFormat="1" applyFont="1" applyFill="1" applyBorder="1" applyAlignment="1">
      <alignment horizontal="center"/>
    </xf>
    <xf numFmtId="175" fontId="22" fillId="86" borderId="161" xfId="0" applyNumberFormat="1" applyFont="1" applyFill="1" applyBorder="1" applyAlignment="1">
      <alignment horizontal="left"/>
    </xf>
    <xf numFmtId="0" fontId="252" fillId="0" borderId="285" xfId="0" applyFont="1" applyBorder="1" applyAlignment="1">
      <alignment vertical="center"/>
    </xf>
    <xf numFmtId="175" fontId="21" fillId="152" borderId="5" xfId="0" applyNumberFormat="1" applyFont="1" applyFill="1" applyBorder="1"/>
    <xf numFmtId="175" fontId="21" fillId="152" borderId="5" xfId="0" applyNumberFormat="1" applyFont="1" applyFill="1" applyBorder="1" applyAlignment="1">
      <alignment horizontal="right"/>
    </xf>
    <xf numFmtId="175" fontId="21" fillId="152" borderId="0" xfId="0" applyNumberFormat="1" applyFont="1" applyFill="1" applyAlignment="1">
      <alignment horizontal="right"/>
    </xf>
    <xf numFmtId="44" fontId="53" fillId="0" borderId="319" xfId="789" applyFont="1" applyBorder="1"/>
    <xf numFmtId="0" fontId="61" fillId="0" borderId="0" xfId="0" applyFont="1" applyAlignment="1">
      <alignment horizontal="right" wrapText="1"/>
    </xf>
    <xf numFmtId="0" fontId="227" fillId="0" borderId="0" xfId="0" applyFont="1" applyAlignment="1">
      <alignment horizontal="right" wrapText="1"/>
    </xf>
    <xf numFmtId="0" fontId="47" fillId="0" borderId="0" xfId="2" applyFont="1" applyFill="1" applyBorder="1" applyAlignment="1" applyProtection="1">
      <alignment wrapText="1"/>
    </xf>
    <xf numFmtId="0" fontId="50" fillId="0" borderId="0" xfId="0" applyFont="1" applyAlignment="1">
      <alignment horizontal="left" vertical="center" wrapText="1"/>
    </xf>
    <xf numFmtId="0" fontId="21" fillId="0" borderId="0" xfId="0" applyFont="1" applyAlignment="1">
      <alignment horizontal="left" vertical="center" wrapText="1"/>
    </xf>
    <xf numFmtId="0" fontId="254" fillId="0" borderId="0" xfId="0" applyFont="1" applyAlignment="1">
      <alignment horizontal="left" wrapText="1" shrinkToFit="1"/>
    </xf>
    <xf numFmtId="0" fontId="255" fillId="0" borderId="0" xfId="0" applyFont="1" applyAlignment="1">
      <alignment horizontal="left" wrapText="1" shrinkToFit="1"/>
    </xf>
    <xf numFmtId="0" fontId="212" fillId="0" borderId="0" xfId="0" applyFont="1" applyAlignment="1">
      <alignment wrapText="1" shrinkToFit="1"/>
    </xf>
    <xf numFmtId="0" fontId="22" fillId="0" borderId="330" xfId="0" applyFont="1" applyBorder="1" applyAlignment="1">
      <alignment horizontal="center"/>
    </xf>
    <xf numFmtId="0" fontId="22" fillId="0" borderId="321" xfId="0" applyFont="1" applyBorder="1" applyAlignment="1">
      <alignment horizontal="center"/>
    </xf>
    <xf numFmtId="0" fontId="22" fillId="0" borderId="327" xfId="0" applyFont="1" applyBorder="1" applyAlignment="1">
      <alignment horizontal="center"/>
    </xf>
    <xf numFmtId="0" fontId="212" fillId="0" borderId="0" xfId="0" applyFont="1" applyAlignment="1">
      <alignment horizontal="left" wrapText="1" shrinkToFit="1"/>
    </xf>
    <xf numFmtId="0" fontId="214" fillId="0" borderId="0" xfId="0" applyFont="1" applyAlignment="1">
      <alignment horizontal="left" wrapText="1" shrinkToFit="1"/>
    </xf>
    <xf numFmtId="0" fontId="212" fillId="0" borderId="0" xfId="0" applyFont="1" applyAlignment="1">
      <alignment wrapText="1"/>
    </xf>
    <xf numFmtId="0" fontId="212" fillId="0" borderId="0" xfId="0" applyFont="1" applyAlignment="1">
      <alignment horizontal="left" vertical="top" wrapText="1"/>
    </xf>
    <xf numFmtId="0" fontId="22" fillId="0" borderId="0" xfId="0" applyFont="1"/>
    <xf numFmtId="0" fontId="21" fillId="0" borderId="0" xfId="0" applyFont="1"/>
    <xf numFmtId="0" fontId="22" fillId="0" borderId="346" xfId="0" applyFont="1" applyBorder="1" applyAlignment="1">
      <alignment horizontal="center" vertical="center"/>
    </xf>
    <xf numFmtId="0" fontId="22" fillId="0" borderId="9" xfId="0" applyFont="1" applyBorder="1" applyAlignment="1">
      <alignment horizontal="center" vertical="center"/>
    </xf>
    <xf numFmtId="0" fontId="22" fillId="0" borderId="346" xfId="0" applyFont="1" applyBorder="1" applyAlignment="1">
      <alignment horizontal="center" vertical="center" wrapText="1"/>
    </xf>
    <xf numFmtId="0" fontId="22" fillId="0" borderId="9" xfId="0" applyFont="1" applyBorder="1" applyAlignment="1">
      <alignment horizontal="center" vertical="center" wrapText="1"/>
    </xf>
    <xf numFmtId="0" fontId="21" fillId="0" borderId="346" xfId="4385" applyFont="1" applyBorder="1" applyAlignment="1">
      <alignment horizontal="left" vertical="center" wrapText="1"/>
    </xf>
    <xf numFmtId="0" fontId="21" fillId="0" borderId="243" xfId="4385" applyFont="1" applyBorder="1" applyAlignment="1">
      <alignment horizontal="left" vertical="center" wrapText="1"/>
    </xf>
    <xf numFmtId="0" fontId="21" fillId="0" borderId="9" xfId="4385" applyFont="1" applyBorder="1" applyAlignment="1">
      <alignment horizontal="left" vertical="center" wrapText="1"/>
    </xf>
    <xf numFmtId="0" fontId="22" fillId="0" borderId="285" xfId="0" applyFont="1" applyBorder="1" applyAlignment="1">
      <alignment horizontal="center"/>
    </xf>
    <xf numFmtId="0" fontId="22" fillId="0" borderId="346" xfId="0" applyFont="1" applyBorder="1" applyAlignment="1">
      <alignment horizontal="left" vertical="center"/>
    </xf>
    <xf numFmtId="0" fontId="22" fillId="0" borderId="9" xfId="0" applyFont="1" applyBorder="1" applyAlignment="1">
      <alignment horizontal="left" vertical="center"/>
    </xf>
    <xf numFmtId="0" fontId="251" fillId="0" borderId="0" xfId="0" applyFont="1" applyAlignment="1">
      <alignment horizontal="left" vertical="center" wrapText="1"/>
    </xf>
    <xf numFmtId="0" fontId="215" fillId="0" borderId="0" xfId="0" applyFont="1" applyAlignment="1">
      <alignment vertical="center" wrapText="1"/>
    </xf>
    <xf numFmtId="0" fontId="21" fillId="0" borderId="346" xfId="4385" applyFont="1" applyBorder="1" applyAlignment="1">
      <alignment horizontal="left" vertical="top" wrapText="1"/>
    </xf>
    <xf numFmtId="0" fontId="21" fillId="0" borderId="9" xfId="4385" applyFont="1" applyBorder="1" applyAlignment="1">
      <alignment horizontal="left" vertical="top" wrapText="1"/>
    </xf>
    <xf numFmtId="0" fontId="26" fillId="0" borderId="162" xfId="0" applyFont="1" applyBorder="1" applyAlignment="1">
      <alignment horizontal="center"/>
    </xf>
    <xf numFmtId="0" fontId="26" fillId="0" borderId="22" xfId="0" applyFont="1" applyBorder="1" applyAlignment="1">
      <alignment horizontal="center"/>
    </xf>
    <xf numFmtId="0" fontId="26" fillId="0" borderId="163" xfId="0" applyFont="1" applyBorder="1" applyAlignment="1">
      <alignment horizontal="center"/>
    </xf>
    <xf numFmtId="0" fontId="26" fillId="0" borderId="303" xfId="0" applyFont="1" applyBorder="1" applyAlignment="1">
      <alignment horizontal="center"/>
    </xf>
    <xf numFmtId="0" fontId="26" fillId="0" borderId="304" xfId="0" applyFont="1" applyBorder="1" applyAlignment="1">
      <alignment horizontal="center"/>
    </xf>
    <xf numFmtId="0" fontId="26" fillId="0" borderId="305" xfId="0" applyFont="1" applyBorder="1" applyAlignment="1">
      <alignment horizontal="center"/>
    </xf>
    <xf numFmtId="0" fontId="26" fillId="0" borderId="315" xfId="0" applyFont="1" applyBorder="1" applyAlignment="1">
      <alignment horizontal="center"/>
    </xf>
    <xf numFmtId="0" fontId="26" fillId="0" borderId="348" xfId="0" applyFont="1" applyBorder="1" applyAlignment="1">
      <alignment horizontal="center"/>
    </xf>
    <xf numFmtId="0" fontId="26" fillId="0" borderId="349" xfId="0" applyFont="1" applyBorder="1" applyAlignment="1">
      <alignment horizontal="center"/>
    </xf>
    <xf numFmtId="0" fontId="26" fillId="0" borderId="350" xfId="0" applyFont="1" applyBorder="1" applyAlignment="1">
      <alignment horizontal="center"/>
    </xf>
    <xf numFmtId="0" fontId="216" fillId="0" borderId="0" xfId="0" applyFont="1" applyAlignment="1">
      <alignment wrapText="1"/>
    </xf>
    <xf numFmtId="0" fontId="26" fillId="0" borderId="313" xfId="0" applyFont="1" applyBorder="1" applyAlignment="1">
      <alignment horizontal="center"/>
    </xf>
    <xf numFmtId="0" fontId="26" fillId="0" borderId="314" xfId="0" applyFont="1" applyBorder="1" applyAlignment="1">
      <alignment horizontal="center"/>
    </xf>
    <xf numFmtId="0" fontId="212" fillId="0" borderId="0" xfId="0" quotePrefix="1" applyFont="1"/>
    <xf numFmtId="0" fontId="25" fillId="0" borderId="0" xfId="0" quotePrefix="1" applyFont="1" applyAlignment="1">
      <alignment wrapText="1"/>
    </xf>
    <xf numFmtId="0" fontId="212" fillId="0" borderId="0" xfId="0" quotePrefix="1" applyFont="1" applyAlignment="1">
      <alignment vertical="top" wrapText="1"/>
    </xf>
    <xf numFmtId="37" fontId="25" fillId="0" borderId="0" xfId="0" quotePrefix="1" applyNumberFormat="1" applyFont="1" applyAlignment="1">
      <alignment wrapText="1"/>
    </xf>
    <xf numFmtId="0" fontId="214" fillId="0" borderId="0" xfId="0" applyFont="1" applyAlignment="1">
      <alignment wrapText="1"/>
    </xf>
    <xf numFmtId="3" fontId="248" fillId="0" borderId="0" xfId="134" applyNumberFormat="1" applyFont="1" applyFill="1" applyBorder="1" applyAlignment="1">
      <alignment horizontal="left" vertical="top" wrapText="1"/>
    </xf>
    <xf numFmtId="3" fontId="53" fillId="0" borderId="0" xfId="134" applyNumberFormat="1" applyFont="1" applyFill="1" applyBorder="1" applyAlignment="1">
      <alignment horizontal="left" vertical="top" wrapText="1"/>
    </xf>
    <xf numFmtId="3" fontId="23" fillId="0" borderId="0" xfId="134" applyNumberFormat="1" applyFont="1" applyFill="1" applyBorder="1" applyAlignment="1">
      <alignment horizontal="left" vertical="center" wrapText="1"/>
    </xf>
    <xf numFmtId="0" fontId="21" fillId="0" borderId="0" xfId="0" applyFont="1" applyAlignment="1">
      <alignment wrapText="1"/>
    </xf>
    <xf numFmtId="0" fontId="51" fillId="23" borderId="330" xfId="3" quotePrefix="1" applyFont="1" applyFill="1" applyBorder="1" applyAlignment="1">
      <alignment horizontal="center"/>
    </xf>
    <xf numFmtId="0" fontId="51" fillId="23" borderId="321" xfId="3" quotePrefix="1" applyFont="1" applyFill="1" applyBorder="1" applyAlignment="1">
      <alignment horizontal="center"/>
    </xf>
    <xf numFmtId="0" fontId="51" fillId="23" borderId="327" xfId="3" quotePrefix="1" applyFont="1" applyFill="1" applyBorder="1" applyAlignment="1">
      <alignment horizontal="center"/>
    </xf>
    <xf numFmtId="0" fontId="52" fillId="0" borderId="318" xfId="3" applyFont="1" applyBorder="1" applyAlignment="1">
      <alignment horizontal="center" vertical="center" wrapText="1"/>
    </xf>
    <xf numFmtId="0" fontId="52" fillId="0" borderId="7" xfId="3" applyFont="1" applyBorder="1" applyAlignment="1">
      <alignment horizontal="center" vertical="center" wrapText="1"/>
    </xf>
    <xf numFmtId="0" fontId="52" fillId="0" borderId="346" xfId="3" applyFont="1" applyBorder="1" applyAlignment="1">
      <alignment horizontal="center" vertical="center" wrapText="1"/>
    </xf>
    <xf numFmtId="0" fontId="52" fillId="0" borderId="9" xfId="3" applyFont="1" applyBorder="1" applyAlignment="1">
      <alignment horizontal="center" vertical="center" wrapText="1"/>
    </xf>
    <xf numFmtId="6" fontId="53" fillId="47" borderId="0" xfId="3" applyNumberFormat="1" applyFont="1" applyFill="1" applyAlignment="1">
      <alignment horizontal="center"/>
    </xf>
    <xf numFmtId="6" fontId="53" fillId="47" borderId="5" xfId="3" applyNumberFormat="1" applyFont="1" applyFill="1" applyBorder="1" applyAlignment="1">
      <alignment horizontal="center"/>
    </xf>
    <xf numFmtId="6" fontId="21" fillId="47" borderId="0" xfId="3" applyNumberFormat="1" applyFill="1" applyAlignment="1">
      <alignment horizontal="right"/>
    </xf>
    <xf numFmtId="172" fontId="53" fillId="0" borderId="318" xfId="3" applyNumberFormat="1" applyFont="1" applyBorder="1" applyAlignment="1">
      <alignment horizontal="center" vertical="center"/>
    </xf>
    <xf numFmtId="172" fontId="53" fillId="0" borderId="302" xfId="3" applyNumberFormat="1" applyFont="1" applyBorder="1" applyAlignment="1">
      <alignment horizontal="center" vertical="center"/>
    </xf>
    <xf numFmtId="172" fontId="53" fillId="0" borderId="243" xfId="3" applyNumberFormat="1" applyFont="1" applyBorder="1" applyAlignment="1">
      <alignment horizontal="center" vertical="center"/>
    </xf>
    <xf numFmtId="172" fontId="53" fillId="0" borderId="0" xfId="3" applyNumberFormat="1" applyFont="1" applyAlignment="1">
      <alignment horizontal="center" vertical="center"/>
    </xf>
    <xf numFmtId="172" fontId="53" fillId="0" borderId="5" xfId="3" applyNumberFormat="1" applyFont="1" applyBorder="1" applyAlignment="1">
      <alignment horizontal="center" vertical="center"/>
    </xf>
    <xf numFmtId="0" fontId="212" fillId="0" borderId="0" xfId="0" applyFont="1" applyAlignment="1">
      <alignment vertical="top" wrapText="1"/>
    </xf>
    <xf numFmtId="0" fontId="212" fillId="0" borderId="0" xfId="0" applyFont="1" applyAlignment="1">
      <alignment vertical="center" wrapText="1" shrinkToFit="1"/>
    </xf>
    <xf numFmtId="0" fontId="56" fillId="0" borderId="0" xfId="137" applyFont="1" applyAlignment="1">
      <alignment wrapText="1"/>
    </xf>
    <xf numFmtId="0" fontId="0" fillId="0" borderId="0" xfId="0" applyAlignment="1">
      <alignment wrapText="1"/>
    </xf>
    <xf numFmtId="0" fontId="21" fillId="0" borderId="327" xfId="0" applyFont="1" applyBorder="1"/>
  </cellXfs>
  <cellStyles count="25565">
    <cellStyle name="%" xfId="1201" xr:uid="{00000000-0005-0000-0000-000000000000}"/>
    <cellStyle name="% 2" xfId="1202" xr:uid="{00000000-0005-0000-0000-000001000000}"/>
    <cellStyle name="*MB Hardwired" xfId="1203" xr:uid="{00000000-0005-0000-0000-000002000000}"/>
    <cellStyle name="*MB Input Table Calc" xfId="1204" xr:uid="{00000000-0005-0000-0000-000003000000}"/>
    <cellStyle name="*MB Normal" xfId="1205" xr:uid="{00000000-0005-0000-0000-000004000000}"/>
    <cellStyle name="*MB Placeholder" xfId="1206" xr:uid="{00000000-0005-0000-0000-000005000000}"/>
    <cellStyle name="_x0013_,î3_x0001_N@4" xfId="1207" xr:uid="{00000000-0005-0000-0000-000006000000}"/>
    <cellStyle name="_x0013_,î3_x0001_N@4 2" xfId="1208" xr:uid="{00000000-0005-0000-0000-000007000000}"/>
    <cellStyle name="_x0013_,î3_x0001_N@4 2 2" xfId="1209" xr:uid="{00000000-0005-0000-0000-000008000000}"/>
    <cellStyle name="_x0013_,î3_x0001_N@4 3" xfId="1210" xr:uid="{00000000-0005-0000-0000-000009000000}"/>
    <cellStyle name=":¨áy¡’?(" xfId="1211" xr:uid="{00000000-0005-0000-0000-00000A000000}"/>
    <cellStyle name=":¨áy¡’?( 2" xfId="1212" xr:uid="{00000000-0005-0000-0000-00000B000000}"/>
    <cellStyle name="?? [0]_??" xfId="1213" xr:uid="{00000000-0005-0000-0000-00000C000000}"/>
    <cellStyle name="?????_VERA" xfId="1214" xr:uid="{00000000-0005-0000-0000-00000D000000}"/>
    <cellStyle name="??_?.????" xfId="1215" xr:uid="{00000000-0005-0000-0000-00000E000000}"/>
    <cellStyle name="_2530023 2Q05 Analysis" xfId="1216" xr:uid="{00000000-0005-0000-0000-00000F000000}"/>
    <cellStyle name="_2530023 2Q05 Analysis 2" xfId="1217" xr:uid="{00000000-0005-0000-0000-000010000000}"/>
    <cellStyle name="_August Expense Reports" xfId="1218" xr:uid="{00000000-0005-0000-0000-000011000000}"/>
    <cellStyle name="_August Expense Reports 2" xfId="1219" xr:uid="{00000000-0005-0000-0000-000012000000}"/>
    <cellStyle name="_August Expense Reports_PwrGen" xfId="1220" xr:uid="{00000000-0005-0000-0000-000013000000}"/>
    <cellStyle name="_August Expense Reports_PwrGen 2" xfId="1221" xr:uid="{00000000-0005-0000-0000-000014000000}"/>
    <cellStyle name="_Copy of HourlyPriceModelv2.01_MattB-Mar2007" xfId="1222" xr:uid="{00000000-0005-0000-0000-000015000000}"/>
    <cellStyle name="_HourlyPrices_NP15_2007-2030_20061222" xfId="1223" xr:uid="{00000000-0005-0000-0000-000016000000}"/>
    <cellStyle name="_HrlyInputs" xfId="1224" xr:uid="{00000000-0005-0000-0000-000017000000}"/>
    <cellStyle name="_IDSM Contracts- 10 15 10 tlc" xfId="1225" xr:uid="{00000000-0005-0000-0000-000018000000}"/>
    <cellStyle name="_IDSM Contracts- 10 15 10 tlc 2" xfId="1226" xr:uid="{00000000-0005-0000-0000-000019000000}"/>
    <cellStyle name="_July YTD Staff Aug_all IDSM Manipulated" xfId="1227" xr:uid="{00000000-0005-0000-0000-00001A000000}"/>
    <cellStyle name="_July YTD Staff Aug_Teri" xfId="1228" xr:uid="{00000000-0005-0000-0000-00001B000000}"/>
    <cellStyle name="_Labor and OH from Pavel" xfId="1229" xr:uid="{00000000-0005-0000-0000-00001C000000}"/>
    <cellStyle name="_L-Other Non Current Liab" xfId="1230" xr:uid="{00000000-0005-0000-0000-00001D000000}"/>
    <cellStyle name="_L-Other Non Current Liab 2" xfId="1231" xr:uid="{00000000-0005-0000-0000-00001E000000}"/>
    <cellStyle name="_MthlyInputs" xfId="1232" xr:uid="{00000000-0005-0000-0000-00001F000000}"/>
    <cellStyle name="_NP15" xfId="1233" xr:uid="{00000000-0005-0000-0000-000020000000}"/>
    <cellStyle name="_ORD303_HVAC_02 FEB 2011" xfId="1234" xr:uid="{00000000-0005-0000-0000-000021000000}"/>
    <cellStyle name="_Pavel_Staff Aug PCC charged 8.30" xfId="1235" xr:uid="{00000000-0005-0000-0000-000022000000}"/>
    <cellStyle name="_Transfers - Adjustments" xfId="1236" xr:uid="{00000000-0005-0000-0000-000023000000}"/>
    <cellStyle name="_Transfers - Adjustments 2" xfId="1237" xr:uid="{00000000-0005-0000-0000-000024000000}"/>
    <cellStyle name="_Transfers - Adjustments_PwrGen" xfId="1238" xr:uid="{00000000-0005-0000-0000-000025000000}"/>
    <cellStyle name="_Transfers - Adjustments_PwrGen 2" xfId="1239" xr:uid="{00000000-0005-0000-0000-000026000000}"/>
    <cellStyle name="_x0010_“+ˆÉ•?pý¤" xfId="1240" xr:uid="{00000000-0005-0000-0000-000027000000}"/>
    <cellStyle name="_x0010_“+ˆÉ•?pý¤ 2" xfId="1241" xr:uid="{00000000-0005-0000-0000-000028000000}"/>
    <cellStyle name="_x0010_“+ˆÉ•?pý¤ 2 2" xfId="1242" xr:uid="{00000000-0005-0000-0000-000029000000}"/>
    <cellStyle name="_x0010_“+ˆÉ•?pý¤ 3" xfId="1243" xr:uid="{00000000-0005-0000-0000-00002A000000}"/>
    <cellStyle name="0" xfId="1244" xr:uid="{00000000-0005-0000-0000-00002B000000}"/>
    <cellStyle name="10 in (Normal)" xfId="1245" xr:uid="{00000000-0005-0000-0000-00002C000000}"/>
    <cellStyle name="10 in (Normal) 2" xfId="1246" xr:uid="{00000000-0005-0000-0000-00002D000000}"/>
    <cellStyle name="10 in (Normal) 2 2" xfId="1247" xr:uid="{00000000-0005-0000-0000-00002E000000}"/>
    <cellStyle name="10 in (Normal) 3" xfId="1248" xr:uid="{00000000-0005-0000-0000-00002F000000}"/>
    <cellStyle name="20% - Accent1" xfId="743" builtinId="30" customBuiltin="1"/>
    <cellStyle name="20% - Accent1 10" xfId="1249" xr:uid="{00000000-0005-0000-0000-000031000000}"/>
    <cellStyle name="20% - Accent1 11" xfId="7638" xr:uid="{00000000-0005-0000-0000-000032000000}"/>
    <cellStyle name="20% - Accent1 12" xfId="11508" xr:uid="{00000000-0005-0000-0000-000033000000}"/>
    <cellStyle name="20% - Accent1 12 2" xfId="18715" xr:uid="{00000000-0005-0000-0000-000034000000}"/>
    <cellStyle name="20% - Accent1 13" xfId="13583" xr:uid="{00000000-0005-0000-0000-000035000000}"/>
    <cellStyle name="20% - Accent1 14" xfId="25391" xr:uid="{00000000-0005-0000-0000-000036000000}"/>
    <cellStyle name="20% - Accent1 2" xfId="4" xr:uid="{00000000-0005-0000-0000-000037000000}"/>
    <cellStyle name="20% - Accent1 2 2" xfId="1250" xr:uid="{00000000-0005-0000-0000-000038000000}"/>
    <cellStyle name="20% - Accent1 2 2 2" xfId="1251" xr:uid="{00000000-0005-0000-0000-000039000000}"/>
    <cellStyle name="20% - Accent1 2 2 2 2" xfId="1252" xr:uid="{00000000-0005-0000-0000-00003A000000}"/>
    <cellStyle name="20% - Accent1 2 2 3" xfId="1253" xr:uid="{00000000-0005-0000-0000-00003B000000}"/>
    <cellStyle name="20% - Accent1 2 2 4" xfId="1254" xr:uid="{00000000-0005-0000-0000-00003C000000}"/>
    <cellStyle name="20% - Accent1 2 2 5" xfId="1255" xr:uid="{00000000-0005-0000-0000-00003D000000}"/>
    <cellStyle name="20% - Accent1 2 2 6" xfId="1256" xr:uid="{00000000-0005-0000-0000-00003E000000}"/>
    <cellStyle name="20% - Accent1 2 3" xfId="1257" xr:uid="{00000000-0005-0000-0000-00003F000000}"/>
    <cellStyle name="20% - Accent1 2 3 2" xfId="1258" xr:uid="{00000000-0005-0000-0000-000040000000}"/>
    <cellStyle name="20% - Accent1 2 3 3" xfId="1259" xr:uid="{00000000-0005-0000-0000-000041000000}"/>
    <cellStyle name="20% - Accent1 2 4" xfId="1260" xr:uid="{00000000-0005-0000-0000-000042000000}"/>
    <cellStyle name="20% - Accent1 2 5" xfId="1261" xr:uid="{00000000-0005-0000-0000-000043000000}"/>
    <cellStyle name="20% - Accent1 2 6" xfId="1262" xr:uid="{00000000-0005-0000-0000-000044000000}"/>
    <cellStyle name="20% - Accent1 2 7" xfId="1263" xr:uid="{00000000-0005-0000-0000-000045000000}"/>
    <cellStyle name="20% - Accent1 2 8" xfId="1264" xr:uid="{00000000-0005-0000-0000-000046000000}"/>
    <cellStyle name="20% - Accent1 2 9" xfId="7639" xr:uid="{00000000-0005-0000-0000-000047000000}"/>
    <cellStyle name="20% - Accent1 3" xfId="5" xr:uid="{00000000-0005-0000-0000-000048000000}"/>
    <cellStyle name="20% - Accent1 3 2" xfId="1265" xr:uid="{00000000-0005-0000-0000-000049000000}"/>
    <cellStyle name="20% - Accent1 3 2 2" xfId="1266" xr:uid="{00000000-0005-0000-0000-00004A000000}"/>
    <cellStyle name="20% - Accent1 3 2 2 2" xfId="1267" xr:uid="{00000000-0005-0000-0000-00004B000000}"/>
    <cellStyle name="20% - Accent1 3 2 3" xfId="1268" xr:uid="{00000000-0005-0000-0000-00004C000000}"/>
    <cellStyle name="20% - Accent1 3 2 4" xfId="1269" xr:uid="{00000000-0005-0000-0000-00004D000000}"/>
    <cellStyle name="20% - Accent1 3 2 5" xfId="1270" xr:uid="{00000000-0005-0000-0000-00004E000000}"/>
    <cellStyle name="20% - Accent1 3 2 6" xfId="1271" xr:uid="{00000000-0005-0000-0000-00004F000000}"/>
    <cellStyle name="20% - Accent1 3 3" xfId="1272" xr:uid="{00000000-0005-0000-0000-000050000000}"/>
    <cellStyle name="20% - Accent1 3 3 2" xfId="1273" xr:uid="{00000000-0005-0000-0000-000051000000}"/>
    <cellStyle name="20% - Accent1 3 3 3" xfId="1274" xr:uid="{00000000-0005-0000-0000-000052000000}"/>
    <cellStyle name="20% - Accent1 3 4" xfId="1275" xr:uid="{00000000-0005-0000-0000-000053000000}"/>
    <cellStyle name="20% - Accent1 3 5" xfId="1276" xr:uid="{00000000-0005-0000-0000-000054000000}"/>
    <cellStyle name="20% - Accent1 3 6" xfId="1277" xr:uid="{00000000-0005-0000-0000-000055000000}"/>
    <cellStyle name="20% - Accent1 3 7" xfId="1278" xr:uid="{00000000-0005-0000-0000-000056000000}"/>
    <cellStyle name="20% - Accent1 4" xfId="6" xr:uid="{00000000-0005-0000-0000-000057000000}"/>
    <cellStyle name="20% - Accent1 4 2" xfId="1279" xr:uid="{00000000-0005-0000-0000-000058000000}"/>
    <cellStyle name="20% - Accent1 4 2 2" xfId="1280" xr:uid="{00000000-0005-0000-0000-000059000000}"/>
    <cellStyle name="20% - Accent1 4 2 2 2" xfId="1281" xr:uid="{00000000-0005-0000-0000-00005A000000}"/>
    <cellStyle name="20% - Accent1 4 2 3" xfId="1282" xr:uid="{00000000-0005-0000-0000-00005B000000}"/>
    <cellStyle name="20% - Accent1 4 2 4" xfId="1283" xr:uid="{00000000-0005-0000-0000-00005C000000}"/>
    <cellStyle name="20% - Accent1 4 2 5" xfId="1284" xr:uid="{00000000-0005-0000-0000-00005D000000}"/>
    <cellStyle name="20% - Accent1 4 2 6" xfId="1285" xr:uid="{00000000-0005-0000-0000-00005E000000}"/>
    <cellStyle name="20% - Accent1 4 3" xfId="1286" xr:uid="{00000000-0005-0000-0000-00005F000000}"/>
    <cellStyle name="20% - Accent1 4 3 2" xfId="1287" xr:uid="{00000000-0005-0000-0000-000060000000}"/>
    <cellStyle name="20% - Accent1 4 3 3" xfId="1288" xr:uid="{00000000-0005-0000-0000-000061000000}"/>
    <cellStyle name="20% - Accent1 4 4" xfId="1289" xr:uid="{00000000-0005-0000-0000-000062000000}"/>
    <cellStyle name="20% - Accent1 4 5" xfId="1290" xr:uid="{00000000-0005-0000-0000-000063000000}"/>
    <cellStyle name="20% - Accent1 4 6" xfId="1291" xr:uid="{00000000-0005-0000-0000-000064000000}"/>
    <cellStyle name="20% - Accent1 4 7" xfId="1292" xr:uid="{00000000-0005-0000-0000-000065000000}"/>
    <cellStyle name="20% - Accent1 5" xfId="7" xr:uid="{00000000-0005-0000-0000-000066000000}"/>
    <cellStyle name="20% - Accent1 5 2" xfId="1293" xr:uid="{00000000-0005-0000-0000-000067000000}"/>
    <cellStyle name="20% - Accent1 5 2 2" xfId="1294" xr:uid="{00000000-0005-0000-0000-000068000000}"/>
    <cellStyle name="20% - Accent1 5 2 2 2" xfId="1295" xr:uid="{00000000-0005-0000-0000-000069000000}"/>
    <cellStyle name="20% - Accent1 5 2 3" xfId="1296" xr:uid="{00000000-0005-0000-0000-00006A000000}"/>
    <cellStyle name="20% - Accent1 5 2 4" xfId="1297" xr:uid="{00000000-0005-0000-0000-00006B000000}"/>
    <cellStyle name="20% - Accent1 5 2 5" xfId="1298" xr:uid="{00000000-0005-0000-0000-00006C000000}"/>
    <cellStyle name="20% - Accent1 5 2 6" xfId="1299" xr:uid="{00000000-0005-0000-0000-00006D000000}"/>
    <cellStyle name="20% - Accent1 5 3" xfId="1300" xr:uid="{00000000-0005-0000-0000-00006E000000}"/>
    <cellStyle name="20% - Accent1 5 3 2" xfId="1301" xr:uid="{00000000-0005-0000-0000-00006F000000}"/>
    <cellStyle name="20% - Accent1 5 3 3" xfId="1302" xr:uid="{00000000-0005-0000-0000-000070000000}"/>
    <cellStyle name="20% - Accent1 5 4" xfId="1303" xr:uid="{00000000-0005-0000-0000-000071000000}"/>
    <cellStyle name="20% - Accent1 5 5" xfId="1304" xr:uid="{00000000-0005-0000-0000-000072000000}"/>
    <cellStyle name="20% - Accent1 5 6" xfId="1305" xr:uid="{00000000-0005-0000-0000-000073000000}"/>
    <cellStyle name="20% - Accent1 5 7" xfId="1306" xr:uid="{00000000-0005-0000-0000-000074000000}"/>
    <cellStyle name="20% - Accent1 6" xfId="8" xr:uid="{00000000-0005-0000-0000-000075000000}"/>
    <cellStyle name="20% - Accent1 6 2" xfId="1307" xr:uid="{00000000-0005-0000-0000-000076000000}"/>
    <cellStyle name="20% - Accent1 6 2 2" xfId="1308" xr:uid="{00000000-0005-0000-0000-000077000000}"/>
    <cellStyle name="20% - Accent1 6 2 2 2" xfId="1309" xr:uid="{00000000-0005-0000-0000-000078000000}"/>
    <cellStyle name="20% - Accent1 6 2 3" xfId="1310" xr:uid="{00000000-0005-0000-0000-000079000000}"/>
    <cellStyle name="20% - Accent1 6 2 4" xfId="1311" xr:uid="{00000000-0005-0000-0000-00007A000000}"/>
    <cellStyle name="20% - Accent1 6 2 5" xfId="1312" xr:uid="{00000000-0005-0000-0000-00007B000000}"/>
    <cellStyle name="20% - Accent1 6 2 6" xfId="1313" xr:uid="{00000000-0005-0000-0000-00007C000000}"/>
    <cellStyle name="20% - Accent1 6 3" xfId="1314" xr:uid="{00000000-0005-0000-0000-00007D000000}"/>
    <cellStyle name="20% - Accent1 6 3 2" xfId="1315" xr:uid="{00000000-0005-0000-0000-00007E000000}"/>
    <cellStyle name="20% - Accent1 6 3 3" xfId="1316" xr:uid="{00000000-0005-0000-0000-00007F000000}"/>
    <cellStyle name="20% - Accent1 6 4" xfId="1317" xr:uid="{00000000-0005-0000-0000-000080000000}"/>
    <cellStyle name="20% - Accent1 6 5" xfId="1318" xr:uid="{00000000-0005-0000-0000-000081000000}"/>
    <cellStyle name="20% - Accent1 6 6" xfId="1319" xr:uid="{00000000-0005-0000-0000-000082000000}"/>
    <cellStyle name="20% - Accent1 6 7" xfId="1320" xr:uid="{00000000-0005-0000-0000-000083000000}"/>
    <cellStyle name="20% - Accent1 7" xfId="1181" xr:uid="{00000000-0005-0000-0000-000084000000}"/>
    <cellStyle name="20% - Accent1 7 10" xfId="13986" xr:uid="{00000000-0005-0000-0000-000085000000}"/>
    <cellStyle name="20% - Accent1 7 2" xfId="1321" xr:uid="{00000000-0005-0000-0000-000086000000}"/>
    <cellStyle name="20% - Accent1 7 2 2" xfId="1322" xr:uid="{00000000-0005-0000-0000-000087000000}"/>
    <cellStyle name="20% - Accent1 7 2 3" xfId="1323" xr:uid="{00000000-0005-0000-0000-000088000000}"/>
    <cellStyle name="20% - Accent1 7 3" xfId="1324" xr:uid="{00000000-0005-0000-0000-000089000000}"/>
    <cellStyle name="20% - Accent1 7 4" xfId="1325" xr:uid="{00000000-0005-0000-0000-00008A000000}"/>
    <cellStyle name="20% - Accent1 7 5" xfId="1326" xr:uid="{00000000-0005-0000-0000-00008B000000}"/>
    <cellStyle name="20% - Accent1 7 6" xfId="1327" xr:uid="{00000000-0005-0000-0000-00008C000000}"/>
    <cellStyle name="20% - Accent1 7 7" xfId="8159" xr:uid="{00000000-0005-0000-0000-00008D000000}"/>
    <cellStyle name="20% - Accent1 7 7 2" xfId="15372" xr:uid="{00000000-0005-0000-0000-00008E000000}"/>
    <cellStyle name="20% - Accent1 7 8" xfId="10290" xr:uid="{00000000-0005-0000-0000-00008F000000}"/>
    <cellStyle name="20% - Accent1 7 8 2" xfId="17503" xr:uid="{00000000-0005-0000-0000-000090000000}"/>
    <cellStyle name="20% - Accent1 7 9" xfId="11921" xr:uid="{00000000-0005-0000-0000-000091000000}"/>
    <cellStyle name="20% - Accent1 7 9 2" xfId="19128" xr:uid="{00000000-0005-0000-0000-000092000000}"/>
    <cellStyle name="20% - Accent1 8" xfId="1328" xr:uid="{00000000-0005-0000-0000-000093000000}"/>
    <cellStyle name="20% - Accent1 8 2" xfId="1329" xr:uid="{00000000-0005-0000-0000-000094000000}"/>
    <cellStyle name="20% - Accent1 8 2 2" xfId="1330" xr:uid="{00000000-0005-0000-0000-000095000000}"/>
    <cellStyle name="20% - Accent1 8 2 3" xfId="1331" xr:uid="{00000000-0005-0000-0000-000096000000}"/>
    <cellStyle name="20% - Accent1 8 2 3 2" xfId="8570" xr:uid="{00000000-0005-0000-0000-000097000000}"/>
    <cellStyle name="20% - Accent1 8 2 3 2 2" xfId="15783" xr:uid="{00000000-0005-0000-0000-000098000000}"/>
    <cellStyle name="20% - Accent1 8 2 3 3" xfId="10701" xr:uid="{00000000-0005-0000-0000-000099000000}"/>
    <cellStyle name="20% - Accent1 8 2 3 3 2" xfId="17914" xr:uid="{00000000-0005-0000-0000-00009A000000}"/>
    <cellStyle name="20% - Accent1 8 2 3 4" xfId="11941" xr:uid="{00000000-0005-0000-0000-00009B000000}"/>
    <cellStyle name="20% - Accent1 8 2 3 4 2" xfId="19148" xr:uid="{00000000-0005-0000-0000-00009C000000}"/>
    <cellStyle name="20% - Accent1 8 2 3 5" xfId="14006" xr:uid="{00000000-0005-0000-0000-00009D000000}"/>
    <cellStyle name="20% - Accent1 8 3" xfId="1332" xr:uid="{00000000-0005-0000-0000-00009E000000}"/>
    <cellStyle name="20% - Accent1 8 4" xfId="1333" xr:uid="{00000000-0005-0000-0000-00009F000000}"/>
    <cellStyle name="20% - Accent1 8 5" xfId="1334" xr:uid="{00000000-0005-0000-0000-0000A0000000}"/>
    <cellStyle name="20% - Accent1 8 6" xfId="1335" xr:uid="{00000000-0005-0000-0000-0000A1000000}"/>
    <cellStyle name="20% - Accent1 9" xfId="1336" xr:uid="{00000000-0005-0000-0000-0000A2000000}"/>
    <cellStyle name="20% - Accent1 9 2" xfId="1337" xr:uid="{00000000-0005-0000-0000-0000A3000000}"/>
    <cellStyle name="20% - Accent2" xfId="747" builtinId="34" customBuiltin="1"/>
    <cellStyle name="20% - Accent2 10" xfId="1338" xr:uid="{00000000-0005-0000-0000-0000A5000000}"/>
    <cellStyle name="20% - Accent2 11" xfId="7640" xr:uid="{00000000-0005-0000-0000-0000A6000000}"/>
    <cellStyle name="20% - Accent2 12" xfId="11510" xr:uid="{00000000-0005-0000-0000-0000A7000000}"/>
    <cellStyle name="20% - Accent2 12 2" xfId="18717" xr:uid="{00000000-0005-0000-0000-0000A8000000}"/>
    <cellStyle name="20% - Accent2 13" xfId="13585" xr:uid="{00000000-0005-0000-0000-0000A9000000}"/>
    <cellStyle name="20% - Accent2 14" xfId="25393" xr:uid="{00000000-0005-0000-0000-0000AA000000}"/>
    <cellStyle name="20% - Accent2 2" xfId="9" xr:uid="{00000000-0005-0000-0000-0000AB000000}"/>
    <cellStyle name="20% - Accent2 2 2" xfId="1339" xr:uid="{00000000-0005-0000-0000-0000AC000000}"/>
    <cellStyle name="20% - Accent2 2 2 2" xfId="1340" xr:uid="{00000000-0005-0000-0000-0000AD000000}"/>
    <cellStyle name="20% - Accent2 2 2 2 2" xfId="1341" xr:uid="{00000000-0005-0000-0000-0000AE000000}"/>
    <cellStyle name="20% - Accent2 2 2 3" xfId="1342" xr:uid="{00000000-0005-0000-0000-0000AF000000}"/>
    <cellStyle name="20% - Accent2 2 2 4" xfId="1343" xr:uid="{00000000-0005-0000-0000-0000B0000000}"/>
    <cellStyle name="20% - Accent2 2 2 5" xfId="1344" xr:uid="{00000000-0005-0000-0000-0000B1000000}"/>
    <cellStyle name="20% - Accent2 2 2 6" xfId="1345" xr:uid="{00000000-0005-0000-0000-0000B2000000}"/>
    <cellStyle name="20% - Accent2 2 3" xfId="1346" xr:uid="{00000000-0005-0000-0000-0000B3000000}"/>
    <cellStyle name="20% - Accent2 2 3 2" xfId="1347" xr:uid="{00000000-0005-0000-0000-0000B4000000}"/>
    <cellStyle name="20% - Accent2 2 3 3" xfId="1348" xr:uid="{00000000-0005-0000-0000-0000B5000000}"/>
    <cellStyle name="20% - Accent2 2 4" xfId="1349" xr:uid="{00000000-0005-0000-0000-0000B6000000}"/>
    <cellStyle name="20% - Accent2 2 5" xfId="1350" xr:uid="{00000000-0005-0000-0000-0000B7000000}"/>
    <cellStyle name="20% - Accent2 2 6" xfId="1351" xr:uid="{00000000-0005-0000-0000-0000B8000000}"/>
    <cellStyle name="20% - Accent2 2 7" xfId="1352" xr:uid="{00000000-0005-0000-0000-0000B9000000}"/>
    <cellStyle name="20% - Accent2 2 8" xfId="1353" xr:uid="{00000000-0005-0000-0000-0000BA000000}"/>
    <cellStyle name="20% - Accent2 2 9" xfId="7641" xr:uid="{00000000-0005-0000-0000-0000BB000000}"/>
    <cellStyle name="20% - Accent2 3" xfId="10" xr:uid="{00000000-0005-0000-0000-0000BC000000}"/>
    <cellStyle name="20% - Accent2 3 2" xfId="1354" xr:uid="{00000000-0005-0000-0000-0000BD000000}"/>
    <cellStyle name="20% - Accent2 3 2 2" xfId="1355" xr:uid="{00000000-0005-0000-0000-0000BE000000}"/>
    <cellStyle name="20% - Accent2 3 2 2 2" xfId="1356" xr:uid="{00000000-0005-0000-0000-0000BF000000}"/>
    <cellStyle name="20% - Accent2 3 2 3" xfId="1357" xr:uid="{00000000-0005-0000-0000-0000C0000000}"/>
    <cellStyle name="20% - Accent2 3 2 4" xfId="1358" xr:uid="{00000000-0005-0000-0000-0000C1000000}"/>
    <cellStyle name="20% - Accent2 3 2 5" xfId="1359" xr:uid="{00000000-0005-0000-0000-0000C2000000}"/>
    <cellStyle name="20% - Accent2 3 2 6" xfId="1360" xr:uid="{00000000-0005-0000-0000-0000C3000000}"/>
    <cellStyle name="20% - Accent2 3 3" xfId="1361" xr:uid="{00000000-0005-0000-0000-0000C4000000}"/>
    <cellStyle name="20% - Accent2 3 3 2" xfId="1362" xr:uid="{00000000-0005-0000-0000-0000C5000000}"/>
    <cellStyle name="20% - Accent2 3 3 3" xfId="1363" xr:uid="{00000000-0005-0000-0000-0000C6000000}"/>
    <cellStyle name="20% - Accent2 3 4" xfId="1364" xr:uid="{00000000-0005-0000-0000-0000C7000000}"/>
    <cellStyle name="20% - Accent2 3 5" xfId="1365" xr:uid="{00000000-0005-0000-0000-0000C8000000}"/>
    <cellStyle name="20% - Accent2 3 6" xfId="1366" xr:uid="{00000000-0005-0000-0000-0000C9000000}"/>
    <cellStyle name="20% - Accent2 3 7" xfId="1367" xr:uid="{00000000-0005-0000-0000-0000CA000000}"/>
    <cellStyle name="20% - Accent2 4" xfId="11" xr:uid="{00000000-0005-0000-0000-0000CB000000}"/>
    <cellStyle name="20% - Accent2 4 2" xfId="1368" xr:uid="{00000000-0005-0000-0000-0000CC000000}"/>
    <cellStyle name="20% - Accent2 4 2 2" xfId="1369" xr:uid="{00000000-0005-0000-0000-0000CD000000}"/>
    <cellStyle name="20% - Accent2 4 2 2 2" xfId="1370" xr:uid="{00000000-0005-0000-0000-0000CE000000}"/>
    <cellStyle name="20% - Accent2 4 2 3" xfId="1371" xr:uid="{00000000-0005-0000-0000-0000CF000000}"/>
    <cellStyle name="20% - Accent2 4 2 4" xfId="1372" xr:uid="{00000000-0005-0000-0000-0000D0000000}"/>
    <cellStyle name="20% - Accent2 4 2 5" xfId="1373" xr:uid="{00000000-0005-0000-0000-0000D1000000}"/>
    <cellStyle name="20% - Accent2 4 2 6" xfId="1374" xr:uid="{00000000-0005-0000-0000-0000D2000000}"/>
    <cellStyle name="20% - Accent2 4 3" xfId="1375" xr:uid="{00000000-0005-0000-0000-0000D3000000}"/>
    <cellStyle name="20% - Accent2 4 3 2" xfId="1376" xr:uid="{00000000-0005-0000-0000-0000D4000000}"/>
    <cellStyle name="20% - Accent2 4 3 3" xfId="1377" xr:uid="{00000000-0005-0000-0000-0000D5000000}"/>
    <cellStyle name="20% - Accent2 4 4" xfId="1378" xr:uid="{00000000-0005-0000-0000-0000D6000000}"/>
    <cellStyle name="20% - Accent2 4 5" xfId="1379" xr:uid="{00000000-0005-0000-0000-0000D7000000}"/>
    <cellStyle name="20% - Accent2 4 6" xfId="1380" xr:uid="{00000000-0005-0000-0000-0000D8000000}"/>
    <cellStyle name="20% - Accent2 4 7" xfId="1381" xr:uid="{00000000-0005-0000-0000-0000D9000000}"/>
    <cellStyle name="20% - Accent2 5" xfId="12" xr:uid="{00000000-0005-0000-0000-0000DA000000}"/>
    <cellStyle name="20% - Accent2 5 2" xfId="1382" xr:uid="{00000000-0005-0000-0000-0000DB000000}"/>
    <cellStyle name="20% - Accent2 5 2 2" xfId="1383" xr:uid="{00000000-0005-0000-0000-0000DC000000}"/>
    <cellStyle name="20% - Accent2 5 2 2 2" xfId="1384" xr:uid="{00000000-0005-0000-0000-0000DD000000}"/>
    <cellStyle name="20% - Accent2 5 2 3" xfId="1385" xr:uid="{00000000-0005-0000-0000-0000DE000000}"/>
    <cellStyle name="20% - Accent2 5 2 4" xfId="1386" xr:uid="{00000000-0005-0000-0000-0000DF000000}"/>
    <cellStyle name="20% - Accent2 5 2 5" xfId="1387" xr:uid="{00000000-0005-0000-0000-0000E0000000}"/>
    <cellStyle name="20% - Accent2 5 2 6" xfId="1388" xr:uid="{00000000-0005-0000-0000-0000E1000000}"/>
    <cellStyle name="20% - Accent2 5 3" xfId="1389" xr:uid="{00000000-0005-0000-0000-0000E2000000}"/>
    <cellStyle name="20% - Accent2 5 3 2" xfId="1390" xr:uid="{00000000-0005-0000-0000-0000E3000000}"/>
    <cellStyle name="20% - Accent2 5 3 3" xfId="1391" xr:uid="{00000000-0005-0000-0000-0000E4000000}"/>
    <cellStyle name="20% - Accent2 5 4" xfId="1392" xr:uid="{00000000-0005-0000-0000-0000E5000000}"/>
    <cellStyle name="20% - Accent2 5 5" xfId="1393" xr:uid="{00000000-0005-0000-0000-0000E6000000}"/>
    <cellStyle name="20% - Accent2 5 6" xfId="1394" xr:uid="{00000000-0005-0000-0000-0000E7000000}"/>
    <cellStyle name="20% - Accent2 5 7" xfId="1395" xr:uid="{00000000-0005-0000-0000-0000E8000000}"/>
    <cellStyle name="20% - Accent2 6" xfId="13" xr:uid="{00000000-0005-0000-0000-0000E9000000}"/>
    <cellStyle name="20% - Accent2 6 2" xfId="1396" xr:uid="{00000000-0005-0000-0000-0000EA000000}"/>
    <cellStyle name="20% - Accent2 6 2 2" xfId="1397" xr:uid="{00000000-0005-0000-0000-0000EB000000}"/>
    <cellStyle name="20% - Accent2 6 2 2 2" xfId="1398" xr:uid="{00000000-0005-0000-0000-0000EC000000}"/>
    <cellStyle name="20% - Accent2 6 2 3" xfId="1399" xr:uid="{00000000-0005-0000-0000-0000ED000000}"/>
    <cellStyle name="20% - Accent2 6 2 4" xfId="1400" xr:uid="{00000000-0005-0000-0000-0000EE000000}"/>
    <cellStyle name="20% - Accent2 6 2 5" xfId="1401" xr:uid="{00000000-0005-0000-0000-0000EF000000}"/>
    <cellStyle name="20% - Accent2 6 2 6" xfId="1402" xr:uid="{00000000-0005-0000-0000-0000F0000000}"/>
    <cellStyle name="20% - Accent2 6 3" xfId="1403" xr:uid="{00000000-0005-0000-0000-0000F1000000}"/>
    <cellStyle name="20% - Accent2 6 3 2" xfId="1404" xr:uid="{00000000-0005-0000-0000-0000F2000000}"/>
    <cellStyle name="20% - Accent2 6 3 3" xfId="1405" xr:uid="{00000000-0005-0000-0000-0000F3000000}"/>
    <cellStyle name="20% - Accent2 6 4" xfId="1406" xr:uid="{00000000-0005-0000-0000-0000F4000000}"/>
    <cellStyle name="20% - Accent2 6 5" xfId="1407" xr:uid="{00000000-0005-0000-0000-0000F5000000}"/>
    <cellStyle name="20% - Accent2 6 6" xfId="1408" xr:uid="{00000000-0005-0000-0000-0000F6000000}"/>
    <cellStyle name="20% - Accent2 6 7" xfId="1409" xr:uid="{00000000-0005-0000-0000-0000F7000000}"/>
    <cellStyle name="20% - Accent2 7" xfId="1183" xr:uid="{00000000-0005-0000-0000-0000F8000000}"/>
    <cellStyle name="20% - Accent2 7 10" xfId="13988" xr:uid="{00000000-0005-0000-0000-0000F9000000}"/>
    <cellStyle name="20% - Accent2 7 2" xfId="1410" xr:uid="{00000000-0005-0000-0000-0000FA000000}"/>
    <cellStyle name="20% - Accent2 7 2 2" xfId="1411" xr:uid="{00000000-0005-0000-0000-0000FB000000}"/>
    <cellStyle name="20% - Accent2 7 2 3" xfId="1412" xr:uid="{00000000-0005-0000-0000-0000FC000000}"/>
    <cellStyle name="20% - Accent2 7 3" xfId="1413" xr:uid="{00000000-0005-0000-0000-0000FD000000}"/>
    <cellStyle name="20% - Accent2 7 4" xfId="1414" xr:uid="{00000000-0005-0000-0000-0000FE000000}"/>
    <cellStyle name="20% - Accent2 7 5" xfId="1415" xr:uid="{00000000-0005-0000-0000-0000FF000000}"/>
    <cellStyle name="20% - Accent2 7 6" xfId="1416" xr:uid="{00000000-0005-0000-0000-000000010000}"/>
    <cellStyle name="20% - Accent2 7 7" xfId="8160" xr:uid="{00000000-0005-0000-0000-000001010000}"/>
    <cellStyle name="20% - Accent2 7 7 2" xfId="15373" xr:uid="{00000000-0005-0000-0000-000002010000}"/>
    <cellStyle name="20% - Accent2 7 8" xfId="10291" xr:uid="{00000000-0005-0000-0000-000003010000}"/>
    <cellStyle name="20% - Accent2 7 8 2" xfId="17504" xr:uid="{00000000-0005-0000-0000-000004010000}"/>
    <cellStyle name="20% - Accent2 7 9" xfId="11923" xr:uid="{00000000-0005-0000-0000-000005010000}"/>
    <cellStyle name="20% - Accent2 7 9 2" xfId="19130" xr:uid="{00000000-0005-0000-0000-000006010000}"/>
    <cellStyle name="20% - Accent2 8" xfId="1417" xr:uid="{00000000-0005-0000-0000-000007010000}"/>
    <cellStyle name="20% - Accent2 8 2" xfId="1418" xr:uid="{00000000-0005-0000-0000-000008010000}"/>
    <cellStyle name="20% - Accent2 8 2 2" xfId="1419" xr:uid="{00000000-0005-0000-0000-000009010000}"/>
    <cellStyle name="20% - Accent2 8 2 3" xfId="1420" xr:uid="{00000000-0005-0000-0000-00000A010000}"/>
    <cellStyle name="20% - Accent2 8 2 3 2" xfId="8571" xr:uid="{00000000-0005-0000-0000-00000B010000}"/>
    <cellStyle name="20% - Accent2 8 2 3 2 2" xfId="15784" xr:uid="{00000000-0005-0000-0000-00000C010000}"/>
    <cellStyle name="20% - Accent2 8 2 3 3" xfId="10702" xr:uid="{00000000-0005-0000-0000-00000D010000}"/>
    <cellStyle name="20% - Accent2 8 2 3 3 2" xfId="17915" xr:uid="{00000000-0005-0000-0000-00000E010000}"/>
    <cellStyle name="20% - Accent2 8 2 3 4" xfId="11942" xr:uid="{00000000-0005-0000-0000-00000F010000}"/>
    <cellStyle name="20% - Accent2 8 2 3 4 2" xfId="19149" xr:uid="{00000000-0005-0000-0000-000010010000}"/>
    <cellStyle name="20% - Accent2 8 2 3 5" xfId="14007" xr:uid="{00000000-0005-0000-0000-000011010000}"/>
    <cellStyle name="20% - Accent2 8 3" xfId="1421" xr:uid="{00000000-0005-0000-0000-000012010000}"/>
    <cellStyle name="20% - Accent2 8 4" xfId="1422" xr:uid="{00000000-0005-0000-0000-000013010000}"/>
    <cellStyle name="20% - Accent2 8 5" xfId="1423" xr:uid="{00000000-0005-0000-0000-000014010000}"/>
    <cellStyle name="20% - Accent2 8 6" xfId="1424" xr:uid="{00000000-0005-0000-0000-000015010000}"/>
    <cellStyle name="20% - Accent2 9" xfId="1425" xr:uid="{00000000-0005-0000-0000-000016010000}"/>
    <cellStyle name="20% - Accent2 9 2" xfId="1426" xr:uid="{00000000-0005-0000-0000-000017010000}"/>
    <cellStyle name="20% - Accent3" xfId="751" builtinId="38" customBuiltin="1"/>
    <cellStyle name="20% - Accent3 10" xfId="1427" xr:uid="{00000000-0005-0000-0000-000019010000}"/>
    <cellStyle name="20% - Accent3 11" xfId="7642" xr:uid="{00000000-0005-0000-0000-00001A010000}"/>
    <cellStyle name="20% - Accent3 12" xfId="11512" xr:uid="{00000000-0005-0000-0000-00001B010000}"/>
    <cellStyle name="20% - Accent3 12 2" xfId="18719" xr:uid="{00000000-0005-0000-0000-00001C010000}"/>
    <cellStyle name="20% - Accent3 13" xfId="13587" xr:uid="{00000000-0005-0000-0000-00001D010000}"/>
    <cellStyle name="20% - Accent3 14" xfId="25395" xr:uid="{00000000-0005-0000-0000-00001E010000}"/>
    <cellStyle name="20% - Accent3 2" xfId="14" xr:uid="{00000000-0005-0000-0000-00001F010000}"/>
    <cellStyle name="20% - Accent3 2 2" xfId="1428" xr:uid="{00000000-0005-0000-0000-000020010000}"/>
    <cellStyle name="20% - Accent3 2 2 2" xfId="1429" xr:uid="{00000000-0005-0000-0000-000021010000}"/>
    <cellStyle name="20% - Accent3 2 2 2 2" xfId="1430" xr:uid="{00000000-0005-0000-0000-000022010000}"/>
    <cellStyle name="20% - Accent3 2 2 3" xfId="1431" xr:uid="{00000000-0005-0000-0000-000023010000}"/>
    <cellStyle name="20% - Accent3 2 2 4" xfId="1432" xr:uid="{00000000-0005-0000-0000-000024010000}"/>
    <cellStyle name="20% - Accent3 2 2 5" xfId="1433" xr:uid="{00000000-0005-0000-0000-000025010000}"/>
    <cellStyle name="20% - Accent3 2 2 6" xfId="1434" xr:uid="{00000000-0005-0000-0000-000026010000}"/>
    <cellStyle name="20% - Accent3 2 3" xfId="1435" xr:uid="{00000000-0005-0000-0000-000027010000}"/>
    <cellStyle name="20% - Accent3 2 3 2" xfId="1436" xr:uid="{00000000-0005-0000-0000-000028010000}"/>
    <cellStyle name="20% - Accent3 2 3 3" xfId="1437" xr:uid="{00000000-0005-0000-0000-000029010000}"/>
    <cellStyle name="20% - Accent3 2 4" xfId="1438" xr:uid="{00000000-0005-0000-0000-00002A010000}"/>
    <cellStyle name="20% - Accent3 2 5" xfId="1439" xr:uid="{00000000-0005-0000-0000-00002B010000}"/>
    <cellStyle name="20% - Accent3 2 6" xfId="1440" xr:uid="{00000000-0005-0000-0000-00002C010000}"/>
    <cellStyle name="20% - Accent3 2 7" xfId="1441" xr:uid="{00000000-0005-0000-0000-00002D010000}"/>
    <cellStyle name="20% - Accent3 2 8" xfId="1442" xr:uid="{00000000-0005-0000-0000-00002E010000}"/>
    <cellStyle name="20% - Accent3 2 9" xfId="7643" xr:uid="{00000000-0005-0000-0000-00002F010000}"/>
    <cellStyle name="20% - Accent3 3" xfId="15" xr:uid="{00000000-0005-0000-0000-000030010000}"/>
    <cellStyle name="20% - Accent3 3 2" xfId="1443" xr:uid="{00000000-0005-0000-0000-000031010000}"/>
    <cellStyle name="20% - Accent3 3 2 2" xfId="1444" xr:uid="{00000000-0005-0000-0000-000032010000}"/>
    <cellStyle name="20% - Accent3 3 2 2 2" xfId="1445" xr:uid="{00000000-0005-0000-0000-000033010000}"/>
    <cellStyle name="20% - Accent3 3 2 3" xfId="1446" xr:uid="{00000000-0005-0000-0000-000034010000}"/>
    <cellStyle name="20% - Accent3 3 2 4" xfId="1447" xr:uid="{00000000-0005-0000-0000-000035010000}"/>
    <cellStyle name="20% - Accent3 3 2 5" xfId="1448" xr:uid="{00000000-0005-0000-0000-000036010000}"/>
    <cellStyle name="20% - Accent3 3 2 6" xfId="1449" xr:uid="{00000000-0005-0000-0000-000037010000}"/>
    <cellStyle name="20% - Accent3 3 3" xfId="1450" xr:uid="{00000000-0005-0000-0000-000038010000}"/>
    <cellStyle name="20% - Accent3 3 3 2" xfId="1451" xr:uid="{00000000-0005-0000-0000-000039010000}"/>
    <cellStyle name="20% - Accent3 3 3 3" xfId="1452" xr:uid="{00000000-0005-0000-0000-00003A010000}"/>
    <cellStyle name="20% - Accent3 3 4" xfId="1453" xr:uid="{00000000-0005-0000-0000-00003B010000}"/>
    <cellStyle name="20% - Accent3 3 5" xfId="1454" xr:uid="{00000000-0005-0000-0000-00003C010000}"/>
    <cellStyle name="20% - Accent3 3 6" xfId="1455" xr:uid="{00000000-0005-0000-0000-00003D010000}"/>
    <cellStyle name="20% - Accent3 3 7" xfId="1456" xr:uid="{00000000-0005-0000-0000-00003E010000}"/>
    <cellStyle name="20% - Accent3 4" xfId="16" xr:uid="{00000000-0005-0000-0000-00003F010000}"/>
    <cellStyle name="20% - Accent3 4 2" xfId="1457" xr:uid="{00000000-0005-0000-0000-000040010000}"/>
    <cellStyle name="20% - Accent3 4 2 2" xfId="1458" xr:uid="{00000000-0005-0000-0000-000041010000}"/>
    <cellStyle name="20% - Accent3 4 2 2 2" xfId="1459" xr:uid="{00000000-0005-0000-0000-000042010000}"/>
    <cellStyle name="20% - Accent3 4 2 3" xfId="1460" xr:uid="{00000000-0005-0000-0000-000043010000}"/>
    <cellStyle name="20% - Accent3 4 2 4" xfId="1461" xr:uid="{00000000-0005-0000-0000-000044010000}"/>
    <cellStyle name="20% - Accent3 4 2 5" xfId="1462" xr:uid="{00000000-0005-0000-0000-000045010000}"/>
    <cellStyle name="20% - Accent3 4 2 6" xfId="1463" xr:uid="{00000000-0005-0000-0000-000046010000}"/>
    <cellStyle name="20% - Accent3 4 3" xfId="1464" xr:uid="{00000000-0005-0000-0000-000047010000}"/>
    <cellStyle name="20% - Accent3 4 3 2" xfId="1465" xr:uid="{00000000-0005-0000-0000-000048010000}"/>
    <cellStyle name="20% - Accent3 4 3 3" xfId="1466" xr:uid="{00000000-0005-0000-0000-000049010000}"/>
    <cellStyle name="20% - Accent3 4 4" xfId="1467" xr:uid="{00000000-0005-0000-0000-00004A010000}"/>
    <cellStyle name="20% - Accent3 4 5" xfId="1468" xr:uid="{00000000-0005-0000-0000-00004B010000}"/>
    <cellStyle name="20% - Accent3 4 6" xfId="1469" xr:uid="{00000000-0005-0000-0000-00004C010000}"/>
    <cellStyle name="20% - Accent3 4 7" xfId="1470" xr:uid="{00000000-0005-0000-0000-00004D010000}"/>
    <cellStyle name="20% - Accent3 5" xfId="17" xr:uid="{00000000-0005-0000-0000-00004E010000}"/>
    <cellStyle name="20% - Accent3 5 2" xfId="1471" xr:uid="{00000000-0005-0000-0000-00004F010000}"/>
    <cellStyle name="20% - Accent3 5 2 2" xfId="1472" xr:uid="{00000000-0005-0000-0000-000050010000}"/>
    <cellStyle name="20% - Accent3 5 2 2 2" xfId="1473" xr:uid="{00000000-0005-0000-0000-000051010000}"/>
    <cellStyle name="20% - Accent3 5 2 3" xfId="1474" xr:uid="{00000000-0005-0000-0000-000052010000}"/>
    <cellStyle name="20% - Accent3 5 2 4" xfId="1475" xr:uid="{00000000-0005-0000-0000-000053010000}"/>
    <cellStyle name="20% - Accent3 5 2 5" xfId="1476" xr:uid="{00000000-0005-0000-0000-000054010000}"/>
    <cellStyle name="20% - Accent3 5 2 6" xfId="1477" xr:uid="{00000000-0005-0000-0000-000055010000}"/>
    <cellStyle name="20% - Accent3 5 3" xfId="1478" xr:uid="{00000000-0005-0000-0000-000056010000}"/>
    <cellStyle name="20% - Accent3 5 3 2" xfId="1479" xr:uid="{00000000-0005-0000-0000-000057010000}"/>
    <cellStyle name="20% - Accent3 5 3 3" xfId="1480" xr:uid="{00000000-0005-0000-0000-000058010000}"/>
    <cellStyle name="20% - Accent3 5 4" xfId="1481" xr:uid="{00000000-0005-0000-0000-000059010000}"/>
    <cellStyle name="20% - Accent3 5 5" xfId="1482" xr:uid="{00000000-0005-0000-0000-00005A010000}"/>
    <cellStyle name="20% - Accent3 5 6" xfId="1483" xr:uid="{00000000-0005-0000-0000-00005B010000}"/>
    <cellStyle name="20% - Accent3 5 7" xfId="1484" xr:uid="{00000000-0005-0000-0000-00005C010000}"/>
    <cellStyle name="20% - Accent3 6" xfId="18" xr:uid="{00000000-0005-0000-0000-00005D010000}"/>
    <cellStyle name="20% - Accent3 6 2" xfId="1485" xr:uid="{00000000-0005-0000-0000-00005E010000}"/>
    <cellStyle name="20% - Accent3 6 2 2" xfId="1486" xr:uid="{00000000-0005-0000-0000-00005F010000}"/>
    <cellStyle name="20% - Accent3 6 2 2 2" xfId="1487" xr:uid="{00000000-0005-0000-0000-000060010000}"/>
    <cellStyle name="20% - Accent3 6 2 3" xfId="1488" xr:uid="{00000000-0005-0000-0000-000061010000}"/>
    <cellStyle name="20% - Accent3 6 2 4" xfId="1489" xr:uid="{00000000-0005-0000-0000-000062010000}"/>
    <cellStyle name="20% - Accent3 6 2 5" xfId="1490" xr:uid="{00000000-0005-0000-0000-000063010000}"/>
    <cellStyle name="20% - Accent3 6 2 6" xfId="1491" xr:uid="{00000000-0005-0000-0000-000064010000}"/>
    <cellStyle name="20% - Accent3 6 3" xfId="1492" xr:uid="{00000000-0005-0000-0000-000065010000}"/>
    <cellStyle name="20% - Accent3 6 3 2" xfId="1493" xr:uid="{00000000-0005-0000-0000-000066010000}"/>
    <cellStyle name="20% - Accent3 6 3 3" xfId="1494" xr:uid="{00000000-0005-0000-0000-000067010000}"/>
    <cellStyle name="20% - Accent3 6 4" xfId="1495" xr:uid="{00000000-0005-0000-0000-000068010000}"/>
    <cellStyle name="20% - Accent3 6 5" xfId="1496" xr:uid="{00000000-0005-0000-0000-000069010000}"/>
    <cellStyle name="20% - Accent3 6 6" xfId="1497" xr:uid="{00000000-0005-0000-0000-00006A010000}"/>
    <cellStyle name="20% - Accent3 6 7" xfId="1498" xr:uid="{00000000-0005-0000-0000-00006B010000}"/>
    <cellStyle name="20% - Accent3 7" xfId="1185" xr:uid="{00000000-0005-0000-0000-00006C010000}"/>
    <cellStyle name="20% - Accent3 7 10" xfId="13990" xr:uid="{00000000-0005-0000-0000-00006D010000}"/>
    <cellStyle name="20% - Accent3 7 2" xfId="1499" xr:uid="{00000000-0005-0000-0000-00006E010000}"/>
    <cellStyle name="20% - Accent3 7 2 2" xfId="1500" xr:uid="{00000000-0005-0000-0000-00006F010000}"/>
    <cellStyle name="20% - Accent3 7 2 3" xfId="1501" xr:uid="{00000000-0005-0000-0000-000070010000}"/>
    <cellStyle name="20% - Accent3 7 3" xfId="1502" xr:uid="{00000000-0005-0000-0000-000071010000}"/>
    <cellStyle name="20% - Accent3 7 4" xfId="1503" xr:uid="{00000000-0005-0000-0000-000072010000}"/>
    <cellStyle name="20% - Accent3 7 5" xfId="1504" xr:uid="{00000000-0005-0000-0000-000073010000}"/>
    <cellStyle name="20% - Accent3 7 6" xfId="1505" xr:uid="{00000000-0005-0000-0000-000074010000}"/>
    <cellStyle name="20% - Accent3 7 7" xfId="8161" xr:uid="{00000000-0005-0000-0000-000075010000}"/>
    <cellStyle name="20% - Accent3 7 7 2" xfId="15374" xr:uid="{00000000-0005-0000-0000-000076010000}"/>
    <cellStyle name="20% - Accent3 7 8" xfId="10292" xr:uid="{00000000-0005-0000-0000-000077010000}"/>
    <cellStyle name="20% - Accent3 7 8 2" xfId="17505" xr:uid="{00000000-0005-0000-0000-000078010000}"/>
    <cellStyle name="20% - Accent3 7 9" xfId="11925" xr:uid="{00000000-0005-0000-0000-000079010000}"/>
    <cellStyle name="20% - Accent3 7 9 2" xfId="19132" xr:uid="{00000000-0005-0000-0000-00007A010000}"/>
    <cellStyle name="20% - Accent3 8" xfId="1506" xr:uid="{00000000-0005-0000-0000-00007B010000}"/>
    <cellStyle name="20% - Accent3 8 2" xfId="1507" xr:uid="{00000000-0005-0000-0000-00007C010000}"/>
    <cellStyle name="20% - Accent3 8 2 2" xfId="1508" xr:uid="{00000000-0005-0000-0000-00007D010000}"/>
    <cellStyle name="20% - Accent3 8 2 3" xfId="1509" xr:uid="{00000000-0005-0000-0000-00007E010000}"/>
    <cellStyle name="20% - Accent3 8 2 3 2" xfId="8572" xr:uid="{00000000-0005-0000-0000-00007F010000}"/>
    <cellStyle name="20% - Accent3 8 2 3 2 2" xfId="15785" xr:uid="{00000000-0005-0000-0000-000080010000}"/>
    <cellStyle name="20% - Accent3 8 2 3 3" xfId="10703" xr:uid="{00000000-0005-0000-0000-000081010000}"/>
    <cellStyle name="20% - Accent3 8 2 3 3 2" xfId="17916" xr:uid="{00000000-0005-0000-0000-000082010000}"/>
    <cellStyle name="20% - Accent3 8 2 3 4" xfId="11943" xr:uid="{00000000-0005-0000-0000-000083010000}"/>
    <cellStyle name="20% - Accent3 8 2 3 4 2" xfId="19150" xr:uid="{00000000-0005-0000-0000-000084010000}"/>
    <cellStyle name="20% - Accent3 8 2 3 5" xfId="14008" xr:uid="{00000000-0005-0000-0000-000085010000}"/>
    <cellStyle name="20% - Accent3 8 3" xfId="1510" xr:uid="{00000000-0005-0000-0000-000086010000}"/>
    <cellStyle name="20% - Accent3 8 4" xfId="1511" xr:uid="{00000000-0005-0000-0000-000087010000}"/>
    <cellStyle name="20% - Accent3 8 5" xfId="1512" xr:uid="{00000000-0005-0000-0000-000088010000}"/>
    <cellStyle name="20% - Accent3 8 6" xfId="1513" xr:uid="{00000000-0005-0000-0000-000089010000}"/>
    <cellStyle name="20% - Accent3 9" xfId="1514" xr:uid="{00000000-0005-0000-0000-00008A010000}"/>
    <cellStyle name="20% - Accent3 9 2" xfId="1515" xr:uid="{00000000-0005-0000-0000-00008B010000}"/>
    <cellStyle name="20% - Accent4" xfId="755" builtinId="42" customBuiltin="1"/>
    <cellStyle name="20% - Accent4 10" xfId="1516" xr:uid="{00000000-0005-0000-0000-00008D010000}"/>
    <cellStyle name="20% - Accent4 11" xfId="7644" xr:uid="{00000000-0005-0000-0000-00008E010000}"/>
    <cellStyle name="20% - Accent4 12" xfId="11514" xr:uid="{00000000-0005-0000-0000-00008F010000}"/>
    <cellStyle name="20% - Accent4 12 2" xfId="18721" xr:uid="{00000000-0005-0000-0000-000090010000}"/>
    <cellStyle name="20% - Accent4 13" xfId="13589" xr:uid="{00000000-0005-0000-0000-000091010000}"/>
    <cellStyle name="20% - Accent4 14" xfId="25397" xr:uid="{00000000-0005-0000-0000-000092010000}"/>
    <cellStyle name="20% - Accent4 2" xfId="19" xr:uid="{00000000-0005-0000-0000-000093010000}"/>
    <cellStyle name="20% - Accent4 2 2" xfId="1517" xr:uid="{00000000-0005-0000-0000-000094010000}"/>
    <cellStyle name="20% - Accent4 2 2 2" xfId="1518" xr:uid="{00000000-0005-0000-0000-000095010000}"/>
    <cellStyle name="20% - Accent4 2 2 2 2" xfId="1519" xr:uid="{00000000-0005-0000-0000-000096010000}"/>
    <cellStyle name="20% - Accent4 2 2 3" xfId="1520" xr:uid="{00000000-0005-0000-0000-000097010000}"/>
    <cellStyle name="20% - Accent4 2 2 4" xfId="1521" xr:uid="{00000000-0005-0000-0000-000098010000}"/>
    <cellStyle name="20% - Accent4 2 2 5" xfId="1522" xr:uid="{00000000-0005-0000-0000-000099010000}"/>
    <cellStyle name="20% - Accent4 2 2 6" xfId="1523" xr:uid="{00000000-0005-0000-0000-00009A010000}"/>
    <cellStyle name="20% - Accent4 2 3" xfId="1524" xr:uid="{00000000-0005-0000-0000-00009B010000}"/>
    <cellStyle name="20% - Accent4 2 3 2" xfId="1525" xr:uid="{00000000-0005-0000-0000-00009C010000}"/>
    <cellStyle name="20% - Accent4 2 3 3" xfId="1526" xr:uid="{00000000-0005-0000-0000-00009D010000}"/>
    <cellStyle name="20% - Accent4 2 4" xfId="1527" xr:uid="{00000000-0005-0000-0000-00009E010000}"/>
    <cellStyle name="20% - Accent4 2 5" xfId="1528" xr:uid="{00000000-0005-0000-0000-00009F010000}"/>
    <cellStyle name="20% - Accent4 2 6" xfId="1529" xr:uid="{00000000-0005-0000-0000-0000A0010000}"/>
    <cellStyle name="20% - Accent4 2 7" xfId="1530" xr:uid="{00000000-0005-0000-0000-0000A1010000}"/>
    <cellStyle name="20% - Accent4 2 8" xfId="1531" xr:uid="{00000000-0005-0000-0000-0000A2010000}"/>
    <cellStyle name="20% - Accent4 2 9" xfId="7645" xr:uid="{00000000-0005-0000-0000-0000A3010000}"/>
    <cellStyle name="20% - Accent4 3" xfId="20" xr:uid="{00000000-0005-0000-0000-0000A4010000}"/>
    <cellStyle name="20% - Accent4 3 2" xfId="1532" xr:uid="{00000000-0005-0000-0000-0000A5010000}"/>
    <cellStyle name="20% - Accent4 3 2 2" xfId="1533" xr:uid="{00000000-0005-0000-0000-0000A6010000}"/>
    <cellStyle name="20% - Accent4 3 2 2 2" xfId="1534" xr:uid="{00000000-0005-0000-0000-0000A7010000}"/>
    <cellStyle name="20% - Accent4 3 2 3" xfId="1535" xr:uid="{00000000-0005-0000-0000-0000A8010000}"/>
    <cellStyle name="20% - Accent4 3 2 4" xfId="1536" xr:uid="{00000000-0005-0000-0000-0000A9010000}"/>
    <cellStyle name="20% - Accent4 3 2 5" xfId="1537" xr:uid="{00000000-0005-0000-0000-0000AA010000}"/>
    <cellStyle name="20% - Accent4 3 2 6" xfId="1538" xr:uid="{00000000-0005-0000-0000-0000AB010000}"/>
    <cellStyle name="20% - Accent4 3 3" xfId="1539" xr:uid="{00000000-0005-0000-0000-0000AC010000}"/>
    <cellStyle name="20% - Accent4 3 3 2" xfId="1540" xr:uid="{00000000-0005-0000-0000-0000AD010000}"/>
    <cellStyle name="20% - Accent4 3 3 3" xfId="1541" xr:uid="{00000000-0005-0000-0000-0000AE010000}"/>
    <cellStyle name="20% - Accent4 3 4" xfId="1542" xr:uid="{00000000-0005-0000-0000-0000AF010000}"/>
    <cellStyle name="20% - Accent4 3 5" xfId="1543" xr:uid="{00000000-0005-0000-0000-0000B0010000}"/>
    <cellStyle name="20% - Accent4 3 6" xfId="1544" xr:uid="{00000000-0005-0000-0000-0000B1010000}"/>
    <cellStyle name="20% - Accent4 3 7" xfId="1545" xr:uid="{00000000-0005-0000-0000-0000B2010000}"/>
    <cellStyle name="20% - Accent4 4" xfId="21" xr:uid="{00000000-0005-0000-0000-0000B3010000}"/>
    <cellStyle name="20% - Accent4 4 2" xfId="1546" xr:uid="{00000000-0005-0000-0000-0000B4010000}"/>
    <cellStyle name="20% - Accent4 4 2 2" xfId="1547" xr:uid="{00000000-0005-0000-0000-0000B5010000}"/>
    <cellStyle name="20% - Accent4 4 2 2 2" xfId="1548" xr:uid="{00000000-0005-0000-0000-0000B6010000}"/>
    <cellStyle name="20% - Accent4 4 2 3" xfId="1549" xr:uid="{00000000-0005-0000-0000-0000B7010000}"/>
    <cellStyle name="20% - Accent4 4 2 4" xfId="1550" xr:uid="{00000000-0005-0000-0000-0000B8010000}"/>
    <cellStyle name="20% - Accent4 4 2 5" xfId="1551" xr:uid="{00000000-0005-0000-0000-0000B9010000}"/>
    <cellStyle name="20% - Accent4 4 2 6" xfId="1552" xr:uid="{00000000-0005-0000-0000-0000BA010000}"/>
    <cellStyle name="20% - Accent4 4 3" xfId="1553" xr:uid="{00000000-0005-0000-0000-0000BB010000}"/>
    <cellStyle name="20% - Accent4 4 3 2" xfId="1554" xr:uid="{00000000-0005-0000-0000-0000BC010000}"/>
    <cellStyle name="20% - Accent4 4 3 3" xfId="1555" xr:uid="{00000000-0005-0000-0000-0000BD010000}"/>
    <cellStyle name="20% - Accent4 4 4" xfId="1556" xr:uid="{00000000-0005-0000-0000-0000BE010000}"/>
    <cellStyle name="20% - Accent4 4 5" xfId="1557" xr:uid="{00000000-0005-0000-0000-0000BF010000}"/>
    <cellStyle name="20% - Accent4 4 6" xfId="1558" xr:uid="{00000000-0005-0000-0000-0000C0010000}"/>
    <cellStyle name="20% - Accent4 4 7" xfId="1559" xr:uid="{00000000-0005-0000-0000-0000C1010000}"/>
    <cellStyle name="20% - Accent4 5" xfId="22" xr:uid="{00000000-0005-0000-0000-0000C2010000}"/>
    <cellStyle name="20% - Accent4 5 2" xfId="1560" xr:uid="{00000000-0005-0000-0000-0000C3010000}"/>
    <cellStyle name="20% - Accent4 5 2 2" xfId="1561" xr:uid="{00000000-0005-0000-0000-0000C4010000}"/>
    <cellStyle name="20% - Accent4 5 2 2 2" xfId="1562" xr:uid="{00000000-0005-0000-0000-0000C5010000}"/>
    <cellStyle name="20% - Accent4 5 2 3" xfId="1563" xr:uid="{00000000-0005-0000-0000-0000C6010000}"/>
    <cellStyle name="20% - Accent4 5 2 4" xfId="1564" xr:uid="{00000000-0005-0000-0000-0000C7010000}"/>
    <cellStyle name="20% - Accent4 5 2 5" xfId="1565" xr:uid="{00000000-0005-0000-0000-0000C8010000}"/>
    <cellStyle name="20% - Accent4 5 2 6" xfId="1566" xr:uid="{00000000-0005-0000-0000-0000C9010000}"/>
    <cellStyle name="20% - Accent4 5 3" xfId="1567" xr:uid="{00000000-0005-0000-0000-0000CA010000}"/>
    <cellStyle name="20% - Accent4 5 3 2" xfId="1568" xr:uid="{00000000-0005-0000-0000-0000CB010000}"/>
    <cellStyle name="20% - Accent4 5 3 3" xfId="1569" xr:uid="{00000000-0005-0000-0000-0000CC010000}"/>
    <cellStyle name="20% - Accent4 5 4" xfId="1570" xr:uid="{00000000-0005-0000-0000-0000CD010000}"/>
    <cellStyle name="20% - Accent4 5 5" xfId="1571" xr:uid="{00000000-0005-0000-0000-0000CE010000}"/>
    <cellStyle name="20% - Accent4 5 6" xfId="1572" xr:uid="{00000000-0005-0000-0000-0000CF010000}"/>
    <cellStyle name="20% - Accent4 5 7" xfId="1573" xr:uid="{00000000-0005-0000-0000-0000D0010000}"/>
    <cellStyle name="20% - Accent4 6" xfId="23" xr:uid="{00000000-0005-0000-0000-0000D1010000}"/>
    <cellStyle name="20% - Accent4 6 2" xfId="1574" xr:uid="{00000000-0005-0000-0000-0000D2010000}"/>
    <cellStyle name="20% - Accent4 6 2 2" xfId="1575" xr:uid="{00000000-0005-0000-0000-0000D3010000}"/>
    <cellStyle name="20% - Accent4 6 2 2 2" xfId="1576" xr:uid="{00000000-0005-0000-0000-0000D4010000}"/>
    <cellStyle name="20% - Accent4 6 2 3" xfId="1577" xr:uid="{00000000-0005-0000-0000-0000D5010000}"/>
    <cellStyle name="20% - Accent4 6 2 4" xfId="1578" xr:uid="{00000000-0005-0000-0000-0000D6010000}"/>
    <cellStyle name="20% - Accent4 6 2 5" xfId="1579" xr:uid="{00000000-0005-0000-0000-0000D7010000}"/>
    <cellStyle name="20% - Accent4 6 2 6" xfId="1580" xr:uid="{00000000-0005-0000-0000-0000D8010000}"/>
    <cellStyle name="20% - Accent4 6 3" xfId="1581" xr:uid="{00000000-0005-0000-0000-0000D9010000}"/>
    <cellStyle name="20% - Accent4 6 3 2" xfId="1582" xr:uid="{00000000-0005-0000-0000-0000DA010000}"/>
    <cellStyle name="20% - Accent4 6 3 3" xfId="1583" xr:uid="{00000000-0005-0000-0000-0000DB010000}"/>
    <cellStyle name="20% - Accent4 6 4" xfId="1584" xr:uid="{00000000-0005-0000-0000-0000DC010000}"/>
    <cellStyle name="20% - Accent4 6 5" xfId="1585" xr:uid="{00000000-0005-0000-0000-0000DD010000}"/>
    <cellStyle name="20% - Accent4 6 6" xfId="1586" xr:uid="{00000000-0005-0000-0000-0000DE010000}"/>
    <cellStyle name="20% - Accent4 6 7" xfId="1587" xr:uid="{00000000-0005-0000-0000-0000DF010000}"/>
    <cellStyle name="20% - Accent4 7" xfId="1187" xr:uid="{00000000-0005-0000-0000-0000E0010000}"/>
    <cellStyle name="20% - Accent4 7 10" xfId="13992" xr:uid="{00000000-0005-0000-0000-0000E1010000}"/>
    <cellStyle name="20% - Accent4 7 2" xfId="1588" xr:uid="{00000000-0005-0000-0000-0000E2010000}"/>
    <cellStyle name="20% - Accent4 7 2 2" xfId="1589" xr:uid="{00000000-0005-0000-0000-0000E3010000}"/>
    <cellStyle name="20% - Accent4 7 2 3" xfId="1590" xr:uid="{00000000-0005-0000-0000-0000E4010000}"/>
    <cellStyle name="20% - Accent4 7 3" xfId="1591" xr:uid="{00000000-0005-0000-0000-0000E5010000}"/>
    <cellStyle name="20% - Accent4 7 4" xfId="1592" xr:uid="{00000000-0005-0000-0000-0000E6010000}"/>
    <cellStyle name="20% - Accent4 7 5" xfId="1593" xr:uid="{00000000-0005-0000-0000-0000E7010000}"/>
    <cellStyle name="20% - Accent4 7 6" xfId="1594" xr:uid="{00000000-0005-0000-0000-0000E8010000}"/>
    <cellStyle name="20% - Accent4 7 7" xfId="8162" xr:uid="{00000000-0005-0000-0000-0000E9010000}"/>
    <cellStyle name="20% - Accent4 7 7 2" xfId="15375" xr:uid="{00000000-0005-0000-0000-0000EA010000}"/>
    <cellStyle name="20% - Accent4 7 8" xfId="10293" xr:uid="{00000000-0005-0000-0000-0000EB010000}"/>
    <cellStyle name="20% - Accent4 7 8 2" xfId="17506" xr:uid="{00000000-0005-0000-0000-0000EC010000}"/>
    <cellStyle name="20% - Accent4 7 9" xfId="11927" xr:uid="{00000000-0005-0000-0000-0000ED010000}"/>
    <cellStyle name="20% - Accent4 7 9 2" xfId="19134" xr:uid="{00000000-0005-0000-0000-0000EE010000}"/>
    <cellStyle name="20% - Accent4 8" xfId="1595" xr:uid="{00000000-0005-0000-0000-0000EF010000}"/>
    <cellStyle name="20% - Accent4 8 2" xfId="1596" xr:uid="{00000000-0005-0000-0000-0000F0010000}"/>
    <cellStyle name="20% - Accent4 8 2 2" xfId="1597" xr:uid="{00000000-0005-0000-0000-0000F1010000}"/>
    <cellStyle name="20% - Accent4 8 2 3" xfId="1598" xr:uid="{00000000-0005-0000-0000-0000F2010000}"/>
    <cellStyle name="20% - Accent4 8 2 3 2" xfId="8573" xr:uid="{00000000-0005-0000-0000-0000F3010000}"/>
    <cellStyle name="20% - Accent4 8 2 3 2 2" xfId="15786" xr:uid="{00000000-0005-0000-0000-0000F4010000}"/>
    <cellStyle name="20% - Accent4 8 2 3 3" xfId="10704" xr:uid="{00000000-0005-0000-0000-0000F5010000}"/>
    <cellStyle name="20% - Accent4 8 2 3 3 2" xfId="17917" xr:uid="{00000000-0005-0000-0000-0000F6010000}"/>
    <cellStyle name="20% - Accent4 8 2 3 4" xfId="11944" xr:uid="{00000000-0005-0000-0000-0000F7010000}"/>
    <cellStyle name="20% - Accent4 8 2 3 4 2" xfId="19151" xr:uid="{00000000-0005-0000-0000-0000F8010000}"/>
    <cellStyle name="20% - Accent4 8 2 3 5" xfId="14009" xr:uid="{00000000-0005-0000-0000-0000F9010000}"/>
    <cellStyle name="20% - Accent4 8 3" xfId="1599" xr:uid="{00000000-0005-0000-0000-0000FA010000}"/>
    <cellStyle name="20% - Accent4 8 4" xfId="1600" xr:uid="{00000000-0005-0000-0000-0000FB010000}"/>
    <cellStyle name="20% - Accent4 8 5" xfId="1601" xr:uid="{00000000-0005-0000-0000-0000FC010000}"/>
    <cellStyle name="20% - Accent4 8 6" xfId="1602" xr:uid="{00000000-0005-0000-0000-0000FD010000}"/>
    <cellStyle name="20% - Accent4 9" xfId="1603" xr:uid="{00000000-0005-0000-0000-0000FE010000}"/>
    <cellStyle name="20% - Accent4 9 2" xfId="1604" xr:uid="{00000000-0005-0000-0000-0000FF010000}"/>
    <cellStyle name="20% - Accent5" xfId="759" builtinId="46" customBuiltin="1"/>
    <cellStyle name="20% - Accent5 10" xfId="1605" xr:uid="{00000000-0005-0000-0000-000001020000}"/>
    <cellStyle name="20% - Accent5 11" xfId="7646" xr:uid="{00000000-0005-0000-0000-000002020000}"/>
    <cellStyle name="20% - Accent5 12" xfId="11516" xr:uid="{00000000-0005-0000-0000-000003020000}"/>
    <cellStyle name="20% - Accent5 12 2" xfId="18723" xr:uid="{00000000-0005-0000-0000-000004020000}"/>
    <cellStyle name="20% - Accent5 13" xfId="13591" xr:uid="{00000000-0005-0000-0000-000005020000}"/>
    <cellStyle name="20% - Accent5 14" xfId="25399" xr:uid="{00000000-0005-0000-0000-000006020000}"/>
    <cellStyle name="20% - Accent5 2" xfId="24" xr:uid="{00000000-0005-0000-0000-000007020000}"/>
    <cellStyle name="20% - Accent5 2 2" xfId="1606" xr:uid="{00000000-0005-0000-0000-000008020000}"/>
    <cellStyle name="20% - Accent5 2 2 2" xfId="1607" xr:uid="{00000000-0005-0000-0000-000009020000}"/>
    <cellStyle name="20% - Accent5 2 2 2 2" xfId="1608" xr:uid="{00000000-0005-0000-0000-00000A020000}"/>
    <cellStyle name="20% - Accent5 2 2 3" xfId="1609" xr:uid="{00000000-0005-0000-0000-00000B020000}"/>
    <cellStyle name="20% - Accent5 2 2 4" xfId="1610" xr:uid="{00000000-0005-0000-0000-00000C020000}"/>
    <cellStyle name="20% - Accent5 2 2 5" xfId="1611" xr:uid="{00000000-0005-0000-0000-00000D020000}"/>
    <cellStyle name="20% - Accent5 2 2 6" xfId="1612" xr:uid="{00000000-0005-0000-0000-00000E020000}"/>
    <cellStyle name="20% - Accent5 2 3" xfId="1613" xr:uid="{00000000-0005-0000-0000-00000F020000}"/>
    <cellStyle name="20% - Accent5 2 3 2" xfId="1614" xr:uid="{00000000-0005-0000-0000-000010020000}"/>
    <cellStyle name="20% - Accent5 2 3 3" xfId="1615" xr:uid="{00000000-0005-0000-0000-000011020000}"/>
    <cellStyle name="20% - Accent5 2 4" xfId="1616" xr:uid="{00000000-0005-0000-0000-000012020000}"/>
    <cellStyle name="20% - Accent5 2 5" xfId="1617" xr:uid="{00000000-0005-0000-0000-000013020000}"/>
    <cellStyle name="20% - Accent5 2 6" xfId="1618" xr:uid="{00000000-0005-0000-0000-000014020000}"/>
    <cellStyle name="20% - Accent5 2 7" xfId="1619" xr:uid="{00000000-0005-0000-0000-000015020000}"/>
    <cellStyle name="20% - Accent5 2 8" xfId="1620" xr:uid="{00000000-0005-0000-0000-000016020000}"/>
    <cellStyle name="20% - Accent5 2 9" xfId="7647" xr:uid="{00000000-0005-0000-0000-000017020000}"/>
    <cellStyle name="20% - Accent5 3" xfId="25" xr:uid="{00000000-0005-0000-0000-000018020000}"/>
    <cellStyle name="20% - Accent5 3 2" xfId="1621" xr:uid="{00000000-0005-0000-0000-000019020000}"/>
    <cellStyle name="20% - Accent5 3 2 2" xfId="1622" xr:uid="{00000000-0005-0000-0000-00001A020000}"/>
    <cellStyle name="20% - Accent5 3 2 2 2" xfId="1623" xr:uid="{00000000-0005-0000-0000-00001B020000}"/>
    <cellStyle name="20% - Accent5 3 2 3" xfId="1624" xr:uid="{00000000-0005-0000-0000-00001C020000}"/>
    <cellStyle name="20% - Accent5 3 2 4" xfId="1625" xr:uid="{00000000-0005-0000-0000-00001D020000}"/>
    <cellStyle name="20% - Accent5 3 2 5" xfId="1626" xr:uid="{00000000-0005-0000-0000-00001E020000}"/>
    <cellStyle name="20% - Accent5 3 2 6" xfId="1627" xr:uid="{00000000-0005-0000-0000-00001F020000}"/>
    <cellStyle name="20% - Accent5 3 3" xfId="1628" xr:uid="{00000000-0005-0000-0000-000020020000}"/>
    <cellStyle name="20% - Accent5 3 3 2" xfId="1629" xr:uid="{00000000-0005-0000-0000-000021020000}"/>
    <cellStyle name="20% - Accent5 3 3 3" xfId="1630" xr:uid="{00000000-0005-0000-0000-000022020000}"/>
    <cellStyle name="20% - Accent5 3 4" xfId="1631" xr:uid="{00000000-0005-0000-0000-000023020000}"/>
    <cellStyle name="20% - Accent5 3 5" xfId="1632" xr:uid="{00000000-0005-0000-0000-000024020000}"/>
    <cellStyle name="20% - Accent5 3 6" xfId="1633" xr:uid="{00000000-0005-0000-0000-000025020000}"/>
    <cellStyle name="20% - Accent5 3 7" xfId="1634" xr:uid="{00000000-0005-0000-0000-000026020000}"/>
    <cellStyle name="20% - Accent5 4" xfId="26" xr:uid="{00000000-0005-0000-0000-000027020000}"/>
    <cellStyle name="20% - Accent5 4 2" xfId="1635" xr:uid="{00000000-0005-0000-0000-000028020000}"/>
    <cellStyle name="20% - Accent5 4 2 2" xfId="1636" xr:uid="{00000000-0005-0000-0000-000029020000}"/>
    <cellStyle name="20% - Accent5 4 2 2 2" xfId="1637" xr:uid="{00000000-0005-0000-0000-00002A020000}"/>
    <cellStyle name="20% - Accent5 4 2 3" xfId="1638" xr:uid="{00000000-0005-0000-0000-00002B020000}"/>
    <cellStyle name="20% - Accent5 4 2 4" xfId="1639" xr:uid="{00000000-0005-0000-0000-00002C020000}"/>
    <cellStyle name="20% - Accent5 4 2 5" xfId="1640" xr:uid="{00000000-0005-0000-0000-00002D020000}"/>
    <cellStyle name="20% - Accent5 4 2 6" xfId="1641" xr:uid="{00000000-0005-0000-0000-00002E020000}"/>
    <cellStyle name="20% - Accent5 4 3" xfId="1642" xr:uid="{00000000-0005-0000-0000-00002F020000}"/>
    <cellStyle name="20% - Accent5 4 3 2" xfId="1643" xr:uid="{00000000-0005-0000-0000-000030020000}"/>
    <cellStyle name="20% - Accent5 4 3 3" xfId="1644" xr:uid="{00000000-0005-0000-0000-000031020000}"/>
    <cellStyle name="20% - Accent5 4 4" xfId="1645" xr:uid="{00000000-0005-0000-0000-000032020000}"/>
    <cellStyle name="20% - Accent5 4 5" xfId="1646" xr:uid="{00000000-0005-0000-0000-000033020000}"/>
    <cellStyle name="20% - Accent5 4 6" xfId="1647" xr:uid="{00000000-0005-0000-0000-000034020000}"/>
    <cellStyle name="20% - Accent5 4 7" xfId="1648" xr:uid="{00000000-0005-0000-0000-000035020000}"/>
    <cellStyle name="20% - Accent5 5" xfId="27" xr:uid="{00000000-0005-0000-0000-000036020000}"/>
    <cellStyle name="20% - Accent5 5 2" xfId="1649" xr:uid="{00000000-0005-0000-0000-000037020000}"/>
    <cellStyle name="20% - Accent5 5 2 2" xfId="1650" xr:uid="{00000000-0005-0000-0000-000038020000}"/>
    <cellStyle name="20% - Accent5 5 2 2 2" xfId="1651" xr:uid="{00000000-0005-0000-0000-000039020000}"/>
    <cellStyle name="20% - Accent5 5 2 3" xfId="1652" xr:uid="{00000000-0005-0000-0000-00003A020000}"/>
    <cellStyle name="20% - Accent5 5 2 4" xfId="1653" xr:uid="{00000000-0005-0000-0000-00003B020000}"/>
    <cellStyle name="20% - Accent5 5 2 5" xfId="1654" xr:uid="{00000000-0005-0000-0000-00003C020000}"/>
    <cellStyle name="20% - Accent5 5 2 6" xfId="1655" xr:uid="{00000000-0005-0000-0000-00003D020000}"/>
    <cellStyle name="20% - Accent5 5 3" xfId="1656" xr:uid="{00000000-0005-0000-0000-00003E020000}"/>
    <cellStyle name="20% - Accent5 5 3 2" xfId="1657" xr:uid="{00000000-0005-0000-0000-00003F020000}"/>
    <cellStyle name="20% - Accent5 5 3 3" xfId="1658" xr:uid="{00000000-0005-0000-0000-000040020000}"/>
    <cellStyle name="20% - Accent5 5 4" xfId="1659" xr:uid="{00000000-0005-0000-0000-000041020000}"/>
    <cellStyle name="20% - Accent5 5 5" xfId="1660" xr:uid="{00000000-0005-0000-0000-000042020000}"/>
    <cellStyle name="20% - Accent5 5 6" xfId="1661" xr:uid="{00000000-0005-0000-0000-000043020000}"/>
    <cellStyle name="20% - Accent5 5 7" xfId="1662" xr:uid="{00000000-0005-0000-0000-000044020000}"/>
    <cellStyle name="20% - Accent5 6" xfId="28" xr:uid="{00000000-0005-0000-0000-000045020000}"/>
    <cellStyle name="20% - Accent5 6 2" xfId="1663" xr:uid="{00000000-0005-0000-0000-000046020000}"/>
    <cellStyle name="20% - Accent5 6 2 2" xfId="1664" xr:uid="{00000000-0005-0000-0000-000047020000}"/>
    <cellStyle name="20% - Accent5 6 2 2 2" xfId="1665" xr:uid="{00000000-0005-0000-0000-000048020000}"/>
    <cellStyle name="20% - Accent5 6 2 3" xfId="1666" xr:uid="{00000000-0005-0000-0000-000049020000}"/>
    <cellStyle name="20% - Accent5 6 2 4" xfId="1667" xr:uid="{00000000-0005-0000-0000-00004A020000}"/>
    <cellStyle name="20% - Accent5 6 2 5" xfId="1668" xr:uid="{00000000-0005-0000-0000-00004B020000}"/>
    <cellStyle name="20% - Accent5 6 2 6" xfId="1669" xr:uid="{00000000-0005-0000-0000-00004C020000}"/>
    <cellStyle name="20% - Accent5 6 3" xfId="1670" xr:uid="{00000000-0005-0000-0000-00004D020000}"/>
    <cellStyle name="20% - Accent5 6 3 2" xfId="1671" xr:uid="{00000000-0005-0000-0000-00004E020000}"/>
    <cellStyle name="20% - Accent5 6 3 3" xfId="1672" xr:uid="{00000000-0005-0000-0000-00004F020000}"/>
    <cellStyle name="20% - Accent5 6 4" xfId="1673" xr:uid="{00000000-0005-0000-0000-000050020000}"/>
    <cellStyle name="20% - Accent5 6 5" xfId="1674" xr:uid="{00000000-0005-0000-0000-000051020000}"/>
    <cellStyle name="20% - Accent5 6 6" xfId="1675" xr:uid="{00000000-0005-0000-0000-000052020000}"/>
    <cellStyle name="20% - Accent5 6 7" xfId="1676" xr:uid="{00000000-0005-0000-0000-000053020000}"/>
    <cellStyle name="20% - Accent5 7" xfId="1189" xr:uid="{00000000-0005-0000-0000-000054020000}"/>
    <cellStyle name="20% - Accent5 7 10" xfId="13994" xr:uid="{00000000-0005-0000-0000-000055020000}"/>
    <cellStyle name="20% - Accent5 7 2" xfId="1677" xr:uid="{00000000-0005-0000-0000-000056020000}"/>
    <cellStyle name="20% - Accent5 7 2 2" xfId="1678" xr:uid="{00000000-0005-0000-0000-000057020000}"/>
    <cellStyle name="20% - Accent5 7 2 3" xfId="1679" xr:uid="{00000000-0005-0000-0000-000058020000}"/>
    <cellStyle name="20% - Accent5 7 3" xfId="1680" xr:uid="{00000000-0005-0000-0000-000059020000}"/>
    <cellStyle name="20% - Accent5 7 4" xfId="1681" xr:uid="{00000000-0005-0000-0000-00005A020000}"/>
    <cellStyle name="20% - Accent5 7 5" xfId="1682" xr:uid="{00000000-0005-0000-0000-00005B020000}"/>
    <cellStyle name="20% - Accent5 7 6" xfId="1683" xr:uid="{00000000-0005-0000-0000-00005C020000}"/>
    <cellStyle name="20% - Accent5 7 7" xfId="8163" xr:uid="{00000000-0005-0000-0000-00005D020000}"/>
    <cellStyle name="20% - Accent5 7 7 2" xfId="15376" xr:uid="{00000000-0005-0000-0000-00005E020000}"/>
    <cellStyle name="20% - Accent5 7 8" xfId="10294" xr:uid="{00000000-0005-0000-0000-00005F020000}"/>
    <cellStyle name="20% - Accent5 7 8 2" xfId="17507" xr:uid="{00000000-0005-0000-0000-000060020000}"/>
    <cellStyle name="20% - Accent5 7 9" xfId="11929" xr:uid="{00000000-0005-0000-0000-000061020000}"/>
    <cellStyle name="20% - Accent5 7 9 2" xfId="19136" xr:uid="{00000000-0005-0000-0000-000062020000}"/>
    <cellStyle name="20% - Accent5 8" xfId="1684" xr:uid="{00000000-0005-0000-0000-000063020000}"/>
    <cellStyle name="20% - Accent5 8 2" xfId="1685" xr:uid="{00000000-0005-0000-0000-000064020000}"/>
    <cellStyle name="20% - Accent5 8 2 2" xfId="1686" xr:uid="{00000000-0005-0000-0000-000065020000}"/>
    <cellStyle name="20% - Accent5 8 2 3" xfId="1687" xr:uid="{00000000-0005-0000-0000-000066020000}"/>
    <cellStyle name="20% - Accent5 8 2 3 2" xfId="8574" xr:uid="{00000000-0005-0000-0000-000067020000}"/>
    <cellStyle name="20% - Accent5 8 2 3 2 2" xfId="15787" xr:uid="{00000000-0005-0000-0000-000068020000}"/>
    <cellStyle name="20% - Accent5 8 2 3 3" xfId="10705" xr:uid="{00000000-0005-0000-0000-000069020000}"/>
    <cellStyle name="20% - Accent5 8 2 3 3 2" xfId="17918" xr:uid="{00000000-0005-0000-0000-00006A020000}"/>
    <cellStyle name="20% - Accent5 8 2 3 4" xfId="11945" xr:uid="{00000000-0005-0000-0000-00006B020000}"/>
    <cellStyle name="20% - Accent5 8 2 3 4 2" xfId="19152" xr:uid="{00000000-0005-0000-0000-00006C020000}"/>
    <cellStyle name="20% - Accent5 8 2 3 5" xfId="14010" xr:uid="{00000000-0005-0000-0000-00006D020000}"/>
    <cellStyle name="20% - Accent5 8 3" xfId="1688" xr:uid="{00000000-0005-0000-0000-00006E020000}"/>
    <cellStyle name="20% - Accent5 8 4" xfId="1689" xr:uid="{00000000-0005-0000-0000-00006F020000}"/>
    <cellStyle name="20% - Accent5 8 5" xfId="1690" xr:uid="{00000000-0005-0000-0000-000070020000}"/>
    <cellStyle name="20% - Accent5 8 6" xfId="1691" xr:uid="{00000000-0005-0000-0000-000071020000}"/>
    <cellStyle name="20% - Accent5 9" xfId="1692" xr:uid="{00000000-0005-0000-0000-000072020000}"/>
    <cellStyle name="20% - Accent5 9 2" xfId="1693" xr:uid="{00000000-0005-0000-0000-000073020000}"/>
    <cellStyle name="20% - Accent6" xfId="763" builtinId="50" customBuiltin="1"/>
    <cellStyle name="20% - Accent6 10" xfId="1694" xr:uid="{00000000-0005-0000-0000-000075020000}"/>
    <cellStyle name="20% - Accent6 11" xfId="7648" xr:uid="{00000000-0005-0000-0000-000076020000}"/>
    <cellStyle name="20% - Accent6 12" xfId="11518" xr:uid="{00000000-0005-0000-0000-000077020000}"/>
    <cellStyle name="20% - Accent6 12 2" xfId="18725" xr:uid="{00000000-0005-0000-0000-000078020000}"/>
    <cellStyle name="20% - Accent6 13" xfId="13593" xr:uid="{00000000-0005-0000-0000-000079020000}"/>
    <cellStyle name="20% - Accent6 14" xfId="25401" xr:uid="{00000000-0005-0000-0000-00007A020000}"/>
    <cellStyle name="20% - Accent6 2" xfId="29" xr:uid="{00000000-0005-0000-0000-00007B020000}"/>
    <cellStyle name="20% - Accent6 2 2" xfId="1695" xr:uid="{00000000-0005-0000-0000-00007C020000}"/>
    <cellStyle name="20% - Accent6 2 2 2" xfId="1696" xr:uid="{00000000-0005-0000-0000-00007D020000}"/>
    <cellStyle name="20% - Accent6 2 2 2 2" xfId="1697" xr:uid="{00000000-0005-0000-0000-00007E020000}"/>
    <cellStyle name="20% - Accent6 2 2 3" xfId="1698" xr:uid="{00000000-0005-0000-0000-00007F020000}"/>
    <cellStyle name="20% - Accent6 2 2 4" xfId="1699" xr:uid="{00000000-0005-0000-0000-000080020000}"/>
    <cellStyle name="20% - Accent6 2 2 5" xfId="1700" xr:uid="{00000000-0005-0000-0000-000081020000}"/>
    <cellStyle name="20% - Accent6 2 2 6" xfId="1701" xr:uid="{00000000-0005-0000-0000-000082020000}"/>
    <cellStyle name="20% - Accent6 2 3" xfId="1702" xr:uid="{00000000-0005-0000-0000-000083020000}"/>
    <cellStyle name="20% - Accent6 2 3 2" xfId="1703" xr:uid="{00000000-0005-0000-0000-000084020000}"/>
    <cellStyle name="20% - Accent6 2 3 3" xfId="1704" xr:uid="{00000000-0005-0000-0000-000085020000}"/>
    <cellStyle name="20% - Accent6 2 4" xfId="1705" xr:uid="{00000000-0005-0000-0000-000086020000}"/>
    <cellStyle name="20% - Accent6 2 5" xfId="1706" xr:uid="{00000000-0005-0000-0000-000087020000}"/>
    <cellStyle name="20% - Accent6 2 6" xfId="1707" xr:uid="{00000000-0005-0000-0000-000088020000}"/>
    <cellStyle name="20% - Accent6 2 7" xfId="1708" xr:uid="{00000000-0005-0000-0000-000089020000}"/>
    <cellStyle name="20% - Accent6 2 8" xfId="1709" xr:uid="{00000000-0005-0000-0000-00008A020000}"/>
    <cellStyle name="20% - Accent6 2 9" xfId="7649" xr:uid="{00000000-0005-0000-0000-00008B020000}"/>
    <cellStyle name="20% - Accent6 3" xfId="30" xr:uid="{00000000-0005-0000-0000-00008C020000}"/>
    <cellStyle name="20% - Accent6 3 2" xfId="1710" xr:uid="{00000000-0005-0000-0000-00008D020000}"/>
    <cellStyle name="20% - Accent6 3 2 2" xfId="1711" xr:uid="{00000000-0005-0000-0000-00008E020000}"/>
    <cellStyle name="20% - Accent6 3 2 2 2" xfId="1712" xr:uid="{00000000-0005-0000-0000-00008F020000}"/>
    <cellStyle name="20% - Accent6 3 2 3" xfId="1713" xr:uid="{00000000-0005-0000-0000-000090020000}"/>
    <cellStyle name="20% - Accent6 3 2 4" xfId="1714" xr:uid="{00000000-0005-0000-0000-000091020000}"/>
    <cellStyle name="20% - Accent6 3 2 5" xfId="1715" xr:uid="{00000000-0005-0000-0000-000092020000}"/>
    <cellStyle name="20% - Accent6 3 2 6" xfId="1716" xr:uid="{00000000-0005-0000-0000-000093020000}"/>
    <cellStyle name="20% - Accent6 3 3" xfId="1717" xr:uid="{00000000-0005-0000-0000-000094020000}"/>
    <cellStyle name="20% - Accent6 3 3 2" xfId="1718" xr:uid="{00000000-0005-0000-0000-000095020000}"/>
    <cellStyle name="20% - Accent6 3 3 3" xfId="1719" xr:uid="{00000000-0005-0000-0000-000096020000}"/>
    <cellStyle name="20% - Accent6 3 4" xfId="1720" xr:uid="{00000000-0005-0000-0000-000097020000}"/>
    <cellStyle name="20% - Accent6 3 5" xfId="1721" xr:uid="{00000000-0005-0000-0000-000098020000}"/>
    <cellStyle name="20% - Accent6 3 6" xfId="1722" xr:uid="{00000000-0005-0000-0000-000099020000}"/>
    <cellStyle name="20% - Accent6 3 7" xfId="1723" xr:uid="{00000000-0005-0000-0000-00009A020000}"/>
    <cellStyle name="20% - Accent6 4" xfId="31" xr:uid="{00000000-0005-0000-0000-00009B020000}"/>
    <cellStyle name="20% - Accent6 4 2" xfId="1724" xr:uid="{00000000-0005-0000-0000-00009C020000}"/>
    <cellStyle name="20% - Accent6 4 2 2" xfId="1725" xr:uid="{00000000-0005-0000-0000-00009D020000}"/>
    <cellStyle name="20% - Accent6 4 2 2 2" xfId="1726" xr:uid="{00000000-0005-0000-0000-00009E020000}"/>
    <cellStyle name="20% - Accent6 4 2 3" xfId="1727" xr:uid="{00000000-0005-0000-0000-00009F020000}"/>
    <cellStyle name="20% - Accent6 4 2 4" xfId="1728" xr:uid="{00000000-0005-0000-0000-0000A0020000}"/>
    <cellStyle name="20% - Accent6 4 2 5" xfId="1729" xr:uid="{00000000-0005-0000-0000-0000A1020000}"/>
    <cellStyle name="20% - Accent6 4 2 6" xfId="1730" xr:uid="{00000000-0005-0000-0000-0000A2020000}"/>
    <cellStyle name="20% - Accent6 4 3" xfId="1731" xr:uid="{00000000-0005-0000-0000-0000A3020000}"/>
    <cellStyle name="20% - Accent6 4 3 2" xfId="1732" xr:uid="{00000000-0005-0000-0000-0000A4020000}"/>
    <cellStyle name="20% - Accent6 4 3 3" xfId="1733" xr:uid="{00000000-0005-0000-0000-0000A5020000}"/>
    <cellStyle name="20% - Accent6 4 4" xfId="1734" xr:uid="{00000000-0005-0000-0000-0000A6020000}"/>
    <cellStyle name="20% - Accent6 4 5" xfId="1735" xr:uid="{00000000-0005-0000-0000-0000A7020000}"/>
    <cellStyle name="20% - Accent6 4 6" xfId="1736" xr:uid="{00000000-0005-0000-0000-0000A8020000}"/>
    <cellStyle name="20% - Accent6 4 7" xfId="1737" xr:uid="{00000000-0005-0000-0000-0000A9020000}"/>
    <cellStyle name="20% - Accent6 5" xfId="32" xr:uid="{00000000-0005-0000-0000-0000AA020000}"/>
    <cellStyle name="20% - Accent6 5 2" xfId="1738" xr:uid="{00000000-0005-0000-0000-0000AB020000}"/>
    <cellStyle name="20% - Accent6 5 2 2" xfId="1739" xr:uid="{00000000-0005-0000-0000-0000AC020000}"/>
    <cellStyle name="20% - Accent6 5 2 2 2" xfId="1740" xr:uid="{00000000-0005-0000-0000-0000AD020000}"/>
    <cellStyle name="20% - Accent6 5 2 3" xfId="1741" xr:uid="{00000000-0005-0000-0000-0000AE020000}"/>
    <cellStyle name="20% - Accent6 5 2 4" xfId="1742" xr:uid="{00000000-0005-0000-0000-0000AF020000}"/>
    <cellStyle name="20% - Accent6 5 2 5" xfId="1743" xr:uid="{00000000-0005-0000-0000-0000B0020000}"/>
    <cellStyle name="20% - Accent6 5 2 6" xfId="1744" xr:uid="{00000000-0005-0000-0000-0000B1020000}"/>
    <cellStyle name="20% - Accent6 5 3" xfId="1745" xr:uid="{00000000-0005-0000-0000-0000B2020000}"/>
    <cellStyle name="20% - Accent6 5 3 2" xfId="1746" xr:uid="{00000000-0005-0000-0000-0000B3020000}"/>
    <cellStyle name="20% - Accent6 5 3 3" xfId="1747" xr:uid="{00000000-0005-0000-0000-0000B4020000}"/>
    <cellStyle name="20% - Accent6 5 4" xfId="1748" xr:uid="{00000000-0005-0000-0000-0000B5020000}"/>
    <cellStyle name="20% - Accent6 5 5" xfId="1749" xr:uid="{00000000-0005-0000-0000-0000B6020000}"/>
    <cellStyle name="20% - Accent6 5 6" xfId="1750" xr:uid="{00000000-0005-0000-0000-0000B7020000}"/>
    <cellStyle name="20% - Accent6 5 7" xfId="1751" xr:uid="{00000000-0005-0000-0000-0000B8020000}"/>
    <cellStyle name="20% - Accent6 6" xfId="33" xr:uid="{00000000-0005-0000-0000-0000B9020000}"/>
    <cellStyle name="20% - Accent6 6 2" xfId="1752" xr:uid="{00000000-0005-0000-0000-0000BA020000}"/>
    <cellStyle name="20% - Accent6 6 2 2" xfId="1753" xr:uid="{00000000-0005-0000-0000-0000BB020000}"/>
    <cellStyle name="20% - Accent6 6 2 2 2" xfId="1754" xr:uid="{00000000-0005-0000-0000-0000BC020000}"/>
    <cellStyle name="20% - Accent6 6 2 3" xfId="1755" xr:uid="{00000000-0005-0000-0000-0000BD020000}"/>
    <cellStyle name="20% - Accent6 6 2 4" xfId="1756" xr:uid="{00000000-0005-0000-0000-0000BE020000}"/>
    <cellStyle name="20% - Accent6 6 2 5" xfId="1757" xr:uid="{00000000-0005-0000-0000-0000BF020000}"/>
    <cellStyle name="20% - Accent6 6 2 6" xfId="1758" xr:uid="{00000000-0005-0000-0000-0000C0020000}"/>
    <cellStyle name="20% - Accent6 6 3" xfId="1759" xr:uid="{00000000-0005-0000-0000-0000C1020000}"/>
    <cellStyle name="20% - Accent6 6 3 2" xfId="1760" xr:uid="{00000000-0005-0000-0000-0000C2020000}"/>
    <cellStyle name="20% - Accent6 6 3 3" xfId="1761" xr:uid="{00000000-0005-0000-0000-0000C3020000}"/>
    <cellStyle name="20% - Accent6 6 4" xfId="1762" xr:uid="{00000000-0005-0000-0000-0000C4020000}"/>
    <cellStyle name="20% - Accent6 6 5" xfId="1763" xr:uid="{00000000-0005-0000-0000-0000C5020000}"/>
    <cellStyle name="20% - Accent6 6 6" xfId="1764" xr:uid="{00000000-0005-0000-0000-0000C6020000}"/>
    <cellStyle name="20% - Accent6 6 7" xfId="1765" xr:uid="{00000000-0005-0000-0000-0000C7020000}"/>
    <cellStyle name="20% - Accent6 7" xfId="1191" xr:uid="{00000000-0005-0000-0000-0000C8020000}"/>
    <cellStyle name="20% - Accent6 7 10" xfId="13996" xr:uid="{00000000-0005-0000-0000-0000C9020000}"/>
    <cellStyle name="20% - Accent6 7 2" xfId="1766" xr:uid="{00000000-0005-0000-0000-0000CA020000}"/>
    <cellStyle name="20% - Accent6 7 2 2" xfId="1767" xr:uid="{00000000-0005-0000-0000-0000CB020000}"/>
    <cellStyle name="20% - Accent6 7 2 3" xfId="1768" xr:uid="{00000000-0005-0000-0000-0000CC020000}"/>
    <cellStyle name="20% - Accent6 7 3" xfId="1769" xr:uid="{00000000-0005-0000-0000-0000CD020000}"/>
    <cellStyle name="20% - Accent6 7 4" xfId="1770" xr:uid="{00000000-0005-0000-0000-0000CE020000}"/>
    <cellStyle name="20% - Accent6 7 5" xfId="1771" xr:uid="{00000000-0005-0000-0000-0000CF020000}"/>
    <cellStyle name="20% - Accent6 7 6" xfId="1772" xr:uid="{00000000-0005-0000-0000-0000D0020000}"/>
    <cellStyle name="20% - Accent6 7 7" xfId="8164" xr:uid="{00000000-0005-0000-0000-0000D1020000}"/>
    <cellStyle name="20% - Accent6 7 7 2" xfId="15377" xr:uid="{00000000-0005-0000-0000-0000D2020000}"/>
    <cellStyle name="20% - Accent6 7 8" xfId="10295" xr:uid="{00000000-0005-0000-0000-0000D3020000}"/>
    <cellStyle name="20% - Accent6 7 8 2" xfId="17508" xr:uid="{00000000-0005-0000-0000-0000D4020000}"/>
    <cellStyle name="20% - Accent6 7 9" xfId="11931" xr:uid="{00000000-0005-0000-0000-0000D5020000}"/>
    <cellStyle name="20% - Accent6 7 9 2" xfId="19138" xr:uid="{00000000-0005-0000-0000-0000D6020000}"/>
    <cellStyle name="20% - Accent6 8" xfId="1773" xr:uid="{00000000-0005-0000-0000-0000D7020000}"/>
    <cellStyle name="20% - Accent6 8 2" xfId="1774" xr:uid="{00000000-0005-0000-0000-0000D8020000}"/>
    <cellStyle name="20% - Accent6 8 2 2" xfId="1775" xr:uid="{00000000-0005-0000-0000-0000D9020000}"/>
    <cellStyle name="20% - Accent6 8 2 3" xfId="1776" xr:uid="{00000000-0005-0000-0000-0000DA020000}"/>
    <cellStyle name="20% - Accent6 8 2 3 2" xfId="8575" xr:uid="{00000000-0005-0000-0000-0000DB020000}"/>
    <cellStyle name="20% - Accent6 8 2 3 2 2" xfId="15788" xr:uid="{00000000-0005-0000-0000-0000DC020000}"/>
    <cellStyle name="20% - Accent6 8 2 3 3" xfId="10706" xr:uid="{00000000-0005-0000-0000-0000DD020000}"/>
    <cellStyle name="20% - Accent6 8 2 3 3 2" xfId="17919" xr:uid="{00000000-0005-0000-0000-0000DE020000}"/>
    <cellStyle name="20% - Accent6 8 2 3 4" xfId="11946" xr:uid="{00000000-0005-0000-0000-0000DF020000}"/>
    <cellStyle name="20% - Accent6 8 2 3 4 2" xfId="19153" xr:uid="{00000000-0005-0000-0000-0000E0020000}"/>
    <cellStyle name="20% - Accent6 8 2 3 5" xfId="14011" xr:uid="{00000000-0005-0000-0000-0000E1020000}"/>
    <cellStyle name="20% - Accent6 8 3" xfId="1777" xr:uid="{00000000-0005-0000-0000-0000E2020000}"/>
    <cellStyle name="20% - Accent6 8 4" xfId="1778" xr:uid="{00000000-0005-0000-0000-0000E3020000}"/>
    <cellStyle name="20% - Accent6 8 5" xfId="1779" xr:uid="{00000000-0005-0000-0000-0000E4020000}"/>
    <cellStyle name="20% - Accent6 8 6" xfId="1780" xr:uid="{00000000-0005-0000-0000-0000E5020000}"/>
    <cellStyle name="20% - Accent6 9" xfId="1781" xr:uid="{00000000-0005-0000-0000-0000E6020000}"/>
    <cellStyle name="20% - Accent6 9 2" xfId="1782" xr:uid="{00000000-0005-0000-0000-0000E7020000}"/>
    <cellStyle name="2decimal" xfId="1783" xr:uid="{00000000-0005-0000-0000-0000E8020000}"/>
    <cellStyle name="40% - Accent1" xfId="744" builtinId="31" customBuiltin="1"/>
    <cellStyle name="40% - Accent1 10" xfId="1784" xr:uid="{00000000-0005-0000-0000-0000EA020000}"/>
    <cellStyle name="40% - Accent1 11" xfId="7650" xr:uid="{00000000-0005-0000-0000-0000EB020000}"/>
    <cellStyle name="40% - Accent1 12" xfId="11509" xr:uid="{00000000-0005-0000-0000-0000EC020000}"/>
    <cellStyle name="40% - Accent1 12 2" xfId="18716" xr:uid="{00000000-0005-0000-0000-0000ED020000}"/>
    <cellStyle name="40% - Accent1 13" xfId="13584" xr:uid="{00000000-0005-0000-0000-0000EE020000}"/>
    <cellStyle name="40% - Accent1 14" xfId="25392" xr:uid="{00000000-0005-0000-0000-0000EF020000}"/>
    <cellStyle name="40% - Accent1 2" xfId="34" xr:uid="{00000000-0005-0000-0000-0000F0020000}"/>
    <cellStyle name="40% - Accent1 2 2" xfId="1785" xr:uid="{00000000-0005-0000-0000-0000F1020000}"/>
    <cellStyle name="40% - Accent1 2 2 2" xfId="1786" xr:uid="{00000000-0005-0000-0000-0000F2020000}"/>
    <cellStyle name="40% - Accent1 2 2 2 2" xfId="1787" xr:uid="{00000000-0005-0000-0000-0000F3020000}"/>
    <cellStyle name="40% - Accent1 2 2 3" xfId="1788" xr:uid="{00000000-0005-0000-0000-0000F4020000}"/>
    <cellStyle name="40% - Accent1 2 2 4" xfId="1789" xr:uid="{00000000-0005-0000-0000-0000F5020000}"/>
    <cellStyle name="40% - Accent1 2 2 5" xfId="1790" xr:uid="{00000000-0005-0000-0000-0000F6020000}"/>
    <cellStyle name="40% - Accent1 2 2 6" xfId="1791" xr:uid="{00000000-0005-0000-0000-0000F7020000}"/>
    <cellStyle name="40% - Accent1 2 3" xfId="1792" xr:uid="{00000000-0005-0000-0000-0000F8020000}"/>
    <cellStyle name="40% - Accent1 2 3 2" xfId="1793" xr:uid="{00000000-0005-0000-0000-0000F9020000}"/>
    <cellStyle name="40% - Accent1 2 3 3" xfId="1794" xr:uid="{00000000-0005-0000-0000-0000FA020000}"/>
    <cellStyle name="40% - Accent1 2 4" xfId="1795" xr:uid="{00000000-0005-0000-0000-0000FB020000}"/>
    <cellStyle name="40% - Accent1 2 5" xfId="1796" xr:uid="{00000000-0005-0000-0000-0000FC020000}"/>
    <cellStyle name="40% - Accent1 2 6" xfId="1797" xr:uid="{00000000-0005-0000-0000-0000FD020000}"/>
    <cellStyle name="40% - Accent1 2 7" xfId="1798" xr:uid="{00000000-0005-0000-0000-0000FE020000}"/>
    <cellStyle name="40% - Accent1 2 8" xfId="1799" xr:uid="{00000000-0005-0000-0000-0000FF020000}"/>
    <cellStyle name="40% - Accent1 2 9" xfId="7651" xr:uid="{00000000-0005-0000-0000-000000030000}"/>
    <cellStyle name="40% - Accent1 3" xfId="35" xr:uid="{00000000-0005-0000-0000-000001030000}"/>
    <cellStyle name="40% - Accent1 3 2" xfId="1800" xr:uid="{00000000-0005-0000-0000-000002030000}"/>
    <cellStyle name="40% - Accent1 3 2 2" xfId="1801" xr:uid="{00000000-0005-0000-0000-000003030000}"/>
    <cellStyle name="40% - Accent1 3 2 2 2" xfId="1802" xr:uid="{00000000-0005-0000-0000-000004030000}"/>
    <cellStyle name="40% - Accent1 3 2 3" xfId="1803" xr:uid="{00000000-0005-0000-0000-000005030000}"/>
    <cellStyle name="40% - Accent1 3 2 4" xfId="1804" xr:uid="{00000000-0005-0000-0000-000006030000}"/>
    <cellStyle name="40% - Accent1 3 2 5" xfId="1805" xr:uid="{00000000-0005-0000-0000-000007030000}"/>
    <cellStyle name="40% - Accent1 3 2 6" xfId="1806" xr:uid="{00000000-0005-0000-0000-000008030000}"/>
    <cellStyle name="40% - Accent1 3 3" xfId="1807" xr:uid="{00000000-0005-0000-0000-000009030000}"/>
    <cellStyle name="40% - Accent1 3 3 2" xfId="1808" xr:uid="{00000000-0005-0000-0000-00000A030000}"/>
    <cellStyle name="40% - Accent1 3 3 3" xfId="1809" xr:uid="{00000000-0005-0000-0000-00000B030000}"/>
    <cellStyle name="40% - Accent1 3 4" xfId="1810" xr:uid="{00000000-0005-0000-0000-00000C030000}"/>
    <cellStyle name="40% - Accent1 3 5" xfId="1811" xr:uid="{00000000-0005-0000-0000-00000D030000}"/>
    <cellStyle name="40% - Accent1 3 6" xfId="1812" xr:uid="{00000000-0005-0000-0000-00000E030000}"/>
    <cellStyle name="40% - Accent1 3 7" xfId="1813" xr:uid="{00000000-0005-0000-0000-00000F030000}"/>
    <cellStyle name="40% - Accent1 4" xfId="36" xr:uid="{00000000-0005-0000-0000-000010030000}"/>
    <cellStyle name="40% - Accent1 4 2" xfId="1814" xr:uid="{00000000-0005-0000-0000-000011030000}"/>
    <cellStyle name="40% - Accent1 4 2 2" xfId="1815" xr:uid="{00000000-0005-0000-0000-000012030000}"/>
    <cellStyle name="40% - Accent1 4 2 2 2" xfId="1816" xr:uid="{00000000-0005-0000-0000-000013030000}"/>
    <cellStyle name="40% - Accent1 4 2 3" xfId="1817" xr:uid="{00000000-0005-0000-0000-000014030000}"/>
    <cellStyle name="40% - Accent1 4 2 4" xfId="1818" xr:uid="{00000000-0005-0000-0000-000015030000}"/>
    <cellStyle name="40% - Accent1 4 2 5" xfId="1819" xr:uid="{00000000-0005-0000-0000-000016030000}"/>
    <cellStyle name="40% - Accent1 4 2 6" xfId="1820" xr:uid="{00000000-0005-0000-0000-000017030000}"/>
    <cellStyle name="40% - Accent1 4 3" xfId="1821" xr:uid="{00000000-0005-0000-0000-000018030000}"/>
    <cellStyle name="40% - Accent1 4 3 2" xfId="1822" xr:uid="{00000000-0005-0000-0000-000019030000}"/>
    <cellStyle name="40% - Accent1 4 3 3" xfId="1823" xr:uid="{00000000-0005-0000-0000-00001A030000}"/>
    <cellStyle name="40% - Accent1 4 4" xfId="1824" xr:uid="{00000000-0005-0000-0000-00001B030000}"/>
    <cellStyle name="40% - Accent1 4 5" xfId="1825" xr:uid="{00000000-0005-0000-0000-00001C030000}"/>
    <cellStyle name="40% - Accent1 4 6" xfId="1826" xr:uid="{00000000-0005-0000-0000-00001D030000}"/>
    <cellStyle name="40% - Accent1 4 7" xfId="1827" xr:uid="{00000000-0005-0000-0000-00001E030000}"/>
    <cellStyle name="40% - Accent1 5" xfId="37" xr:uid="{00000000-0005-0000-0000-00001F030000}"/>
    <cellStyle name="40% - Accent1 5 2" xfId="1828" xr:uid="{00000000-0005-0000-0000-000020030000}"/>
    <cellStyle name="40% - Accent1 5 2 2" xfId="1829" xr:uid="{00000000-0005-0000-0000-000021030000}"/>
    <cellStyle name="40% - Accent1 5 2 2 2" xfId="1830" xr:uid="{00000000-0005-0000-0000-000022030000}"/>
    <cellStyle name="40% - Accent1 5 2 3" xfId="1831" xr:uid="{00000000-0005-0000-0000-000023030000}"/>
    <cellStyle name="40% - Accent1 5 2 4" xfId="1832" xr:uid="{00000000-0005-0000-0000-000024030000}"/>
    <cellStyle name="40% - Accent1 5 2 5" xfId="1833" xr:uid="{00000000-0005-0000-0000-000025030000}"/>
    <cellStyle name="40% - Accent1 5 2 6" xfId="1834" xr:uid="{00000000-0005-0000-0000-000026030000}"/>
    <cellStyle name="40% - Accent1 5 3" xfId="1835" xr:uid="{00000000-0005-0000-0000-000027030000}"/>
    <cellStyle name="40% - Accent1 5 3 2" xfId="1836" xr:uid="{00000000-0005-0000-0000-000028030000}"/>
    <cellStyle name="40% - Accent1 5 3 3" xfId="1837" xr:uid="{00000000-0005-0000-0000-000029030000}"/>
    <cellStyle name="40% - Accent1 5 4" xfId="1838" xr:uid="{00000000-0005-0000-0000-00002A030000}"/>
    <cellStyle name="40% - Accent1 5 5" xfId="1839" xr:uid="{00000000-0005-0000-0000-00002B030000}"/>
    <cellStyle name="40% - Accent1 5 6" xfId="1840" xr:uid="{00000000-0005-0000-0000-00002C030000}"/>
    <cellStyle name="40% - Accent1 5 7" xfId="1841" xr:uid="{00000000-0005-0000-0000-00002D030000}"/>
    <cellStyle name="40% - Accent1 6" xfId="38" xr:uid="{00000000-0005-0000-0000-00002E030000}"/>
    <cellStyle name="40% - Accent1 6 2" xfId="1842" xr:uid="{00000000-0005-0000-0000-00002F030000}"/>
    <cellStyle name="40% - Accent1 6 2 2" xfId="1843" xr:uid="{00000000-0005-0000-0000-000030030000}"/>
    <cellStyle name="40% - Accent1 6 2 2 2" xfId="1844" xr:uid="{00000000-0005-0000-0000-000031030000}"/>
    <cellStyle name="40% - Accent1 6 2 3" xfId="1845" xr:uid="{00000000-0005-0000-0000-000032030000}"/>
    <cellStyle name="40% - Accent1 6 2 4" xfId="1846" xr:uid="{00000000-0005-0000-0000-000033030000}"/>
    <cellStyle name="40% - Accent1 6 2 5" xfId="1847" xr:uid="{00000000-0005-0000-0000-000034030000}"/>
    <cellStyle name="40% - Accent1 6 2 6" xfId="1848" xr:uid="{00000000-0005-0000-0000-000035030000}"/>
    <cellStyle name="40% - Accent1 6 3" xfId="1849" xr:uid="{00000000-0005-0000-0000-000036030000}"/>
    <cellStyle name="40% - Accent1 6 3 2" xfId="1850" xr:uid="{00000000-0005-0000-0000-000037030000}"/>
    <cellStyle name="40% - Accent1 6 3 3" xfId="1851" xr:uid="{00000000-0005-0000-0000-000038030000}"/>
    <cellStyle name="40% - Accent1 6 4" xfId="1852" xr:uid="{00000000-0005-0000-0000-000039030000}"/>
    <cellStyle name="40% - Accent1 6 5" xfId="1853" xr:uid="{00000000-0005-0000-0000-00003A030000}"/>
    <cellStyle name="40% - Accent1 6 6" xfId="1854" xr:uid="{00000000-0005-0000-0000-00003B030000}"/>
    <cellStyle name="40% - Accent1 6 7" xfId="1855" xr:uid="{00000000-0005-0000-0000-00003C030000}"/>
    <cellStyle name="40% - Accent1 7" xfId="1182" xr:uid="{00000000-0005-0000-0000-00003D030000}"/>
    <cellStyle name="40% - Accent1 7 10" xfId="13987" xr:uid="{00000000-0005-0000-0000-00003E030000}"/>
    <cellStyle name="40% - Accent1 7 2" xfId="1856" xr:uid="{00000000-0005-0000-0000-00003F030000}"/>
    <cellStyle name="40% - Accent1 7 2 2" xfId="1857" xr:uid="{00000000-0005-0000-0000-000040030000}"/>
    <cellStyle name="40% - Accent1 7 2 3" xfId="1858" xr:uid="{00000000-0005-0000-0000-000041030000}"/>
    <cellStyle name="40% - Accent1 7 3" xfId="1859" xr:uid="{00000000-0005-0000-0000-000042030000}"/>
    <cellStyle name="40% - Accent1 7 4" xfId="1860" xr:uid="{00000000-0005-0000-0000-000043030000}"/>
    <cellStyle name="40% - Accent1 7 5" xfId="1861" xr:uid="{00000000-0005-0000-0000-000044030000}"/>
    <cellStyle name="40% - Accent1 7 6" xfId="1862" xr:uid="{00000000-0005-0000-0000-000045030000}"/>
    <cellStyle name="40% - Accent1 7 7" xfId="8165" xr:uid="{00000000-0005-0000-0000-000046030000}"/>
    <cellStyle name="40% - Accent1 7 7 2" xfId="15378" xr:uid="{00000000-0005-0000-0000-000047030000}"/>
    <cellStyle name="40% - Accent1 7 8" xfId="10296" xr:uid="{00000000-0005-0000-0000-000048030000}"/>
    <cellStyle name="40% - Accent1 7 8 2" xfId="17509" xr:uid="{00000000-0005-0000-0000-000049030000}"/>
    <cellStyle name="40% - Accent1 7 9" xfId="11922" xr:uid="{00000000-0005-0000-0000-00004A030000}"/>
    <cellStyle name="40% - Accent1 7 9 2" xfId="19129" xr:uid="{00000000-0005-0000-0000-00004B030000}"/>
    <cellStyle name="40% - Accent1 8" xfId="1863" xr:uid="{00000000-0005-0000-0000-00004C030000}"/>
    <cellStyle name="40% - Accent1 8 2" xfId="1864" xr:uid="{00000000-0005-0000-0000-00004D030000}"/>
    <cellStyle name="40% - Accent1 8 2 2" xfId="1865" xr:uid="{00000000-0005-0000-0000-00004E030000}"/>
    <cellStyle name="40% - Accent1 8 2 3" xfId="1866" xr:uid="{00000000-0005-0000-0000-00004F030000}"/>
    <cellStyle name="40% - Accent1 8 2 3 2" xfId="8576" xr:uid="{00000000-0005-0000-0000-000050030000}"/>
    <cellStyle name="40% - Accent1 8 2 3 2 2" xfId="15789" xr:uid="{00000000-0005-0000-0000-000051030000}"/>
    <cellStyle name="40% - Accent1 8 2 3 3" xfId="10707" xr:uid="{00000000-0005-0000-0000-000052030000}"/>
    <cellStyle name="40% - Accent1 8 2 3 3 2" xfId="17920" xr:uid="{00000000-0005-0000-0000-000053030000}"/>
    <cellStyle name="40% - Accent1 8 2 3 4" xfId="11947" xr:uid="{00000000-0005-0000-0000-000054030000}"/>
    <cellStyle name="40% - Accent1 8 2 3 4 2" xfId="19154" xr:uid="{00000000-0005-0000-0000-000055030000}"/>
    <cellStyle name="40% - Accent1 8 2 3 5" xfId="14012" xr:uid="{00000000-0005-0000-0000-000056030000}"/>
    <cellStyle name="40% - Accent1 8 3" xfId="1867" xr:uid="{00000000-0005-0000-0000-000057030000}"/>
    <cellStyle name="40% - Accent1 8 4" xfId="1868" xr:uid="{00000000-0005-0000-0000-000058030000}"/>
    <cellStyle name="40% - Accent1 8 5" xfId="1869" xr:uid="{00000000-0005-0000-0000-000059030000}"/>
    <cellStyle name="40% - Accent1 8 6" xfId="1870" xr:uid="{00000000-0005-0000-0000-00005A030000}"/>
    <cellStyle name="40% - Accent1 9" xfId="1871" xr:uid="{00000000-0005-0000-0000-00005B030000}"/>
    <cellStyle name="40% - Accent1 9 2" xfId="1872" xr:uid="{00000000-0005-0000-0000-00005C030000}"/>
    <cellStyle name="40% - Accent2" xfId="748" builtinId="35" customBuiltin="1"/>
    <cellStyle name="40% - Accent2 10" xfId="1873" xr:uid="{00000000-0005-0000-0000-00005E030000}"/>
    <cellStyle name="40% - Accent2 11" xfId="7652" xr:uid="{00000000-0005-0000-0000-00005F030000}"/>
    <cellStyle name="40% - Accent2 12" xfId="11511" xr:uid="{00000000-0005-0000-0000-000060030000}"/>
    <cellStyle name="40% - Accent2 12 2" xfId="18718" xr:uid="{00000000-0005-0000-0000-000061030000}"/>
    <cellStyle name="40% - Accent2 13" xfId="13586" xr:uid="{00000000-0005-0000-0000-000062030000}"/>
    <cellStyle name="40% - Accent2 14" xfId="25394" xr:uid="{00000000-0005-0000-0000-000063030000}"/>
    <cellStyle name="40% - Accent2 2" xfId="39" xr:uid="{00000000-0005-0000-0000-000064030000}"/>
    <cellStyle name="40% - Accent2 2 2" xfId="1874" xr:uid="{00000000-0005-0000-0000-000065030000}"/>
    <cellStyle name="40% - Accent2 2 2 2" xfId="1875" xr:uid="{00000000-0005-0000-0000-000066030000}"/>
    <cellStyle name="40% - Accent2 2 2 2 2" xfId="1876" xr:uid="{00000000-0005-0000-0000-000067030000}"/>
    <cellStyle name="40% - Accent2 2 2 3" xfId="1877" xr:uid="{00000000-0005-0000-0000-000068030000}"/>
    <cellStyle name="40% - Accent2 2 2 4" xfId="1878" xr:uid="{00000000-0005-0000-0000-000069030000}"/>
    <cellStyle name="40% - Accent2 2 2 5" xfId="1879" xr:uid="{00000000-0005-0000-0000-00006A030000}"/>
    <cellStyle name="40% - Accent2 2 2 6" xfId="1880" xr:uid="{00000000-0005-0000-0000-00006B030000}"/>
    <cellStyle name="40% - Accent2 2 3" xfId="1881" xr:uid="{00000000-0005-0000-0000-00006C030000}"/>
    <cellStyle name="40% - Accent2 2 3 2" xfId="1882" xr:uid="{00000000-0005-0000-0000-00006D030000}"/>
    <cellStyle name="40% - Accent2 2 3 3" xfId="1883" xr:uid="{00000000-0005-0000-0000-00006E030000}"/>
    <cellStyle name="40% - Accent2 2 4" xfId="1884" xr:uid="{00000000-0005-0000-0000-00006F030000}"/>
    <cellStyle name="40% - Accent2 2 5" xfId="1885" xr:uid="{00000000-0005-0000-0000-000070030000}"/>
    <cellStyle name="40% - Accent2 2 6" xfId="1886" xr:uid="{00000000-0005-0000-0000-000071030000}"/>
    <cellStyle name="40% - Accent2 2 7" xfId="1887" xr:uid="{00000000-0005-0000-0000-000072030000}"/>
    <cellStyle name="40% - Accent2 2 8" xfId="1888" xr:uid="{00000000-0005-0000-0000-000073030000}"/>
    <cellStyle name="40% - Accent2 2 9" xfId="7653" xr:uid="{00000000-0005-0000-0000-000074030000}"/>
    <cellStyle name="40% - Accent2 3" xfId="40" xr:uid="{00000000-0005-0000-0000-000075030000}"/>
    <cellStyle name="40% - Accent2 3 2" xfId="1889" xr:uid="{00000000-0005-0000-0000-000076030000}"/>
    <cellStyle name="40% - Accent2 3 2 2" xfId="1890" xr:uid="{00000000-0005-0000-0000-000077030000}"/>
    <cellStyle name="40% - Accent2 3 2 2 2" xfId="1891" xr:uid="{00000000-0005-0000-0000-000078030000}"/>
    <cellStyle name="40% - Accent2 3 2 3" xfId="1892" xr:uid="{00000000-0005-0000-0000-000079030000}"/>
    <cellStyle name="40% - Accent2 3 2 4" xfId="1893" xr:uid="{00000000-0005-0000-0000-00007A030000}"/>
    <cellStyle name="40% - Accent2 3 2 5" xfId="1894" xr:uid="{00000000-0005-0000-0000-00007B030000}"/>
    <cellStyle name="40% - Accent2 3 2 6" xfId="1895" xr:uid="{00000000-0005-0000-0000-00007C030000}"/>
    <cellStyle name="40% - Accent2 3 3" xfId="1896" xr:uid="{00000000-0005-0000-0000-00007D030000}"/>
    <cellStyle name="40% - Accent2 3 3 2" xfId="1897" xr:uid="{00000000-0005-0000-0000-00007E030000}"/>
    <cellStyle name="40% - Accent2 3 3 3" xfId="1898" xr:uid="{00000000-0005-0000-0000-00007F030000}"/>
    <cellStyle name="40% - Accent2 3 4" xfId="1899" xr:uid="{00000000-0005-0000-0000-000080030000}"/>
    <cellStyle name="40% - Accent2 3 5" xfId="1900" xr:uid="{00000000-0005-0000-0000-000081030000}"/>
    <cellStyle name="40% - Accent2 3 6" xfId="1901" xr:uid="{00000000-0005-0000-0000-000082030000}"/>
    <cellStyle name="40% - Accent2 3 7" xfId="1902" xr:uid="{00000000-0005-0000-0000-000083030000}"/>
    <cellStyle name="40% - Accent2 4" xfId="41" xr:uid="{00000000-0005-0000-0000-000084030000}"/>
    <cellStyle name="40% - Accent2 4 2" xfId="1903" xr:uid="{00000000-0005-0000-0000-000085030000}"/>
    <cellStyle name="40% - Accent2 4 2 2" xfId="1904" xr:uid="{00000000-0005-0000-0000-000086030000}"/>
    <cellStyle name="40% - Accent2 4 2 2 2" xfId="1905" xr:uid="{00000000-0005-0000-0000-000087030000}"/>
    <cellStyle name="40% - Accent2 4 2 3" xfId="1906" xr:uid="{00000000-0005-0000-0000-000088030000}"/>
    <cellStyle name="40% - Accent2 4 2 4" xfId="1907" xr:uid="{00000000-0005-0000-0000-000089030000}"/>
    <cellStyle name="40% - Accent2 4 2 5" xfId="1908" xr:uid="{00000000-0005-0000-0000-00008A030000}"/>
    <cellStyle name="40% - Accent2 4 2 6" xfId="1909" xr:uid="{00000000-0005-0000-0000-00008B030000}"/>
    <cellStyle name="40% - Accent2 4 3" xfId="1910" xr:uid="{00000000-0005-0000-0000-00008C030000}"/>
    <cellStyle name="40% - Accent2 4 3 2" xfId="1911" xr:uid="{00000000-0005-0000-0000-00008D030000}"/>
    <cellStyle name="40% - Accent2 4 3 3" xfId="1912" xr:uid="{00000000-0005-0000-0000-00008E030000}"/>
    <cellStyle name="40% - Accent2 4 4" xfId="1913" xr:uid="{00000000-0005-0000-0000-00008F030000}"/>
    <cellStyle name="40% - Accent2 4 5" xfId="1914" xr:uid="{00000000-0005-0000-0000-000090030000}"/>
    <cellStyle name="40% - Accent2 4 6" xfId="1915" xr:uid="{00000000-0005-0000-0000-000091030000}"/>
    <cellStyle name="40% - Accent2 4 7" xfId="1916" xr:uid="{00000000-0005-0000-0000-000092030000}"/>
    <cellStyle name="40% - Accent2 5" xfId="42" xr:uid="{00000000-0005-0000-0000-000093030000}"/>
    <cellStyle name="40% - Accent2 5 2" xfId="1917" xr:uid="{00000000-0005-0000-0000-000094030000}"/>
    <cellStyle name="40% - Accent2 5 2 2" xfId="1918" xr:uid="{00000000-0005-0000-0000-000095030000}"/>
    <cellStyle name="40% - Accent2 5 2 2 2" xfId="1919" xr:uid="{00000000-0005-0000-0000-000096030000}"/>
    <cellStyle name="40% - Accent2 5 2 3" xfId="1920" xr:uid="{00000000-0005-0000-0000-000097030000}"/>
    <cellStyle name="40% - Accent2 5 2 4" xfId="1921" xr:uid="{00000000-0005-0000-0000-000098030000}"/>
    <cellStyle name="40% - Accent2 5 2 5" xfId="1922" xr:uid="{00000000-0005-0000-0000-000099030000}"/>
    <cellStyle name="40% - Accent2 5 2 6" xfId="1923" xr:uid="{00000000-0005-0000-0000-00009A030000}"/>
    <cellStyle name="40% - Accent2 5 3" xfId="1924" xr:uid="{00000000-0005-0000-0000-00009B030000}"/>
    <cellStyle name="40% - Accent2 5 3 2" xfId="1925" xr:uid="{00000000-0005-0000-0000-00009C030000}"/>
    <cellStyle name="40% - Accent2 5 3 3" xfId="1926" xr:uid="{00000000-0005-0000-0000-00009D030000}"/>
    <cellStyle name="40% - Accent2 5 4" xfId="1927" xr:uid="{00000000-0005-0000-0000-00009E030000}"/>
    <cellStyle name="40% - Accent2 5 5" xfId="1928" xr:uid="{00000000-0005-0000-0000-00009F030000}"/>
    <cellStyle name="40% - Accent2 5 6" xfId="1929" xr:uid="{00000000-0005-0000-0000-0000A0030000}"/>
    <cellStyle name="40% - Accent2 5 7" xfId="1930" xr:uid="{00000000-0005-0000-0000-0000A1030000}"/>
    <cellStyle name="40% - Accent2 6" xfId="43" xr:uid="{00000000-0005-0000-0000-0000A2030000}"/>
    <cellStyle name="40% - Accent2 6 2" xfId="1931" xr:uid="{00000000-0005-0000-0000-0000A3030000}"/>
    <cellStyle name="40% - Accent2 6 2 2" xfId="1932" xr:uid="{00000000-0005-0000-0000-0000A4030000}"/>
    <cellStyle name="40% - Accent2 6 2 2 2" xfId="1933" xr:uid="{00000000-0005-0000-0000-0000A5030000}"/>
    <cellStyle name="40% - Accent2 6 2 3" xfId="1934" xr:uid="{00000000-0005-0000-0000-0000A6030000}"/>
    <cellStyle name="40% - Accent2 6 2 4" xfId="1935" xr:uid="{00000000-0005-0000-0000-0000A7030000}"/>
    <cellStyle name="40% - Accent2 6 2 5" xfId="1936" xr:uid="{00000000-0005-0000-0000-0000A8030000}"/>
    <cellStyle name="40% - Accent2 6 2 6" xfId="1937" xr:uid="{00000000-0005-0000-0000-0000A9030000}"/>
    <cellStyle name="40% - Accent2 6 3" xfId="1938" xr:uid="{00000000-0005-0000-0000-0000AA030000}"/>
    <cellStyle name="40% - Accent2 6 3 2" xfId="1939" xr:uid="{00000000-0005-0000-0000-0000AB030000}"/>
    <cellStyle name="40% - Accent2 6 3 3" xfId="1940" xr:uid="{00000000-0005-0000-0000-0000AC030000}"/>
    <cellStyle name="40% - Accent2 6 4" xfId="1941" xr:uid="{00000000-0005-0000-0000-0000AD030000}"/>
    <cellStyle name="40% - Accent2 6 5" xfId="1942" xr:uid="{00000000-0005-0000-0000-0000AE030000}"/>
    <cellStyle name="40% - Accent2 6 6" xfId="1943" xr:uid="{00000000-0005-0000-0000-0000AF030000}"/>
    <cellStyle name="40% - Accent2 6 7" xfId="1944" xr:uid="{00000000-0005-0000-0000-0000B0030000}"/>
    <cellStyle name="40% - Accent2 7" xfId="1184" xr:uid="{00000000-0005-0000-0000-0000B1030000}"/>
    <cellStyle name="40% - Accent2 7 10" xfId="13989" xr:uid="{00000000-0005-0000-0000-0000B2030000}"/>
    <cellStyle name="40% - Accent2 7 2" xfId="1945" xr:uid="{00000000-0005-0000-0000-0000B3030000}"/>
    <cellStyle name="40% - Accent2 7 2 2" xfId="1946" xr:uid="{00000000-0005-0000-0000-0000B4030000}"/>
    <cellStyle name="40% - Accent2 7 2 3" xfId="1947" xr:uid="{00000000-0005-0000-0000-0000B5030000}"/>
    <cellStyle name="40% - Accent2 7 3" xfId="1948" xr:uid="{00000000-0005-0000-0000-0000B6030000}"/>
    <cellStyle name="40% - Accent2 7 4" xfId="1949" xr:uid="{00000000-0005-0000-0000-0000B7030000}"/>
    <cellStyle name="40% - Accent2 7 5" xfId="1950" xr:uid="{00000000-0005-0000-0000-0000B8030000}"/>
    <cellStyle name="40% - Accent2 7 6" xfId="1951" xr:uid="{00000000-0005-0000-0000-0000B9030000}"/>
    <cellStyle name="40% - Accent2 7 7" xfId="8166" xr:uid="{00000000-0005-0000-0000-0000BA030000}"/>
    <cellStyle name="40% - Accent2 7 7 2" xfId="15379" xr:uid="{00000000-0005-0000-0000-0000BB030000}"/>
    <cellStyle name="40% - Accent2 7 8" xfId="10297" xr:uid="{00000000-0005-0000-0000-0000BC030000}"/>
    <cellStyle name="40% - Accent2 7 8 2" xfId="17510" xr:uid="{00000000-0005-0000-0000-0000BD030000}"/>
    <cellStyle name="40% - Accent2 7 9" xfId="11924" xr:uid="{00000000-0005-0000-0000-0000BE030000}"/>
    <cellStyle name="40% - Accent2 7 9 2" xfId="19131" xr:uid="{00000000-0005-0000-0000-0000BF030000}"/>
    <cellStyle name="40% - Accent2 8" xfId="1952" xr:uid="{00000000-0005-0000-0000-0000C0030000}"/>
    <cellStyle name="40% - Accent2 8 2" xfId="1953" xr:uid="{00000000-0005-0000-0000-0000C1030000}"/>
    <cellStyle name="40% - Accent2 8 2 2" xfId="1954" xr:uid="{00000000-0005-0000-0000-0000C2030000}"/>
    <cellStyle name="40% - Accent2 8 2 3" xfId="1955" xr:uid="{00000000-0005-0000-0000-0000C3030000}"/>
    <cellStyle name="40% - Accent2 8 2 3 2" xfId="8577" xr:uid="{00000000-0005-0000-0000-0000C4030000}"/>
    <cellStyle name="40% - Accent2 8 2 3 2 2" xfId="15790" xr:uid="{00000000-0005-0000-0000-0000C5030000}"/>
    <cellStyle name="40% - Accent2 8 2 3 3" xfId="10708" xr:uid="{00000000-0005-0000-0000-0000C6030000}"/>
    <cellStyle name="40% - Accent2 8 2 3 3 2" xfId="17921" xr:uid="{00000000-0005-0000-0000-0000C7030000}"/>
    <cellStyle name="40% - Accent2 8 2 3 4" xfId="11948" xr:uid="{00000000-0005-0000-0000-0000C8030000}"/>
    <cellStyle name="40% - Accent2 8 2 3 4 2" xfId="19155" xr:uid="{00000000-0005-0000-0000-0000C9030000}"/>
    <cellStyle name="40% - Accent2 8 2 3 5" xfId="14013" xr:uid="{00000000-0005-0000-0000-0000CA030000}"/>
    <cellStyle name="40% - Accent2 8 3" xfId="1956" xr:uid="{00000000-0005-0000-0000-0000CB030000}"/>
    <cellStyle name="40% - Accent2 8 4" xfId="1957" xr:uid="{00000000-0005-0000-0000-0000CC030000}"/>
    <cellStyle name="40% - Accent2 8 5" xfId="1958" xr:uid="{00000000-0005-0000-0000-0000CD030000}"/>
    <cellStyle name="40% - Accent2 8 6" xfId="1959" xr:uid="{00000000-0005-0000-0000-0000CE030000}"/>
    <cellStyle name="40% - Accent2 9" xfId="1960" xr:uid="{00000000-0005-0000-0000-0000CF030000}"/>
    <cellStyle name="40% - Accent2 9 2" xfId="1961" xr:uid="{00000000-0005-0000-0000-0000D0030000}"/>
    <cellStyle name="40% - Accent3" xfId="752" builtinId="39" customBuiltin="1"/>
    <cellStyle name="40% - Accent3 10" xfId="1962" xr:uid="{00000000-0005-0000-0000-0000D2030000}"/>
    <cellStyle name="40% - Accent3 11" xfId="7654" xr:uid="{00000000-0005-0000-0000-0000D3030000}"/>
    <cellStyle name="40% - Accent3 12" xfId="11513" xr:uid="{00000000-0005-0000-0000-0000D4030000}"/>
    <cellStyle name="40% - Accent3 12 2" xfId="18720" xr:uid="{00000000-0005-0000-0000-0000D5030000}"/>
    <cellStyle name="40% - Accent3 13" xfId="13588" xr:uid="{00000000-0005-0000-0000-0000D6030000}"/>
    <cellStyle name="40% - Accent3 14" xfId="25396" xr:uid="{00000000-0005-0000-0000-0000D7030000}"/>
    <cellStyle name="40% - Accent3 2" xfId="44" xr:uid="{00000000-0005-0000-0000-0000D8030000}"/>
    <cellStyle name="40% - Accent3 2 2" xfId="1963" xr:uid="{00000000-0005-0000-0000-0000D9030000}"/>
    <cellStyle name="40% - Accent3 2 2 2" xfId="1964" xr:uid="{00000000-0005-0000-0000-0000DA030000}"/>
    <cellStyle name="40% - Accent3 2 2 2 2" xfId="1965" xr:uid="{00000000-0005-0000-0000-0000DB030000}"/>
    <cellStyle name="40% - Accent3 2 2 3" xfId="1966" xr:uid="{00000000-0005-0000-0000-0000DC030000}"/>
    <cellStyle name="40% - Accent3 2 2 4" xfId="1967" xr:uid="{00000000-0005-0000-0000-0000DD030000}"/>
    <cellStyle name="40% - Accent3 2 2 5" xfId="1968" xr:uid="{00000000-0005-0000-0000-0000DE030000}"/>
    <cellStyle name="40% - Accent3 2 2 6" xfId="1969" xr:uid="{00000000-0005-0000-0000-0000DF030000}"/>
    <cellStyle name="40% - Accent3 2 3" xfId="1970" xr:uid="{00000000-0005-0000-0000-0000E0030000}"/>
    <cellStyle name="40% - Accent3 2 3 2" xfId="1971" xr:uid="{00000000-0005-0000-0000-0000E1030000}"/>
    <cellStyle name="40% - Accent3 2 3 3" xfId="1972" xr:uid="{00000000-0005-0000-0000-0000E2030000}"/>
    <cellStyle name="40% - Accent3 2 4" xfId="1973" xr:uid="{00000000-0005-0000-0000-0000E3030000}"/>
    <cellStyle name="40% - Accent3 2 5" xfId="1974" xr:uid="{00000000-0005-0000-0000-0000E4030000}"/>
    <cellStyle name="40% - Accent3 2 6" xfId="1975" xr:uid="{00000000-0005-0000-0000-0000E5030000}"/>
    <cellStyle name="40% - Accent3 2 7" xfId="1976" xr:uid="{00000000-0005-0000-0000-0000E6030000}"/>
    <cellStyle name="40% - Accent3 2 8" xfId="1977" xr:uid="{00000000-0005-0000-0000-0000E7030000}"/>
    <cellStyle name="40% - Accent3 2 9" xfId="7655" xr:uid="{00000000-0005-0000-0000-0000E8030000}"/>
    <cellStyle name="40% - Accent3 3" xfId="45" xr:uid="{00000000-0005-0000-0000-0000E9030000}"/>
    <cellStyle name="40% - Accent3 3 2" xfId="1978" xr:uid="{00000000-0005-0000-0000-0000EA030000}"/>
    <cellStyle name="40% - Accent3 3 2 2" xfId="1979" xr:uid="{00000000-0005-0000-0000-0000EB030000}"/>
    <cellStyle name="40% - Accent3 3 2 2 2" xfId="1980" xr:uid="{00000000-0005-0000-0000-0000EC030000}"/>
    <cellStyle name="40% - Accent3 3 2 3" xfId="1981" xr:uid="{00000000-0005-0000-0000-0000ED030000}"/>
    <cellStyle name="40% - Accent3 3 2 4" xfId="1982" xr:uid="{00000000-0005-0000-0000-0000EE030000}"/>
    <cellStyle name="40% - Accent3 3 2 5" xfId="1983" xr:uid="{00000000-0005-0000-0000-0000EF030000}"/>
    <cellStyle name="40% - Accent3 3 2 6" xfId="1984" xr:uid="{00000000-0005-0000-0000-0000F0030000}"/>
    <cellStyle name="40% - Accent3 3 3" xfId="1985" xr:uid="{00000000-0005-0000-0000-0000F1030000}"/>
    <cellStyle name="40% - Accent3 3 3 2" xfId="1986" xr:uid="{00000000-0005-0000-0000-0000F2030000}"/>
    <cellStyle name="40% - Accent3 3 3 3" xfId="1987" xr:uid="{00000000-0005-0000-0000-0000F3030000}"/>
    <cellStyle name="40% - Accent3 3 4" xfId="1988" xr:uid="{00000000-0005-0000-0000-0000F4030000}"/>
    <cellStyle name="40% - Accent3 3 5" xfId="1989" xr:uid="{00000000-0005-0000-0000-0000F5030000}"/>
    <cellStyle name="40% - Accent3 3 6" xfId="1990" xr:uid="{00000000-0005-0000-0000-0000F6030000}"/>
    <cellStyle name="40% - Accent3 3 7" xfId="1991" xr:uid="{00000000-0005-0000-0000-0000F7030000}"/>
    <cellStyle name="40% - Accent3 4" xfId="46" xr:uid="{00000000-0005-0000-0000-0000F8030000}"/>
    <cellStyle name="40% - Accent3 4 2" xfId="1992" xr:uid="{00000000-0005-0000-0000-0000F9030000}"/>
    <cellStyle name="40% - Accent3 4 2 2" xfId="1993" xr:uid="{00000000-0005-0000-0000-0000FA030000}"/>
    <cellStyle name="40% - Accent3 4 2 2 2" xfId="1994" xr:uid="{00000000-0005-0000-0000-0000FB030000}"/>
    <cellStyle name="40% - Accent3 4 2 3" xfId="1995" xr:uid="{00000000-0005-0000-0000-0000FC030000}"/>
    <cellStyle name="40% - Accent3 4 2 4" xfId="1996" xr:uid="{00000000-0005-0000-0000-0000FD030000}"/>
    <cellStyle name="40% - Accent3 4 2 5" xfId="1997" xr:uid="{00000000-0005-0000-0000-0000FE030000}"/>
    <cellStyle name="40% - Accent3 4 2 6" xfId="1998" xr:uid="{00000000-0005-0000-0000-0000FF030000}"/>
    <cellStyle name="40% - Accent3 4 3" xfId="1999" xr:uid="{00000000-0005-0000-0000-000000040000}"/>
    <cellStyle name="40% - Accent3 4 3 2" xfId="2000" xr:uid="{00000000-0005-0000-0000-000001040000}"/>
    <cellStyle name="40% - Accent3 4 3 3" xfId="2001" xr:uid="{00000000-0005-0000-0000-000002040000}"/>
    <cellStyle name="40% - Accent3 4 4" xfId="2002" xr:uid="{00000000-0005-0000-0000-000003040000}"/>
    <cellStyle name="40% - Accent3 4 5" xfId="2003" xr:uid="{00000000-0005-0000-0000-000004040000}"/>
    <cellStyle name="40% - Accent3 4 6" xfId="2004" xr:uid="{00000000-0005-0000-0000-000005040000}"/>
    <cellStyle name="40% - Accent3 4 7" xfId="2005" xr:uid="{00000000-0005-0000-0000-000006040000}"/>
    <cellStyle name="40% - Accent3 5" xfId="47" xr:uid="{00000000-0005-0000-0000-000007040000}"/>
    <cellStyle name="40% - Accent3 5 2" xfId="2006" xr:uid="{00000000-0005-0000-0000-000008040000}"/>
    <cellStyle name="40% - Accent3 5 2 2" xfId="2007" xr:uid="{00000000-0005-0000-0000-000009040000}"/>
    <cellStyle name="40% - Accent3 5 2 2 2" xfId="2008" xr:uid="{00000000-0005-0000-0000-00000A040000}"/>
    <cellStyle name="40% - Accent3 5 2 3" xfId="2009" xr:uid="{00000000-0005-0000-0000-00000B040000}"/>
    <cellStyle name="40% - Accent3 5 2 4" xfId="2010" xr:uid="{00000000-0005-0000-0000-00000C040000}"/>
    <cellStyle name="40% - Accent3 5 2 5" xfId="2011" xr:uid="{00000000-0005-0000-0000-00000D040000}"/>
    <cellStyle name="40% - Accent3 5 2 6" xfId="2012" xr:uid="{00000000-0005-0000-0000-00000E040000}"/>
    <cellStyle name="40% - Accent3 5 3" xfId="2013" xr:uid="{00000000-0005-0000-0000-00000F040000}"/>
    <cellStyle name="40% - Accent3 5 3 2" xfId="2014" xr:uid="{00000000-0005-0000-0000-000010040000}"/>
    <cellStyle name="40% - Accent3 5 3 3" xfId="2015" xr:uid="{00000000-0005-0000-0000-000011040000}"/>
    <cellStyle name="40% - Accent3 5 4" xfId="2016" xr:uid="{00000000-0005-0000-0000-000012040000}"/>
    <cellStyle name="40% - Accent3 5 5" xfId="2017" xr:uid="{00000000-0005-0000-0000-000013040000}"/>
    <cellStyle name="40% - Accent3 5 6" xfId="2018" xr:uid="{00000000-0005-0000-0000-000014040000}"/>
    <cellStyle name="40% - Accent3 5 7" xfId="2019" xr:uid="{00000000-0005-0000-0000-000015040000}"/>
    <cellStyle name="40% - Accent3 6" xfId="48" xr:uid="{00000000-0005-0000-0000-000016040000}"/>
    <cellStyle name="40% - Accent3 6 2" xfId="2020" xr:uid="{00000000-0005-0000-0000-000017040000}"/>
    <cellStyle name="40% - Accent3 6 2 2" xfId="2021" xr:uid="{00000000-0005-0000-0000-000018040000}"/>
    <cellStyle name="40% - Accent3 6 2 2 2" xfId="2022" xr:uid="{00000000-0005-0000-0000-000019040000}"/>
    <cellStyle name="40% - Accent3 6 2 3" xfId="2023" xr:uid="{00000000-0005-0000-0000-00001A040000}"/>
    <cellStyle name="40% - Accent3 6 2 4" xfId="2024" xr:uid="{00000000-0005-0000-0000-00001B040000}"/>
    <cellStyle name="40% - Accent3 6 2 5" xfId="2025" xr:uid="{00000000-0005-0000-0000-00001C040000}"/>
    <cellStyle name="40% - Accent3 6 2 6" xfId="2026" xr:uid="{00000000-0005-0000-0000-00001D040000}"/>
    <cellStyle name="40% - Accent3 6 3" xfId="2027" xr:uid="{00000000-0005-0000-0000-00001E040000}"/>
    <cellStyle name="40% - Accent3 6 3 2" xfId="2028" xr:uid="{00000000-0005-0000-0000-00001F040000}"/>
    <cellStyle name="40% - Accent3 6 3 3" xfId="2029" xr:uid="{00000000-0005-0000-0000-000020040000}"/>
    <cellStyle name="40% - Accent3 6 4" xfId="2030" xr:uid="{00000000-0005-0000-0000-000021040000}"/>
    <cellStyle name="40% - Accent3 6 5" xfId="2031" xr:uid="{00000000-0005-0000-0000-000022040000}"/>
    <cellStyle name="40% - Accent3 6 6" xfId="2032" xr:uid="{00000000-0005-0000-0000-000023040000}"/>
    <cellStyle name="40% - Accent3 6 7" xfId="2033" xr:uid="{00000000-0005-0000-0000-000024040000}"/>
    <cellStyle name="40% - Accent3 7" xfId="1186" xr:uid="{00000000-0005-0000-0000-000025040000}"/>
    <cellStyle name="40% - Accent3 7 10" xfId="13991" xr:uid="{00000000-0005-0000-0000-000026040000}"/>
    <cellStyle name="40% - Accent3 7 2" xfId="2034" xr:uid="{00000000-0005-0000-0000-000027040000}"/>
    <cellStyle name="40% - Accent3 7 2 2" xfId="2035" xr:uid="{00000000-0005-0000-0000-000028040000}"/>
    <cellStyle name="40% - Accent3 7 2 3" xfId="2036" xr:uid="{00000000-0005-0000-0000-000029040000}"/>
    <cellStyle name="40% - Accent3 7 3" xfId="2037" xr:uid="{00000000-0005-0000-0000-00002A040000}"/>
    <cellStyle name="40% - Accent3 7 4" xfId="2038" xr:uid="{00000000-0005-0000-0000-00002B040000}"/>
    <cellStyle name="40% - Accent3 7 5" xfId="2039" xr:uid="{00000000-0005-0000-0000-00002C040000}"/>
    <cellStyle name="40% - Accent3 7 6" xfId="2040" xr:uid="{00000000-0005-0000-0000-00002D040000}"/>
    <cellStyle name="40% - Accent3 7 7" xfId="8167" xr:uid="{00000000-0005-0000-0000-00002E040000}"/>
    <cellStyle name="40% - Accent3 7 7 2" xfId="15380" xr:uid="{00000000-0005-0000-0000-00002F040000}"/>
    <cellStyle name="40% - Accent3 7 8" xfId="10298" xr:uid="{00000000-0005-0000-0000-000030040000}"/>
    <cellStyle name="40% - Accent3 7 8 2" xfId="17511" xr:uid="{00000000-0005-0000-0000-000031040000}"/>
    <cellStyle name="40% - Accent3 7 9" xfId="11926" xr:uid="{00000000-0005-0000-0000-000032040000}"/>
    <cellStyle name="40% - Accent3 7 9 2" xfId="19133" xr:uid="{00000000-0005-0000-0000-000033040000}"/>
    <cellStyle name="40% - Accent3 8" xfId="2041" xr:uid="{00000000-0005-0000-0000-000034040000}"/>
    <cellStyle name="40% - Accent3 8 2" xfId="2042" xr:uid="{00000000-0005-0000-0000-000035040000}"/>
    <cellStyle name="40% - Accent3 8 2 2" xfId="2043" xr:uid="{00000000-0005-0000-0000-000036040000}"/>
    <cellStyle name="40% - Accent3 8 2 3" xfId="2044" xr:uid="{00000000-0005-0000-0000-000037040000}"/>
    <cellStyle name="40% - Accent3 8 2 3 2" xfId="8578" xr:uid="{00000000-0005-0000-0000-000038040000}"/>
    <cellStyle name="40% - Accent3 8 2 3 2 2" xfId="15791" xr:uid="{00000000-0005-0000-0000-000039040000}"/>
    <cellStyle name="40% - Accent3 8 2 3 3" xfId="10709" xr:uid="{00000000-0005-0000-0000-00003A040000}"/>
    <cellStyle name="40% - Accent3 8 2 3 3 2" xfId="17922" xr:uid="{00000000-0005-0000-0000-00003B040000}"/>
    <cellStyle name="40% - Accent3 8 2 3 4" xfId="11949" xr:uid="{00000000-0005-0000-0000-00003C040000}"/>
    <cellStyle name="40% - Accent3 8 2 3 4 2" xfId="19156" xr:uid="{00000000-0005-0000-0000-00003D040000}"/>
    <cellStyle name="40% - Accent3 8 2 3 5" xfId="14014" xr:uid="{00000000-0005-0000-0000-00003E040000}"/>
    <cellStyle name="40% - Accent3 8 3" xfId="2045" xr:uid="{00000000-0005-0000-0000-00003F040000}"/>
    <cellStyle name="40% - Accent3 8 4" xfId="2046" xr:uid="{00000000-0005-0000-0000-000040040000}"/>
    <cellStyle name="40% - Accent3 8 5" xfId="2047" xr:uid="{00000000-0005-0000-0000-000041040000}"/>
    <cellStyle name="40% - Accent3 8 6" xfId="2048" xr:uid="{00000000-0005-0000-0000-000042040000}"/>
    <cellStyle name="40% - Accent3 9" xfId="2049" xr:uid="{00000000-0005-0000-0000-000043040000}"/>
    <cellStyle name="40% - Accent3 9 2" xfId="2050" xr:uid="{00000000-0005-0000-0000-000044040000}"/>
    <cellStyle name="40% - Accent4" xfId="756" builtinId="43" customBuiltin="1"/>
    <cellStyle name="40% - Accent4 10" xfId="2051" xr:uid="{00000000-0005-0000-0000-000046040000}"/>
    <cellStyle name="40% - Accent4 11" xfId="7656" xr:uid="{00000000-0005-0000-0000-000047040000}"/>
    <cellStyle name="40% - Accent4 12" xfId="11515" xr:uid="{00000000-0005-0000-0000-000048040000}"/>
    <cellStyle name="40% - Accent4 12 2" xfId="18722" xr:uid="{00000000-0005-0000-0000-000049040000}"/>
    <cellStyle name="40% - Accent4 13" xfId="13590" xr:uid="{00000000-0005-0000-0000-00004A040000}"/>
    <cellStyle name="40% - Accent4 14" xfId="25398" xr:uid="{00000000-0005-0000-0000-00004B040000}"/>
    <cellStyle name="40% - Accent4 2" xfId="49" xr:uid="{00000000-0005-0000-0000-00004C040000}"/>
    <cellStyle name="40% - Accent4 2 2" xfId="2052" xr:uid="{00000000-0005-0000-0000-00004D040000}"/>
    <cellStyle name="40% - Accent4 2 2 2" xfId="2053" xr:uid="{00000000-0005-0000-0000-00004E040000}"/>
    <cellStyle name="40% - Accent4 2 2 2 2" xfId="2054" xr:uid="{00000000-0005-0000-0000-00004F040000}"/>
    <cellStyle name="40% - Accent4 2 2 3" xfId="2055" xr:uid="{00000000-0005-0000-0000-000050040000}"/>
    <cellStyle name="40% - Accent4 2 2 4" xfId="2056" xr:uid="{00000000-0005-0000-0000-000051040000}"/>
    <cellStyle name="40% - Accent4 2 2 5" xfId="2057" xr:uid="{00000000-0005-0000-0000-000052040000}"/>
    <cellStyle name="40% - Accent4 2 2 6" xfId="2058" xr:uid="{00000000-0005-0000-0000-000053040000}"/>
    <cellStyle name="40% - Accent4 2 3" xfId="2059" xr:uid="{00000000-0005-0000-0000-000054040000}"/>
    <cellStyle name="40% - Accent4 2 3 2" xfId="2060" xr:uid="{00000000-0005-0000-0000-000055040000}"/>
    <cellStyle name="40% - Accent4 2 3 3" xfId="2061" xr:uid="{00000000-0005-0000-0000-000056040000}"/>
    <cellStyle name="40% - Accent4 2 4" xfId="2062" xr:uid="{00000000-0005-0000-0000-000057040000}"/>
    <cellStyle name="40% - Accent4 2 5" xfId="2063" xr:uid="{00000000-0005-0000-0000-000058040000}"/>
    <cellStyle name="40% - Accent4 2 6" xfId="2064" xr:uid="{00000000-0005-0000-0000-000059040000}"/>
    <cellStyle name="40% - Accent4 2 7" xfId="2065" xr:uid="{00000000-0005-0000-0000-00005A040000}"/>
    <cellStyle name="40% - Accent4 2 8" xfId="2066" xr:uid="{00000000-0005-0000-0000-00005B040000}"/>
    <cellStyle name="40% - Accent4 2 9" xfId="7657" xr:uid="{00000000-0005-0000-0000-00005C040000}"/>
    <cellStyle name="40% - Accent4 3" xfId="50" xr:uid="{00000000-0005-0000-0000-00005D040000}"/>
    <cellStyle name="40% - Accent4 3 2" xfId="2067" xr:uid="{00000000-0005-0000-0000-00005E040000}"/>
    <cellStyle name="40% - Accent4 3 2 2" xfId="2068" xr:uid="{00000000-0005-0000-0000-00005F040000}"/>
    <cellStyle name="40% - Accent4 3 2 2 2" xfId="2069" xr:uid="{00000000-0005-0000-0000-000060040000}"/>
    <cellStyle name="40% - Accent4 3 2 3" xfId="2070" xr:uid="{00000000-0005-0000-0000-000061040000}"/>
    <cellStyle name="40% - Accent4 3 2 4" xfId="2071" xr:uid="{00000000-0005-0000-0000-000062040000}"/>
    <cellStyle name="40% - Accent4 3 2 5" xfId="2072" xr:uid="{00000000-0005-0000-0000-000063040000}"/>
    <cellStyle name="40% - Accent4 3 2 6" xfId="2073" xr:uid="{00000000-0005-0000-0000-000064040000}"/>
    <cellStyle name="40% - Accent4 3 3" xfId="2074" xr:uid="{00000000-0005-0000-0000-000065040000}"/>
    <cellStyle name="40% - Accent4 3 3 2" xfId="2075" xr:uid="{00000000-0005-0000-0000-000066040000}"/>
    <cellStyle name="40% - Accent4 3 3 3" xfId="2076" xr:uid="{00000000-0005-0000-0000-000067040000}"/>
    <cellStyle name="40% - Accent4 3 4" xfId="2077" xr:uid="{00000000-0005-0000-0000-000068040000}"/>
    <cellStyle name="40% - Accent4 3 5" xfId="2078" xr:uid="{00000000-0005-0000-0000-000069040000}"/>
    <cellStyle name="40% - Accent4 3 6" xfId="2079" xr:uid="{00000000-0005-0000-0000-00006A040000}"/>
    <cellStyle name="40% - Accent4 3 7" xfId="2080" xr:uid="{00000000-0005-0000-0000-00006B040000}"/>
    <cellStyle name="40% - Accent4 4" xfId="51" xr:uid="{00000000-0005-0000-0000-00006C040000}"/>
    <cellStyle name="40% - Accent4 4 2" xfId="2081" xr:uid="{00000000-0005-0000-0000-00006D040000}"/>
    <cellStyle name="40% - Accent4 4 2 2" xfId="2082" xr:uid="{00000000-0005-0000-0000-00006E040000}"/>
    <cellStyle name="40% - Accent4 4 2 2 2" xfId="2083" xr:uid="{00000000-0005-0000-0000-00006F040000}"/>
    <cellStyle name="40% - Accent4 4 2 3" xfId="2084" xr:uid="{00000000-0005-0000-0000-000070040000}"/>
    <cellStyle name="40% - Accent4 4 2 4" xfId="2085" xr:uid="{00000000-0005-0000-0000-000071040000}"/>
    <cellStyle name="40% - Accent4 4 2 5" xfId="2086" xr:uid="{00000000-0005-0000-0000-000072040000}"/>
    <cellStyle name="40% - Accent4 4 2 6" xfId="2087" xr:uid="{00000000-0005-0000-0000-000073040000}"/>
    <cellStyle name="40% - Accent4 4 3" xfId="2088" xr:uid="{00000000-0005-0000-0000-000074040000}"/>
    <cellStyle name="40% - Accent4 4 3 2" xfId="2089" xr:uid="{00000000-0005-0000-0000-000075040000}"/>
    <cellStyle name="40% - Accent4 4 3 3" xfId="2090" xr:uid="{00000000-0005-0000-0000-000076040000}"/>
    <cellStyle name="40% - Accent4 4 4" xfId="2091" xr:uid="{00000000-0005-0000-0000-000077040000}"/>
    <cellStyle name="40% - Accent4 4 5" xfId="2092" xr:uid="{00000000-0005-0000-0000-000078040000}"/>
    <cellStyle name="40% - Accent4 4 6" xfId="2093" xr:uid="{00000000-0005-0000-0000-000079040000}"/>
    <cellStyle name="40% - Accent4 4 7" xfId="2094" xr:uid="{00000000-0005-0000-0000-00007A040000}"/>
    <cellStyle name="40% - Accent4 5" xfId="52" xr:uid="{00000000-0005-0000-0000-00007B040000}"/>
    <cellStyle name="40% - Accent4 5 2" xfId="2095" xr:uid="{00000000-0005-0000-0000-00007C040000}"/>
    <cellStyle name="40% - Accent4 5 2 2" xfId="2096" xr:uid="{00000000-0005-0000-0000-00007D040000}"/>
    <cellStyle name="40% - Accent4 5 2 2 2" xfId="2097" xr:uid="{00000000-0005-0000-0000-00007E040000}"/>
    <cellStyle name="40% - Accent4 5 2 3" xfId="2098" xr:uid="{00000000-0005-0000-0000-00007F040000}"/>
    <cellStyle name="40% - Accent4 5 2 4" xfId="2099" xr:uid="{00000000-0005-0000-0000-000080040000}"/>
    <cellStyle name="40% - Accent4 5 2 5" xfId="2100" xr:uid="{00000000-0005-0000-0000-000081040000}"/>
    <cellStyle name="40% - Accent4 5 2 6" xfId="2101" xr:uid="{00000000-0005-0000-0000-000082040000}"/>
    <cellStyle name="40% - Accent4 5 3" xfId="2102" xr:uid="{00000000-0005-0000-0000-000083040000}"/>
    <cellStyle name="40% - Accent4 5 3 2" xfId="2103" xr:uid="{00000000-0005-0000-0000-000084040000}"/>
    <cellStyle name="40% - Accent4 5 3 3" xfId="2104" xr:uid="{00000000-0005-0000-0000-000085040000}"/>
    <cellStyle name="40% - Accent4 5 4" xfId="2105" xr:uid="{00000000-0005-0000-0000-000086040000}"/>
    <cellStyle name="40% - Accent4 5 5" xfId="2106" xr:uid="{00000000-0005-0000-0000-000087040000}"/>
    <cellStyle name="40% - Accent4 5 6" xfId="2107" xr:uid="{00000000-0005-0000-0000-000088040000}"/>
    <cellStyle name="40% - Accent4 5 7" xfId="2108" xr:uid="{00000000-0005-0000-0000-000089040000}"/>
    <cellStyle name="40% - Accent4 6" xfId="53" xr:uid="{00000000-0005-0000-0000-00008A040000}"/>
    <cellStyle name="40% - Accent4 6 2" xfId="2109" xr:uid="{00000000-0005-0000-0000-00008B040000}"/>
    <cellStyle name="40% - Accent4 6 2 2" xfId="2110" xr:uid="{00000000-0005-0000-0000-00008C040000}"/>
    <cellStyle name="40% - Accent4 6 2 2 2" xfId="2111" xr:uid="{00000000-0005-0000-0000-00008D040000}"/>
    <cellStyle name="40% - Accent4 6 2 3" xfId="2112" xr:uid="{00000000-0005-0000-0000-00008E040000}"/>
    <cellStyle name="40% - Accent4 6 2 4" xfId="2113" xr:uid="{00000000-0005-0000-0000-00008F040000}"/>
    <cellStyle name="40% - Accent4 6 2 5" xfId="2114" xr:uid="{00000000-0005-0000-0000-000090040000}"/>
    <cellStyle name="40% - Accent4 6 2 6" xfId="2115" xr:uid="{00000000-0005-0000-0000-000091040000}"/>
    <cellStyle name="40% - Accent4 6 3" xfId="2116" xr:uid="{00000000-0005-0000-0000-000092040000}"/>
    <cellStyle name="40% - Accent4 6 3 2" xfId="2117" xr:uid="{00000000-0005-0000-0000-000093040000}"/>
    <cellStyle name="40% - Accent4 6 3 3" xfId="2118" xr:uid="{00000000-0005-0000-0000-000094040000}"/>
    <cellStyle name="40% - Accent4 6 4" xfId="2119" xr:uid="{00000000-0005-0000-0000-000095040000}"/>
    <cellStyle name="40% - Accent4 6 5" xfId="2120" xr:uid="{00000000-0005-0000-0000-000096040000}"/>
    <cellStyle name="40% - Accent4 6 6" xfId="2121" xr:uid="{00000000-0005-0000-0000-000097040000}"/>
    <cellStyle name="40% - Accent4 6 7" xfId="2122" xr:uid="{00000000-0005-0000-0000-000098040000}"/>
    <cellStyle name="40% - Accent4 7" xfId="1188" xr:uid="{00000000-0005-0000-0000-000099040000}"/>
    <cellStyle name="40% - Accent4 7 10" xfId="13993" xr:uid="{00000000-0005-0000-0000-00009A040000}"/>
    <cellStyle name="40% - Accent4 7 2" xfId="2123" xr:uid="{00000000-0005-0000-0000-00009B040000}"/>
    <cellStyle name="40% - Accent4 7 2 2" xfId="2124" xr:uid="{00000000-0005-0000-0000-00009C040000}"/>
    <cellStyle name="40% - Accent4 7 2 3" xfId="2125" xr:uid="{00000000-0005-0000-0000-00009D040000}"/>
    <cellStyle name="40% - Accent4 7 3" xfId="2126" xr:uid="{00000000-0005-0000-0000-00009E040000}"/>
    <cellStyle name="40% - Accent4 7 4" xfId="2127" xr:uid="{00000000-0005-0000-0000-00009F040000}"/>
    <cellStyle name="40% - Accent4 7 5" xfId="2128" xr:uid="{00000000-0005-0000-0000-0000A0040000}"/>
    <cellStyle name="40% - Accent4 7 6" xfId="2129" xr:uid="{00000000-0005-0000-0000-0000A1040000}"/>
    <cellStyle name="40% - Accent4 7 7" xfId="8168" xr:uid="{00000000-0005-0000-0000-0000A2040000}"/>
    <cellStyle name="40% - Accent4 7 7 2" xfId="15381" xr:uid="{00000000-0005-0000-0000-0000A3040000}"/>
    <cellStyle name="40% - Accent4 7 8" xfId="10299" xr:uid="{00000000-0005-0000-0000-0000A4040000}"/>
    <cellStyle name="40% - Accent4 7 8 2" xfId="17512" xr:uid="{00000000-0005-0000-0000-0000A5040000}"/>
    <cellStyle name="40% - Accent4 7 9" xfId="11928" xr:uid="{00000000-0005-0000-0000-0000A6040000}"/>
    <cellStyle name="40% - Accent4 7 9 2" xfId="19135" xr:uid="{00000000-0005-0000-0000-0000A7040000}"/>
    <cellStyle name="40% - Accent4 8" xfId="2130" xr:uid="{00000000-0005-0000-0000-0000A8040000}"/>
    <cellStyle name="40% - Accent4 8 2" xfId="2131" xr:uid="{00000000-0005-0000-0000-0000A9040000}"/>
    <cellStyle name="40% - Accent4 8 2 2" xfId="2132" xr:uid="{00000000-0005-0000-0000-0000AA040000}"/>
    <cellStyle name="40% - Accent4 8 2 3" xfId="2133" xr:uid="{00000000-0005-0000-0000-0000AB040000}"/>
    <cellStyle name="40% - Accent4 8 2 3 2" xfId="8579" xr:uid="{00000000-0005-0000-0000-0000AC040000}"/>
    <cellStyle name="40% - Accent4 8 2 3 2 2" xfId="15792" xr:uid="{00000000-0005-0000-0000-0000AD040000}"/>
    <cellStyle name="40% - Accent4 8 2 3 3" xfId="10710" xr:uid="{00000000-0005-0000-0000-0000AE040000}"/>
    <cellStyle name="40% - Accent4 8 2 3 3 2" xfId="17923" xr:uid="{00000000-0005-0000-0000-0000AF040000}"/>
    <cellStyle name="40% - Accent4 8 2 3 4" xfId="11950" xr:uid="{00000000-0005-0000-0000-0000B0040000}"/>
    <cellStyle name="40% - Accent4 8 2 3 4 2" xfId="19157" xr:uid="{00000000-0005-0000-0000-0000B1040000}"/>
    <cellStyle name="40% - Accent4 8 2 3 5" xfId="14015" xr:uid="{00000000-0005-0000-0000-0000B2040000}"/>
    <cellStyle name="40% - Accent4 8 3" xfId="2134" xr:uid="{00000000-0005-0000-0000-0000B3040000}"/>
    <cellStyle name="40% - Accent4 8 4" xfId="2135" xr:uid="{00000000-0005-0000-0000-0000B4040000}"/>
    <cellStyle name="40% - Accent4 8 5" xfId="2136" xr:uid="{00000000-0005-0000-0000-0000B5040000}"/>
    <cellStyle name="40% - Accent4 8 6" xfId="2137" xr:uid="{00000000-0005-0000-0000-0000B6040000}"/>
    <cellStyle name="40% - Accent4 9" xfId="2138" xr:uid="{00000000-0005-0000-0000-0000B7040000}"/>
    <cellStyle name="40% - Accent4 9 2" xfId="2139" xr:uid="{00000000-0005-0000-0000-0000B8040000}"/>
    <cellStyle name="40% - Accent5" xfId="760" builtinId="47" customBuiltin="1"/>
    <cellStyle name="40% - Accent5 10" xfId="2140" xr:uid="{00000000-0005-0000-0000-0000BA040000}"/>
    <cellStyle name="40% - Accent5 11" xfId="7658" xr:uid="{00000000-0005-0000-0000-0000BB040000}"/>
    <cellStyle name="40% - Accent5 12" xfId="11517" xr:uid="{00000000-0005-0000-0000-0000BC040000}"/>
    <cellStyle name="40% - Accent5 12 2" xfId="18724" xr:uid="{00000000-0005-0000-0000-0000BD040000}"/>
    <cellStyle name="40% - Accent5 13" xfId="13592" xr:uid="{00000000-0005-0000-0000-0000BE040000}"/>
    <cellStyle name="40% - Accent5 14" xfId="25400" xr:uid="{00000000-0005-0000-0000-0000BF040000}"/>
    <cellStyle name="40% - Accent5 2" xfId="54" xr:uid="{00000000-0005-0000-0000-0000C0040000}"/>
    <cellStyle name="40% - Accent5 2 2" xfId="2141" xr:uid="{00000000-0005-0000-0000-0000C1040000}"/>
    <cellStyle name="40% - Accent5 2 2 2" xfId="2142" xr:uid="{00000000-0005-0000-0000-0000C2040000}"/>
    <cellStyle name="40% - Accent5 2 2 2 2" xfId="2143" xr:uid="{00000000-0005-0000-0000-0000C3040000}"/>
    <cellStyle name="40% - Accent5 2 2 3" xfId="2144" xr:uid="{00000000-0005-0000-0000-0000C4040000}"/>
    <cellStyle name="40% - Accent5 2 2 4" xfId="2145" xr:uid="{00000000-0005-0000-0000-0000C5040000}"/>
    <cellStyle name="40% - Accent5 2 2 5" xfId="2146" xr:uid="{00000000-0005-0000-0000-0000C6040000}"/>
    <cellStyle name="40% - Accent5 2 2 6" xfId="2147" xr:uid="{00000000-0005-0000-0000-0000C7040000}"/>
    <cellStyle name="40% - Accent5 2 3" xfId="2148" xr:uid="{00000000-0005-0000-0000-0000C8040000}"/>
    <cellStyle name="40% - Accent5 2 3 2" xfId="2149" xr:uid="{00000000-0005-0000-0000-0000C9040000}"/>
    <cellStyle name="40% - Accent5 2 3 3" xfId="2150" xr:uid="{00000000-0005-0000-0000-0000CA040000}"/>
    <cellStyle name="40% - Accent5 2 4" xfId="2151" xr:uid="{00000000-0005-0000-0000-0000CB040000}"/>
    <cellStyle name="40% - Accent5 2 5" xfId="2152" xr:uid="{00000000-0005-0000-0000-0000CC040000}"/>
    <cellStyle name="40% - Accent5 2 6" xfId="2153" xr:uid="{00000000-0005-0000-0000-0000CD040000}"/>
    <cellStyle name="40% - Accent5 2 7" xfId="2154" xr:uid="{00000000-0005-0000-0000-0000CE040000}"/>
    <cellStyle name="40% - Accent5 2 8" xfId="2155" xr:uid="{00000000-0005-0000-0000-0000CF040000}"/>
    <cellStyle name="40% - Accent5 2 9" xfId="7659" xr:uid="{00000000-0005-0000-0000-0000D0040000}"/>
    <cellStyle name="40% - Accent5 3" xfId="55" xr:uid="{00000000-0005-0000-0000-0000D1040000}"/>
    <cellStyle name="40% - Accent5 3 2" xfId="2156" xr:uid="{00000000-0005-0000-0000-0000D2040000}"/>
    <cellStyle name="40% - Accent5 3 2 2" xfId="2157" xr:uid="{00000000-0005-0000-0000-0000D3040000}"/>
    <cellStyle name="40% - Accent5 3 2 2 2" xfId="2158" xr:uid="{00000000-0005-0000-0000-0000D4040000}"/>
    <cellStyle name="40% - Accent5 3 2 3" xfId="2159" xr:uid="{00000000-0005-0000-0000-0000D5040000}"/>
    <cellStyle name="40% - Accent5 3 2 4" xfId="2160" xr:uid="{00000000-0005-0000-0000-0000D6040000}"/>
    <cellStyle name="40% - Accent5 3 2 5" xfId="2161" xr:uid="{00000000-0005-0000-0000-0000D7040000}"/>
    <cellStyle name="40% - Accent5 3 2 6" xfId="2162" xr:uid="{00000000-0005-0000-0000-0000D8040000}"/>
    <cellStyle name="40% - Accent5 3 3" xfId="2163" xr:uid="{00000000-0005-0000-0000-0000D9040000}"/>
    <cellStyle name="40% - Accent5 3 3 2" xfId="2164" xr:uid="{00000000-0005-0000-0000-0000DA040000}"/>
    <cellStyle name="40% - Accent5 3 3 3" xfId="2165" xr:uid="{00000000-0005-0000-0000-0000DB040000}"/>
    <cellStyle name="40% - Accent5 3 4" xfId="2166" xr:uid="{00000000-0005-0000-0000-0000DC040000}"/>
    <cellStyle name="40% - Accent5 3 5" xfId="2167" xr:uid="{00000000-0005-0000-0000-0000DD040000}"/>
    <cellStyle name="40% - Accent5 3 6" xfId="2168" xr:uid="{00000000-0005-0000-0000-0000DE040000}"/>
    <cellStyle name="40% - Accent5 3 7" xfId="2169" xr:uid="{00000000-0005-0000-0000-0000DF040000}"/>
    <cellStyle name="40% - Accent5 4" xfId="56" xr:uid="{00000000-0005-0000-0000-0000E0040000}"/>
    <cellStyle name="40% - Accent5 4 2" xfId="2170" xr:uid="{00000000-0005-0000-0000-0000E1040000}"/>
    <cellStyle name="40% - Accent5 4 2 2" xfId="2171" xr:uid="{00000000-0005-0000-0000-0000E2040000}"/>
    <cellStyle name="40% - Accent5 4 2 2 2" xfId="2172" xr:uid="{00000000-0005-0000-0000-0000E3040000}"/>
    <cellStyle name="40% - Accent5 4 2 3" xfId="2173" xr:uid="{00000000-0005-0000-0000-0000E4040000}"/>
    <cellStyle name="40% - Accent5 4 2 4" xfId="2174" xr:uid="{00000000-0005-0000-0000-0000E5040000}"/>
    <cellStyle name="40% - Accent5 4 2 5" xfId="2175" xr:uid="{00000000-0005-0000-0000-0000E6040000}"/>
    <cellStyle name="40% - Accent5 4 2 6" xfId="2176" xr:uid="{00000000-0005-0000-0000-0000E7040000}"/>
    <cellStyle name="40% - Accent5 4 3" xfId="2177" xr:uid="{00000000-0005-0000-0000-0000E8040000}"/>
    <cellStyle name="40% - Accent5 4 3 2" xfId="2178" xr:uid="{00000000-0005-0000-0000-0000E9040000}"/>
    <cellStyle name="40% - Accent5 4 3 3" xfId="2179" xr:uid="{00000000-0005-0000-0000-0000EA040000}"/>
    <cellStyle name="40% - Accent5 4 4" xfId="2180" xr:uid="{00000000-0005-0000-0000-0000EB040000}"/>
    <cellStyle name="40% - Accent5 4 5" xfId="2181" xr:uid="{00000000-0005-0000-0000-0000EC040000}"/>
    <cellStyle name="40% - Accent5 4 6" xfId="2182" xr:uid="{00000000-0005-0000-0000-0000ED040000}"/>
    <cellStyle name="40% - Accent5 4 7" xfId="2183" xr:uid="{00000000-0005-0000-0000-0000EE040000}"/>
    <cellStyle name="40% - Accent5 5" xfId="57" xr:uid="{00000000-0005-0000-0000-0000EF040000}"/>
    <cellStyle name="40% - Accent5 5 2" xfId="2184" xr:uid="{00000000-0005-0000-0000-0000F0040000}"/>
    <cellStyle name="40% - Accent5 5 2 2" xfId="2185" xr:uid="{00000000-0005-0000-0000-0000F1040000}"/>
    <cellStyle name="40% - Accent5 5 2 2 2" xfId="2186" xr:uid="{00000000-0005-0000-0000-0000F2040000}"/>
    <cellStyle name="40% - Accent5 5 2 3" xfId="2187" xr:uid="{00000000-0005-0000-0000-0000F3040000}"/>
    <cellStyle name="40% - Accent5 5 2 4" xfId="2188" xr:uid="{00000000-0005-0000-0000-0000F4040000}"/>
    <cellStyle name="40% - Accent5 5 2 5" xfId="2189" xr:uid="{00000000-0005-0000-0000-0000F5040000}"/>
    <cellStyle name="40% - Accent5 5 2 6" xfId="2190" xr:uid="{00000000-0005-0000-0000-0000F6040000}"/>
    <cellStyle name="40% - Accent5 5 3" xfId="2191" xr:uid="{00000000-0005-0000-0000-0000F7040000}"/>
    <cellStyle name="40% - Accent5 5 3 2" xfId="2192" xr:uid="{00000000-0005-0000-0000-0000F8040000}"/>
    <cellStyle name="40% - Accent5 5 3 3" xfId="2193" xr:uid="{00000000-0005-0000-0000-0000F9040000}"/>
    <cellStyle name="40% - Accent5 5 4" xfId="2194" xr:uid="{00000000-0005-0000-0000-0000FA040000}"/>
    <cellStyle name="40% - Accent5 5 5" xfId="2195" xr:uid="{00000000-0005-0000-0000-0000FB040000}"/>
    <cellStyle name="40% - Accent5 5 6" xfId="2196" xr:uid="{00000000-0005-0000-0000-0000FC040000}"/>
    <cellStyle name="40% - Accent5 5 7" xfId="2197" xr:uid="{00000000-0005-0000-0000-0000FD040000}"/>
    <cellStyle name="40% - Accent5 6" xfId="58" xr:uid="{00000000-0005-0000-0000-0000FE040000}"/>
    <cellStyle name="40% - Accent5 6 2" xfId="2198" xr:uid="{00000000-0005-0000-0000-0000FF040000}"/>
    <cellStyle name="40% - Accent5 6 2 2" xfId="2199" xr:uid="{00000000-0005-0000-0000-000000050000}"/>
    <cellStyle name="40% - Accent5 6 2 2 2" xfId="2200" xr:uid="{00000000-0005-0000-0000-000001050000}"/>
    <cellStyle name="40% - Accent5 6 2 3" xfId="2201" xr:uid="{00000000-0005-0000-0000-000002050000}"/>
    <cellStyle name="40% - Accent5 6 2 4" xfId="2202" xr:uid="{00000000-0005-0000-0000-000003050000}"/>
    <cellStyle name="40% - Accent5 6 2 5" xfId="2203" xr:uid="{00000000-0005-0000-0000-000004050000}"/>
    <cellStyle name="40% - Accent5 6 2 6" xfId="2204" xr:uid="{00000000-0005-0000-0000-000005050000}"/>
    <cellStyle name="40% - Accent5 6 3" xfId="2205" xr:uid="{00000000-0005-0000-0000-000006050000}"/>
    <cellStyle name="40% - Accent5 6 3 2" xfId="2206" xr:uid="{00000000-0005-0000-0000-000007050000}"/>
    <cellStyle name="40% - Accent5 6 3 3" xfId="2207" xr:uid="{00000000-0005-0000-0000-000008050000}"/>
    <cellStyle name="40% - Accent5 6 4" xfId="2208" xr:uid="{00000000-0005-0000-0000-000009050000}"/>
    <cellStyle name="40% - Accent5 6 5" xfId="2209" xr:uid="{00000000-0005-0000-0000-00000A050000}"/>
    <cellStyle name="40% - Accent5 6 6" xfId="2210" xr:uid="{00000000-0005-0000-0000-00000B050000}"/>
    <cellStyle name="40% - Accent5 6 7" xfId="2211" xr:uid="{00000000-0005-0000-0000-00000C050000}"/>
    <cellStyle name="40% - Accent5 7" xfId="1190" xr:uid="{00000000-0005-0000-0000-00000D050000}"/>
    <cellStyle name="40% - Accent5 7 10" xfId="13995" xr:uid="{00000000-0005-0000-0000-00000E050000}"/>
    <cellStyle name="40% - Accent5 7 2" xfId="2212" xr:uid="{00000000-0005-0000-0000-00000F050000}"/>
    <cellStyle name="40% - Accent5 7 2 2" xfId="2213" xr:uid="{00000000-0005-0000-0000-000010050000}"/>
    <cellStyle name="40% - Accent5 7 2 3" xfId="2214" xr:uid="{00000000-0005-0000-0000-000011050000}"/>
    <cellStyle name="40% - Accent5 7 3" xfId="2215" xr:uid="{00000000-0005-0000-0000-000012050000}"/>
    <cellStyle name="40% - Accent5 7 4" xfId="2216" xr:uid="{00000000-0005-0000-0000-000013050000}"/>
    <cellStyle name="40% - Accent5 7 5" xfId="2217" xr:uid="{00000000-0005-0000-0000-000014050000}"/>
    <cellStyle name="40% - Accent5 7 6" xfId="2218" xr:uid="{00000000-0005-0000-0000-000015050000}"/>
    <cellStyle name="40% - Accent5 7 7" xfId="8169" xr:uid="{00000000-0005-0000-0000-000016050000}"/>
    <cellStyle name="40% - Accent5 7 7 2" xfId="15382" xr:uid="{00000000-0005-0000-0000-000017050000}"/>
    <cellStyle name="40% - Accent5 7 8" xfId="10300" xr:uid="{00000000-0005-0000-0000-000018050000}"/>
    <cellStyle name="40% - Accent5 7 8 2" xfId="17513" xr:uid="{00000000-0005-0000-0000-000019050000}"/>
    <cellStyle name="40% - Accent5 7 9" xfId="11930" xr:uid="{00000000-0005-0000-0000-00001A050000}"/>
    <cellStyle name="40% - Accent5 7 9 2" xfId="19137" xr:uid="{00000000-0005-0000-0000-00001B050000}"/>
    <cellStyle name="40% - Accent5 8" xfId="2219" xr:uid="{00000000-0005-0000-0000-00001C050000}"/>
    <cellStyle name="40% - Accent5 8 2" xfId="2220" xr:uid="{00000000-0005-0000-0000-00001D050000}"/>
    <cellStyle name="40% - Accent5 8 2 2" xfId="2221" xr:uid="{00000000-0005-0000-0000-00001E050000}"/>
    <cellStyle name="40% - Accent5 8 2 3" xfId="2222" xr:uid="{00000000-0005-0000-0000-00001F050000}"/>
    <cellStyle name="40% - Accent5 8 2 3 2" xfId="8580" xr:uid="{00000000-0005-0000-0000-000020050000}"/>
    <cellStyle name="40% - Accent5 8 2 3 2 2" xfId="15793" xr:uid="{00000000-0005-0000-0000-000021050000}"/>
    <cellStyle name="40% - Accent5 8 2 3 3" xfId="10711" xr:uid="{00000000-0005-0000-0000-000022050000}"/>
    <cellStyle name="40% - Accent5 8 2 3 3 2" xfId="17924" xr:uid="{00000000-0005-0000-0000-000023050000}"/>
    <cellStyle name="40% - Accent5 8 2 3 4" xfId="11951" xr:uid="{00000000-0005-0000-0000-000024050000}"/>
    <cellStyle name="40% - Accent5 8 2 3 4 2" xfId="19158" xr:uid="{00000000-0005-0000-0000-000025050000}"/>
    <cellStyle name="40% - Accent5 8 2 3 5" xfId="14016" xr:uid="{00000000-0005-0000-0000-000026050000}"/>
    <cellStyle name="40% - Accent5 8 3" xfId="2223" xr:uid="{00000000-0005-0000-0000-000027050000}"/>
    <cellStyle name="40% - Accent5 8 4" xfId="2224" xr:uid="{00000000-0005-0000-0000-000028050000}"/>
    <cellStyle name="40% - Accent5 8 5" xfId="2225" xr:uid="{00000000-0005-0000-0000-000029050000}"/>
    <cellStyle name="40% - Accent5 8 6" xfId="2226" xr:uid="{00000000-0005-0000-0000-00002A050000}"/>
    <cellStyle name="40% - Accent5 9" xfId="2227" xr:uid="{00000000-0005-0000-0000-00002B050000}"/>
    <cellStyle name="40% - Accent5 9 2" xfId="2228" xr:uid="{00000000-0005-0000-0000-00002C050000}"/>
    <cellStyle name="40% - Accent6" xfId="764" builtinId="51" customBuiltin="1"/>
    <cellStyle name="40% - Accent6 10" xfId="2229" xr:uid="{00000000-0005-0000-0000-00002E050000}"/>
    <cellStyle name="40% - Accent6 11" xfId="7660" xr:uid="{00000000-0005-0000-0000-00002F050000}"/>
    <cellStyle name="40% - Accent6 12" xfId="11519" xr:uid="{00000000-0005-0000-0000-000030050000}"/>
    <cellStyle name="40% - Accent6 12 2" xfId="18726" xr:uid="{00000000-0005-0000-0000-000031050000}"/>
    <cellStyle name="40% - Accent6 13" xfId="13594" xr:uid="{00000000-0005-0000-0000-000032050000}"/>
    <cellStyle name="40% - Accent6 14" xfId="25402" xr:uid="{00000000-0005-0000-0000-000033050000}"/>
    <cellStyle name="40% - Accent6 2" xfId="59" xr:uid="{00000000-0005-0000-0000-000034050000}"/>
    <cellStyle name="40% - Accent6 2 2" xfId="2230" xr:uid="{00000000-0005-0000-0000-000035050000}"/>
    <cellStyle name="40% - Accent6 2 2 2" xfId="2231" xr:uid="{00000000-0005-0000-0000-000036050000}"/>
    <cellStyle name="40% - Accent6 2 2 2 2" xfId="2232" xr:uid="{00000000-0005-0000-0000-000037050000}"/>
    <cellStyle name="40% - Accent6 2 2 3" xfId="2233" xr:uid="{00000000-0005-0000-0000-000038050000}"/>
    <cellStyle name="40% - Accent6 2 2 4" xfId="2234" xr:uid="{00000000-0005-0000-0000-000039050000}"/>
    <cellStyle name="40% - Accent6 2 2 5" xfId="2235" xr:uid="{00000000-0005-0000-0000-00003A050000}"/>
    <cellStyle name="40% - Accent6 2 2 6" xfId="2236" xr:uid="{00000000-0005-0000-0000-00003B050000}"/>
    <cellStyle name="40% - Accent6 2 3" xfId="2237" xr:uid="{00000000-0005-0000-0000-00003C050000}"/>
    <cellStyle name="40% - Accent6 2 3 2" xfId="2238" xr:uid="{00000000-0005-0000-0000-00003D050000}"/>
    <cellStyle name="40% - Accent6 2 3 3" xfId="2239" xr:uid="{00000000-0005-0000-0000-00003E050000}"/>
    <cellStyle name="40% - Accent6 2 4" xfId="2240" xr:uid="{00000000-0005-0000-0000-00003F050000}"/>
    <cellStyle name="40% - Accent6 2 5" xfId="2241" xr:uid="{00000000-0005-0000-0000-000040050000}"/>
    <cellStyle name="40% - Accent6 2 6" xfId="2242" xr:uid="{00000000-0005-0000-0000-000041050000}"/>
    <cellStyle name="40% - Accent6 2 7" xfId="2243" xr:uid="{00000000-0005-0000-0000-000042050000}"/>
    <cellStyle name="40% - Accent6 2 8" xfId="2244" xr:uid="{00000000-0005-0000-0000-000043050000}"/>
    <cellStyle name="40% - Accent6 2 9" xfId="7661" xr:uid="{00000000-0005-0000-0000-000044050000}"/>
    <cellStyle name="40% - Accent6 3" xfId="60" xr:uid="{00000000-0005-0000-0000-000045050000}"/>
    <cellStyle name="40% - Accent6 3 2" xfId="2245" xr:uid="{00000000-0005-0000-0000-000046050000}"/>
    <cellStyle name="40% - Accent6 3 2 2" xfId="2246" xr:uid="{00000000-0005-0000-0000-000047050000}"/>
    <cellStyle name="40% - Accent6 3 2 2 2" xfId="2247" xr:uid="{00000000-0005-0000-0000-000048050000}"/>
    <cellStyle name="40% - Accent6 3 2 3" xfId="2248" xr:uid="{00000000-0005-0000-0000-000049050000}"/>
    <cellStyle name="40% - Accent6 3 2 4" xfId="2249" xr:uid="{00000000-0005-0000-0000-00004A050000}"/>
    <cellStyle name="40% - Accent6 3 2 5" xfId="2250" xr:uid="{00000000-0005-0000-0000-00004B050000}"/>
    <cellStyle name="40% - Accent6 3 2 6" xfId="2251" xr:uid="{00000000-0005-0000-0000-00004C050000}"/>
    <cellStyle name="40% - Accent6 3 3" xfId="2252" xr:uid="{00000000-0005-0000-0000-00004D050000}"/>
    <cellStyle name="40% - Accent6 3 3 2" xfId="2253" xr:uid="{00000000-0005-0000-0000-00004E050000}"/>
    <cellStyle name="40% - Accent6 3 3 3" xfId="2254" xr:uid="{00000000-0005-0000-0000-00004F050000}"/>
    <cellStyle name="40% - Accent6 3 4" xfId="2255" xr:uid="{00000000-0005-0000-0000-000050050000}"/>
    <cellStyle name="40% - Accent6 3 5" xfId="2256" xr:uid="{00000000-0005-0000-0000-000051050000}"/>
    <cellStyle name="40% - Accent6 3 6" xfId="2257" xr:uid="{00000000-0005-0000-0000-000052050000}"/>
    <cellStyle name="40% - Accent6 3 7" xfId="2258" xr:uid="{00000000-0005-0000-0000-000053050000}"/>
    <cellStyle name="40% - Accent6 4" xfId="61" xr:uid="{00000000-0005-0000-0000-000054050000}"/>
    <cellStyle name="40% - Accent6 4 2" xfId="2259" xr:uid="{00000000-0005-0000-0000-000055050000}"/>
    <cellStyle name="40% - Accent6 4 2 2" xfId="2260" xr:uid="{00000000-0005-0000-0000-000056050000}"/>
    <cellStyle name="40% - Accent6 4 2 2 2" xfId="2261" xr:uid="{00000000-0005-0000-0000-000057050000}"/>
    <cellStyle name="40% - Accent6 4 2 3" xfId="2262" xr:uid="{00000000-0005-0000-0000-000058050000}"/>
    <cellStyle name="40% - Accent6 4 2 4" xfId="2263" xr:uid="{00000000-0005-0000-0000-000059050000}"/>
    <cellStyle name="40% - Accent6 4 2 5" xfId="2264" xr:uid="{00000000-0005-0000-0000-00005A050000}"/>
    <cellStyle name="40% - Accent6 4 2 6" xfId="2265" xr:uid="{00000000-0005-0000-0000-00005B050000}"/>
    <cellStyle name="40% - Accent6 4 3" xfId="2266" xr:uid="{00000000-0005-0000-0000-00005C050000}"/>
    <cellStyle name="40% - Accent6 4 3 2" xfId="2267" xr:uid="{00000000-0005-0000-0000-00005D050000}"/>
    <cellStyle name="40% - Accent6 4 3 3" xfId="2268" xr:uid="{00000000-0005-0000-0000-00005E050000}"/>
    <cellStyle name="40% - Accent6 4 4" xfId="2269" xr:uid="{00000000-0005-0000-0000-00005F050000}"/>
    <cellStyle name="40% - Accent6 4 5" xfId="2270" xr:uid="{00000000-0005-0000-0000-000060050000}"/>
    <cellStyle name="40% - Accent6 4 6" xfId="2271" xr:uid="{00000000-0005-0000-0000-000061050000}"/>
    <cellStyle name="40% - Accent6 4 7" xfId="2272" xr:uid="{00000000-0005-0000-0000-000062050000}"/>
    <cellStyle name="40% - Accent6 5" xfId="62" xr:uid="{00000000-0005-0000-0000-000063050000}"/>
    <cellStyle name="40% - Accent6 5 2" xfId="2273" xr:uid="{00000000-0005-0000-0000-000064050000}"/>
    <cellStyle name="40% - Accent6 5 2 2" xfId="2274" xr:uid="{00000000-0005-0000-0000-000065050000}"/>
    <cellStyle name="40% - Accent6 5 2 2 2" xfId="2275" xr:uid="{00000000-0005-0000-0000-000066050000}"/>
    <cellStyle name="40% - Accent6 5 2 3" xfId="2276" xr:uid="{00000000-0005-0000-0000-000067050000}"/>
    <cellStyle name="40% - Accent6 5 2 4" xfId="2277" xr:uid="{00000000-0005-0000-0000-000068050000}"/>
    <cellStyle name="40% - Accent6 5 2 5" xfId="2278" xr:uid="{00000000-0005-0000-0000-000069050000}"/>
    <cellStyle name="40% - Accent6 5 2 6" xfId="2279" xr:uid="{00000000-0005-0000-0000-00006A050000}"/>
    <cellStyle name="40% - Accent6 5 3" xfId="2280" xr:uid="{00000000-0005-0000-0000-00006B050000}"/>
    <cellStyle name="40% - Accent6 5 3 2" xfId="2281" xr:uid="{00000000-0005-0000-0000-00006C050000}"/>
    <cellStyle name="40% - Accent6 5 3 3" xfId="2282" xr:uid="{00000000-0005-0000-0000-00006D050000}"/>
    <cellStyle name="40% - Accent6 5 4" xfId="2283" xr:uid="{00000000-0005-0000-0000-00006E050000}"/>
    <cellStyle name="40% - Accent6 5 5" xfId="2284" xr:uid="{00000000-0005-0000-0000-00006F050000}"/>
    <cellStyle name="40% - Accent6 5 6" xfId="2285" xr:uid="{00000000-0005-0000-0000-000070050000}"/>
    <cellStyle name="40% - Accent6 5 7" xfId="2286" xr:uid="{00000000-0005-0000-0000-000071050000}"/>
    <cellStyle name="40% - Accent6 6" xfId="63" xr:uid="{00000000-0005-0000-0000-000072050000}"/>
    <cellStyle name="40% - Accent6 6 2" xfId="2287" xr:uid="{00000000-0005-0000-0000-000073050000}"/>
    <cellStyle name="40% - Accent6 6 2 2" xfId="2288" xr:uid="{00000000-0005-0000-0000-000074050000}"/>
    <cellStyle name="40% - Accent6 6 2 2 2" xfId="2289" xr:uid="{00000000-0005-0000-0000-000075050000}"/>
    <cellStyle name="40% - Accent6 6 2 3" xfId="2290" xr:uid="{00000000-0005-0000-0000-000076050000}"/>
    <cellStyle name="40% - Accent6 6 2 4" xfId="2291" xr:uid="{00000000-0005-0000-0000-000077050000}"/>
    <cellStyle name="40% - Accent6 6 2 5" xfId="2292" xr:uid="{00000000-0005-0000-0000-000078050000}"/>
    <cellStyle name="40% - Accent6 6 2 6" xfId="2293" xr:uid="{00000000-0005-0000-0000-000079050000}"/>
    <cellStyle name="40% - Accent6 6 3" xfId="2294" xr:uid="{00000000-0005-0000-0000-00007A050000}"/>
    <cellStyle name="40% - Accent6 6 3 2" xfId="2295" xr:uid="{00000000-0005-0000-0000-00007B050000}"/>
    <cellStyle name="40% - Accent6 6 3 3" xfId="2296" xr:uid="{00000000-0005-0000-0000-00007C050000}"/>
    <cellStyle name="40% - Accent6 6 4" xfId="2297" xr:uid="{00000000-0005-0000-0000-00007D050000}"/>
    <cellStyle name="40% - Accent6 6 5" xfId="2298" xr:uid="{00000000-0005-0000-0000-00007E050000}"/>
    <cellStyle name="40% - Accent6 6 6" xfId="2299" xr:uid="{00000000-0005-0000-0000-00007F050000}"/>
    <cellStyle name="40% - Accent6 6 7" xfId="2300" xr:uid="{00000000-0005-0000-0000-000080050000}"/>
    <cellStyle name="40% - Accent6 7" xfId="1192" xr:uid="{00000000-0005-0000-0000-000081050000}"/>
    <cellStyle name="40% - Accent6 7 10" xfId="13997" xr:uid="{00000000-0005-0000-0000-000082050000}"/>
    <cellStyle name="40% - Accent6 7 2" xfId="2301" xr:uid="{00000000-0005-0000-0000-000083050000}"/>
    <cellStyle name="40% - Accent6 7 2 2" xfId="2302" xr:uid="{00000000-0005-0000-0000-000084050000}"/>
    <cellStyle name="40% - Accent6 7 2 3" xfId="2303" xr:uid="{00000000-0005-0000-0000-000085050000}"/>
    <cellStyle name="40% - Accent6 7 3" xfId="2304" xr:uid="{00000000-0005-0000-0000-000086050000}"/>
    <cellStyle name="40% - Accent6 7 4" xfId="2305" xr:uid="{00000000-0005-0000-0000-000087050000}"/>
    <cellStyle name="40% - Accent6 7 5" xfId="2306" xr:uid="{00000000-0005-0000-0000-000088050000}"/>
    <cellStyle name="40% - Accent6 7 6" xfId="2307" xr:uid="{00000000-0005-0000-0000-000089050000}"/>
    <cellStyle name="40% - Accent6 7 7" xfId="8170" xr:uid="{00000000-0005-0000-0000-00008A050000}"/>
    <cellStyle name="40% - Accent6 7 7 2" xfId="15383" xr:uid="{00000000-0005-0000-0000-00008B050000}"/>
    <cellStyle name="40% - Accent6 7 8" xfId="10301" xr:uid="{00000000-0005-0000-0000-00008C050000}"/>
    <cellStyle name="40% - Accent6 7 8 2" xfId="17514" xr:uid="{00000000-0005-0000-0000-00008D050000}"/>
    <cellStyle name="40% - Accent6 7 9" xfId="11932" xr:uid="{00000000-0005-0000-0000-00008E050000}"/>
    <cellStyle name="40% - Accent6 7 9 2" xfId="19139" xr:uid="{00000000-0005-0000-0000-00008F050000}"/>
    <cellStyle name="40% - Accent6 8" xfId="2308" xr:uid="{00000000-0005-0000-0000-000090050000}"/>
    <cellStyle name="40% - Accent6 8 2" xfId="2309" xr:uid="{00000000-0005-0000-0000-000091050000}"/>
    <cellStyle name="40% - Accent6 8 2 2" xfId="2310" xr:uid="{00000000-0005-0000-0000-000092050000}"/>
    <cellStyle name="40% - Accent6 8 2 3" xfId="2311" xr:uid="{00000000-0005-0000-0000-000093050000}"/>
    <cellStyle name="40% - Accent6 8 2 3 2" xfId="8581" xr:uid="{00000000-0005-0000-0000-000094050000}"/>
    <cellStyle name="40% - Accent6 8 2 3 2 2" xfId="15794" xr:uid="{00000000-0005-0000-0000-000095050000}"/>
    <cellStyle name="40% - Accent6 8 2 3 3" xfId="10712" xr:uid="{00000000-0005-0000-0000-000096050000}"/>
    <cellStyle name="40% - Accent6 8 2 3 3 2" xfId="17925" xr:uid="{00000000-0005-0000-0000-000097050000}"/>
    <cellStyle name="40% - Accent6 8 2 3 4" xfId="11952" xr:uid="{00000000-0005-0000-0000-000098050000}"/>
    <cellStyle name="40% - Accent6 8 2 3 4 2" xfId="19159" xr:uid="{00000000-0005-0000-0000-000099050000}"/>
    <cellStyle name="40% - Accent6 8 2 3 5" xfId="14017" xr:uid="{00000000-0005-0000-0000-00009A050000}"/>
    <cellStyle name="40% - Accent6 8 3" xfId="2312" xr:uid="{00000000-0005-0000-0000-00009B050000}"/>
    <cellStyle name="40% - Accent6 8 4" xfId="2313" xr:uid="{00000000-0005-0000-0000-00009C050000}"/>
    <cellStyle name="40% - Accent6 8 5" xfId="2314" xr:uid="{00000000-0005-0000-0000-00009D050000}"/>
    <cellStyle name="40% - Accent6 8 6" xfId="2315" xr:uid="{00000000-0005-0000-0000-00009E050000}"/>
    <cellStyle name="40% - Accent6 9" xfId="2316" xr:uid="{00000000-0005-0000-0000-00009F050000}"/>
    <cellStyle name="40% - Accent6 9 2" xfId="2317" xr:uid="{00000000-0005-0000-0000-0000A0050000}"/>
    <cellStyle name="5 in (Normal)" xfId="2318" xr:uid="{00000000-0005-0000-0000-0000A1050000}"/>
    <cellStyle name="5 in (Normal) 2" xfId="2319" xr:uid="{00000000-0005-0000-0000-0000A2050000}"/>
    <cellStyle name="5 in (Normal) 2 2" xfId="2320" xr:uid="{00000000-0005-0000-0000-0000A3050000}"/>
    <cellStyle name="5 in (Normal) 3" xfId="2321" xr:uid="{00000000-0005-0000-0000-0000A4050000}"/>
    <cellStyle name="60% - Accent1" xfId="745" builtinId="32" customBuiltin="1"/>
    <cellStyle name="60% - Accent1 2" xfId="144" xr:uid="{00000000-0005-0000-0000-0000A6050000}"/>
    <cellStyle name="60% - Accent1 2 2" xfId="2322" xr:uid="{00000000-0005-0000-0000-0000A7050000}"/>
    <cellStyle name="60% - Accent1 2 3" xfId="2323" xr:uid="{00000000-0005-0000-0000-0000A8050000}"/>
    <cellStyle name="60% - Accent1 3" xfId="2324" xr:uid="{00000000-0005-0000-0000-0000A9050000}"/>
    <cellStyle name="60% - Accent1 3 2" xfId="2325" xr:uid="{00000000-0005-0000-0000-0000AA050000}"/>
    <cellStyle name="60% - Accent1 3 3" xfId="25483" xr:uid="{00000000-0005-0000-0000-0000AB050000}"/>
    <cellStyle name="60% - Accent1 4" xfId="2326" xr:uid="{00000000-0005-0000-0000-0000AC050000}"/>
    <cellStyle name="60% - Accent1 4 2" xfId="2327" xr:uid="{00000000-0005-0000-0000-0000AD050000}"/>
    <cellStyle name="60% - Accent1 5" xfId="2328" xr:uid="{00000000-0005-0000-0000-0000AE050000}"/>
    <cellStyle name="60% - Accent1 5 2" xfId="2329" xr:uid="{00000000-0005-0000-0000-0000AF050000}"/>
    <cellStyle name="60% - Accent1 6" xfId="2330" xr:uid="{00000000-0005-0000-0000-0000B0050000}"/>
    <cellStyle name="60% - Accent1 7" xfId="2331" xr:uid="{00000000-0005-0000-0000-0000B1050000}"/>
    <cellStyle name="60% - Accent1 8" xfId="2332" xr:uid="{00000000-0005-0000-0000-0000B2050000}"/>
    <cellStyle name="60% - Accent1 9" xfId="7662" xr:uid="{00000000-0005-0000-0000-0000B3050000}"/>
    <cellStyle name="60% - Accent2" xfId="749" builtinId="36" customBuiltin="1"/>
    <cellStyle name="60% - Accent2 2" xfId="145" xr:uid="{00000000-0005-0000-0000-0000B5050000}"/>
    <cellStyle name="60% - Accent2 2 2" xfId="2333" xr:uid="{00000000-0005-0000-0000-0000B6050000}"/>
    <cellStyle name="60% - Accent2 3" xfId="2334" xr:uid="{00000000-0005-0000-0000-0000B7050000}"/>
    <cellStyle name="60% - Accent2 3 2" xfId="2335" xr:uid="{00000000-0005-0000-0000-0000B8050000}"/>
    <cellStyle name="60% - Accent2 3 3" xfId="25484" xr:uid="{00000000-0005-0000-0000-0000B9050000}"/>
    <cellStyle name="60% - Accent2 4" xfId="2336" xr:uid="{00000000-0005-0000-0000-0000BA050000}"/>
    <cellStyle name="60% - Accent2 4 2" xfId="2337" xr:uid="{00000000-0005-0000-0000-0000BB050000}"/>
    <cellStyle name="60% - Accent2 5" xfId="2338" xr:uid="{00000000-0005-0000-0000-0000BC050000}"/>
    <cellStyle name="60% - Accent2 6" xfId="2339" xr:uid="{00000000-0005-0000-0000-0000BD050000}"/>
    <cellStyle name="60% - Accent2 7" xfId="2340" xr:uid="{00000000-0005-0000-0000-0000BE050000}"/>
    <cellStyle name="60% - Accent2 8" xfId="2341" xr:uid="{00000000-0005-0000-0000-0000BF050000}"/>
    <cellStyle name="60% - Accent2 9" xfId="7663" xr:uid="{00000000-0005-0000-0000-0000C0050000}"/>
    <cellStyle name="60% - Accent3" xfId="753" builtinId="40" customBuiltin="1"/>
    <cellStyle name="60% - Accent3 2" xfId="146" xr:uid="{00000000-0005-0000-0000-0000C2050000}"/>
    <cellStyle name="60% - Accent3 2 2" xfId="2342" xr:uid="{00000000-0005-0000-0000-0000C3050000}"/>
    <cellStyle name="60% - Accent3 3" xfId="2343" xr:uid="{00000000-0005-0000-0000-0000C4050000}"/>
    <cellStyle name="60% - Accent3 3 2" xfId="2344" xr:uid="{00000000-0005-0000-0000-0000C5050000}"/>
    <cellStyle name="60% - Accent3 3 3" xfId="25485" xr:uid="{00000000-0005-0000-0000-0000C6050000}"/>
    <cellStyle name="60% - Accent3 4" xfId="2345" xr:uid="{00000000-0005-0000-0000-0000C7050000}"/>
    <cellStyle name="60% - Accent3 4 2" xfId="2346" xr:uid="{00000000-0005-0000-0000-0000C8050000}"/>
    <cellStyle name="60% - Accent3 5" xfId="2347" xr:uid="{00000000-0005-0000-0000-0000C9050000}"/>
    <cellStyle name="60% - Accent3 5 2" xfId="2348" xr:uid="{00000000-0005-0000-0000-0000CA050000}"/>
    <cellStyle name="60% - Accent3 6" xfId="2349" xr:uid="{00000000-0005-0000-0000-0000CB050000}"/>
    <cellStyle name="60% - Accent3 7" xfId="2350" xr:uid="{00000000-0005-0000-0000-0000CC050000}"/>
    <cellStyle name="60% - Accent3 8" xfId="2351" xr:uid="{00000000-0005-0000-0000-0000CD050000}"/>
    <cellStyle name="60% - Accent3 9" xfId="7664" xr:uid="{00000000-0005-0000-0000-0000CE050000}"/>
    <cellStyle name="60% - Accent4" xfId="757" builtinId="44" customBuiltin="1"/>
    <cellStyle name="60% - Accent4 2" xfId="147" xr:uid="{00000000-0005-0000-0000-0000D0050000}"/>
    <cellStyle name="60% - Accent4 2 2" xfId="2352" xr:uid="{00000000-0005-0000-0000-0000D1050000}"/>
    <cellStyle name="60% - Accent4 3" xfId="2353" xr:uid="{00000000-0005-0000-0000-0000D2050000}"/>
    <cellStyle name="60% - Accent4 3 2" xfId="2354" xr:uid="{00000000-0005-0000-0000-0000D3050000}"/>
    <cellStyle name="60% - Accent4 3 3" xfId="25486" xr:uid="{00000000-0005-0000-0000-0000D4050000}"/>
    <cellStyle name="60% - Accent4 4" xfId="2355" xr:uid="{00000000-0005-0000-0000-0000D5050000}"/>
    <cellStyle name="60% - Accent4 4 2" xfId="2356" xr:uid="{00000000-0005-0000-0000-0000D6050000}"/>
    <cellStyle name="60% - Accent4 5" xfId="2357" xr:uid="{00000000-0005-0000-0000-0000D7050000}"/>
    <cellStyle name="60% - Accent4 5 2" xfId="2358" xr:uid="{00000000-0005-0000-0000-0000D8050000}"/>
    <cellStyle name="60% - Accent4 6" xfId="2359" xr:uid="{00000000-0005-0000-0000-0000D9050000}"/>
    <cellStyle name="60% - Accent4 7" xfId="2360" xr:uid="{00000000-0005-0000-0000-0000DA050000}"/>
    <cellStyle name="60% - Accent4 8" xfId="2361" xr:uid="{00000000-0005-0000-0000-0000DB050000}"/>
    <cellStyle name="60% - Accent4 9" xfId="7665" xr:uid="{00000000-0005-0000-0000-0000DC050000}"/>
    <cellStyle name="60% - Accent5" xfId="761" builtinId="48" customBuiltin="1"/>
    <cellStyle name="60% - Accent5 2" xfId="148" xr:uid="{00000000-0005-0000-0000-0000DE050000}"/>
    <cellStyle name="60% - Accent5 2 2" xfId="2362" xr:uid="{00000000-0005-0000-0000-0000DF050000}"/>
    <cellStyle name="60% - Accent5 3" xfId="2363" xr:uid="{00000000-0005-0000-0000-0000E0050000}"/>
    <cellStyle name="60% - Accent5 3 2" xfId="2364" xr:uid="{00000000-0005-0000-0000-0000E1050000}"/>
    <cellStyle name="60% - Accent5 3 3" xfId="25487" xr:uid="{00000000-0005-0000-0000-0000E2050000}"/>
    <cellStyle name="60% - Accent5 4" xfId="2365" xr:uid="{00000000-0005-0000-0000-0000E3050000}"/>
    <cellStyle name="60% - Accent5 4 2" xfId="2366" xr:uid="{00000000-0005-0000-0000-0000E4050000}"/>
    <cellStyle name="60% - Accent5 5" xfId="2367" xr:uid="{00000000-0005-0000-0000-0000E5050000}"/>
    <cellStyle name="60% - Accent5 6" xfId="2368" xr:uid="{00000000-0005-0000-0000-0000E6050000}"/>
    <cellStyle name="60% - Accent5 7" xfId="2369" xr:uid="{00000000-0005-0000-0000-0000E7050000}"/>
    <cellStyle name="60% - Accent5 8" xfId="2370" xr:uid="{00000000-0005-0000-0000-0000E8050000}"/>
    <cellStyle name="60% - Accent5 9" xfId="7666" xr:uid="{00000000-0005-0000-0000-0000E9050000}"/>
    <cellStyle name="60% - Accent6" xfId="765" builtinId="52" customBuiltin="1"/>
    <cellStyle name="60% - Accent6 2" xfId="149" xr:uid="{00000000-0005-0000-0000-0000EB050000}"/>
    <cellStyle name="60% - Accent6 2 2" xfId="2371" xr:uid="{00000000-0005-0000-0000-0000EC050000}"/>
    <cellStyle name="60% - Accent6 3" xfId="2372" xr:uid="{00000000-0005-0000-0000-0000ED050000}"/>
    <cellStyle name="60% - Accent6 3 2" xfId="2373" xr:uid="{00000000-0005-0000-0000-0000EE050000}"/>
    <cellStyle name="60% - Accent6 3 3" xfId="25488" xr:uid="{00000000-0005-0000-0000-0000EF050000}"/>
    <cellStyle name="60% - Accent6 4" xfId="2374" xr:uid="{00000000-0005-0000-0000-0000F0050000}"/>
    <cellStyle name="60% - Accent6 4 2" xfId="2375" xr:uid="{00000000-0005-0000-0000-0000F1050000}"/>
    <cellStyle name="60% - Accent6 5" xfId="2376" xr:uid="{00000000-0005-0000-0000-0000F2050000}"/>
    <cellStyle name="60% - Accent6 5 2" xfId="2377" xr:uid="{00000000-0005-0000-0000-0000F3050000}"/>
    <cellStyle name="60% - Accent6 6" xfId="2378" xr:uid="{00000000-0005-0000-0000-0000F4050000}"/>
    <cellStyle name="60% - Accent6 7" xfId="2379" xr:uid="{00000000-0005-0000-0000-0000F5050000}"/>
    <cellStyle name="60% - Accent6 8" xfId="2380" xr:uid="{00000000-0005-0000-0000-0000F6050000}"/>
    <cellStyle name="60% - Accent6 9" xfId="7667" xr:uid="{00000000-0005-0000-0000-0000F7050000}"/>
    <cellStyle name="Accent1" xfId="742" builtinId="29" customBuiltin="1"/>
    <cellStyle name="Accent1 - 20%" xfId="150" xr:uid="{00000000-0005-0000-0000-0000F9050000}"/>
    <cellStyle name="Accent1 - 40%" xfId="151" xr:uid="{00000000-0005-0000-0000-0000FA050000}"/>
    <cellStyle name="Accent1 - 60%" xfId="152" xr:uid="{00000000-0005-0000-0000-0000FB050000}"/>
    <cellStyle name="Accent1 10" xfId="153" xr:uid="{00000000-0005-0000-0000-0000FC050000}"/>
    <cellStyle name="Accent1 11" xfId="154" xr:uid="{00000000-0005-0000-0000-0000FD050000}"/>
    <cellStyle name="Accent1 12" xfId="155" xr:uid="{00000000-0005-0000-0000-0000FE050000}"/>
    <cellStyle name="Accent1 13" xfId="156" xr:uid="{00000000-0005-0000-0000-0000FF050000}"/>
    <cellStyle name="Accent1 14" xfId="157" xr:uid="{00000000-0005-0000-0000-000000060000}"/>
    <cellStyle name="Accent1 15" xfId="158" xr:uid="{00000000-0005-0000-0000-000001060000}"/>
    <cellStyle name="Accent1 16" xfId="159" xr:uid="{00000000-0005-0000-0000-000002060000}"/>
    <cellStyle name="Accent1 17" xfId="160" xr:uid="{00000000-0005-0000-0000-000003060000}"/>
    <cellStyle name="Accent1 18" xfId="161" xr:uid="{00000000-0005-0000-0000-000004060000}"/>
    <cellStyle name="Accent1 19" xfId="162" xr:uid="{00000000-0005-0000-0000-000005060000}"/>
    <cellStyle name="Accent1 2" xfId="163" xr:uid="{00000000-0005-0000-0000-000006060000}"/>
    <cellStyle name="Accent1 2 2" xfId="2381" xr:uid="{00000000-0005-0000-0000-000007060000}"/>
    <cellStyle name="Accent1 20" xfId="164" xr:uid="{00000000-0005-0000-0000-000008060000}"/>
    <cellStyle name="Accent1 21" xfId="165" xr:uid="{00000000-0005-0000-0000-000009060000}"/>
    <cellStyle name="Accent1 22" xfId="166" xr:uid="{00000000-0005-0000-0000-00000A060000}"/>
    <cellStyle name="Accent1 23" xfId="167" xr:uid="{00000000-0005-0000-0000-00000B060000}"/>
    <cellStyle name="Accent1 24" xfId="168" xr:uid="{00000000-0005-0000-0000-00000C060000}"/>
    <cellStyle name="Accent1 25" xfId="169" xr:uid="{00000000-0005-0000-0000-00000D060000}"/>
    <cellStyle name="Accent1 26" xfId="170" xr:uid="{00000000-0005-0000-0000-00000E060000}"/>
    <cellStyle name="Accent1 27" xfId="7571" xr:uid="{00000000-0005-0000-0000-00000F060000}"/>
    <cellStyle name="Accent1 28" xfId="7572" xr:uid="{00000000-0005-0000-0000-000010060000}"/>
    <cellStyle name="Accent1 29" xfId="7573" xr:uid="{00000000-0005-0000-0000-000011060000}"/>
    <cellStyle name="Accent1 3" xfId="171" xr:uid="{00000000-0005-0000-0000-000012060000}"/>
    <cellStyle name="Accent1 3 2" xfId="2382" xr:uid="{00000000-0005-0000-0000-000013060000}"/>
    <cellStyle name="Accent1 3 3" xfId="2383" xr:uid="{00000000-0005-0000-0000-000014060000}"/>
    <cellStyle name="Accent1 30" xfId="7574" xr:uid="{00000000-0005-0000-0000-000015060000}"/>
    <cellStyle name="Accent1 31" xfId="7575" xr:uid="{00000000-0005-0000-0000-000016060000}"/>
    <cellStyle name="Accent1 32" xfId="7576" xr:uid="{00000000-0005-0000-0000-000017060000}"/>
    <cellStyle name="Accent1 33" xfId="7577" xr:uid="{00000000-0005-0000-0000-000018060000}"/>
    <cellStyle name="Accent1 34" xfId="7578" xr:uid="{00000000-0005-0000-0000-000019060000}"/>
    <cellStyle name="Accent1 35" xfId="7579" xr:uid="{00000000-0005-0000-0000-00001A060000}"/>
    <cellStyle name="Accent1 36" xfId="7580" xr:uid="{00000000-0005-0000-0000-00001B060000}"/>
    <cellStyle name="Accent1 37" xfId="7581" xr:uid="{00000000-0005-0000-0000-00001C060000}"/>
    <cellStyle name="Accent1 38" xfId="7668" xr:uid="{00000000-0005-0000-0000-00001D060000}"/>
    <cellStyle name="Accent1 38 2" xfId="25516" xr:uid="{00000000-0005-0000-0000-00001E060000}"/>
    <cellStyle name="Accent1 39" xfId="25525" xr:uid="{00000000-0005-0000-0000-00001F060000}"/>
    <cellStyle name="Accent1 4" xfId="172" xr:uid="{00000000-0005-0000-0000-000020060000}"/>
    <cellStyle name="Accent1 4 2" xfId="2384" xr:uid="{00000000-0005-0000-0000-000021060000}"/>
    <cellStyle name="Accent1 4 3" xfId="2385" xr:uid="{00000000-0005-0000-0000-000022060000}"/>
    <cellStyle name="Accent1 40" xfId="25526" xr:uid="{00000000-0005-0000-0000-000023060000}"/>
    <cellStyle name="Accent1 5" xfId="173" xr:uid="{00000000-0005-0000-0000-000024060000}"/>
    <cellStyle name="Accent1 5 2" xfId="2386" xr:uid="{00000000-0005-0000-0000-000025060000}"/>
    <cellStyle name="Accent1 5 3" xfId="2387" xr:uid="{00000000-0005-0000-0000-000026060000}"/>
    <cellStyle name="Accent1 6" xfId="174" xr:uid="{00000000-0005-0000-0000-000027060000}"/>
    <cellStyle name="Accent1 6 2" xfId="2388" xr:uid="{00000000-0005-0000-0000-000028060000}"/>
    <cellStyle name="Accent1 6 3" xfId="2389" xr:uid="{00000000-0005-0000-0000-000029060000}"/>
    <cellStyle name="Accent1 7" xfId="175" xr:uid="{00000000-0005-0000-0000-00002A060000}"/>
    <cellStyle name="Accent1 7 2" xfId="2390" xr:uid="{00000000-0005-0000-0000-00002B060000}"/>
    <cellStyle name="Accent1 7 3" xfId="2391" xr:uid="{00000000-0005-0000-0000-00002C060000}"/>
    <cellStyle name="Accent1 8" xfId="176" xr:uid="{00000000-0005-0000-0000-00002D060000}"/>
    <cellStyle name="Accent1 8 2" xfId="2392" xr:uid="{00000000-0005-0000-0000-00002E060000}"/>
    <cellStyle name="Accent1 9" xfId="177" xr:uid="{00000000-0005-0000-0000-00002F060000}"/>
    <cellStyle name="Accent2" xfId="746" builtinId="33" customBuiltin="1"/>
    <cellStyle name="Accent2 - 20%" xfId="178" xr:uid="{00000000-0005-0000-0000-000031060000}"/>
    <cellStyle name="Accent2 - 40%" xfId="179" xr:uid="{00000000-0005-0000-0000-000032060000}"/>
    <cellStyle name="Accent2 - 60%" xfId="180" xr:uid="{00000000-0005-0000-0000-000033060000}"/>
    <cellStyle name="Accent2 10" xfId="181" xr:uid="{00000000-0005-0000-0000-000034060000}"/>
    <cellStyle name="Accent2 11" xfId="182" xr:uid="{00000000-0005-0000-0000-000035060000}"/>
    <cellStyle name="Accent2 12" xfId="183" xr:uid="{00000000-0005-0000-0000-000036060000}"/>
    <cellStyle name="Accent2 13" xfId="184" xr:uid="{00000000-0005-0000-0000-000037060000}"/>
    <cellStyle name="Accent2 14" xfId="185" xr:uid="{00000000-0005-0000-0000-000038060000}"/>
    <cellStyle name="Accent2 15" xfId="186" xr:uid="{00000000-0005-0000-0000-000039060000}"/>
    <cellStyle name="Accent2 16" xfId="187" xr:uid="{00000000-0005-0000-0000-00003A060000}"/>
    <cellStyle name="Accent2 17" xfId="188" xr:uid="{00000000-0005-0000-0000-00003B060000}"/>
    <cellStyle name="Accent2 18" xfId="189" xr:uid="{00000000-0005-0000-0000-00003C060000}"/>
    <cellStyle name="Accent2 19" xfId="190" xr:uid="{00000000-0005-0000-0000-00003D060000}"/>
    <cellStyle name="Accent2 2" xfId="191" xr:uid="{00000000-0005-0000-0000-00003E060000}"/>
    <cellStyle name="Accent2 2 2" xfId="2393" xr:uid="{00000000-0005-0000-0000-00003F060000}"/>
    <cellStyle name="Accent2 20" xfId="192" xr:uid="{00000000-0005-0000-0000-000040060000}"/>
    <cellStyle name="Accent2 21" xfId="193" xr:uid="{00000000-0005-0000-0000-000041060000}"/>
    <cellStyle name="Accent2 22" xfId="194" xr:uid="{00000000-0005-0000-0000-000042060000}"/>
    <cellStyle name="Accent2 23" xfId="195" xr:uid="{00000000-0005-0000-0000-000043060000}"/>
    <cellStyle name="Accent2 24" xfId="196" xr:uid="{00000000-0005-0000-0000-000044060000}"/>
    <cellStyle name="Accent2 25" xfId="197" xr:uid="{00000000-0005-0000-0000-000045060000}"/>
    <cellStyle name="Accent2 26" xfId="198" xr:uid="{00000000-0005-0000-0000-000046060000}"/>
    <cellStyle name="Accent2 27" xfId="7582" xr:uid="{00000000-0005-0000-0000-000047060000}"/>
    <cellStyle name="Accent2 28" xfId="7583" xr:uid="{00000000-0005-0000-0000-000048060000}"/>
    <cellStyle name="Accent2 29" xfId="7584" xr:uid="{00000000-0005-0000-0000-000049060000}"/>
    <cellStyle name="Accent2 3" xfId="199" xr:uid="{00000000-0005-0000-0000-00004A060000}"/>
    <cellStyle name="Accent2 3 2" xfId="2394" xr:uid="{00000000-0005-0000-0000-00004B060000}"/>
    <cellStyle name="Accent2 3 3" xfId="2395" xr:uid="{00000000-0005-0000-0000-00004C060000}"/>
    <cellStyle name="Accent2 30" xfId="7585" xr:uid="{00000000-0005-0000-0000-00004D060000}"/>
    <cellStyle name="Accent2 31" xfId="7586" xr:uid="{00000000-0005-0000-0000-00004E060000}"/>
    <cellStyle name="Accent2 32" xfId="7587" xr:uid="{00000000-0005-0000-0000-00004F060000}"/>
    <cellStyle name="Accent2 33" xfId="7588" xr:uid="{00000000-0005-0000-0000-000050060000}"/>
    <cellStyle name="Accent2 34" xfId="7589" xr:uid="{00000000-0005-0000-0000-000051060000}"/>
    <cellStyle name="Accent2 35" xfId="7590" xr:uid="{00000000-0005-0000-0000-000052060000}"/>
    <cellStyle name="Accent2 36" xfId="7591" xr:uid="{00000000-0005-0000-0000-000053060000}"/>
    <cellStyle name="Accent2 37" xfId="7592" xr:uid="{00000000-0005-0000-0000-000054060000}"/>
    <cellStyle name="Accent2 38" xfId="7669" xr:uid="{00000000-0005-0000-0000-000055060000}"/>
    <cellStyle name="Accent2 38 2" xfId="25517" xr:uid="{00000000-0005-0000-0000-000056060000}"/>
    <cellStyle name="Accent2 39" xfId="25532" xr:uid="{00000000-0005-0000-0000-000057060000}"/>
    <cellStyle name="Accent2 4" xfId="200" xr:uid="{00000000-0005-0000-0000-000058060000}"/>
    <cellStyle name="Accent2 4 2" xfId="2396" xr:uid="{00000000-0005-0000-0000-000059060000}"/>
    <cellStyle name="Accent2 4 3" xfId="2397" xr:uid="{00000000-0005-0000-0000-00005A060000}"/>
    <cellStyle name="Accent2 40" xfId="25531" xr:uid="{00000000-0005-0000-0000-00005B060000}"/>
    <cellStyle name="Accent2 5" xfId="201" xr:uid="{00000000-0005-0000-0000-00005C060000}"/>
    <cellStyle name="Accent2 5 2" xfId="2398" xr:uid="{00000000-0005-0000-0000-00005D060000}"/>
    <cellStyle name="Accent2 5 3" xfId="2399" xr:uid="{00000000-0005-0000-0000-00005E060000}"/>
    <cellStyle name="Accent2 6" xfId="202" xr:uid="{00000000-0005-0000-0000-00005F060000}"/>
    <cellStyle name="Accent2 6 2" xfId="2400" xr:uid="{00000000-0005-0000-0000-000060060000}"/>
    <cellStyle name="Accent2 6 3" xfId="2401" xr:uid="{00000000-0005-0000-0000-000061060000}"/>
    <cellStyle name="Accent2 7" xfId="203" xr:uid="{00000000-0005-0000-0000-000062060000}"/>
    <cellStyle name="Accent2 7 2" xfId="2402" xr:uid="{00000000-0005-0000-0000-000063060000}"/>
    <cellStyle name="Accent2 8" xfId="204" xr:uid="{00000000-0005-0000-0000-000064060000}"/>
    <cellStyle name="Accent2 8 2" xfId="2403" xr:uid="{00000000-0005-0000-0000-000065060000}"/>
    <cellStyle name="Accent2 9" xfId="205" xr:uid="{00000000-0005-0000-0000-000066060000}"/>
    <cellStyle name="Accent3" xfId="750" builtinId="37" customBuiltin="1"/>
    <cellStyle name="Accent3 - 20%" xfId="206" xr:uid="{00000000-0005-0000-0000-000068060000}"/>
    <cellStyle name="Accent3 - 40%" xfId="207" xr:uid="{00000000-0005-0000-0000-000069060000}"/>
    <cellStyle name="Accent3 - 60%" xfId="208" xr:uid="{00000000-0005-0000-0000-00006A060000}"/>
    <cellStyle name="Accent3 10" xfId="209" xr:uid="{00000000-0005-0000-0000-00006B060000}"/>
    <cellStyle name="Accent3 11" xfId="210" xr:uid="{00000000-0005-0000-0000-00006C060000}"/>
    <cellStyle name="Accent3 12" xfId="211" xr:uid="{00000000-0005-0000-0000-00006D060000}"/>
    <cellStyle name="Accent3 13" xfId="212" xr:uid="{00000000-0005-0000-0000-00006E060000}"/>
    <cellStyle name="Accent3 14" xfId="213" xr:uid="{00000000-0005-0000-0000-00006F060000}"/>
    <cellStyle name="Accent3 15" xfId="214" xr:uid="{00000000-0005-0000-0000-000070060000}"/>
    <cellStyle name="Accent3 16" xfId="215" xr:uid="{00000000-0005-0000-0000-000071060000}"/>
    <cellStyle name="Accent3 17" xfId="216" xr:uid="{00000000-0005-0000-0000-000072060000}"/>
    <cellStyle name="Accent3 18" xfId="217" xr:uid="{00000000-0005-0000-0000-000073060000}"/>
    <cellStyle name="Accent3 19" xfId="218" xr:uid="{00000000-0005-0000-0000-000074060000}"/>
    <cellStyle name="Accent3 2" xfId="219" xr:uid="{00000000-0005-0000-0000-000075060000}"/>
    <cellStyle name="Accent3 2 2" xfId="2404" xr:uid="{00000000-0005-0000-0000-000076060000}"/>
    <cellStyle name="Accent3 20" xfId="220" xr:uid="{00000000-0005-0000-0000-000077060000}"/>
    <cellStyle name="Accent3 21" xfId="221" xr:uid="{00000000-0005-0000-0000-000078060000}"/>
    <cellStyle name="Accent3 22" xfId="222" xr:uid="{00000000-0005-0000-0000-000079060000}"/>
    <cellStyle name="Accent3 23" xfId="223" xr:uid="{00000000-0005-0000-0000-00007A060000}"/>
    <cellStyle name="Accent3 24" xfId="224" xr:uid="{00000000-0005-0000-0000-00007B060000}"/>
    <cellStyle name="Accent3 25" xfId="225" xr:uid="{00000000-0005-0000-0000-00007C060000}"/>
    <cellStyle name="Accent3 26" xfId="226" xr:uid="{00000000-0005-0000-0000-00007D060000}"/>
    <cellStyle name="Accent3 27" xfId="7593" xr:uid="{00000000-0005-0000-0000-00007E060000}"/>
    <cellStyle name="Accent3 28" xfId="7594" xr:uid="{00000000-0005-0000-0000-00007F060000}"/>
    <cellStyle name="Accent3 29" xfId="7595" xr:uid="{00000000-0005-0000-0000-000080060000}"/>
    <cellStyle name="Accent3 3" xfId="227" xr:uid="{00000000-0005-0000-0000-000081060000}"/>
    <cellStyle name="Accent3 3 2" xfId="2405" xr:uid="{00000000-0005-0000-0000-000082060000}"/>
    <cellStyle name="Accent3 3 3" xfId="2406" xr:uid="{00000000-0005-0000-0000-000083060000}"/>
    <cellStyle name="Accent3 30" xfId="7596" xr:uid="{00000000-0005-0000-0000-000084060000}"/>
    <cellStyle name="Accent3 31" xfId="7597" xr:uid="{00000000-0005-0000-0000-000085060000}"/>
    <cellStyle name="Accent3 32" xfId="7598" xr:uid="{00000000-0005-0000-0000-000086060000}"/>
    <cellStyle name="Accent3 33" xfId="7599" xr:uid="{00000000-0005-0000-0000-000087060000}"/>
    <cellStyle name="Accent3 34" xfId="7600" xr:uid="{00000000-0005-0000-0000-000088060000}"/>
    <cellStyle name="Accent3 35" xfId="7601" xr:uid="{00000000-0005-0000-0000-000089060000}"/>
    <cellStyle name="Accent3 36" xfId="7602" xr:uid="{00000000-0005-0000-0000-00008A060000}"/>
    <cellStyle name="Accent3 37" xfId="7603" xr:uid="{00000000-0005-0000-0000-00008B060000}"/>
    <cellStyle name="Accent3 38" xfId="7670" xr:uid="{00000000-0005-0000-0000-00008C060000}"/>
    <cellStyle name="Accent3 38 2" xfId="25518" xr:uid="{00000000-0005-0000-0000-00008D060000}"/>
    <cellStyle name="Accent3 39" xfId="25533" xr:uid="{00000000-0005-0000-0000-00008E060000}"/>
    <cellStyle name="Accent3 4" xfId="228" xr:uid="{00000000-0005-0000-0000-00008F060000}"/>
    <cellStyle name="Accent3 4 2" xfId="2407" xr:uid="{00000000-0005-0000-0000-000090060000}"/>
    <cellStyle name="Accent3 4 3" xfId="2408" xr:uid="{00000000-0005-0000-0000-000091060000}"/>
    <cellStyle name="Accent3 40" xfId="25527" xr:uid="{00000000-0005-0000-0000-000092060000}"/>
    <cellStyle name="Accent3 5" xfId="229" xr:uid="{00000000-0005-0000-0000-000093060000}"/>
    <cellStyle name="Accent3 5 2" xfId="2409" xr:uid="{00000000-0005-0000-0000-000094060000}"/>
    <cellStyle name="Accent3 5 3" xfId="2410" xr:uid="{00000000-0005-0000-0000-000095060000}"/>
    <cellStyle name="Accent3 6" xfId="230" xr:uid="{00000000-0005-0000-0000-000096060000}"/>
    <cellStyle name="Accent3 6 2" xfId="2411" xr:uid="{00000000-0005-0000-0000-000097060000}"/>
    <cellStyle name="Accent3 6 3" xfId="2412" xr:uid="{00000000-0005-0000-0000-000098060000}"/>
    <cellStyle name="Accent3 7" xfId="231" xr:uid="{00000000-0005-0000-0000-000099060000}"/>
    <cellStyle name="Accent3 7 2" xfId="2413" xr:uid="{00000000-0005-0000-0000-00009A060000}"/>
    <cellStyle name="Accent3 8" xfId="232" xr:uid="{00000000-0005-0000-0000-00009B060000}"/>
    <cellStyle name="Accent3 8 2" xfId="2414" xr:uid="{00000000-0005-0000-0000-00009C060000}"/>
    <cellStyle name="Accent3 9" xfId="233" xr:uid="{00000000-0005-0000-0000-00009D060000}"/>
    <cellStyle name="Accent4" xfId="754" builtinId="41" customBuiltin="1"/>
    <cellStyle name="Accent4 - 20%" xfId="234" xr:uid="{00000000-0005-0000-0000-00009F060000}"/>
    <cellStyle name="Accent4 - 40%" xfId="235" xr:uid="{00000000-0005-0000-0000-0000A0060000}"/>
    <cellStyle name="Accent4 - 60%" xfId="236" xr:uid="{00000000-0005-0000-0000-0000A1060000}"/>
    <cellStyle name="Accent4 10" xfId="237" xr:uid="{00000000-0005-0000-0000-0000A2060000}"/>
    <cellStyle name="Accent4 11" xfId="238" xr:uid="{00000000-0005-0000-0000-0000A3060000}"/>
    <cellStyle name="Accent4 12" xfId="239" xr:uid="{00000000-0005-0000-0000-0000A4060000}"/>
    <cellStyle name="Accent4 13" xfId="240" xr:uid="{00000000-0005-0000-0000-0000A5060000}"/>
    <cellStyle name="Accent4 14" xfId="241" xr:uid="{00000000-0005-0000-0000-0000A6060000}"/>
    <cellStyle name="Accent4 15" xfId="242" xr:uid="{00000000-0005-0000-0000-0000A7060000}"/>
    <cellStyle name="Accent4 16" xfId="243" xr:uid="{00000000-0005-0000-0000-0000A8060000}"/>
    <cellStyle name="Accent4 17" xfId="244" xr:uid="{00000000-0005-0000-0000-0000A9060000}"/>
    <cellStyle name="Accent4 18" xfId="245" xr:uid="{00000000-0005-0000-0000-0000AA060000}"/>
    <cellStyle name="Accent4 19" xfId="246" xr:uid="{00000000-0005-0000-0000-0000AB060000}"/>
    <cellStyle name="Accent4 2" xfId="247" xr:uid="{00000000-0005-0000-0000-0000AC060000}"/>
    <cellStyle name="Accent4 2 2" xfId="2415" xr:uid="{00000000-0005-0000-0000-0000AD060000}"/>
    <cellStyle name="Accent4 20" xfId="248" xr:uid="{00000000-0005-0000-0000-0000AE060000}"/>
    <cellStyle name="Accent4 21" xfId="249" xr:uid="{00000000-0005-0000-0000-0000AF060000}"/>
    <cellStyle name="Accent4 22" xfId="250" xr:uid="{00000000-0005-0000-0000-0000B0060000}"/>
    <cellStyle name="Accent4 23" xfId="251" xr:uid="{00000000-0005-0000-0000-0000B1060000}"/>
    <cellStyle name="Accent4 24" xfId="252" xr:uid="{00000000-0005-0000-0000-0000B2060000}"/>
    <cellStyle name="Accent4 25" xfId="253" xr:uid="{00000000-0005-0000-0000-0000B3060000}"/>
    <cellStyle name="Accent4 26" xfId="254" xr:uid="{00000000-0005-0000-0000-0000B4060000}"/>
    <cellStyle name="Accent4 27" xfId="7604" xr:uid="{00000000-0005-0000-0000-0000B5060000}"/>
    <cellStyle name="Accent4 28" xfId="7605" xr:uid="{00000000-0005-0000-0000-0000B6060000}"/>
    <cellStyle name="Accent4 29" xfId="7606" xr:uid="{00000000-0005-0000-0000-0000B7060000}"/>
    <cellStyle name="Accent4 3" xfId="255" xr:uid="{00000000-0005-0000-0000-0000B8060000}"/>
    <cellStyle name="Accent4 3 2" xfId="2416" xr:uid="{00000000-0005-0000-0000-0000B9060000}"/>
    <cellStyle name="Accent4 3 3" xfId="2417" xr:uid="{00000000-0005-0000-0000-0000BA060000}"/>
    <cellStyle name="Accent4 30" xfId="7607" xr:uid="{00000000-0005-0000-0000-0000BB060000}"/>
    <cellStyle name="Accent4 31" xfId="7608" xr:uid="{00000000-0005-0000-0000-0000BC060000}"/>
    <cellStyle name="Accent4 32" xfId="7609" xr:uid="{00000000-0005-0000-0000-0000BD060000}"/>
    <cellStyle name="Accent4 33" xfId="7610" xr:uid="{00000000-0005-0000-0000-0000BE060000}"/>
    <cellStyle name="Accent4 34" xfId="7611" xr:uid="{00000000-0005-0000-0000-0000BF060000}"/>
    <cellStyle name="Accent4 35" xfId="7612" xr:uid="{00000000-0005-0000-0000-0000C0060000}"/>
    <cellStyle name="Accent4 36" xfId="7613" xr:uid="{00000000-0005-0000-0000-0000C1060000}"/>
    <cellStyle name="Accent4 37" xfId="7614" xr:uid="{00000000-0005-0000-0000-0000C2060000}"/>
    <cellStyle name="Accent4 38" xfId="7671" xr:uid="{00000000-0005-0000-0000-0000C3060000}"/>
    <cellStyle name="Accent4 38 2" xfId="25519" xr:uid="{00000000-0005-0000-0000-0000C4060000}"/>
    <cellStyle name="Accent4 39" xfId="25524" xr:uid="{00000000-0005-0000-0000-0000C5060000}"/>
    <cellStyle name="Accent4 4" xfId="256" xr:uid="{00000000-0005-0000-0000-0000C6060000}"/>
    <cellStyle name="Accent4 4 2" xfId="2418" xr:uid="{00000000-0005-0000-0000-0000C7060000}"/>
    <cellStyle name="Accent4 4 3" xfId="2419" xr:uid="{00000000-0005-0000-0000-0000C8060000}"/>
    <cellStyle name="Accent4 40" xfId="25528" xr:uid="{00000000-0005-0000-0000-0000C9060000}"/>
    <cellStyle name="Accent4 5" xfId="257" xr:uid="{00000000-0005-0000-0000-0000CA060000}"/>
    <cellStyle name="Accent4 5 2" xfId="2420" xr:uid="{00000000-0005-0000-0000-0000CB060000}"/>
    <cellStyle name="Accent4 5 3" xfId="2421" xr:uid="{00000000-0005-0000-0000-0000CC060000}"/>
    <cellStyle name="Accent4 6" xfId="258" xr:uid="{00000000-0005-0000-0000-0000CD060000}"/>
    <cellStyle name="Accent4 6 2" xfId="2422" xr:uid="{00000000-0005-0000-0000-0000CE060000}"/>
    <cellStyle name="Accent4 6 3" xfId="2423" xr:uid="{00000000-0005-0000-0000-0000CF060000}"/>
    <cellStyle name="Accent4 7" xfId="259" xr:uid="{00000000-0005-0000-0000-0000D0060000}"/>
    <cellStyle name="Accent4 7 2" xfId="2424" xr:uid="{00000000-0005-0000-0000-0000D1060000}"/>
    <cellStyle name="Accent4 7 3" xfId="2425" xr:uid="{00000000-0005-0000-0000-0000D2060000}"/>
    <cellStyle name="Accent4 8" xfId="260" xr:uid="{00000000-0005-0000-0000-0000D3060000}"/>
    <cellStyle name="Accent4 8 2" xfId="2426" xr:uid="{00000000-0005-0000-0000-0000D4060000}"/>
    <cellStyle name="Accent4 9" xfId="261" xr:uid="{00000000-0005-0000-0000-0000D5060000}"/>
    <cellStyle name="Accent5" xfId="758" builtinId="45" customBuiltin="1"/>
    <cellStyle name="Accent5 - 20%" xfId="262" xr:uid="{00000000-0005-0000-0000-0000D7060000}"/>
    <cellStyle name="Accent5 - 40%" xfId="263" xr:uid="{00000000-0005-0000-0000-0000D8060000}"/>
    <cellStyle name="Accent5 - 60%" xfId="264" xr:uid="{00000000-0005-0000-0000-0000D9060000}"/>
    <cellStyle name="Accent5 10" xfId="265" xr:uid="{00000000-0005-0000-0000-0000DA060000}"/>
    <cellStyle name="Accent5 11" xfId="266" xr:uid="{00000000-0005-0000-0000-0000DB060000}"/>
    <cellStyle name="Accent5 12" xfId="267" xr:uid="{00000000-0005-0000-0000-0000DC060000}"/>
    <cellStyle name="Accent5 13" xfId="268" xr:uid="{00000000-0005-0000-0000-0000DD060000}"/>
    <cellStyle name="Accent5 14" xfId="269" xr:uid="{00000000-0005-0000-0000-0000DE060000}"/>
    <cellStyle name="Accent5 15" xfId="270" xr:uid="{00000000-0005-0000-0000-0000DF060000}"/>
    <cellStyle name="Accent5 16" xfId="271" xr:uid="{00000000-0005-0000-0000-0000E0060000}"/>
    <cellStyle name="Accent5 17" xfId="272" xr:uid="{00000000-0005-0000-0000-0000E1060000}"/>
    <cellStyle name="Accent5 18" xfId="273" xr:uid="{00000000-0005-0000-0000-0000E2060000}"/>
    <cellStyle name="Accent5 19" xfId="274" xr:uid="{00000000-0005-0000-0000-0000E3060000}"/>
    <cellStyle name="Accent5 2" xfId="275" xr:uid="{00000000-0005-0000-0000-0000E4060000}"/>
    <cellStyle name="Accent5 2 2" xfId="2427" xr:uid="{00000000-0005-0000-0000-0000E5060000}"/>
    <cellStyle name="Accent5 20" xfId="276" xr:uid="{00000000-0005-0000-0000-0000E6060000}"/>
    <cellStyle name="Accent5 21" xfId="277" xr:uid="{00000000-0005-0000-0000-0000E7060000}"/>
    <cellStyle name="Accent5 22" xfId="278" xr:uid="{00000000-0005-0000-0000-0000E8060000}"/>
    <cellStyle name="Accent5 23" xfId="279" xr:uid="{00000000-0005-0000-0000-0000E9060000}"/>
    <cellStyle name="Accent5 24" xfId="280" xr:uid="{00000000-0005-0000-0000-0000EA060000}"/>
    <cellStyle name="Accent5 25" xfId="281" xr:uid="{00000000-0005-0000-0000-0000EB060000}"/>
    <cellStyle name="Accent5 26" xfId="282" xr:uid="{00000000-0005-0000-0000-0000EC060000}"/>
    <cellStyle name="Accent5 27" xfId="7615" xr:uid="{00000000-0005-0000-0000-0000ED060000}"/>
    <cellStyle name="Accent5 28" xfId="7616" xr:uid="{00000000-0005-0000-0000-0000EE060000}"/>
    <cellStyle name="Accent5 29" xfId="7617" xr:uid="{00000000-0005-0000-0000-0000EF060000}"/>
    <cellStyle name="Accent5 3" xfId="283" xr:uid="{00000000-0005-0000-0000-0000F0060000}"/>
    <cellStyle name="Accent5 3 2" xfId="2428" xr:uid="{00000000-0005-0000-0000-0000F1060000}"/>
    <cellStyle name="Accent5 3 3" xfId="2429" xr:uid="{00000000-0005-0000-0000-0000F2060000}"/>
    <cellStyle name="Accent5 30" xfId="7618" xr:uid="{00000000-0005-0000-0000-0000F3060000}"/>
    <cellStyle name="Accent5 31" xfId="7619" xr:uid="{00000000-0005-0000-0000-0000F4060000}"/>
    <cellStyle name="Accent5 32" xfId="7620" xr:uid="{00000000-0005-0000-0000-0000F5060000}"/>
    <cellStyle name="Accent5 33" xfId="7621" xr:uid="{00000000-0005-0000-0000-0000F6060000}"/>
    <cellStyle name="Accent5 34" xfId="7622" xr:uid="{00000000-0005-0000-0000-0000F7060000}"/>
    <cellStyle name="Accent5 35" xfId="7623" xr:uid="{00000000-0005-0000-0000-0000F8060000}"/>
    <cellStyle name="Accent5 36" xfId="7624" xr:uid="{00000000-0005-0000-0000-0000F9060000}"/>
    <cellStyle name="Accent5 37" xfId="7625" xr:uid="{00000000-0005-0000-0000-0000FA060000}"/>
    <cellStyle name="Accent5 38" xfId="7672" xr:uid="{00000000-0005-0000-0000-0000FB060000}"/>
    <cellStyle name="Accent5 38 2" xfId="25520" xr:uid="{00000000-0005-0000-0000-0000FC060000}"/>
    <cellStyle name="Accent5 39" xfId="25523" xr:uid="{00000000-0005-0000-0000-0000FD060000}"/>
    <cellStyle name="Accent5 4" xfId="284" xr:uid="{00000000-0005-0000-0000-0000FE060000}"/>
    <cellStyle name="Accent5 4 2" xfId="2430" xr:uid="{00000000-0005-0000-0000-0000FF060000}"/>
    <cellStyle name="Accent5 4 3" xfId="2431" xr:uid="{00000000-0005-0000-0000-000000070000}"/>
    <cellStyle name="Accent5 40" xfId="25530" xr:uid="{00000000-0005-0000-0000-000001070000}"/>
    <cellStyle name="Accent5 5" xfId="285" xr:uid="{00000000-0005-0000-0000-000002070000}"/>
    <cellStyle name="Accent5 5 2" xfId="2432" xr:uid="{00000000-0005-0000-0000-000003070000}"/>
    <cellStyle name="Accent5 5 3" xfId="2433" xr:uid="{00000000-0005-0000-0000-000004070000}"/>
    <cellStyle name="Accent5 6" xfId="286" xr:uid="{00000000-0005-0000-0000-000005070000}"/>
    <cellStyle name="Accent5 6 2" xfId="2434" xr:uid="{00000000-0005-0000-0000-000006070000}"/>
    <cellStyle name="Accent5 6 3" xfId="2435" xr:uid="{00000000-0005-0000-0000-000007070000}"/>
    <cellStyle name="Accent5 7" xfId="287" xr:uid="{00000000-0005-0000-0000-000008070000}"/>
    <cellStyle name="Accent5 7 2" xfId="2436" xr:uid="{00000000-0005-0000-0000-000009070000}"/>
    <cellStyle name="Accent5 8" xfId="288" xr:uid="{00000000-0005-0000-0000-00000A070000}"/>
    <cellStyle name="Accent5 8 2" xfId="2437" xr:uid="{00000000-0005-0000-0000-00000B070000}"/>
    <cellStyle name="Accent5 9" xfId="289" xr:uid="{00000000-0005-0000-0000-00000C070000}"/>
    <cellStyle name="Accent6" xfId="762" builtinId="49" customBuiltin="1"/>
    <cellStyle name="Accent6 - 20%" xfId="290" xr:uid="{00000000-0005-0000-0000-00000E070000}"/>
    <cellStyle name="Accent6 - 40%" xfId="291" xr:uid="{00000000-0005-0000-0000-00000F070000}"/>
    <cellStyle name="Accent6 - 60%" xfId="292" xr:uid="{00000000-0005-0000-0000-000010070000}"/>
    <cellStyle name="Accent6 10" xfId="293" xr:uid="{00000000-0005-0000-0000-000011070000}"/>
    <cellStyle name="Accent6 11" xfId="294" xr:uid="{00000000-0005-0000-0000-000012070000}"/>
    <cellStyle name="Accent6 12" xfId="295" xr:uid="{00000000-0005-0000-0000-000013070000}"/>
    <cellStyle name="Accent6 13" xfId="296" xr:uid="{00000000-0005-0000-0000-000014070000}"/>
    <cellStyle name="Accent6 14" xfId="297" xr:uid="{00000000-0005-0000-0000-000015070000}"/>
    <cellStyle name="Accent6 15" xfId="298" xr:uid="{00000000-0005-0000-0000-000016070000}"/>
    <cellStyle name="Accent6 16" xfId="299" xr:uid="{00000000-0005-0000-0000-000017070000}"/>
    <cellStyle name="Accent6 17" xfId="300" xr:uid="{00000000-0005-0000-0000-000018070000}"/>
    <cellStyle name="Accent6 18" xfId="301" xr:uid="{00000000-0005-0000-0000-000019070000}"/>
    <cellStyle name="Accent6 19" xfId="302" xr:uid="{00000000-0005-0000-0000-00001A070000}"/>
    <cellStyle name="Accent6 2" xfId="303" xr:uid="{00000000-0005-0000-0000-00001B070000}"/>
    <cellStyle name="Accent6 2 2" xfId="2438" xr:uid="{00000000-0005-0000-0000-00001C070000}"/>
    <cellStyle name="Accent6 20" xfId="304" xr:uid="{00000000-0005-0000-0000-00001D070000}"/>
    <cellStyle name="Accent6 21" xfId="305" xr:uid="{00000000-0005-0000-0000-00001E070000}"/>
    <cellStyle name="Accent6 22" xfId="306" xr:uid="{00000000-0005-0000-0000-00001F070000}"/>
    <cellStyle name="Accent6 23" xfId="307" xr:uid="{00000000-0005-0000-0000-000020070000}"/>
    <cellStyle name="Accent6 24" xfId="308" xr:uid="{00000000-0005-0000-0000-000021070000}"/>
    <cellStyle name="Accent6 25" xfId="309" xr:uid="{00000000-0005-0000-0000-000022070000}"/>
    <cellStyle name="Accent6 26" xfId="310" xr:uid="{00000000-0005-0000-0000-000023070000}"/>
    <cellStyle name="Accent6 27" xfId="7626" xr:uid="{00000000-0005-0000-0000-000024070000}"/>
    <cellStyle name="Accent6 28" xfId="7627" xr:uid="{00000000-0005-0000-0000-000025070000}"/>
    <cellStyle name="Accent6 29" xfId="7628" xr:uid="{00000000-0005-0000-0000-000026070000}"/>
    <cellStyle name="Accent6 3" xfId="311" xr:uid="{00000000-0005-0000-0000-000027070000}"/>
    <cellStyle name="Accent6 3 2" xfId="2439" xr:uid="{00000000-0005-0000-0000-000028070000}"/>
    <cellStyle name="Accent6 3 3" xfId="2440" xr:uid="{00000000-0005-0000-0000-000029070000}"/>
    <cellStyle name="Accent6 30" xfId="7629" xr:uid="{00000000-0005-0000-0000-00002A070000}"/>
    <cellStyle name="Accent6 31" xfId="7630" xr:uid="{00000000-0005-0000-0000-00002B070000}"/>
    <cellStyle name="Accent6 32" xfId="7631" xr:uid="{00000000-0005-0000-0000-00002C070000}"/>
    <cellStyle name="Accent6 33" xfId="7632" xr:uid="{00000000-0005-0000-0000-00002D070000}"/>
    <cellStyle name="Accent6 34" xfId="7633" xr:uid="{00000000-0005-0000-0000-00002E070000}"/>
    <cellStyle name="Accent6 35" xfId="7634" xr:uid="{00000000-0005-0000-0000-00002F070000}"/>
    <cellStyle name="Accent6 36" xfId="7635" xr:uid="{00000000-0005-0000-0000-000030070000}"/>
    <cellStyle name="Accent6 37" xfId="7636" xr:uid="{00000000-0005-0000-0000-000031070000}"/>
    <cellStyle name="Accent6 38" xfId="7673" xr:uid="{00000000-0005-0000-0000-000032070000}"/>
    <cellStyle name="Accent6 38 2" xfId="25521" xr:uid="{00000000-0005-0000-0000-000033070000}"/>
    <cellStyle name="Accent6 39" xfId="25522" xr:uid="{00000000-0005-0000-0000-000034070000}"/>
    <cellStyle name="Accent6 4" xfId="312" xr:uid="{00000000-0005-0000-0000-000035070000}"/>
    <cellStyle name="Accent6 4 2" xfId="2441" xr:uid="{00000000-0005-0000-0000-000036070000}"/>
    <cellStyle name="Accent6 4 3" xfId="2442" xr:uid="{00000000-0005-0000-0000-000037070000}"/>
    <cellStyle name="Accent6 40" xfId="25529" xr:uid="{00000000-0005-0000-0000-000038070000}"/>
    <cellStyle name="Accent6 5" xfId="313" xr:uid="{00000000-0005-0000-0000-000039070000}"/>
    <cellStyle name="Accent6 5 2" xfId="2443" xr:uid="{00000000-0005-0000-0000-00003A070000}"/>
    <cellStyle name="Accent6 5 3" xfId="2444" xr:uid="{00000000-0005-0000-0000-00003B070000}"/>
    <cellStyle name="Accent6 6" xfId="314" xr:uid="{00000000-0005-0000-0000-00003C070000}"/>
    <cellStyle name="Accent6 6 2" xfId="2445" xr:uid="{00000000-0005-0000-0000-00003D070000}"/>
    <cellStyle name="Accent6 6 3" xfId="2446" xr:uid="{00000000-0005-0000-0000-00003E070000}"/>
    <cellStyle name="Accent6 7" xfId="315" xr:uid="{00000000-0005-0000-0000-00003F070000}"/>
    <cellStyle name="Accent6 7 2" xfId="2447" xr:uid="{00000000-0005-0000-0000-000040070000}"/>
    <cellStyle name="Accent6 7 3" xfId="2448" xr:uid="{00000000-0005-0000-0000-000041070000}"/>
    <cellStyle name="Accent6 8" xfId="316" xr:uid="{00000000-0005-0000-0000-000042070000}"/>
    <cellStyle name="Accent6 8 2" xfId="2449" xr:uid="{00000000-0005-0000-0000-000043070000}"/>
    <cellStyle name="Accent6 9" xfId="317" xr:uid="{00000000-0005-0000-0000-000044070000}"/>
    <cellStyle name="Actual Date" xfId="2450" xr:uid="{00000000-0005-0000-0000-000045070000}"/>
    <cellStyle name="Actual Date 2" xfId="2451" xr:uid="{00000000-0005-0000-0000-000046070000}"/>
    <cellStyle name="Actual Date 2 2" xfId="2452" xr:uid="{00000000-0005-0000-0000-000047070000}"/>
    <cellStyle name="Actual Date 3" xfId="2453" xr:uid="{00000000-0005-0000-0000-000048070000}"/>
    <cellStyle name="Actual Date 3 2" xfId="2454" xr:uid="{00000000-0005-0000-0000-000049070000}"/>
    <cellStyle name="Actual Date 4" xfId="2455" xr:uid="{00000000-0005-0000-0000-00004A070000}"/>
    <cellStyle name="Actual Date_2010-2012 Program Workbook_Incent_FS" xfId="2456" xr:uid="{00000000-0005-0000-0000-00004B070000}"/>
    <cellStyle name="Array Enter" xfId="2457" xr:uid="{00000000-0005-0000-0000-00004C070000}"/>
    <cellStyle name="Array Enter 2" xfId="11953" xr:uid="{00000000-0005-0000-0000-00004D070000}"/>
    <cellStyle name="Array Enter 2 2" xfId="19160" xr:uid="{00000000-0005-0000-0000-00004E070000}"/>
    <cellStyle name="Array Enter 2 3" xfId="24283" xr:uid="{00000000-0005-0000-0000-00004F070000}"/>
    <cellStyle name="Bad" xfId="732" builtinId="27" customBuiltin="1"/>
    <cellStyle name="Bad 10" xfId="7674" xr:uid="{00000000-0005-0000-0000-000051070000}"/>
    <cellStyle name="Bad 2" xfId="318" xr:uid="{00000000-0005-0000-0000-000052070000}"/>
    <cellStyle name="Bad 2 2" xfId="2458" xr:uid="{00000000-0005-0000-0000-000053070000}"/>
    <cellStyle name="Bad 3" xfId="2459" xr:uid="{00000000-0005-0000-0000-000054070000}"/>
    <cellStyle name="Bad 3 2" xfId="2460" xr:uid="{00000000-0005-0000-0000-000055070000}"/>
    <cellStyle name="Bad 3 3" xfId="25489" xr:uid="{00000000-0005-0000-0000-000056070000}"/>
    <cellStyle name="Bad 4" xfId="2461" xr:uid="{00000000-0005-0000-0000-000057070000}"/>
    <cellStyle name="Bad 4 2" xfId="2462" xr:uid="{00000000-0005-0000-0000-000058070000}"/>
    <cellStyle name="Bad 5" xfId="2463" xr:uid="{00000000-0005-0000-0000-000059070000}"/>
    <cellStyle name="Bad 5 2" xfId="2464" xr:uid="{00000000-0005-0000-0000-00005A070000}"/>
    <cellStyle name="Bad 6" xfId="2465" xr:uid="{00000000-0005-0000-0000-00005B070000}"/>
    <cellStyle name="Bad 6 2" xfId="2466" xr:uid="{00000000-0005-0000-0000-00005C070000}"/>
    <cellStyle name="Bad 7" xfId="2467" xr:uid="{00000000-0005-0000-0000-00005D070000}"/>
    <cellStyle name="Bad 8" xfId="2468" xr:uid="{00000000-0005-0000-0000-00005E070000}"/>
    <cellStyle name="Bad 9" xfId="2469" xr:uid="{00000000-0005-0000-0000-00005F070000}"/>
    <cellStyle name="basic" xfId="2470" xr:uid="{00000000-0005-0000-0000-000060070000}"/>
    <cellStyle name="billion" xfId="2471" xr:uid="{00000000-0005-0000-0000-000061070000}"/>
    <cellStyle name="billion 2" xfId="2472" xr:uid="{00000000-0005-0000-0000-000062070000}"/>
    <cellStyle name="billion 2 2" xfId="2473" xr:uid="{00000000-0005-0000-0000-000063070000}"/>
    <cellStyle name="billion 3" xfId="2474" xr:uid="{00000000-0005-0000-0000-000064070000}"/>
    <cellStyle name="Biomass" xfId="2475" xr:uid="{00000000-0005-0000-0000-000065070000}"/>
    <cellStyle name="Calc Currency (0)" xfId="2476" xr:uid="{00000000-0005-0000-0000-000066070000}"/>
    <cellStyle name="Calculation" xfId="736" builtinId="22" customBuiltin="1"/>
    <cellStyle name="Calculation 2" xfId="319" xr:uid="{00000000-0005-0000-0000-000068070000}"/>
    <cellStyle name="Calculation 2 2" xfId="2477" xr:uid="{00000000-0005-0000-0000-000069070000}"/>
    <cellStyle name="Calculation 2 3" xfId="2478" xr:uid="{00000000-0005-0000-0000-00006A070000}"/>
    <cellStyle name="Calculation 2 3 2" xfId="8582" xr:uid="{00000000-0005-0000-0000-00006B070000}"/>
    <cellStyle name="Calculation 2 3 2 2" xfId="15795" xr:uid="{00000000-0005-0000-0000-00006C070000}"/>
    <cellStyle name="Calculation 2 3 2 3" xfId="21426" xr:uid="{00000000-0005-0000-0000-00006D070000}"/>
    <cellStyle name="Calculation 2 3 3" xfId="8703" xr:uid="{00000000-0005-0000-0000-00006E070000}"/>
    <cellStyle name="Calculation 2 3 3 2" xfId="15916" xr:uid="{00000000-0005-0000-0000-00006F070000}"/>
    <cellStyle name="Calculation 2 3 3 3" xfId="21485" xr:uid="{00000000-0005-0000-0000-000070070000}"/>
    <cellStyle name="Calculation 2 3 4" xfId="10713" xr:uid="{00000000-0005-0000-0000-000071070000}"/>
    <cellStyle name="Calculation 2 3 4 2" xfId="17926" xr:uid="{00000000-0005-0000-0000-000072070000}"/>
    <cellStyle name="Calculation 2 3 4 3" xfId="23308" xr:uid="{00000000-0005-0000-0000-000073070000}"/>
    <cellStyle name="Calculation 2 3 5" xfId="11954" xr:uid="{00000000-0005-0000-0000-000074070000}"/>
    <cellStyle name="Calculation 2 3 5 2" xfId="19161" xr:uid="{00000000-0005-0000-0000-000075070000}"/>
    <cellStyle name="Calculation 2 3 5 3" xfId="24284" xr:uid="{00000000-0005-0000-0000-000076070000}"/>
    <cellStyle name="Calculation 2 3 6" xfId="12076" xr:uid="{00000000-0005-0000-0000-000077070000}"/>
    <cellStyle name="Calculation 2 3 6 2" xfId="19283" xr:uid="{00000000-0005-0000-0000-000078070000}"/>
    <cellStyle name="Calculation 2 3 6 3" xfId="24343" xr:uid="{00000000-0005-0000-0000-000079070000}"/>
    <cellStyle name="Calculation 2 3 7" xfId="14018" xr:uid="{00000000-0005-0000-0000-00007A070000}"/>
    <cellStyle name="Calculation 2 3 8" xfId="14165" xr:uid="{00000000-0005-0000-0000-00007B070000}"/>
    <cellStyle name="Calculation 3" xfId="2479" xr:uid="{00000000-0005-0000-0000-00007C070000}"/>
    <cellStyle name="Calculation 3 2" xfId="2480" xr:uid="{00000000-0005-0000-0000-00007D070000}"/>
    <cellStyle name="Calculation 3 2 2" xfId="8583" xr:uid="{00000000-0005-0000-0000-00007E070000}"/>
    <cellStyle name="Calculation 3 2 2 2" xfId="15796" xr:uid="{00000000-0005-0000-0000-00007F070000}"/>
    <cellStyle name="Calculation 3 2 2 3" xfId="21427" xr:uid="{00000000-0005-0000-0000-000080070000}"/>
    <cellStyle name="Calculation 3 2 3" xfId="8702" xr:uid="{00000000-0005-0000-0000-000081070000}"/>
    <cellStyle name="Calculation 3 2 3 2" xfId="15915" xr:uid="{00000000-0005-0000-0000-000082070000}"/>
    <cellStyle name="Calculation 3 2 3 3" xfId="21484" xr:uid="{00000000-0005-0000-0000-000083070000}"/>
    <cellStyle name="Calculation 3 2 4" xfId="10714" xr:uid="{00000000-0005-0000-0000-000084070000}"/>
    <cellStyle name="Calculation 3 2 4 2" xfId="17927" xr:uid="{00000000-0005-0000-0000-000085070000}"/>
    <cellStyle name="Calculation 3 2 4 3" xfId="23309" xr:uid="{00000000-0005-0000-0000-000086070000}"/>
    <cellStyle name="Calculation 3 2 5" xfId="11955" xr:uid="{00000000-0005-0000-0000-000087070000}"/>
    <cellStyle name="Calculation 3 2 5 2" xfId="19162" xr:uid="{00000000-0005-0000-0000-000088070000}"/>
    <cellStyle name="Calculation 3 2 5 3" xfId="24285" xr:uid="{00000000-0005-0000-0000-000089070000}"/>
    <cellStyle name="Calculation 3 2 6" xfId="12075" xr:uid="{00000000-0005-0000-0000-00008A070000}"/>
    <cellStyle name="Calculation 3 2 6 2" xfId="19282" xr:uid="{00000000-0005-0000-0000-00008B070000}"/>
    <cellStyle name="Calculation 3 2 6 3" xfId="24342" xr:uid="{00000000-0005-0000-0000-00008C070000}"/>
    <cellStyle name="Calculation 3 2 7" xfId="14019" xr:uid="{00000000-0005-0000-0000-00008D070000}"/>
    <cellStyle name="Calculation 3 2 8" xfId="14160" xr:uid="{00000000-0005-0000-0000-00008E070000}"/>
    <cellStyle name="Calculation 3 3" xfId="25490" xr:uid="{00000000-0005-0000-0000-00008F070000}"/>
    <cellStyle name="Calculation 4" xfId="2481" xr:uid="{00000000-0005-0000-0000-000090070000}"/>
    <cellStyle name="Calculation 4 2" xfId="2482" xr:uid="{00000000-0005-0000-0000-000091070000}"/>
    <cellStyle name="Calculation 4 2 2" xfId="8584" xr:uid="{00000000-0005-0000-0000-000092070000}"/>
    <cellStyle name="Calculation 4 2 2 2" xfId="15797" xr:uid="{00000000-0005-0000-0000-000093070000}"/>
    <cellStyle name="Calculation 4 2 2 3" xfId="21428" xr:uid="{00000000-0005-0000-0000-000094070000}"/>
    <cellStyle name="Calculation 4 2 3" xfId="8701" xr:uid="{00000000-0005-0000-0000-000095070000}"/>
    <cellStyle name="Calculation 4 2 3 2" xfId="15914" xr:uid="{00000000-0005-0000-0000-000096070000}"/>
    <cellStyle name="Calculation 4 2 3 3" xfId="21483" xr:uid="{00000000-0005-0000-0000-000097070000}"/>
    <cellStyle name="Calculation 4 2 4" xfId="10715" xr:uid="{00000000-0005-0000-0000-000098070000}"/>
    <cellStyle name="Calculation 4 2 4 2" xfId="17928" xr:uid="{00000000-0005-0000-0000-000099070000}"/>
    <cellStyle name="Calculation 4 2 4 3" xfId="23310" xr:uid="{00000000-0005-0000-0000-00009A070000}"/>
    <cellStyle name="Calculation 4 2 5" xfId="11956" xr:uid="{00000000-0005-0000-0000-00009B070000}"/>
    <cellStyle name="Calculation 4 2 5 2" xfId="19163" xr:uid="{00000000-0005-0000-0000-00009C070000}"/>
    <cellStyle name="Calculation 4 2 5 3" xfId="24286" xr:uid="{00000000-0005-0000-0000-00009D070000}"/>
    <cellStyle name="Calculation 4 2 6" xfId="12074" xr:uid="{00000000-0005-0000-0000-00009E070000}"/>
    <cellStyle name="Calculation 4 2 6 2" xfId="19281" xr:uid="{00000000-0005-0000-0000-00009F070000}"/>
    <cellStyle name="Calculation 4 2 6 3" xfId="24341" xr:uid="{00000000-0005-0000-0000-0000A0070000}"/>
    <cellStyle name="Calculation 4 2 7" xfId="14020" xr:uid="{00000000-0005-0000-0000-0000A1070000}"/>
    <cellStyle name="Calculation 4 2 8" xfId="14147" xr:uid="{00000000-0005-0000-0000-0000A2070000}"/>
    <cellStyle name="Calculation 5" xfId="2483" xr:uid="{00000000-0005-0000-0000-0000A3070000}"/>
    <cellStyle name="Calculation 5 2" xfId="2484" xr:uid="{00000000-0005-0000-0000-0000A4070000}"/>
    <cellStyle name="Calculation 5 2 2" xfId="8586" xr:uid="{00000000-0005-0000-0000-0000A5070000}"/>
    <cellStyle name="Calculation 5 2 2 2" xfId="15799" xr:uid="{00000000-0005-0000-0000-0000A6070000}"/>
    <cellStyle name="Calculation 5 2 2 3" xfId="21430" xr:uid="{00000000-0005-0000-0000-0000A7070000}"/>
    <cellStyle name="Calculation 5 2 3" xfId="8699" xr:uid="{00000000-0005-0000-0000-0000A8070000}"/>
    <cellStyle name="Calculation 5 2 3 2" xfId="15912" xr:uid="{00000000-0005-0000-0000-0000A9070000}"/>
    <cellStyle name="Calculation 5 2 3 3" xfId="21481" xr:uid="{00000000-0005-0000-0000-0000AA070000}"/>
    <cellStyle name="Calculation 5 2 4" xfId="10717" xr:uid="{00000000-0005-0000-0000-0000AB070000}"/>
    <cellStyle name="Calculation 5 2 4 2" xfId="17930" xr:uid="{00000000-0005-0000-0000-0000AC070000}"/>
    <cellStyle name="Calculation 5 2 4 3" xfId="23312" xr:uid="{00000000-0005-0000-0000-0000AD070000}"/>
    <cellStyle name="Calculation 5 2 5" xfId="11958" xr:uid="{00000000-0005-0000-0000-0000AE070000}"/>
    <cellStyle name="Calculation 5 2 5 2" xfId="19165" xr:uid="{00000000-0005-0000-0000-0000AF070000}"/>
    <cellStyle name="Calculation 5 2 5 3" xfId="24288" xr:uid="{00000000-0005-0000-0000-0000B0070000}"/>
    <cellStyle name="Calculation 5 2 6" xfId="12072" xr:uid="{00000000-0005-0000-0000-0000B1070000}"/>
    <cellStyle name="Calculation 5 2 6 2" xfId="19279" xr:uid="{00000000-0005-0000-0000-0000B2070000}"/>
    <cellStyle name="Calculation 5 2 6 3" xfId="24339" xr:uid="{00000000-0005-0000-0000-0000B3070000}"/>
    <cellStyle name="Calculation 5 2 7" xfId="14022" xr:uid="{00000000-0005-0000-0000-0000B4070000}"/>
    <cellStyle name="Calculation 5 2 8" xfId="14141" xr:uid="{00000000-0005-0000-0000-0000B5070000}"/>
    <cellStyle name="Calculation 5 3" xfId="8585" xr:uid="{00000000-0005-0000-0000-0000B6070000}"/>
    <cellStyle name="Calculation 5 3 2" xfId="15798" xr:uid="{00000000-0005-0000-0000-0000B7070000}"/>
    <cellStyle name="Calculation 5 3 3" xfId="21429" xr:uid="{00000000-0005-0000-0000-0000B8070000}"/>
    <cellStyle name="Calculation 5 4" xfId="8700" xr:uid="{00000000-0005-0000-0000-0000B9070000}"/>
    <cellStyle name="Calculation 5 4 2" xfId="15913" xr:uid="{00000000-0005-0000-0000-0000BA070000}"/>
    <cellStyle name="Calculation 5 4 3" xfId="21482" xr:uid="{00000000-0005-0000-0000-0000BB070000}"/>
    <cellStyle name="Calculation 5 5" xfId="10716" xr:uid="{00000000-0005-0000-0000-0000BC070000}"/>
    <cellStyle name="Calculation 5 5 2" xfId="17929" xr:uid="{00000000-0005-0000-0000-0000BD070000}"/>
    <cellStyle name="Calculation 5 5 3" xfId="23311" xr:uid="{00000000-0005-0000-0000-0000BE070000}"/>
    <cellStyle name="Calculation 5 6" xfId="11957" xr:uid="{00000000-0005-0000-0000-0000BF070000}"/>
    <cellStyle name="Calculation 5 6 2" xfId="19164" xr:uid="{00000000-0005-0000-0000-0000C0070000}"/>
    <cellStyle name="Calculation 5 6 3" xfId="24287" xr:uid="{00000000-0005-0000-0000-0000C1070000}"/>
    <cellStyle name="Calculation 5 7" xfId="12073" xr:uid="{00000000-0005-0000-0000-0000C2070000}"/>
    <cellStyle name="Calculation 5 7 2" xfId="19280" xr:uid="{00000000-0005-0000-0000-0000C3070000}"/>
    <cellStyle name="Calculation 5 7 3" xfId="24340" xr:uid="{00000000-0005-0000-0000-0000C4070000}"/>
    <cellStyle name="Calculation 5 8" xfId="14021" xr:uid="{00000000-0005-0000-0000-0000C5070000}"/>
    <cellStyle name="Calculation 5 9" xfId="14146" xr:uid="{00000000-0005-0000-0000-0000C6070000}"/>
    <cellStyle name="Calculation 6" xfId="2485" xr:uid="{00000000-0005-0000-0000-0000C7070000}"/>
    <cellStyle name="Calculation 6 2" xfId="2486" xr:uid="{00000000-0005-0000-0000-0000C8070000}"/>
    <cellStyle name="Calculation 6 2 2" xfId="8588" xr:uid="{00000000-0005-0000-0000-0000C9070000}"/>
    <cellStyle name="Calculation 6 2 2 2" xfId="15801" xr:uid="{00000000-0005-0000-0000-0000CA070000}"/>
    <cellStyle name="Calculation 6 2 2 3" xfId="21432" xr:uid="{00000000-0005-0000-0000-0000CB070000}"/>
    <cellStyle name="Calculation 6 2 3" xfId="8697" xr:uid="{00000000-0005-0000-0000-0000CC070000}"/>
    <cellStyle name="Calculation 6 2 3 2" xfId="15910" xr:uid="{00000000-0005-0000-0000-0000CD070000}"/>
    <cellStyle name="Calculation 6 2 3 3" xfId="21479" xr:uid="{00000000-0005-0000-0000-0000CE070000}"/>
    <cellStyle name="Calculation 6 2 4" xfId="10719" xr:uid="{00000000-0005-0000-0000-0000CF070000}"/>
    <cellStyle name="Calculation 6 2 4 2" xfId="17932" xr:uid="{00000000-0005-0000-0000-0000D0070000}"/>
    <cellStyle name="Calculation 6 2 4 3" xfId="23314" xr:uid="{00000000-0005-0000-0000-0000D1070000}"/>
    <cellStyle name="Calculation 6 2 5" xfId="11960" xr:uid="{00000000-0005-0000-0000-0000D2070000}"/>
    <cellStyle name="Calculation 6 2 5 2" xfId="19167" xr:uid="{00000000-0005-0000-0000-0000D3070000}"/>
    <cellStyle name="Calculation 6 2 5 3" xfId="24290" xr:uid="{00000000-0005-0000-0000-0000D4070000}"/>
    <cellStyle name="Calculation 6 2 6" xfId="12070" xr:uid="{00000000-0005-0000-0000-0000D5070000}"/>
    <cellStyle name="Calculation 6 2 6 2" xfId="19277" xr:uid="{00000000-0005-0000-0000-0000D6070000}"/>
    <cellStyle name="Calculation 6 2 6 3" xfId="24337" xr:uid="{00000000-0005-0000-0000-0000D7070000}"/>
    <cellStyle name="Calculation 6 2 7" xfId="14024" xr:uid="{00000000-0005-0000-0000-0000D8070000}"/>
    <cellStyle name="Calculation 6 2 8" xfId="14137" xr:uid="{00000000-0005-0000-0000-0000D9070000}"/>
    <cellStyle name="Calculation 6 3" xfId="8587" xr:uid="{00000000-0005-0000-0000-0000DA070000}"/>
    <cellStyle name="Calculation 6 3 2" xfId="15800" xr:uid="{00000000-0005-0000-0000-0000DB070000}"/>
    <cellStyle name="Calculation 6 3 3" xfId="21431" xr:uid="{00000000-0005-0000-0000-0000DC070000}"/>
    <cellStyle name="Calculation 6 4" xfId="8698" xr:uid="{00000000-0005-0000-0000-0000DD070000}"/>
    <cellStyle name="Calculation 6 4 2" xfId="15911" xr:uid="{00000000-0005-0000-0000-0000DE070000}"/>
    <cellStyle name="Calculation 6 4 3" xfId="21480" xr:uid="{00000000-0005-0000-0000-0000DF070000}"/>
    <cellStyle name="Calculation 6 5" xfId="10718" xr:uid="{00000000-0005-0000-0000-0000E0070000}"/>
    <cellStyle name="Calculation 6 5 2" xfId="17931" xr:uid="{00000000-0005-0000-0000-0000E1070000}"/>
    <cellStyle name="Calculation 6 5 3" xfId="23313" xr:uid="{00000000-0005-0000-0000-0000E2070000}"/>
    <cellStyle name="Calculation 6 6" xfId="11959" xr:uid="{00000000-0005-0000-0000-0000E3070000}"/>
    <cellStyle name="Calculation 6 6 2" xfId="19166" xr:uid="{00000000-0005-0000-0000-0000E4070000}"/>
    <cellStyle name="Calculation 6 6 3" xfId="24289" xr:uid="{00000000-0005-0000-0000-0000E5070000}"/>
    <cellStyle name="Calculation 6 7" xfId="12071" xr:uid="{00000000-0005-0000-0000-0000E6070000}"/>
    <cellStyle name="Calculation 6 7 2" xfId="19278" xr:uid="{00000000-0005-0000-0000-0000E7070000}"/>
    <cellStyle name="Calculation 6 7 3" xfId="24338" xr:uid="{00000000-0005-0000-0000-0000E8070000}"/>
    <cellStyle name="Calculation 6 8" xfId="14023" xr:uid="{00000000-0005-0000-0000-0000E9070000}"/>
    <cellStyle name="Calculation 6 9" xfId="14138" xr:uid="{00000000-0005-0000-0000-0000EA070000}"/>
    <cellStyle name="Calculation 7" xfId="2487" xr:uid="{00000000-0005-0000-0000-0000EB070000}"/>
    <cellStyle name="Calculation 7 2" xfId="2488" xr:uid="{00000000-0005-0000-0000-0000EC070000}"/>
    <cellStyle name="Calculation 7 2 2" xfId="8590" xr:uid="{00000000-0005-0000-0000-0000ED070000}"/>
    <cellStyle name="Calculation 7 2 2 2" xfId="15803" xr:uid="{00000000-0005-0000-0000-0000EE070000}"/>
    <cellStyle name="Calculation 7 2 2 3" xfId="21434" xr:uid="{00000000-0005-0000-0000-0000EF070000}"/>
    <cellStyle name="Calculation 7 2 3" xfId="8695" xr:uid="{00000000-0005-0000-0000-0000F0070000}"/>
    <cellStyle name="Calculation 7 2 3 2" xfId="15908" xr:uid="{00000000-0005-0000-0000-0000F1070000}"/>
    <cellStyle name="Calculation 7 2 3 3" xfId="21477" xr:uid="{00000000-0005-0000-0000-0000F2070000}"/>
    <cellStyle name="Calculation 7 2 4" xfId="10721" xr:uid="{00000000-0005-0000-0000-0000F3070000}"/>
    <cellStyle name="Calculation 7 2 4 2" xfId="17934" xr:uid="{00000000-0005-0000-0000-0000F4070000}"/>
    <cellStyle name="Calculation 7 2 4 3" xfId="23316" xr:uid="{00000000-0005-0000-0000-0000F5070000}"/>
    <cellStyle name="Calculation 7 2 5" xfId="11962" xr:uid="{00000000-0005-0000-0000-0000F6070000}"/>
    <cellStyle name="Calculation 7 2 5 2" xfId="19169" xr:uid="{00000000-0005-0000-0000-0000F7070000}"/>
    <cellStyle name="Calculation 7 2 5 3" xfId="24292" xr:uid="{00000000-0005-0000-0000-0000F8070000}"/>
    <cellStyle name="Calculation 7 2 6" xfId="12068" xr:uid="{00000000-0005-0000-0000-0000F9070000}"/>
    <cellStyle name="Calculation 7 2 6 2" xfId="19275" xr:uid="{00000000-0005-0000-0000-0000FA070000}"/>
    <cellStyle name="Calculation 7 2 6 3" xfId="24335" xr:uid="{00000000-0005-0000-0000-0000FB070000}"/>
    <cellStyle name="Calculation 7 2 7" xfId="14026" xr:uid="{00000000-0005-0000-0000-0000FC070000}"/>
    <cellStyle name="Calculation 7 2 8" xfId="14134" xr:uid="{00000000-0005-0000-0000-0000FD070000}"/>
    <cellStyle name="Calculation 7 3" xfId="8589" xr:uid="{00000000-0005-0000-0000-0000FE070000}"/>
    <cellStyle name="Calculation 7 3 2" xfId="15802" xr:uid="{00000000-0005-0000-0000-0000FF070000}"/>
    <cellStyle name="Calculation 7 3 3" xfId="21433" xr:uid="{00000000-0005-0000-0000-000000080000}"/>
    <cellStyle name="Calculation 7 4" xfId="8696" xr:uid="{00000000-0005-0000-0000-000001080000}"/>
    <cellStyle name="Calculation 7 4 2" xfId="15909" xr:uid="{00000000-0005-0000-0000-000002080000}"/>
    <cellStyle name="Calculation 7 4 3" xfId="21478" xr:uid="{00000000-0005-0000-0000-000003080000}"/>
    <cellStyle name="Calculation 7 5" xfId="10720" xr:uid="{00000000-0005-0000-0000-000004080000}"/>
    <cellStyle name="Calculation 7 5 2" xfId="17933" xr:uid="{00000000-0005-0000-0000-000005080000}"/>
    <cellStyle name="Calculation 7 5 3" xfId="23315" xr:uid="{00000000-0005-0000-0000-000006080000}"/>
    <cellStyle name="Calculation 7 6" xfId="11961" xr:uid="{00000000-0005-0000-0000-000007080000}"/>
    <cellStyle name="Calculation 7 6 2" xfId="19168" xr:uid="{00000000-0005-0000-0000-000008080000}"/>
    <cellStyle name="Calculation 7 6 3" xfId="24291" xr:uid="{00000000-0005-0000-0000-000009080000}"/>
    <cellStyle name="Calculation 7 7" xfId="12069" xr:uid="{00000000-0005-0000-0000-00000A080000}"/>
    <cellStyle name="Calculation 7 7 2" xfId="19276" xr:uid="{00000000-0005-0000-0000-00000B080000}"/>
    <cellStyle name="Calculation 7 7 3" xfId="24336" xr:uid="{00000000-0005-0000-0000-00000C080000}"/>
    <cellStyle name="Calculation 7 8" xfId="14025" xr:uid="{00000000-0005-0000-0000-00000D080000}"/>
    <cellStyle name="Calculation 7 9" xfId="14135" xr:uid="{00000000-0005-0000-0000-00000E080000}"/>
    <cellStyle name="Calculation 8" xfId="2489" xr:uid="{00000000-0005-0000-0000-00000F080000}"/>
    <cellStyle name="Calculation 9" xfId="7675" xr:uid="{00000000-0005-0000-0000-000010080000}"/>
    <cellStyle name="Calculation 9 2" xfId="14908" xr:uid="{00000000-0005-0000-0000-000011080000}"/>
    <cellStyle name="Calculation 9 3" xfId="20629" xr:uid="{00000000-0005-0000-0000-000012080000}"/>
    <cellStyle name="Charts Background" xfId="2490" xr:uid="{00000000-0005-0000-0000-000013080000}"/>
    <cellStyle name="Check Cell" xfId="738" builtinId="23" customBuiltin="1"/>
    <cellStyle name="Check Cell 2" xfId="320" xr:uid="{00000000-0005-0000-0000-000015080000}"/>
    <cellStyle name="Check Cell 2 2" xfId="2491" xr:uid="{00000000-0005-0000-0000-000016080000}"/>
    <cellStyle name="Check Cell 3" xfId="2492" xr:uid="{00000000-0005-0000-0000-000017080000}"/>
    <cellStyle name="Check Cell 3 2" xfId="2493" xr:uid="{00000000-0005-0000-0000-000018080000}"/>
    <cellStyle name="Check Cell 3 3" xfId="25491" xr:uid="{00000000-0005-0000-0000-000019080000}"/>
    <cellStyle name="Check Cell 4" xfId="2494" xr:uid="{00000000-0005-0000-0000-00001A080000}"/>
    <cellStyle name="Check Cell 4 2" xfId="2495" xr:uid="{00000000-0005-0000-0000-00001B080000}"/>
    <cellStyle name="Check Cell 5" xfId="2496" xr:uid="{00000000-0005-0000-0000-00001C080000}"/>
    <cellStyle name="Check Cell 5 2" xfId="2497" xr:uid="{00000000-0005-0000-0000-00001D080000}"/>
    <cellStyle name="Check Cell 6" xfId="2498" xr:uid="{00000000-0005-0000-0000-00001E080000}"/>
    <cellStyle name="Check Cell 7" xfId="2499" xr:uid="{00000000-0005-0000-0000-00001F080000}"/>
    <cellStyle name="Check Cell 8" xfId="2500" xr:uid="{00000000-0005-0000-0000-000020080000}"/>
    <cellStyle name="Check Cell 9" xfId="7676" xr:uid="{00000000-0005-0000-0000-000021080000}"/>
    <cellStyle name="Comma" xfId="1" builtinId="3"/>
    <cellStyle name="Comma  - Style1" xfId="2501" xr:uid="{00000000-0005-0000-0000-000023080000}"/>
    <cellStyle name="Comma  - Style2" xfId="2502" xr:uid="{00000000-0005-0000-0000-000024080000}"/>
    <cellStyle name="Comma  - Style3" xfId="2503" xr:uid="{00000000-0005-0000-0000-000025080000}"/>
    <cellStyle name="Comma  - Style4" xfId="2504" xr:uid="{00000000-0005-0000-0000-000026080000}"/>
    <cellStyle name="Comma  - Style5" xfId="2505" xr:uid="{00000000-0005-0000-0000-000027080000}"/>
    <cellStyle name="Comma  - Style6" xfId="2506" xr:uid="{00000000-0005-0000-0000-000028080000}"/>
    <cellStyle name="Comma  - Style7" xfId="2507" xr:uid="{00000000-0005-0000-0000-000029080000}"/>
    <cellStyle name="Comma  - Style8" xfId="2508" xr:uid="{00000000-0005-0000-0000-00002A080000}"/>
    <cellStyle name="Comma [0] 2" xfId="2509" xr:uid="{00000000-0005-0000-0000-00002B080000}"/>
    <cellStyle name="Comma [0] 3" xfId="2510" xr:uid="{00000000-0005-0000-0000-00002C080000}"/>
    <cellStyle name="Comma [0] 3 2" xfId="2511" xr:uid="{00000000-0005-0000-0000-00002D080000}"/>
    <cellStyle name="Comma [0] 4" xfId="2512" xr:uid="{00000000-0005-0000-0000-00002E080000}"/>
    <cellStyle name="Comma [0] 5" xfId="2513" xr:uid="{00000000-0005-0000-0000-00002F080000}"/>
    <cellStyle name="Comma [0] 5 2" xfId="2514" xr:uid="{00000000-0005-0000-0000-000030080000}"/>
    <cellStyle name="Comma [0] 6" xfId="2515" xr:uid="{00000000-0005-0000-0000-000031080000}"/>
    <cellStyle name="Comma [0] 7" xfId="2516" xr:uid="{00000000-0005-0000-0000-000032080000}"/>
    <cellStyle name="Comma 10" xfId="2517" xr:uid="{00000000-0005-0000-0000-000033080000}"/>
    <cellStyle name="Comma 10 2" xfId="2518" xr:uid="{00000000-0005-0000-0000-000034080000}"/>
    <cellStyle name="Comma 10 2 2" xfId="2519" xr:uid="{00000000-0005-0000-0000-000035080000}"/>
    <cellStyle name="Comma 10 2 3" xfId="2520" xr:uid="{00000000-0005-0000-0000-000036080000}"/>
    <cellStyle name="Comma 10 3" xfId="2521" xr:uid="{00000000-0005-0000-0000-000037080000}"/>
    <cellStyle name="Comma 10 4" xfId="2522" xr:uid="{00000000-0005-0000-0000-000038080000}"/>
    <cellStyle name="Comma 10 5" xfId="8591" xr:uid="{00000000-0005-0000-0000-000039080000}"/>
    <cellStyle name="Comma 10 5 2" xfId="15804" xr:uid="{00000000-0005-0000-0000-00003A080000}"/>
    <cellStyle name="Comma 10 6" xfId="10722" xr:uid="{00000000-0005-0000-0000-00003B080000}"/>
    <cellStyle name="Comma 10 6 2" xfId="17935" xr:uid="{00000000-0005-0000-0000-00003C080000}"/>
    <cellStyle name="Comma 10 7" xfId="11963" xr:uid="{00000000-0005-0000-0000-00003D080000}"/>
    <cellStyle name="Comma 10 7 2" xfId="19170" xr:uid="{00000000-0005-0000-0000-00003E080000}"/>
    <cellStyle name="Comma 10 8" xfId="14027" xr:uid="{00000000-0005-0000-0000-00003F080000}"/>
    <cellStyle name="Comma 11" xfId="2523" xr:uid="{00000000-0005-0000-0000-000040080000}"/>
    <cellStyle name="Comma 11 2" xfId="2524" xr:uid="{00000000-0005-0000-0000-000041080000}"/>
    <cellStyle name="Comma 11 2 2" xfId="2525" xr:uid="{00000000-0005-0000-0000-000042080000}"/>
    <cellStyle name="Comma 11 2 2 2" xfId="2526" xr:uid="{00000000-0005-0000-0000-000043080000}"/>
    <cellStyle name="Comma 11 2 2 2 2" xfId="2527" xr:uid="{00000000-0005-0000-0000-000044080000}"/>
    <cellStyle name="Comma 11 2 2 2 2 2" xfId="8593" xr:uid="{00000000-0005-0000-0000-000045080000}"/>
    <cellStyle name="Comma 11 2 2 2 2 2 2" xfId="15806" xr:uid="{00000000-0005-0000-0000-000046080000}"/>
    <cellStyle name="Comma 11 2 2 2 2 3" xfId="10724" xr:uid="{00000000-0005-0000-0000-000047080000}"/>
    <cellStyle name="Comma 11 2 2 2 2 3 2" xfId="17937" xr:uid="{00000000-0005-0000-0000-000048080000}"/>
    <cellStyle name="Comma 11 2 2 2 2 4" xfId="11965" xr:uid="{00000000-0005-0000-0000-000049080000}"/>
    <cellStyle name="Comma 11 2 2 2 2 4 2" xfId="19172" xr:uid="{00000000-0005-0000-0000-00004A080000}"/>
    <cellStyle name="Comma 11 2 2 2 2 5" xfId="14029" xr:uid="{00000000-0005-0000-0000-00004B080000}"/>
    <cellStyle name="Comma 11 2 2 2 3" xfId="8592" xr:uid="{00000000-0005-0000-0000-00004C080000}"/>
    <cellStyle name="Comma 11 2 2 2 3 2" xfId="15805" xr:uid="{00000000-0005-0000-0000-00004D080000}"/>
    <cellStyle name="Comma 11 2 2 2 4" xfId="10723" xr:uid="{00000000-0005-0000-0000-00004E080000}"/>
    <cellStyle name="Comma 11 2 2 2 4 2" xfId="17936" xr:uid="{00000000-0005-0000-0000-00004F080000}"/>
    <cellStyle name="Comma 11 2 2 2 5" xfId="11964" xr:uid="{00000000-0005-0000-0000-000050080000}"/>
    <cellStyle name="Comma 11 2 2 2 5 2" xfId="19171" xr:uid="{00000000-0005-0000-0000-000051080000}"/>
    <cellStyle name="Comma 11 2 2 2 6" xfId="14028" xr:uid="{00000000-0005-0000-0000-000052080000}"/>
    <cellStyle name="Comma 11 2 2 3" xfId="2528" xr:uid="{00000000-0005-0000-0000-000053080000}"/>
    <cellStyle name="Comma 11 2 2 3 2" xfId="8594" xr:uid="{00000000-0005-0000-0000-000054080000}"/>
    <cellStyle name="Comma 11 2 2 3 2 2" xfId="15807" xr:uid="{00000000-0005-0000-0000-000055080000}"/>
    <cellStyle name="Comma 11 2 2 3 3" xfId="10725" xr:uid="{00000000-0005-0000-0000-000056080000}"/>
    <cellStyle name="Comma 11 2 2 3 3 2" xfId="17938" xr:uid="{00000000-0005-0000-0000-000057080000}"/>
    <cellStyle name="Comma 11 2 2 3 4" xfId="11966" xr:uid="{00000000-0005-0000-0000-000058080000}"/>
    <cellStyle name="Comma 11 2 2 3 4 2" xfId="19173" xr:uid="{00000000-0005-0000-0000-000059080000}"/>
    <cellStyle name="Comma 11 2 2 3 5" xfId="14030" xr:uid="{00000000-0005-0000-0000-00005A080000}"/>
    <cellStyle name="Comma 11 2 3" xfId="2529" xr:uid="{00000000-0005-0000-0000-00005B080000}"/>
    <cellStyle name="Comma 11 2 3 2" xfId="2530" xr:uid="{00000000-0005-0000-0000-00005C080000}"/>
    <cellStyle name="Comma 11 2 3 2 2" xfId="8596" xr:uid="{00000000-0005-0000-0000-00005D080000}"/>
    <cellStyle name="Comma 11 2 3 2 2 2" xfId="15809" xr:uid="{00000000-0005-0000-0000-00005E080000}"/>
    <cellStyle name="Comma 11 2 3 2 3" xfId="10727" xr:uid="{00000000-0005-0000-0000-00005F080000}"/>
    <cellStyle name="Comma 11 2 3 2 3 2" xfId="17940" xr:uid="{00000000-0005-0000-0000-000060080000}"/>
    <cellStyle name="Comma 11 2 3 2 4" xfId="11968" xr:uid="{00000000-0005-0000-0000-000061080000}"/>
    <cellStyle name="Comma 11 2 3 2 4 2" xfId="19175" xr:uid="{00000000-0005-0000-0000-000062080000}"/>
    <cellStyle name="Comma 11 2 3 2 5" xfId="14032" xr:uid="{00000000-0005-0000-0000-000063080000}"/>
    <cellStyle name="Comma 11 2 3 3" xfId="8595" xr:uid="{00000000-0005-0000-0000-000064080000}"/>
    <cellStyle name="Comma 11 2 3 3 2" xfId="15808" xr:uid="{00000000-0005-0000-0000-000065080000}"/>
    <cellStyle name="Comma 11 2 3 4" xfId="10726" xr:uid="{00000000-0005-0000-0000-000066080000}"/>
    <cellStyle name="Comma 11 2 3 4 2" xfId="17939" xr:uid="{00000000-0005-0000-0000-000067080000}"/>
    <cellStyle name="Comma 11 2 3 5" xfId="11967" xr:uid="{00000000-0005-0000-0000-000068080000}"/>
    <cellStyle name="Comma 11 2 3 5 2" xfId="19174" xr:uid="{00000000-0005-0000-0000-000069080000}"/>
    <cellStyle name="Comma 11 2 3 6" xfId="14031" xr:uid="{00000000-0005-0000-0000-00006A080000}"/>
    <cellStyle name="Comma 11 2 4" xfId="2531" xr:uid="{00000000-0005-0000-0000-00006B080000}"/>
    <cellStyle name="Comma 11 2 4 2" xfId="8597" xr:uid="{00000000-0005-0000-0000-00006C080000}"/>
    <cellStyle name="Comma 11 2 4 2 2" xfId="15810" xr:uid="{00000000-0005-0000-0000-00006D080000}"/>
    <cellStyle name="Comma 11 2 4 3" xfId="10728" xr:uid="{00000000-0005-0000-0000-00006E080000}"/>
    <cellStyle name="Comma 11 2 4 3 2" xfId="17941" xr:uid="{00000000-0005-0000-0000-00006F080000}"/>
    <cellStyle name="Comma 11 2 4 4" xfId="11969" xr:uid="{00000000-0005-0000-0000-000070080000}"/>
    <cellStyle name="Comma 11 2 4 4 2" xfId="19176" xr:uid="{00000000-0005-0000-0000-000071080000}"/>
    <cellStyle name="Comma 11 2 4 5" xfId="14033" xr:uid="{00000000-0005-0000-0000-000072080000}"/>
    <cellStyle name="Comma 11 3" xfId="2532" xr:uid="{00000000-0005-0000-0000-000073080000}"/>
    <cellStyle name="Comma 11 3 2" xfId="2533" xr:uid="{00000000-0005-0000-0000-000074080000}"/>
    <cellStyle name="Comma 11 3 2 2" xfId="8598" xr:uid="{00000000-0005-0000-0000-000075080000}"/>
    <cellStyle name="Comma 11 3 2 2 2" xfId="15811" xr:uid="{00000000-0005-0000-0000-000076080000}"/>
    <cellStyle name="Comma 11 3 2 3" xfId="10729" xr:uid="{00000000-0005-0000-0000-000077080000}"/>
    <cellStyle name="Comma 11 3 2 3 2" xfId="17942" xr:uid="{00000000-0005-0000-0000-000078080000}"/>
    <cellStyle name="Comma 11 3 2 4" xfId="11970" xr:uid="{00000000-0005-0000-0000-000079080000}"/>
    <cellStyle name="Comma 11 3 2 4 2" xfId="19177" xr:uid="{00000000-0005-0000-0000-00007A080000}"/>
    <cellStyle name="Comma 11 3 2 5" xfId="14034" xr:uid="{00000000-0005-0000-0000-00007B080000}"/>
    <cellStyle name="Comma 11 4" xfId="2534" xr:uid="{00000000-0005-0000-0000-00007C080000}"/>
    <cellStyle name="Comma 11 4 2" xfId="8599" xr:uid="{00000000-0005-0000-0000-00007D080000}"/>
    <cellStyle name="Comma 11 4 2 2" xfId="15812" xr:uid="{00000000-0005-0000-0000-00007E080000}"/>
    <cellStyle name="Comma 11 4 3" xfId="10730" xr:uid="{00000000-0005-0000-0000-00007F080000}"/>
    <cellStyle name="Comma 11 4 3 2" xfId="17943" xr:uid="{00000000-0005-0000-0000-000080080000}"/>
    <cellStyle name="Comma 11 4 4" xfId="11971" xr:uid="{00000000-0005-0000-0000-000081080000}"/>
    <cellStyle name="Comma 11 4 4 2" xfId="19178" xr:uid="{00000000-0005-0000-0000-000082080000}"/>
    <cellStyle name="Comma 11 4 5" xfId="14035" xr:uid="{00000000-0005-0000-0000-000083080000}"/>
    <cellStyle name="Comma 11 5" xfId="2535" xr:uid="{00000000-0005-0000-0000-000084080000}"/>
    <cellStyle name="Comma 12" xfId="2536" xr:uid="{00000000-0005-0000-0000-000085080000}"/>
    <cellStyle name="Comma 12 2" xfId="2537" xr:uid="{00000000-0005-0000-0000-000086080000}"/>
    <cellStyle name="Comma 12 2 2" xfId="2538" xr:uid="{00000000-0005-0000-0000-000087080000}"/>
    <cellStyle name="Comma 12 2 2 2" xfId="2539" xr:uid="{00000000-0005-0000-0000-000088080000}"/>
    <cellStyle name="Comma 12 2 2 2 2" xfId="8600" xr:uid="{00000000-0005-0000-0000-000089080000}"/>
    <cellStyle name="Comma 12 2 2 2 2 2" xfId="15813" xr:uid="{00000000-0005-0000-0000-00008A080000}"/>
    <cellStyle name="Comma 12 2 2 2 3" xfId="10731" xr:uid="{00000000-0005-0000-0000-00008B080000}"/>
    <cellStyle name="Comma 12 2 2 2 3 2" xfId="17944" xr:uid="{00000000-0005-0000-0000-00008C080000}"/>
    <cellStyle name="Comma 12 2 2 2 4" xfId="11972" xr:uid="{00000000-0005-0000-0000-00008D080000}"/>
    <cellStyle name="Comma 12 2 2 2 4 2" xfId="19179" xr:uid="{00000000-0005-0000-0000-00008E080000}"/>
    <cellStyle name="Comma 12 2 2 2 5" xfId="14036" xr:uid="{00000000-0005-0000-0000-00008F080000}"/>
    <cellStyle name="Comma 12 2 3" xfId="2540" xr:uid="{00000000-0005-0000-0000-000090080000}"/>
    <cellStyle name="Comma 12 2 3 2" xfId="8601" xr:uid="{00000000-0005-0000-0000-000091080000}"/>
    <cellStyle name="Comma 12 2 3 2 2" xfId="15814" xr:uid="{00000000-0005-0000-0000-000092080000}"/>
    <cellStyle name="Comma 12 2 3 3" xfId="10732" xr:uid="{00000000-0005-0000-0000-000093080000}"/>
    <cellStyle name="Comma 12 2 3 3 2" xfId="17945" xr:uid="{00000000-0005-0000-0000-000094080000}"/>
    <cellStyle name="Comma 12 2 3 4" xfId="11973" xr:uid="{00000000-0005-0000-0000-000095080000}"/>
    <cellStyle name="Comma 12 2 3 4 2" xfId="19180" xr:uid="{00000000-0005-0000-0000-000096080000}"/>
    <cellStyle name="Comma 12 2 3 5" xfId="14037" xr:uid="{00000000-0005-0000-0000-000097080000}"/>
    <cellStyle name="Comma 12 3" xfId="2541" xr:uid="{00000000-0005-0000-0000-000098080000}"/>
    <cellStyle name="Comma 12 3 2" xfId="2542" xr:uid="{00000000-0005-0000-0000-000099080000}"/>
    <cellStyle name="Comma 12 3 2 2" xfId="8602" xr:uid="{00000000-0005-0000-0000-00009A080000}"/>
    <cellStyle name="Comma 12 3 2 2 2" xfId="15815" xr:uid="{00000000-0005-0000-0000-00009B080000}"/>
    <cellStyle name="Comma 12 3 2 3" xfId="10733" xr:uid="{00000000-0005-0000-0000-00009C080000}"/>
    <cellStyle name="Comma 12 3 2 3 2" xfId="17946" xr:uid="{00000000-0005-0000-0000-00009D080000}"/>
    <cellStyle name="Comma 12 3 2 4" xfId="11974" xr:uid="{00000000-0005-0000-0000-00009E080000}"/>
    <cellStyle name="Comma 12 3 2 4 2" xfId="19181" xr:uid="{00000000-0005-0000-0000-00009F080000}"/>
    <cellStyle name="Comma 12 3 2 5" xfId="14038" xr:uid="{00000000-0005-0000-0000-0000A0080000}"/>
    <cellStyle name="Comma 12 4" xfId="2543" xr:uid="{00000000-0005-0000-0000-0000A1080000}"/>
    <cellStyle name="Comma 12 4 2" xfId="8603" xr:uid="{00000000-0005-0000-0000-0000A2080000}"/>
    <cellStyle name="Comma 12 4 2 2" xfId="15816" xr:uid="{00000000-0005-0000-0000-0000A3080000}"/>
    <cellStyle name="Comma 12 4 3" xfId="10734" xr:uid="{00000000-0005-0000-0000-0000A4080000}"/>
    <cellStyle name="Comma 12 4 3 2" xfId="17947" xr:uid="{00000000-0005-0000-0000-0000A5080000}"/>
    <cellStyle name="Comma 12 4 4" xfId="11975" xr:uid="{00000000-0005-0000-0000-0000A6080000}"/>
    <cellStyle name="Comma 12 4 4 2" xfId="19182" xr:uid="{00000000-0005-0000-0000-0000A7080000}"/>
    <cellStyle name="Comma 12 4 5" xfId="14039" xr:uid="{00000000-0005-0000-0000-0000A8080000}"/>
    <cellStyle name="Comma 12 5" xfId="2544" xr:uid="{00000000-0005-0000-0000-0000A9080000}"/>
    <cellStyle name="Comma 13" xfId="2545" xr:uid="{00000000-0005-0000-0000-0000AA080000}"/>
    <cellStyle name="Comma 13 2" xfId="2546" xr:uid="{00000000-0005-0000-0000-0000AB080000}"/>
    <cellStyle name="Comma 13 2 2" xfId="2547" xr:uid="{00000000-0005-0000-0000-0000AC080000}"/>
    <cellStyle name="Comma 13 2 2 2" xfId="8605" xr:uid="{00000000-0005-0000-0000-0000AD080000}"/>
    <cellStyle name="Comma 13 2 2 2 2" xfId="15818" xr:uid="{00000000-0005-0000-0000-0000AE080000}"/>
    <cellStyle name="Comma 13 2 2 3" xfId="10736" xr:uid="{00000000-0005-0000-0000-0000AF080000}"/>
    <cellStyle name="Comma 13 2 2 3 2" xfId="17949" xr:uid="{00000000-0005-0000-0000-0000B0080000}"/>
    <cellStyle name="Comma 13 2 2 4" xfId="11977" xr:uid="{00000000-0005-0000-0000-0000B1080000}"/>
    <cellStyle name="Comma 13 2 2 4 2" xfId="19184" xr:uid="{00000000-0005-0000-0000-0000B2080000}"/>
    <cellStyle name="Comma 13 2 2 5" xfId="14041" xr:uid="{00000000-0005-0000-0000-0000B3080000}"/>
    <cellStyle name="Comma 13 2 3" xfId="8604" xr:uid="{00000000-0005-0000-0000-0000B4080000}"/>
    <cellStyle name="Comma 13 2 3 2" xfId="15817" xr:uid="{00000000-0005-0000-0000-0000B5080000}"/>
    <cellStyle name="Comma 13 2 4" xfId="10735" xr:uid="{00000000-0005-0000-0000-0000B6080000}"/>
    <cellStyle name="Comma 13 2 4 2" xfId="17948" xr:uid="{00000000-0005-0000-0000-0000B7080000}"/>
    <cellStyle name="Comma 13 2 5" xfId="11976" xr:uid="{00000000-0005-0000-0000-0000B8080000}"/>
    <cellStyle name="Comma 13 2 5 2" xfId="19183" xr:uid="{00000000-0005-0000-0000-0000B9080000}"/>
    <cellStyle name="Comma 13 2 6" xfId="14040" xr:uid="{00000000-0005-0000-0000-0000BA080000}"/>
    <cellStyle name="Comma 13 3" xfId="2548" xr:uid="{00000000-0005-0000-0000-0000BB080000}"/>
    <cellStyle name="Comma 13 3 2" xfId="8606" xr:uid="{00000000-0005-0000-0000-0000BC080000}"/>
    <cellStyle name="Comma 13 3 2 2" xfId="15819" xr:uid="{00000000-0005-0000-0000-0000BD080000}"/>
    <cellStyle name="Comma 13 3 3" xfId="10737" xr:uid="{00000000-0005-0000-0000-0000BE080000}"/>
    <cellStyle name="Comma 13 3 3 2" xfId="17950" xr:uid="{00000000-0005-0000-0000-0000BF080000}"/>
    <cellStyle name="Comma 13 3 4" xfId="11978" xr:uid="{00000000-0005-0000-0000-0000C0080000}"/>
    <cellStyle name="Comma 13 3 4 2" xfId="19185" xr:uid="{00000000-0005-0000-0000-0000C1080000}"/>
    <cellStyle name="Comma 13 3 5" xfId="14042" xr:uid="{00000000-0005-0000-0000-0000C2080000}"/>
    <cellStyle name="Comma 13 4" xfId="2549" xr:uid="{00000000-0005-0000-0000-0000C3080000}"/>
    <cellStyle name="Comma 14" xfId="2550" xr:uid="{00000000-0005-0000-0000-0000C4080000}"/>
    <cellStyle name="Comma 14 2" xfId="2551" xr:uid="{00000000-0005-0000-0000-0000C5080000}"/>
    <cellStyle name="Comma 14 2 2" xfId="2552" xr:uid="{00000000-0005-0000-0000-0000C6080000}"/>
    <cellStyle name="Comma 14 2 2 2" xfId="8608" xr:uid="{00000000-0005-0000-0000-0000C7080000}"/>
    <cellStyle name="Comma 14 2 2 2 2" xfId="15821" xr:uid="{00000000-0005-0000-0000-0000C8080000}"/>
    <cellStyle name="Comma 14 2 2 3" xfId="10739" xr:uid="{00000000-0005-0000-0000-0000C9080000}"/>
    <cellStyle name="Comma 14 2 2 3 2" xfId="17952" xr:uid="{00000000-0005-0000-0000-0000CA080000}"/>
    <cellStyle name="Comma 14 2 2 4" xfId="11980" xr:uid="{00000000-0005-0000-0000-0000CB080000}"/>
    <cellStyle name="Comma 14 2 2 4 2" xfId="19187" xr:uid="{00000000-0005-0000-0000-0000CC080000}"/>
    <cellStyle name="Comma 14 2 2 5" xfId="14044" xr:uid="{00000000-0005-0000-0000-0000CD080000}"/>
    <cellStyle name="Comma 14 2 3" xfId="8607" xr:uid="{00000000-0005-0000-0000-0000CE080000}"/>
    <cellStyle name="Comma 14 2 3 2" xfId="15820" xr:uid="{00000000-0005-0000-0000-0000CF080000}"/>
    <cellStyle name="Comma 14 2 4" xfId="10738" xr:uid="{00000000-0005-0000-0000-0000D0080000}"/>
    <cellStyle name="Comma 14 2 4 2" xfId="17951" xr:uid="{00000000-0005-0000-0000-0000D1080000}"/>
    <cellStyle name="Comma 14 2 5" xfId="11979" xr:uid="{00000000-0005-0000-0000-0000D2080000}"/>
    <cellStyle name="Comma 14 2 5 2" xfId="19186" xr:uid="{00000000-0005-0000-0000-0000D3080000}"/>
    <cellStyle name="Comma 14 2 6" xfId="14043" xr:uid="{00000000-0005-0000-0000-0000D4080000}"/>
    <cellStyle name="Comma 14 3" xfId="2553" xr:uid="{00000000-0005-0000-0000-0000D5080000}"/>
    <cellStyle name="Comma 14 3 2" xfId="8609" xr:uid="{00000000-0005-0000-0000-0000D6080000}"/>
    <cellStyle name="Comma 14 3 2 2" xfId="15822" xr:uid="{00000000-0005-0000-0000-0000D7080000}"/>
    <cellStyle name="Comma 14 3 3" xfId="10740" xr:uid="{00000000-0005-0000-0000-0000D8080000}"/>
    <cellStyle name="Comma 14 3 3 2" xfId="17953" xr:uid="{00000000-0005-0000-0000-0000D9080000}"/>
    <cellStyle name="Comma 14 3 4" xfId="11981" xr:uid="{00000000-0005-0000-0000-0000DA080000}"/>
    <cellStyle name="Comma 14 3 4 2" xfId="19188" xr:uid="{00000000-0005-0000-0000-0000DB080000}"/>
    <cellStyle name="Comma 14 3 5" xfId="14045" xr:uid="{00000000-0005-0000-0000-0000DC080000}"/>
    <cellStyle name="Comma 14 4" xfId="2554" xr:uid="{00000000-0005-0000-0000-0000DD080000}"/>
    <cellStyle name="Comma 15" xfId="2555" xr:uid="{00000000-0005-0000-0000-0000DE080000}"/>
    <cellStyle name="Comma 16" xfId="2556" xr:uid="{00000000-0005-0000-0000-0000DF080000}"/>
    <cellStyle name="Comma 17" xfId="2557" xr:uid="{00000000-0005-0000-0000-0000E0080000}"/>
    <cellStyle name="Comma 18" xfId="25386" xr:uid="{00000000-0005-0000-0000-0000E1080000}"/>
    <cellStyle name="Comma 19" xfId="25390" xr:uid="{00000000-0005-0000-0000-0000E2080000}"/>
    <cellStyle name="Comma 2" xfId="134" xr:uid="{00000000-0005-0000-0000-0000E3080000}"/>
    <cellStyle name="Comma 2 2" xfId="143" xr:uid="{00000000-0005-0000-0000-0000E4080000}"/>
    <cellStyle name="Comma 2 2 2" xfId="2558" xr:uid="{00000000-0005-0000-0000-0000E5080000}"/>
    <cellStyle name="Comma 2 2 3" xfId="2559" xr:uid="{00000000-0005-0000-0000-0000E6080000}"/>
    <cellStyle name="Comma 2 2 4" xfId="7736" xr:uid="{00000000-0005-0000-0000-0000E7080000}"/>
    <cellStyle name="Comma 2 2 4 2" xfId="14949" xr:uid="{00000000-0005-0000-0000-0000E8080000}"/>
    <cellStyle name="Comma 2 3" xfId="2560" xr:uid="{00000000-0005-0000-0000-0000E9080000}"/>
    <cellStyle name="Comma 2 3 2" xfId="2561" xr:uid="{00000000-0005-0000-0000-0000EA080000}"/>
    <cellStyle name="Comma 2 4" xfId="2562" xr:uid="{00000000-0005-0000-0000-0000EB080000}"/>
    <cellStyle name="Comma 2 5" xfId="2563" xr:uid="{00000000-0005-0000-0000-0000EC080000}"/>
    <cellStyle name="Comma 2 6" xfId="2564" xr:uid="{00000000-0005-0000-0000-0000ED080000}"/>
    <cellStyle name="Comma 2 7" xfId="2565" xr:uid="{00000000-0005-0000-0000-0000EE080000}"/>
    <cellStyle name="Comma 2 7 2" xfId="8610" xr:uid="{00000000-0005-0000-0000-0000EF080000}"/>
    <cellStyle name="Comma 2 7 2 2" xfId="15823" xr:uid="{00000000-0005-0000-0000-0000F0080000}"/>
    <cellStyle name="Comma 2 7 3" xfId="10741" xr:uid="{00000000-0005-0000-0000-0000F1080000}"/>
    <cellStyle name="Comma 2 7 3 2" xfId="17954" xr:uid="{00000000-0005-0000-0000-0000F2080000}"/>
    <cellStyle name="Comma 2 7 4" xfId="11982" xr:uid="{00000000-0005-0000-0000-0000F3080000}"/>
    <cellStyle name="Comma 2 7 4 2" xfId="19189" xr:uid="{00000000-0005-0000-0000-0000F4080000}"/>
    <cellStyle name="Comma 2 7 5" xfId="14046" xr:uid="{00000000-0005-0000-0000-0000F5080000}"/>
    <cellStyle name="Comma 2 8" xfId="7732" xr:uid="{00000000-0005-0000-0000-0000F6080000}"/>
    <cellStyle name="Comma 3" xfId="775" xr:uid="{00000000-0005-0000-0000-0000F7080000}"/>
    <cellStyle name="Comma 3 2" xfId="2566" xr:uid="{00000000-0005-0000-0000-0000F8080000}"/>
    <cellStyle name="Comma 3 2 2" xfId="2567" xr:uid="{00000000-0005-0000-0000-0000F9080000}"/>
    <cellStyle name="Comma 3 2 2 2" xfId="2568" xr:uid="{00000000-0005-0000-0000-0000FA080000}"/>
    <cellStyle name="Comma 3 2 3" xfId="2569" xr:uid="{00000000-0005-0000-0000-0000FB080000}"/>
    <cellStyle name="Comma 3 3" xfId="2570" xr:uid="{00000000-0005-0000-0000-0000FC080000}"/>
    <cellStyle name="Comma 3 3 2" xfId="2571" xr:uid="{00000000-0005-0000-0000-0000FD080000}"/>
    <cellStyle name="Comma 3 4" xfId="2572" xr:uid="{00000000-0005-0000-0000-0000FE080000}"/>
    <cellStyle name="Comma 3 4 2" xfId="2573" xr:uid="{00000000-0005-0000-0000-0000FF080000}"/>
    <cellStyle name="Comma 3 5" xfId="2574" xr:uid="{00000000-0005-0000-0000-000000090000}"/>
    <cellStyle name="Comma 3 5 2" xfId="2575" xr:uid="{00000000-0005-0000-0000-000001090000}"/>
    <cellStyle name="Comma 3 6" xfId="2576" xr:uid="{00000000-0005-0000-0000-000002090000}"/>
    <cellStyle name="Comma 3 7" xfId="2577" xr:uid="{00000000-0005-0000-0000-000003090000}"/>
    <cellStyle name="Comma 3 8" xfId="2578" xr:uid="{00000000-0005-0000-0000-000004090000}"/>
    <cellStyle name="Comma 3 9" xfId="7734" xr:uid="{00000000-0005-0000-0000-000005090000}"/>
    <cellStyle name="Comma 3 9 2" xfId="14947" xr:uid="{00000000-0005-0000-0000-000006090000}"/>
    <cellStyle name="Comma 4" xfId="773" xr:uid="{00000000-0005-0000-0000-000007090000}"/>
    <cellStyle name="Comma 4 2" xfId="2579" xr:uid="{00000000-0005-0000-0000-000008090000}"/>
    <cellStyle name="Comma 4 2 2" xfId="2580" xr:uid="{00000000-0005-0000-0000-000009090000}"/>
    <cellStyle name="Comma 4 2 3" xfId="2581" xr:uid="{00000000-0005-0000-0000-00000A090000}"/>
    <cellStyle name="Comma 4 2 4" xfId="25515" xr:uid="{00000000-0005-0000-0000-00000B090000}"/>
    <cellStyle name="Comma 4 3" xfId="2582" xr:uid="{00000000-0005-0000-0000-00000C090000}"/>
    <cellStyle name="Comma 4 4" xfId="25512" xr:uid="{00000000-0005-0000-0000-00000D090000}"/>
    <cellStyle name="Comma 5" xfId="779" xr:uid="{00000000-0005-0000-0000-00000E090000}"/>
    <cellStyle name="Comma 5 2" xfId="2583" xr:uid="{00000000-0005-0000-0000-00000F090000}"/>
    <cellStyle name="Comma 5 2 2" xfId="2584" xr:uid="{00000000-0005-0000-0000-000010090000}"/>
    <cellStyle name="Comma 5 2 3" xfId="8611" xr:uid="{00000000-0005-0000-0000-000011090000}"/>
    <cellStyle name="Comma 5 2 3 2" xfId="15824" xr:uid="{00000000-0005-0000-0000-000012090000}"/>
    <cellStyle name="Comma 5 2 4" xfId="10742" xr:uid="{00000000-0005-0000-0000-000013090000}"/>
    <cellStyle name="Comma 5 2 4 2" xfId="17955" xr:uid="{00000000-0005-0000-0000-000014090000}"/>
    <cellStyle name="Comma 5 2 5" xfId="11983" xr:uid="{00000000-0005-0000-0000-000015090000}"/>
    <cellStyle name="Comma 5 2 5 2" xfId="19190" xr:uid="{00000000-0005-0000-0000-000016090000}"/>
    <cellStyle name="Comma 5 2 6" xfId="14047" xr:uid="{00000000-0005-0000-0000-000017090000}"/>
    <cellStyle name="Comma 5 3" xfId="2585" xr:uid="{00000000-0005-0000-0000-000018090000}"/>
    <cellStyle name="Comma 5 3 2" xfId="2586" xr:uid="{00000000-0005-0000-0000-000019090000}"/>
    <cellStyle name="Comma 5 3 2 2" xfId="8612" xr:uid="{00000000-0005-0000-0000-00001A090000}"/>
    <cellStyle name="Comma 5 3 2 2 2" xfId="15825" xr:uid="{00000000-0005-0000-0000-00001B090000}"/>
    <cellStyle name="Comma 5 3 2 3" xfId="10743" xr:uid="{00000000-0005-0000-0000-00001C090000}"/>
    <cellStyle name="Comma 5 3 2 3 2" xfId="17956" xr:uid="{00000000-0005-0000-0000-00001D090000}"/>
    <cellStyle name="Comma 5 3 2 4" xfId="11984" xr:uid="{00000000-0005-0000-0000-00001E090000}"/>
    <cellStyle name="Comma 5 3 2 4 2" xfId="19191" xr:uid="{00000000-0005-0000-0000-00001F090000}"/>
    <cellStyle name="Comma 5 3 2 5" xfId="14048" xr:uid="{00000000-0005-0000-0000-000020090000}"/>
    <cellStyle name="Comma 6" xfId="781" xr:uid="{00000000-0005-0000-0000-000021090000}"/>
    <cellStyle name="Comma 6 2" xfId="1196" xr:uid="{00000000-0005-0000-0000-000022090000}"/>
    <cellStyle name="Comma 6 2 2" xfId="8171" xr:uid="{00000000-0005-0000-0000-000023090000}"/>
    <cellStyle name="Comma 6 2 2 2" xfId="15384" xr:uid="{00000000-0005-0000-0000-000024090000}"/>
    <cellStyle name="Comma 6 2 3" xfId="10302" xr:uid="{00000000-0005-0000-0000-000025090000}"/>
    <cellStyle name="Comma 6 2 3 2" xfId="17515" xr:uid="{00000000-0005-0000-0000-000026090000}"/>
    <cellStyle name="Comma 6 2 4" xfId="11936" xr:uid="{00000000-0005-0000-0000-000027090000}"/>
    <cellStyle name="Comma 6 2 4 2" xfId="19143" xr:uid="{00000000-0005-0000-0000-000028090000}"/>
    <cellStyle name="Comma 6 2 5" xfId="14001" xr:uid="{00000000-0005-0000-0000-000029090000}"/>
    <cellStyle name="Comma 6 3" xfId="2587" xr:uid="{00000000-0005-0000-0000-00002A090000}"/>
    <cellStyle name="Comma 6 4" xfId="7740" xr:uid="{00000000-0005-0000-0000-00002B090000}"/>
    <cellStyle name="Comma 6 4 2" xfId="14953" xr:uid="{00000000-0005-0000-0000-00002C090000}"/>
    <cellStyle name="Comma 6 5" xfId="9882" xr:uid="{00000000-0005-0000-0000-00002D090000}"/>
    <cellStyle name="Comma 6 5 2" xfId="17095" xr:uid="{00000000-0005-0000-0000-00002E090000}"/>
    <cellStyle name="Comma 6 6" xfId="11527" xr:uid="{00000000-0005-0000-0000-00002F090000}"/>
    <cellStyle name="Comma 6 6 2" xfId="18734" xr:uid="{00000000-0005-0000-0000-000030090000}"/>
    <cellStyle name="Comma 6 7" xfId="13598" xr:uid="{00000000-0005-0000-0000-000031090000}"/>
    <cellStyle name="Comma 6 8" xfId="25404" xr:uid="{00000000-0005-0000-0000-000032090000}"/>
    <cellStyle name="Comma 7" xfId="782" xr:uid="{00000000-0005-0000-0000-000033090000}"/>
    <cellStyle name="Comma 7 2" xfId="2588" xr:uid="{00000000-0005-0000-0000-000034090000}"/>
    <cellStyle name="Comma 7 3" xfId="2589" xr:uid="{00000000-0005-0000-0000-000035090000}"/>
    <cellStyle name="Comma 8" xfId="786" xr:uid="{00000000-0005-0000-0000-000036090000}"/>
    <cellStyle name="Comma 8 2" xfId="2590" xr:uid="{00000000-0005-0000-0000-000037090000}"/>
    <cellStyle name="Comma 9" xfId="2591" xr:uid="{00000000-0005-0000-0000-000038090000}"/>
    <cellStyle name="Comma 9 2" xfId="2592" xr:uid="{00000000-0005-0000-0000-000039090000}"/>
    <cellStyle name="Comma 9 2 2" xfId="8614" xr:uid="{00000000-0005-0000-0000-00003A090000}"/>
    <cellStyle name="Comma 9 2 2 2" xfId="15827" xr:uid="{00000000-0005-0000-0000-00003B090000}"/>
    <cellStyle name="Comma 9 2 3" xfId="10745" xr:uid="{00000000-0005-0000-0000-00003C090000}"/>
    <cellStyle name="Comma 9 2 3 2" xfId="17958" xr:uid="{00000000-0005-0000-0000-00003D090000}"/>
    <cellStyle name="Comma 9 2 4" xfId="11986" xr:uid="{00000000-0005-0000-0000-00003E090000}"/>
    <cellStyle name="Comma 9 2 4 2" xfId="19193" xr:uid="{00000000-0005-0000-0000-00003F090000}"/>
    <cellStyle name="Comma 9 2 5" xfId="14050" xr:uid="{00000000-0005-0000-0000-000040090000}"/>
    <cellStyle name="Comma 9 3" xfId="2593" xr:uid="{00000000-0005-0000-0000-000041090000}"/>
    <cellStyle name="Comma 9 3 2" xfId="2594" xr:uid="{00000000-0005-0000-0000-000042090000}"/>
    <cellStyle name="Comma 9 3 2 2" xfId="8615" xr:uid="{00000000-0005-0000-0000-000043090000}"/>
    <cellStyle name="Comma 9 3 2 2 2" xfId="15828" xr:uid="{00000000-0005-0000-0000-000044090000}"/>
    <cellStyle name="Comma 9 3 2 3" xfId="10746" xr:uid="{00000000-0005-0000-0000-000045090000}"/>
    <cellStyle name="Comma 9 3 2 3 2" xfId="17959" xr:uid="{00000000-0005-0000-0000-000046090000}"/>
    <cellStyle name="Comma 9 3 2 4" xfId="11987" xr:uid="{00000000-0005-0000-0000-000047090000}"/>
    <cellStyle name="Comma 9 3 2 4 2" xfId="19194" xr:uid="{00000000-0005-0000-0000-000048090000}"/>
    <cellStyle name="Comma 9 3 2 5" xfId="14051" xr:uid="{00000000-0005-0000-0000-000049090000}"/>
    <cellStyle name="Comma 9 4" xfId="8613" xr:uid="{00000000-0005-0000-0000-00004A090000}"/>
    <cellStyle name="Comma 9 4 2" xfId="15826" xr:uid="{00000000-0005-0000-0000-00004B090000}"/>
    <cellStyle name="Comma 9 5" xfId="10744" xr:uid="{00000000-0005-0000-0000-00004C090000}"/>
    <cellStyle name="Comma 9 5 2" xfId="17957" xr:uid="{00000000-0005-0000-0000-00004D090000}"/>
    <cellStyle name="Comma 9 6" xfId="11985" xr:uid="{00000000-0005-0000-0000-00004E090000}"/>
    <cellStyle name="Comma 9 6 2" xfId="19192" xr:uid="{00000000-0005-0000-0000-00004F090000}"/>
    <cellStyle name="Comma 9 7" xfId="14049" xr:uid="{00000000-0005-0000-0000-000050090000}"/>
    <cellStyle name="Comma 9 8" xfId="25408" xr:uid="{00000000-0005-0000-0000-000051090000}"/>
    <cellStyle name="Comma0" xfId="2595" xr:uid="{00000000-0005-0000-0000-000052090000}"/>
    <cellStyle name="Comma0 2" xfId="2596" xr:uid="{00000000-0005-0000-0000-000053090000}"/>
    <cellStyle name="Comma0 2 2" xfId="2597" xr:uid="{00000000-0005-0000-0000-000054090000}"/>
    <cellStyle name="Comma0 3" xfId="2598" xr:uid="{00000000-0005-0000-0000-000055090000}"/>
    <cellStyle name="Comma0 3 2" xfId="2599" xr:uid="{00000000-0005-0000-0000-000056090000}"/>
    <cellStyle name="Comma0 4" xfId="2600" xr:uid="{00000000-0005-0000-0000-000057090000}"/>
    <cellStyle name="Copied" xfId="2601" xr:uid="{00000000-0005-0000-0000-000058090000}"/>
    <cellStyle name="Currency" xfId="789" builtinId="4"/>
    <cellStyle name="Currency [$0]" xfId="2602" xr:uid="{00000000-0005-0000-0000-00005A090000}"/>
    <cellStyle name="Currency [£0]" xfId="2603" xr:uid="{00000000-0005-0000-0000-00005B090000}"/>
    <cellStyle name="Currency 10" xfId="2604" xr:uid="{00000000-0005-0000-0000-00005C090000}"/>
    <cellStyle name="Currency 11" xfId="2605" xr:uid="{00000000-0005-0000-0000-00005D090000}"/>
    <cellStyle name="Currency 12" xfId="2606" xr:uid="{00000000-0005-0000-0000-00005E090000}"/>
    <cellStyle name="Currency 12 2" xfId="2607" xr:uid="{00000000-0005-0000-0000-00005F090000}"/>
    <cellStyle name="Currency 13" xfId="2608" xr:uid="{00000000-0005-0000-0000-000060090000}"/>
    <cellStyle name="Currency 13 2" xfId="2609" xr:uid="{00000000-0005-0000-0000-000061090000}"/>
    <cellStyle name="Currency 13 2 2" xfId="2610" xr:uid="{00000000-0005-0000-0000-000062090000}"/>
    <cellStyle name="Currency 13 2 3" xfId="2611" xr:uid="{00000000-0005-0000-0000-000063090000}"/>
    <cellStyle name="Currency 13 2 3 2" xfId="8616" xr:uid="{00000000-0005-0000-0000-000064090000}"/>
    <cellStyle name="Currency 13 2 3 2 2" xfId="15829" xr:uid="{00000000-0005-0000-0000-000065090000}"/>
    <cellStyle name="Currency 13 2 3 3" xfId="10747" xr:uid="{00000000-0005-0000-0000-000066090000}"/>
    <cellStyle name="Currency 13 2 3 3 2" xfId="17960" xr:uid="{00000000-0005-0000-0000-000067090000}"/>
    <cellStyle name="Currency 13 2 3 4" xfId="11988" xr:uid="{00000000-0005-0000-0000-000068090000}"/>
    <cellStyle name="Currency 13 2 3 4 2" xfId="19195" xr:uid="{00000000-0005-0000-0000-000069090000}"/>
    <cellStyle name="Currency 13 2 3 5" xfId="14052" xr:uid="{00000000-0005-0000-0000-00006A090000}"/>
    <cellStyle name="Currency 13 3" xfId="2612" xr:uid="{00000000-0005-0000-0000-00006B090000}"/>
    <cellStyle name="Currency 13 4" xfId="2613" xr:uid="{00000000-0005-0000-0000-00006C090000}"/>
    <cellStyle name="Currency 14" xfId="2614" xr:uid="{00000000-0005-0000-0000-00006D090000}"/>
    <cellStyle name="Currency 14 2" xfId="2615" xr:uid="{00000000-0005-0000-0000-00006E090000}"/>
    <cellStyle name="Currency 14 2 2" xfId="2616" xr:uid="{00000000-0005-0000-0000-00006F090000}"/>
    <cellStyle name="Currency 14 3" xfId="2617" xr:uid="{00000000-0005-0000-0000-000070090000}"/>
    <cellStyle name="Currency 15" xfId="2618" xr:uid="{00000000-0005-0000-0000-000071090000}"/>
    <cellStyle name="Currency 15 2" xfId="2619" xr:uid="{00000000-0005-0000-0000-000072090000}"/>
    <cellStyle name="Currency 16" xfId="2620" xr:uid="{00000000-0005-0000-0000-000073090000}"/>
    <cellStyle name="Currency 17" xfId="2621" xr:uid="{00000000-0005-0000-0000-000074090000}"/>
    <cellStyle name="Currency 17 2" xfId="8617" xr:uid="{00000000-0005-0000-0000-000075090000}"/>
    <cellStyle name="Currency 17 2 2" xfId="15830" xr:uid="{00000000-0005-0000-0000-000076090000}"/>
    <cellStyle name="Currency 17 3" xfId="10748" xr:uid="{00000000-0005-0000-0000-000077090000}"/>
    <cellStyle name="Currency 17 3 2" xfId="17961" xr:uid="{00000000-0005-0000-0000-000078090000}"/>
    <cellStyle name="Currency 17 4" xfId="11989" xr:uid="{00000000-0005-0000-0000-000079090000}"/>
    <cellStyle name="Currency 17 4 2" xfId="19196" xr:uid="{00000000-0005-0000-0000-00007A090000}"/>
    <cellStyle name="Currency 17 5" xfId="14053" xr:uid="{00000000-0005-0000-0000-00007B090000}"/>
    <cellStyle name="Currency 18" xfId="2622" xr:uid="{00000000-0005-0000-0000-00007C090000}"/>
    <cellStyle name="Currency 2" xfId="135" xr:uid="{00000000-0005-0000-0000-00007D090000}"/>
    <cellStyle name="Currency 2 2" xfId="2623" xr:uid="{00000000-0005-0000-0000-00007E090000}"/>
    <cellStyle name="Currency 2 2 2" xfId="2624" xr:uid="{00000000-0005-0000-0000-00007F090000}"/>
    <cellStyle name="Currency 2 2 3" xfId="2625" xr:uid="{00000000-0005-0000-0000-000080090000}"/>
    <cellStyle name="Currency 2 2 4" xfId="7570" xr:uid="{00000000-0005-0000-0000-000081090000}"/>
    <cellStyle name="Currency 2 3" xfId="2626" xr:uid="{00000000-0005-0000-0000-000082090000}"/>
    <cellStyle name="Currency 2 3 2" xfId="2627" xr:uid="{00000000-0005-0000-0000-000083090000}"/>
    <cellStyle name="Currency 2 4" xfId="2628" xr:uid="{00000000-0005-0000-0000-000084090000}"/>
    <cellStyle name="Currency 2 4 2" xfId="2629" xr:uid="{00000000-0005-0000-0000-000085090000}"/>
    <cellStyle name="Currency 2 4 2 2" xfId="2630" xr:uid="{00000000-0005-0000-0000-000086090000}"/>
    <cellStyle name="Currency 2 4 3" xfId="2631" xr:uid="{00000000-0005-0000-0000-000087090000}"/>
    <cellStyle name="Currency 2 5" xfId="2632" xr:uid="{00000000-0005-0000-0000-000088090000}"/>
    <cellStyle name="Currency 2 5 2" xfId="2633" xr:uid="{00000000-0005-0000-0000-000089090000}"/>
    <cellStyle name="Currency 2 6" xfId="2634" xr:uid="{00000000-0005-0000-0000-00008A090000}"/>
    <cellStyle name="Currency 2 7" xfId="2635" xr:uid="{00000000-0005-0000-0000-00008B090000}"/>
    <cellStyle name="Currency 2 7 2" xfId="8618" xr:uid="{00000000-0005-0000-0000-00008C090000}"/>
    <cellStyle name="Currency 2 7 2 2" xfId="15831" xr:uid="{00000000-0005-0000-0000-00008D090000}"/>
    <cellStyle name="Currency 2 7 3" xfId="10749" xr:uid="{00000000-0005-0000-0000-00008E090000}"/>
    <cellStyle name="Currency 2 7 3 2" xfId="17962" xr:uid="{00000000-0005-0000-0000-00008F090000}"/>
    <cellStyle name="Currency 2 7 4" xfId="11990" xr:uid="{00000000-0005-0000-0000-000090090000}"/>
    <cellStyle name="Currency 2 7 4 2" xfId="19197" xr:uid="{00000000-0005-0000-0000-000091090000}"/>
    <cellStyle name="Currency 2 7 5" xfId="14054" xr:uid="{00000000-0005-0000-0000-000092090000}"/>
    <cellStyle name="Currency 3" xfId="139" xr:uid="{00000000-0005-0000-0000-000093090000}"/>
    <cellStyle name="Currency 3 10" xfId="13247" xr:uid="{00000000-0005-0000-0000-000094090000}"/>
    <cellStyle name="Currency 3 11" xfId="25412" xr:uid="{00000000-0005-0000-0000-000095090000}"/>
    <cellStyle name="Currency 3 2" xfId="383" xr:uid="{00000000-0005-0000-0000-000096090000}"/>
    <cellStyle name="Currency 3 2 2" xfId="473" xr:uid="{00000000-0005-0000-0000-000097090000}"/>
    <cellStyle name="Currency 3 2 2 2" xfId="950" xr:uid="{00000000-0005-0000-0000-000098090000}"/>
    <cellStyle name="Currency 3 2 2 2 2" xfId="8172" xr:uid="{00000000-0005-0000-0000-000099090000}"/>
    <cellStyle name="Currency 3 2 2 2 2 2" xfId="15385" xr:uid="{00000000-0005-0000-0000-00009A090000}"/>
    <cellStyle name="Currency 3 2 2 2 3" xfId="10303" xr:uid="{00000000-0005-0000-0000-00009B090000}"/>
    <cellStyle name="Currency 3 2 2 2 3 2" xfId="17516" xr:uid="{00000000-0005-0000-0000-00009C090000}"/>
    <cellStyle name="Currency 3 2 2 2 4" xfId="11690" xr:uid="{00000000-0005-0000-0000-00009D090000}"/>
    <cellStyle name="Currency 3 2 2 2 4 2" xfId="18897" xr:uid="{00000000-0005-0000-0000-00009E090000}"/>
    <cellStyle name="Currency 3 2 2 2 5" xfId="13755" xr:uid="{00000000-0005-0000-0000-00009F090000}"/>
    <cellStyle name="Currency 3 2 2 3" xfId="7743" xr:uid="{00000000-0005-0000-0000-0000A0090000}"/>
    <cellStyle name="Currency 3 2 2 3 2" xfId="14956" xr:uid="{00000000-0005-0000-0000-0000A1090000}"/>
    <cellStyle name="Currency 3 2 2 4" xfId="9885" xr:uid="{00000000-0005-0000-0000-0000A2090000}"/>
    <cellStyle name="Currency 3 2 2 4 2" xfId="17098" xr:uid="{00000000-0005-0000-0000-0000A3090000}"/>
    <cellStyle name="Currency 3 2 2 5" xfId="11256" xr:uid="{00000000-0005-0000-0000-0000A4090000}"/>
    <cellStyle name="Currency 3 2 2 5 2" xfId="18463" xr:uid="{00000000-0005-0000-0000-0000A5090000}"/>
    <cellStyle name="Currency 3 2 2 6" xfId="13348" xr:uid="{00000000-0005-0000-0000-0000A6090000}"/>
    <cellStyle name="Currency 3 2 3" xfId="862" xr:uid="{00000000-0005-0000-0000-0000A7090000}"/>
    <cellStyle name="Currency 3 2 3 2" xfId="8173" xr:uid="{00000000-0005-0000-0000-0000A8090000}"/>
    <cellStyle name="Currency 3 2 3 2 2" xfId="15386" xr:uid="{00000000-0005-0000-0000-0000A9090000}"/>
    <cellStyle name="Currency 3 2 3 3" xfId="10304" xr:uid="{00000000-0005-0000-0000-0000AA090000}"/>
    <cellStyle name="Currency 3 2 3 3 2" xfId="17517" xr:uid="{00000000-0005-0000-0000-0000AB090000}"/>
    <cellStyle name="Currency 3 2 3 4" xfId="11602" xr:uid="{00000000-0005-0000-0000-0000AC090000}"/>
    <cellStyle name="Currency 3 2 3 4 2" xfId="18809" xr:uid="{00000000-0005-0000-0000-0000AD090000}"/>
    <cellStyle name="Currency 3 2 3 5" xfId="13667" xr:uid="{00000000-0005-0000-0000-0000AE090000}"/>
    <cellStyle name="Currency 3 2 4" xfId="7742" xr:uid="{00000000-0005-0000-0000-0000AF090000}"/>
    <cellStyle name="Currency 3 2 4 2" xfId="14955" xr:uid="{00000000-0005-0000-0000-0000B0090000}"/>
    <cellStyle name="Currency 3 2 5" xfId="9884" xr:uid="{00000000-0005-0000-0000-0000B1090000}"/>
    <cellStyle name="Currency 3 2 5 2" xfId="17097" xr:uid="{00000000-0005-0000-0000-0000B2090000}"/>
    <cellStyle name="Currency 3 2 6" xfId="11166" xr:uid="{00000000-0005-0000-0000-0000B3090000}"/>
    <cellStyle name="Currency 3 2 6 2" xfId="18373" xr:uid="{00000000-0005-0000-0000-0000B4090000}"/>
    <cellStyle name="Currency 3 2 7" xfId="13275" xr:uid="{00000000-0005-0000-0000-0000B5090000}"/>
    <cellStyle name="Currency 3 2 8" xfId="25413" xr:uid="{00000000-0005-0000-0000-0000B6090000}"/>
    <cellStyle name="Currency 3 3" xfId="500" xr:uid="{00000000-0005-0000-0000-0000B7090000}"/>
    <cellStyle name="Currency 3 3 2" xfId="977" xr:uid="{00000000-0005-0000-0000-0000B8090000}"/>
    <cellStyle name="Currency 3 3 2 2" xfId="8174" xr:uid="{00000000-0005-0000-0000-0000B9090000}"/>
    <cellStyle name="Currency 3 3 2 2 2" xfId="15387" xr:uid="{00000000-0005-0000-0000-0000BA090000}"/>
    <cellStyle name="Currency 3 3 2 3" xfId="10305" xr:uid="{00000000-0005-0000-0000-0000BB090000}"/>
    <cellStyle name="Currency 3 3 2 3 2" xfId="17518" xr:uid="{00000000-0005-0000-0000-0000BC090000}"/>
    <cellStyle name="Currency 3 3 2 4" xfId="11717" xr:uid="{00000000-0005-0000-0000-0000BD090000}"/>
    <cellStyle name="Currency 3 3 2 4 2" xfId="18924" xr:uid="{00000000-0005-0000-0000-0000BE090000}"/>
    <cellStyle name="Currency 3 3 2 5" xfId="13782" xr:uid="{00000000-0005-0000-0000-0000BF090000}"/>
    <cellStyle name="Currency 3 3 3" xfId="2636" xr:uid="{00000000-0005-0000-0000-0000C0090000}"/>
    <cellStyle name="Currency 3 3 4" xfId="7744" xr:uid="{00000000-0005-0000-0000-0000C1090000}"/>
    <cellStyle name="Currency 3 3 4 2" xfId="14957" xr:uid="{00000000-0005-0000-0000-0000C2090000}"/>
    <cellStyle name="Currency 3 3 5" xfId="9886" xr:uid="{00000000-0005-0000-0000-0000C3090000}"/>
    <cellStyle name="Currency 3 3 5 2" xfId="17099" xr:uid="{00000000-0005-0000-0000-0000C4090000}"/>
    <cellStyle name="Currency 3 3 6" xfId="11283" xr:uid="{00000000-0005-0000-0000-0000C5090000}"/>
    <cellStyle name="Currency 3 3 6 2" xfId="18490" xr:uid="{00000000-0005-0000-0000-0000C6090000}"/>
    <cellStyle name="Currency 3 3 7" xfId="13373" xr:uid="{00000000-0005-0000-0000-0000C7090000}"/>
    <cellStyle name="Currency 3 4" xfId="515" xr:uid="{00000000-0005-0000-0000-0000C8090000}"/>
    <cellStyle name="Currency 3 4 2" xfId="979" xr:uid="{00000000-0005-0000-0000-0000C9090000}"/>
    <cellStyle name="Currency 3 4 2 2" xfId="8175" xr:uid="{00000000-0005-0000-0000-0000CA090000}"/>
    <cellStyle name="Currency 3 4 2 2 2" xfId="15388" xr:uid="{00000000-0005-0000-0000-0000CB090000}"/>
    <cellStyle name="Currency 3 4 2 3" xfId="10306" xr:uid="{00000000-0005-0000-0000-0000CC090000}"/>
    <cellStyle name="Currency 3 4 2 3 2" xfId="17519" xr:uid="{00000000-0005-0000-0000-0000CD090000}"/>
    <cellStyle name="Currency 3 4 2 4" xfId="11719" xr:uid="{00000000-0005-0000-0000-0000CE090000}"/>
    <cellStyle name="Currency 3 4 2 4 2" xfId="18926" xr:uid="{00000000-0005-0000-0000-0000CF090000}"/>
    <cellStyle name="Currency 3 4 2 5" xfId="13784" xr:uid="{00000000-0005-0000-0000-0000D0090000}"/>
    <cellStyle name="Currency 3 4 3" xfId="7745" xr:uid="{00000000-0005-0000-0000-0000D1090000}"/>
    <cellStyle name="Currency 3 4 3 2" xfId="14958" xr:uid="{00000000-0005-0000-0000-0000D2090000}"/>
    <cellStyle name="Currency 3 4 4" xfId="9887" xr:uid="{00000000-0005-0000-0000-0000D3090000}"/>
    <cellStyle name="Currency 3 4 4 2" xfId="17100" xr:uid="{00000000-0005-0000-0000-0000D4090000}"/>
    <cellStyle name="Currency 3 4 5" xfId="11298" xr:uid="{00000000-0005-0000-0000-0000D5090000}"/>
    <cellStyle name="Currency 3 4 5 2" xfId="18505" xr:uid="{00000000-0005-0000-0000-0000D6090000}"/>
    <cellStyle name="Currency 3 4 6" xfId="13388" xr:uid="{00000000-0005-0000-0000-0000D7090000}"/>
    <cellStyle name="Currency 3 5" xfId="421" xr:uid="{00000000-0005-0000-0000-0000D8090000}"/>
    <cellStyle name="Currency 3 5 2" xfId="898" xr:uid="{00000000-0005-0000-0000-0000D9090000}"/>
    <cellStyle name="Currency 3 5 2 2" xfId="8176" xr:uid="{00000000-0005-0000-0000-0000DA090000}"/>
    <cellStyle name="Currency 3 5 2 2 2" xfId="15389" xr:uid="{00000000-0005-0000-0000-0000DB090000}"/>
    <cellStyle name="Currency 3 5 2 3" xfId="10307" xr:uid="{00000000-0005-0000-0000-0000DC090000}"/>
    <cellStyle name="Currency 3 5 2 3 2" xfId="17520" xr:uid="{00000000-0005-0000-0000-0000DD090000}"/>
    <cellStyle name="Currency 3 5 2 4" xfId="11638" xr:uid="{00000000-0005-0000-0000-0000DE090000}"/>
    <cellStyle name="Currency 3 5 2 4 2" xfId="18845" xr:uid="{00000000-0005-0000-0000-0000DF090000}"/>
    <cellStyle name="Currency 3 5 2 5" xfId="13703" xr:uid="{00000000-0005-0000-0000-0000E0090000}"/>
    <cellStyle name="Currency 3 5 3" xfId="7746" xr:uid="{00000000-0005-0000-0000-0000E1090000}"/>
    <cellStyle name="Currency 3 5 3 2" xfId="14959" xr:uid="{00000000-0005-0000-0000-0000E2090000}"/>
    <cellStyle name="Currency 3 5 4" xfId="9888" xr:uid="{00000000-0005-0000-0000-0000E3090000}"/>
    <cellStyle name="Currency 3 5 4 2" xfId="17101" xr:uid="{00000000-0005-0000-0000-0000E4090000}"/>
    <cellStyle name="Currency 3 5 5" xfId="11204" xr:uid="{00000000-0005-0000-0000-0000E5090000}"/>
    <cellStyle name="Currency 3 5 5 2" xfId="18411" xr:uid="{00000000-0005-0000-0000-0000E6090000}"/>
    <cellStyle name="Currency 3 5 6" xfId="13305" xr:uid="{00000000-0005-0000-0000-0000E7090000}"/>
    <cellStyle name="Currency 3 6" xfId="824" xr:uid="{00000000-0005-0000-0000-0000E8090000}"/>
    <cellStyle name="Currency 3 6 2" xfId="8177" xr:uid="{00000000-0005-0000-0000-0000E9090000}"/>
    <cellStyle name="Currency 3 6 2 2" xfId="15390" xr:uid="{00000000-0005-0000-0000-0000EA090000}"/>
    <cellStyle name="Currency 3 6 3" xfId="10308" xr:uid="{00000000-0005-0000-0000-0000EB090000}"/>
    <cellStyle name="Currency 3 6 3 2" xfId="17521" xr:uid="{00000000-0005-0000-0000-0000EC090000}"/>
    <cellStyle name="Currency 3 6 4" xfId="11564" xr:uid="{00000000-0005-0000-0000-0000ED090000}"/>
    <cellStyle name="Currency 3 6 4 2" xfId="18771" xr:uid="{00000000-0005-0000-0000-0000EE090000}"/>
    <cellStyle name="Currency 3 6 5" xfId="13630" xr:uid="{00000000-0005-0000-0000-0000EF090000}"/>
    <cellStyle name="Currency 3 7" xfId="7741" xr:uid="{00000000-0005-0000-0000-0000F0090000}"/>
    <cellStyle name="Currency 3 7 2" xfId="14954" xr:uid="{00000000-0005-0000-0000-0000F1090000}"/>
    <cellStyle name="Currency 3 8" xfId="9883" xr:uid="{00000000-0005-0000-0000-0000F2090000}"/>
    <cellStyle name="Currency 3 8 2" xfId="17096" xr:uid="{00000000-0005-0000-0000-0000F3090000}"/>
    <cellStyle name="Currency 3 9" xfId="11126" xr:uid="{00000000-0005-0000-0000-0000F4090000}"/>
    <cellStyle name="Currency 3 9 2" xfId="18333" xr:uid="{00000000-0005-0000-0000-0000F5090000}"/>
    <cellStyle name="Currency 4" xfId="2637" xr:uid="{00000000-0005-0000-0000-0000F6090000}"/>
    <cellStyle name="Currency 4 2" xfId="2638" xr:uid="{00000000-0005-0000-0000-0000F7090000}"/>
    <cellStyle name="Currency 4 2 2" xfId="2639" xr:uid="{00000000-0005-0000-0000-0000F8090000}"/>
    <cellStyle name="Currency 4 3" xfId="2640" xr:uid="{00000000-0005-0000-0000-0000F9090000}"/>
    <cellStyle name="Currency 4 3 2" xfId="2641" xr:uid="{00000000-0005-0000-0000-0000FA090000}"/>
    <cellStyle name="Currency 4 4" xfId="2642" xr:uid="{00000000-0005-0000-0000-0000FB090000}"/>
    <cellStyle name="Currency 4 4 2" xfId="8619" xr:uid="{00000000-0005-0000-0000-0000FC090000}"/>
    <cellStyle name="Currency 4 4 2 2" xfId="15832" xr:uid="{00000000-0005-0000-0000-0000FD090000}"/>
    <cellStyle name="Currency 4 4 3" xfId="10750" xr:uid="{00000000-0005-0000-0000-0000FE090000}"/>
    <cellStyle name="Currency 4 4 3 2" xfId="17963" xr:uid="{00000000-0005-0000-0000-0000FF090000}"/>
    <cellStyle name="Currency 4 4 4" xfId="11991" xr:uid="{00000000-0005-0000-0000-0000000A0000}"/>
    <cellStyle name="Currency 4 4 4 2" xfId="19198" xr:uid="{00000000-0005-0000-0000-0000010A0000}"/>
    <cellStyle name="Currency 4 4 5" xfId="14055" xr:uid="{00000000-0005-0000-0000-0000020A0000}"/>
    <cellStyle name="Currency 5" xfId="2643" xr:uid="{00000000-0005-0000-0000-0000030A0000}"/>
    <cellStyle name="Currency 5 2" xfId="2644" xr:uid="{00000000-0005-0000-0000-0000040A0000}"/>
    <cellStyle name="Currency 5 2 2" xfId="2645" xr:uid="{00000000-0005-0000-0000-0000050A0000}"/>
    <cellStyle name="Currency 5 3" xfId="2646" xr:uid="{00000000-0005-0000-0000-0000060A0000}"/>
    <cellStyle name="Currency 6" xfId="2647" xr:uid="{00000000-0005-0000-0000-0000070A0000}"/>
    <cellStyle name="Currency 6 2" xfId="2648" xr:uid="{00000000-0005-0000-0000-0000080A0000}"/>
    <cellStyle name="Currency 6 2 2" xfId="2649" xr:uid="{00000000-0005-0000-0000-0000090A0000}"/>
    <cellStyle name="Currency 6 3" xfId="2650" xr:uid="{00000000-0005-0000-0000-00000A0A0000}"/>
    <cellStyle name="Currency 6 4" xfId="8620" xr:uid="{00000000-0005-0000-0000-00000B0A0000}"/>
    <cellStyle name="Currency 6 4 2" xfId="15833" xr:uid="{00000000-0005-0000-0000-00000C0A0000}"/>
    <cellStyle name="Currency 6 5" xfId="10751" xr:uid="{00000000-0005-0000-0000-00000D0A0000}"/>
    <cellStyle name="Currency 6 5 2" xfId="17964" xr:uid="{00000000-0005-0000-0000-00000E0A0000}"/>
    <cellStyle name="Currency 6 6" xfId="11992" xr:uid="{00000000-0005-0000-0000-00000F0A0000}"/>
    <cellStyle name="Currency 6 6 2" xfId="19199" xr:uid="{00000000-0005-0000-0000-0000100A0000}"/>
    <cellStyle name="Currency 6 7" xfId="14056" xr:uid="{00000000-0005-0000-0000-0000110A0000}"/>
    <cellStyle name="Currency 7" xfId="2651" xr:uid="{00000000-0005-0000-0000-0000120A0000}"/>
    <cellStyle name="Currency 7 2" xfId="2652" xr:uid="{00000000-0005-0000-0000-0000130A0000}"/>
    <cellStyle name="Currency 7 2 2" xfId="8622" xr:uid="{00000000-0005-0000-0000-0000140A0000}"/>
    <cellStyle name="Currency 7 2 2 2" xfId="15835" xr:uid="{00000000-0005-0000-0000-0000150A0000}"/>
    <cellStyle name="Currency 7 2 3" xfId="10753" xr:uid="{00000000-0005-0000-0000-0000160A0000}"/>
    <cellStyle name="Currency 7 2 3 2" xfId="17966" xr:uid="{00000000-0005-0000-0000-0000170A0000}"/>
    <cellStyle name="Currency 7 2 4" xfId="11994" xr:uid="{00000000-0005-0000-0000-0000180A0000}"/>
    <cellStyle name="Currency 7 2 4 2" xfId="19201" xr:uid="{00000000-0005-0000-0000-0000190A0000}"/>
    <cellStyle name="Currency 7 2 5" xfId="14058" xr:uid="{00000000-0005-0000-0000-00001A0A0000}"/>
    <cellStyle name="Currency 7 3" xfId="2653" xr:uid="{00000000-0005-0000-0000-00001B0A0000}"/>
    <cellStyle name="Currency 7 3 2" xfId="2654" xr:uid="{00000000-0005-0000-0000-00001C0A0000}"/>
    <cellStyle name="Currency 7 3 2 2" xfId="8623" xr:uid="{00000000-0005-0000-0000-00001D0A0000}"/>
    <cellStyle name="Currency 7 3 2 2 2" xfId="15836" xr:uid="{00000000-0005-0000-0000-00001E0A0000}"/>
    <cellStyle name="Currency 7 3 2 3" xfId="10754" xr:uid="{00000000-0005-0000-0000-00001F0A0000}"/>
    <cellStyle name="Currency 7 3 2 3 2" xfId="17967" xr:uid="{00000000-0005-0000-0000-0000200A0000}"/>
    <cellStyle name="Currency 7 3 2 4" xfId="11995" xr:uid="{00000000-0005-0000-0000-0000210A0000}"/>
    <cellStyle name="Currency 7 3 2 4 2" xfId="19202" xr:uid="{00000000-0005-0000-0000-0000220A0000}"/>
    <cellStyle name="Currency 7 3 2 5" xfId="14059" xr:uid="{00000000-0005-0000-0000-0000230A0000}"/>
    <cellStyle name="Currency 7 4" xfId="2655" xr:uid="{00000000-0005-0000-0000-0000240A0000}"/>
    <cellStyle name="Currency 7 5" xfId="8621" xr:uid="{00000000-0005-0000-0000-0000250A0000}"/>
    <cellStyle name="Currency 7 5 2" xfId="15834" xr:uid="{00000000-0005-0000-0000-0000260A0000}"/>
    <cellStyle name="Currency 7 6" xfId="10752" xr:uid="{00000000-0005-0000-0000-0000270A0000}"/>
    <cellStyle name="Currency 7 6 2" xfId="17965" xr:uid="{00000000-0005-0000-0000-0000280A0000}"/>
    <cellStyle name="Currency 7 7" xfId="11993" xr:uid="{00000000-0005-0000-0000-0000290A0000}"/>
    <cellStyle name="Currency 7 7 2" xfId="19200" xr:uid="{00000000-0005-0000-0000-00002A0A0000}"/>
    <cellStyle name="Currency 7 8" xfId="14057" xr:uid="{00000000-0005-0000-0000-00002B0A0000}"/>
    <cellStyle name="Currency 8" xfId="2656" xr:uid="{00000000-0005-0000-0000-00002C0A0000}"/>
    <cellStyle name="Currency 8 2" xfId="2657" xr:uid="{00000000-0005-0000-0000-00002D0A0000}"/>
    <cellStyle name="Currency 8 2 2" xfId="2658" xr:uid="{00000000-0005-0000-0000-00002E0A0000}"/>
    <cellStyle name="Currency 8 2 2 2" xfId="8624" xr:uid="{00000000-0005-0000-0000-00002F0A0000}"/>
    <cellStyle name="Currency 8 2 2 2 2" xfId="15837" xr:uid="{00000000-0005-0000-0000-0000300A0000}"/>
    <cellStyle name="Currency 8 2 2 3" xfId="10755" xr:uid="{00000000-0005-0000-0000-0000310A0000}"/>
    <cellStyle name="Currency 8 2 2 3 2" xfId="17968" xr:uid="{00000000-0005-0000-0000-0000320A0000}"/>
    <cellStyle name="Currency 8 2 2 4" xfId="11996" xr:uid="{00000000-0005-0000-0000-0000330A0000}"/>
    <cellStyle name="Currency 8 2 2 4 2" xfId="19203" xr:uid="{00000000-0005-0000-0000-0000340A0000}"/>
    <cellStyle name="Currency 8 2 2 5" xfId="14060" xr:uid="{00000000-0005-0000-0000-0000350A0000}"/>
    <cellStyle name="Currency 8 3" xfId="2659" xr:uid="{00000000-0005-0000-0000-0000360A0000}"/>
    <cellStyle name="Currency 8 3 2" xfId="8625" xr:uid="{00000000-0005-0000-0000-0000370A0000}"/>
    <cellStyle name="Currency 8 3 2 2" xfId="15838" xr:uid="{00000000-0005-0000-0000-0000380A0000}"/>
    <cellStyle name="Currency 8 3 3" xfId="10756" xr:uid="{00000000-0005-0000-0000-0000390A0000}"/>
    <cellStyle name="Currency 8 3 3 2" xfId="17969" xr:uid="{00000000-0005-0000-0000-00003A0A0000}"/>
    <cellStyle name="Currency 8 3 4" xfId="11997" xr:uid="{00000000-0005-0000-0000-00003B0A0000}"/>
    <cellStyle name="Currency 8 3 4 2" xfId="19204" xr:uid="{00000000-0005-0000-0000-00003C0A0000}"/>
    <cellStyle name="Currency 8 3 5" xfId="14061" xr:uid="{00000000-0005-0000-0000-00003D0A0000}"/>
    <cellStyle name="Currency 9" xfId="2660" xr:uid="{00000000-0005-0000-0000-00003E0A0000}"/>
    <cellStyle name="Currency0" xfId="2661" xr:uid="{00000000-0005-0000-0000-00003F0A0000}"/>
    <cellStyle name="Currency0 2" xfId="2662" xr:uid="{00000000-0005-0000-0000-0000400A0000}"/>
    <cellStyle name="Currency0 2 2" xfId="2663" xr:uid="{00000000-0005-0000-0000-0000410A0000}"/>
    <cellStyle name="Currency0 3" xfId="2664" xr:uid="{00000000-0005-0000-0000-0000420A0000}"/>
    <cellStyle name="Currency0 3 2" xfId="2665" xr:uid="{00000000-0005-0000-0000-0000430A0000}"/>
    <cellStyle name="Currency0 4" xfId="2666" xr:uid="{00000000-0005-0000-0000-0000440A0000}"/>
    <cellStyle name="Currency0 5" xfId="2667" xr:uid="{00000000-0005-0000-0000-0000450A0000}"/>
    <cellStyle name="Currency0nospace" xfId="2668" xr:uid="{00000000-0005-0000-0000-0000460A0000}"/>
    <cellStyle name="Currency2" xfId="2669" xr:uid="{00000000-0005-0000-0000-0000470A0000}"/>
    <cellStyle name="Date" xfId="2670" xr:uid="{00000000-0005-0000-0000-0000480A0000}"/>
    <cellStyle name="Date 2" xfId="2671" xr:uid="{00000000-0005-0000-0000-0000490A0000}"/>
    <cellStyle name="Dollars &amp; Cents" xfId="2672" xr:uid="{00000000-0005-0000-0000-00004A0A0000}"/>
    <cellStyle name="Emphasis 1" xfId="321" xr:uid="{00000000-0005-0000-0000-00004B0A0000}"/>
    <cellStyle name="Emphasis 2" xfId="322" xr:uid="{00000000-0005-0000-0000-00004C0A0000}"/>
    <cellStyle name="Emphasis 3" xfId="323" xr:uid="{00000000-0005-0000-0000-00004D0A0000}"/>
    <cellStyle name="Entered" xfId="2673" xr:uid="{00000000-0005-0000-0000-00004E0A0000}"/>
    <cellStyle name="Euro" xfId="2674" xr:uid="{00000000-0005-0000-0000-00004F0A0000}"/>
    <cellStyle name="Euro 2" xfId="2675" xr:uid="{00000000-0005-0000-0000-0000500A0000}"/>
    <cellStyle name="Euro 2 2" xfId="2676" xr:uid="{00000000-0005-0000-0000-0000510A0000}"/>
    <cellStyle name="Euro 3" xfId="2677" xr:uid="{00000000-0005-0000-0000-0000520A0000}"/>
    <cellStyle name="Euro billion" xfId="2678" xr:uid="{00000000-0005-0000-0000-0000530A0000}"/>
    <cellStyle name="Euro billion 2" xfId="2679" xr:uid="{00000000-0005-0000-0000-0000540A0000}"/>
    <cellStyle name="Euro billion 2 2" xfId="2680" xr:uid="{00000000-0005-0000-0000-0000550A0000}"/>
    <cellStyle name="Euro billion 3" xfId="2681" xr:uid="{00000000-0005-0000-0000-0000560A0000}"/>
    <cellStyle name="Euro million" xfId="2682" xr:uid="{00000000-0005-0000-0000-0000570A0000}"/>
    <cellStyle name="Euro million 2" xfId="2683" xr:uid="{00000000-0005-0000-0000-0000580A0000}"/>
    <cellStyle name="Euro million 2 2" xfId="2684" xr:uid="{00000000-0005-0000-0000-0000590A0000}"/>
    <cellStyle name="Euro million 3" xfId="2685" xr:uid="{00000000-0005-0000-0000-00005A0A0000}"/>
    <cellStyle name="Euro thousand" xfId="2686" xr:uid="{00000000-0005-0000-0000-00005B0A0000}"/>
    <cellStyle name="Euro thousand 2" xfId="2687" xr:uid="{00000000-0005-0000-0000-00005C0A0000}"/>
    <cellStyle name="Euro thousand 2 2" xfId="2688" xr:uid="{00000000-0005-0000-0000-00005D0A0000}"/>
    <cellStyle name="Euro thousand 3" xfId="2689" xr:uid="{00000000-0005-0000-0000-00005E0A0000}"/>
    <cellStyle name="Euro_12889 GP Contracts v3" xfId="2690" xr:uid="{00000000-0005-0000-0000-00005F0A0000}"/>
    <cellStyle name="Explanatory Text" xfId="740" builtinId="53" customBuiltin="1"/>
    <cellStyle name="Explanatory Text 2" xfId="324" xr:uid="{00000000-0005-0000-0000-0000610A0000}"/>
    <cellStyle name="Explanatory Text 2 2" xfId="2691" xr:uid="{00000000-0005-0000-0000-0000620A0000}"/>
    <cellStyle name="Explanatory Text 3" xfId="2692" xr:uid="{00000000-0005-0000-0000-0000630A0000}"/>
    <cellStyle name="Explanatory Text 3 2" xfId="2693" xr:uid="{00000000-0005-0000-0000-0000640A0000}"/>
    <cellStyle name="Explanatory Text 3 3" xfId="25492" xr:uid="{00000000-0005-0000-0000-0000650A0000}"/>
    <cellStyle name="Explanatory Text 4" xfId="2694" xr:uid="{00000000-0005-0000-0000-0000660A0000}"/>
    <cellStyle name="Explanatory Text 4 2" xfId="2695" xr:uid="{00000000-0005-0000-0000-0000670A0000}"/>
    <cellStyle name="Explanatory Text 5" xfId="2696" xr:uid="{00000000-0005-0000-0000-0000680A0000}"/>
    <cellStyle name="Explanatory Text 6" xfId="2697" xr:uid="{00000000-0005-0000-0000-0000690A0000}"/>
    <cellStyle name="Explanatory Text 7" xfId="2698" xr:uid="{00000000-0005-0000-0000-00006A0A0000}"/>
    <cellStyle name="Explanatory Text 8" xfId="2699" xr:uid="{00000000-0005-0000-0000-00006B0A0000}"/>
    <cellStyle name="Explanatory Text 9" xfId="7677" xr:uid="{00000000-0005-0000-0000-00006C0A0000}"/>
    <cellStyle name="Fixed" xfId="2700" xr:uid="{00000000-0005-0000-0000-00006D0A0000}"/>
    <cellStyle name="Fixed 2" xfId="2701" xr:uid="{00000000-0005-0000-0000-00006E0A0000}"/>
    <cellStyle name="Fixed 2 2" xfId="2702" xr:uid="{00000000-0005-0000-0000-00006F0A0000}"/>
    <cellStyle name="Fixed 3" xfId="2703" xr:uid="{00000000-0005-0000-0000-0000700A0000}"/>
    <cellStyle name="Fixed 3 2" xfId="2704" xr:uid="{00000000-0005-0000-0000-0000710A0000}"/>
    <cellStyle name="Fixed 4" xfId="2705" xr:uid="{00000000-0005-0000-0000-0000720A0000}"/>
    <cellStyle name="Fixed 5" xfId="2706" xr:uid="{00000000-0005-0000-0000-0000730A0000}"/>
    <cellStyle name="Fixed_2010-2012 Program Workbook_Incent_FS" xfId="2707" xr:uid="{00000000-0005-0000-0000-0000740A0000}"/>
    <cellStyle name="Forecast" xfId="2708" xr:uid="{00000000-0005-0000-0000-0000750A0000}"/>
    <cellStyle name="fred" xfId="2709" xr:uid="{00000000-0005-0000-0000-0000760A0000}"/>
    <cellStyle name="Fred%" xfId="2710" xr:uid="{00000000-0005-0000-0000-0000770A0000}"/>
    <cellStyle name="GBP" xfId="2711" xr:uid="{00000000-0005-0000-0000-0000780A0000}"/>
    <cellStyle name="GBP 2" xfId="2712" xr:uid="{00000000-0005-0000-0000-0000790A0000}"/>
    <cellStyle name="GBP 2 2" xfId="2713" xr:uid="{00000000-0005-0000-0000-00007A0A0000}"/>
    <cellStyle name="GBP 3" xfId="2714" xr:uid="{00000000-0005-0000-0000-00007B0A0000}"/>
    <cellStyle name="GBP billion" xfId="2715" xr:uid="{00000000-0005-0000-0000-00007C0A0000}"/>
    <cellStyle name="GBP million" xfId="2716" xr:uid="{00000000-0005-0000-0000-00007D0A0000}"/>
    <cellStyle name="GBP million 2" xfId="2717" xr:uid="{00000000-0005-0000-0000-00007E0A0000}"/>
    <cellStyle name="GBP million 2 2" xfId="2718" xr:uid="{00000000-0005-0000-0000-00007F0A0000}"/>
    <cellStyle name="GBP million 3" xfId="2719" xr:uid="{00000000-0005-0000-0000-0000800A0000}"/>
    <cellStyle name="GBP thousand" xfId="2720" xr:uid="{00000000-0005-0000-0000-0000810A0000}"/>
    <cellStyle name="General" xfId="2721" xr:uid="{00000000-0005-0000-0000-0000820A0000}"/>
    <cellStyle name="General 2" xfId="2722" xr:uid="{00000000-0005-0000-0000-0000830A0000}"/>
    <cellStyle name="General 2 2" xfId="2723" xr:uid="{00000000-0005-0000-0000-0000840A0000}"/>
    <cellStyle name="General 3" xfId="2724" xr:uid="{00000000-0005-0000-0000-0000850A0000}"/>
    <cellStyle name="Good" xfId="731" builtinId="26" customBuiltin="1"/>
    <cellStyle name="Good 2" xfId="325" xr:uid="{00000000-0005-0000-0000-0000870A0000}"/>
    <cellStyle name="Good 2 2" xfId="2725" xr:uid="{00000000-0005-0000-0000-0000880A0000}"/>
    <cellStyle name="Good 3" xfId="2726" xr:uid="{00000000-0005-0000-0000-0000890A0000}"/>
    <cellStyle name="Good 3 2" xfId="2727" xr:uid="{00000000-0005-0000-0000-00008A0A0000}"/>
    <cellStyle name="Good 3 3" xfId="25493" xr:uid="{00000000-0005-0000-0000-00008B0A0000}"/>
    <cellStyle name="Good 4" xfId="2728" xr:uid="{00000000-0005-0000-0000-00008C0A0000}"/>
    <cellStyle name="Good 4 2" xfId="2729" xr:uid="{00000000-0005-0000-0000-00008D0A0000}"/>
    <cellStyle name="Good 5" xfId="2730" xr:uid="{00000000-0005-0000-0000-00008E0A0000}"/>
    <cellStyle name="Good 5 2" xfId="2731" xr:uid="{00000000-0005-0000-0000-00008F0A0000}"/>
    <cellStyle name="Good 6" xfId="2732" xr:uid="{00000000-0005-0000-0000-0000900A0000}"/>
    <cellStyle name="Good 7" xfId="2733" xr:uid="{00000000-0005-0000-0000-0000910A0000}"/>
    <cellStyle name="Good 8" xfId="2734" xr:uid="{00000000-0005-0000-0000-0000920A0000}"/>
    <cellStyle name="Good 9" xfId="7678" xr:uid="{00000000-0005-0000-0000-0000930A0000}"/>
    <cellStyle name="Grey" xfId="2735" xr:uid="{00000000-0005-0000-0000-0000940A0000}"/>
    <cellStyle name="Grey 2" xfId="2736" xr:uid="{00000000-0005-0000-0000-0000950A0000}"/>
    <cellStyle name="Grey_2010-2012 Program Workbook Completed_Incent_V2" xfId="2737" xr:uid="{00000000-0005-0000-0000-0000960A0000}"/>
    <cellStyle name="HEADER" xfId="2738" xr:uid="{00000000-0005-0000-0000-0000970A0000}"/>
    <cellStyle name="Header1" xfId="2739" xr:uid="{00000000-0005-0000-0000-0000980A0000}"/>
    <cellStyle name="Header2" xfId="2740" xr:uid="{00000000-0005-0000-0000-0000990A0000}"/>
    <cellStyle name="Header2 10" xfId="14062" xr:uid="{00000000-0005-0000-0000-00009A0A0000}"/>
    <cellStyle name="Header2 11" xfId="14131" xr:uid="{00000000-0005-0000-0000-00009B0A0000}"/>
    <cellStyle name="Header2 2" xfId="2741" xr:uid="{00000000-0005-0000-0000-00009C0A0000}"/>
    <cellStyle name="Header2 2 10" xfId="14130" xr:uid="{00000000-0005-0000-0000-00009D0A0000}"/>
    <cellStyle name="Header2 2 2" xfId="2742" xr:uid="{00000000-0005-0000-0000-00009E0A0000}"/>
    <cellStyle name="Header2 2 2 2" xfId="8628" xr:uid="{00000000-0005-0000-0000-00009F0A0000}"/>
    <cellStyle name="Header2 2 2 2 2" xfId="15841" xr:uid="{00000000-0005-0000-0000-0000A00A0000}"/>
    <cellStyle name="Header2 2 2 2 3" xfId="21437" xr:uid="{00000000-0005-0000-0000-0000A10A0000}"/>
    <cellStyle name="Header2 2 2 3" xfId="8692" xr:uid="{00000000-0005-0000-0000-0000A20A0000}"/>
    <cellStyle name="Header2 2 2 3 2" xfId="15905" xr:uid="{00000000-0005-0000-0000-0000A30A0000}"/>
    <cellStyle name="Header2 2 2 3 3" xfId="21474" xr:uid="{00000000-0005-0000-0000-0000A40A0000}"/>
    <cellStyle name="Header2 2 2 4" xfId="10759" xr:uid="{00000000-0005-0000-0000-0000A50A0000}"/>
    <cellStyle name="Header2 2 2 4 2" xfId="17972" xr:uid="{00000000-0005-0000-0000-0000A60A0000}"/>
    <cellStyle name="Header2 2 2 4 3" xfId="23319" xr:uid="{00000000-0005-0000-0000-0000A70A0000}"/>
    <cellStyle name="Header2 2 2 5" xfId="12000" xr:uid="{00000000-0005-0000-0000-0000A80A0000}"/>
    <cellStyle name="Header2 2 2 5 2" xfId="19207" xr:uid="{00000000-0005-0000-0000-0000A90A0000}"/>
    <cellStyle name="Header2 2 2 5 3" xfId="24295" xr:uid="{00000000-0005-0000-0000-0000AA0A0000}"/>
    <cellStyle name="Header2 2 2 6" xfId="12065" xr:uid="{00000000-0005-0000-0000-0000AB0A0000}"/>
    <cellStyle name="Header2 2 2 6 2" xfId="19272" xr:uid="{00000000-0005-0000-0000-0000AC0A0000}"/>
    <cellStyle name="Header2 2 2 6 3" xfId="24332" xr:uid="{00000000-0005-0000-0000-0000AD0A0000}"/>
    <cellStyle name="Header2 2 2 7" xfId="14064" xr:uid="{00000000-0005-0000-0000-0000AE0A0000}"/>
    <cellStyle name="Header2 2 2 8" xfId="14129" xr:uid="{00000000-0005-0000-0000-0000AF0A0000}"/>
    <cellStyle name="Header2 2 3" xfId="2743" xr:uid="{00000000-0005-0000-0000-0000B00A0000}"/>
    <cellStyle name="Header2 2 3 2" xfId="8629" xr:uid="{00000000-0005-0000-0000-0000B10A0000}"/>
    <cellStyle name="Header2 2 3 2 2" xfId="15842" xr:uid="{00000000-0005-0000-0000-0000B20A0000}"/>
    <cellStyle name="Header2 2 3 2 3" xfId="21438" xr:uid="{00000000-0005-0000-0000-0000B30A0000}"/>
    <cellStyle name="Header2 2 3 3" xfId="8691" xr:uid="{00000000-0005-0000-0000-0000B40A0000}"/>
    <cellStyle name="Header2 2 3 3 2" xfId="15904" xr:uid="{00000000-0005-0000-0000-0000B50A0000}"/>
    <cellStyle name="Header2 2 3 3 3" xfId="21473" xr:uid="{00000000-0005-0000-0000-0000B60A0000}"/>
    <cellStyle name="Header2 2 3 4" xfId="10760" xr:uid="{00000000-0005-0000-0000-0000B70A0000}"/>
    <cellStyle name="Header2 2 3 4 2" xfId="17973" xr:uid="{00000000-0005-0000-0000-0000B80A0000}"/>
    <cellStyle name="Header2 2 3 4 3" xfId="23320" xr:uid="{00000000-0005-0000-0000-0000B90A0000}"/>
    <cellStyle name="Header2 2 3 5" xfId="12001" xr:uid="{00000000-0005-0000-0000-0000BA0A0000}"/>
    <cellStyle name="Header2 2 3 5 2" xfId="19208" xr:uid="{00000000-0005-0000-0000-0000BB0A0000}"/>
    <cellStyle name="Header2 2 3 5 3" xfId="24296" xr:uid="{00000000-0005-0000-0000-0000BC0A0000}"/>
    <cellStyle name="Header2 2 3 6" xfId="12064" xr:uid="{00000000-0005-0000-0000-0000BD0A0000}"/>
    <cellStyle name="Header2 2 3 6 2" xfId="19271" xr:uid="{00000000-0005-0000-0000-0000BE0A0000}"/>
    <cellStyle name="Header2 2 3 6 3" xfId="24331" xr:uid="{00000000-0005-0000-0000-0000BF0A0000}"/>
    <cellStyle name="Header2 2 3 7" xfId="14065" xr:uid="{00000000-0005-0000-0000-0000C00A0000}"/>
    <cellStyle name="Header2 2 3 8" xfId="14128" xr:uid="{00000000-0005-0000-0000-0000C10A0000}"/>
    <cellStyle name="Header2 2 4" xfId="8627" xr:uid="{00000000-0005-0000-0000-0000C20A0000}"/>
    <cellStyle name="Header2 2 4 2" xfId="15840" xr:uid="{00000000-0005-0000-0000-0000C30A0000}"/>
    <cellStyle name="Header2 2 4 3" xfId="21436" xr:uid="{00000000-0005-0000-0000-0000C40A0000}"/>
    <cellStyle name="Header2 2 5" xfId="8693" xr:uid="{00000000-0005-0000-0000-0000C50A0000}"/>
    <cellStyle name="Header2 2 5 2" xfId="15906" xr:uid="{00000000-0005-0000-0000-0000C60A0000}"/>
    <cellStyle name="Header2 2 5 3" xfId="21475" xr:uid="{00000000-0005-0000-0000-0000C70A0000}"/>
    <cellStyle name="Header2 2 6" xfId="10758" xr:uid="{00000000-0005-0000-0000-0000C80A0000}"/>
    <cellStyle name="Header2 2 6 2" xfId="17971" xr:uid="{00000000-0005-0000-0000-0000C90A0000}"/>
    <cellStyle name="Header2 2 6 3" xfId="23318" xr:uid="{00000000-0005-0000-0000-0000CA0A0000}"/>
    <cellStyle name="Header2 2 7" xfId="11999" xr:uid="{00000000-0005-0000-0000-0000CB0A0000}"/>
    <cellStyle name="Header2 2 7 2" xfId="19206" xr:uid="{00000000-0005-0000-0000-0000CC0A0000}"/>
    <cellStyle name="Header2 2 7 3" xfId="24294" xr:uid="{00000000-0005-0000-0000-0000CD0A0000}"/>
    <cellStyle name="Header2 2 8" xfId="12066" xr:uid="{00000000-0005-0000-0000-0000CE0A0000}"/>
    <cellStyle name="Header2 2 8 2" xfId="19273" xr:uid="{00000000-0005-0000-0000-0000CF0A0000}"/>
    <cellStyle name="Header2 2 8 3" xfId="24333" xr:uid="{00000000-0005-0000-0000-0000D00A0000}"/>
    <cellStyle name="Header2 2 9" xfId="14063" xr:uid="{00000000-0005-0000-0000-0000D10A0000}"/>
    <cellStyle name="Header2 3" xfId="2744" xr:uid="{00000000-0005-0000-0000-0000D20A0000}"/>
    <cellStyle name="Header2 3 2" xfId="8630" xr:uid="{00000000-0005-0000-0000-0000D30A0000}"/>
    <cellStyle name="Header2 3 2 2" xfId="15843" xr:uid="{00000000-0005-0000-0000-0000D40A0000}"/>
    <cellStyle name="Header2 3 2 3" xfId="21439" xr:uid="{00000000-0005-0000-0000-0000D50A0000}"/>
    <cellStyle name="Header2 3 3" xfId="8690" xr:uid="{00000000-0005-0000-0000-0000D60A0000}"/>
    <cellStyle name="Header2 3 3 2" xfId="15903" xr:uid="{00000000-0005-0000-0000-0000D70A0000}"/>
    <cellStyle name="Header2 3 3 3" xfId="21472" xr:uid="{00000000-0005-0000-0000-0000D80A0000}"/>
    <cellStyle name="Header2 3 4" xfId="10761" xr:uid="{00000000-0005-0000-0000-0000D90A0000}"/>
    <cellStyle name="Header2 3 4 2" xfId="17974" xr:uid="{00000000-0005-0000-0000-0000DA0A0000}"/>
    <cellStyle name="Header2 3 4 3" xfId="23321" xr:uid="{00000000-0005-0000-0000-0000DB0A0000}"/>
    <cellStyle name="Header2 3 5" xfId="12002" xr:uid="{00000000-0005-0000-0000-0000DC0A0000}"/>
    <cellStyle name="Header2 3 5 2" xfId="19209" xr:uid="{00000000-0005-0000-0000-0000DD0A0000}"/>
    <cellStyle name="Header2 3 5 3" xfId="24297" xr:uid="{00000000-0005-0000-0000-0000DE0A0000}"/>
    <cellStyle name="Header2 3 6" xfId="12063" xr:uid="{00000000-0005-0000-0000-0000DF0A0000}"/>
    <cellStyle name="Header2 3 6 2" xfId="19270" xr:uid="{00000000-0005-0000-0000-0000E00A0000}"/>
    <cellStyle name="Header2 3 6 3" xfId="24330" xr:uid="{00000000-0005-0000-0000-0000E10A0000}"/>
    <cellStyle name="Header2 3 7" xfId="14066" xr:uid="{00000000-0005-0000-0000-0000E20A0000}"/>
    <cellStyle name="Header2 3 8" xfId="14127" xr:uid="{00000000-0005-0000-0000-0000E30A0000}"/>
    <cellStyle name="Header2 4" xfId="2745" xr:uid="{00000000-0005-0000-0000-0000E40A0000}"/>
    <cellStyle name="Header2 4 2" xfId="8631" xr:uid="{00000000-0005-0000-0000-0000E50A0000}"/>
    <cellStyle name="Header2 4 2 2" xfId="15844" xr:uid="{00000000-0005-0000-0000-0000E60A0000}"/>
    <cellStyle name="Header2 4 2 3" xfId="21440" xr:uid="{00000000-0005-0000-0000-0000E70A0000}"/>
    <cellStyle name="Header2 4 3" xfId="8689" xr:uid="{00000000-0005-0000-0000-0000E80A0000}"/>
    <cellStyle name="Header2 4 3 2" xfId="15902" xr:uid="{00000000-0005-0000-0000-0000E90A0000}"/>
    <cellStyle name="Header2 4 3 3" xfId="21471" xr:uid="{00000000-0005-0000-0000-0000EA0A0000}"/>
    <cellStyle name="Header2 4 4" xfId="10762" xr:uid="{00000000-0005-0000-0000-0000EB0A0000}"/>
    <cellStyle name="Header2 4 4 2" xfId="17975" xr:uid="{00000000-0005-0000-0000-0000EC0A0000}"/>
    <cellStyle name="Header2 4 4 3" xfId="23322" xr:uid="{00000000-0005-0000-0000-0000ED0A0000}"/>
    <cellStyle name="Header2 4 5" xfId="12003" xr:uid="{00000000-0005-0000-0000-0000EE0A0000}"/>
    <cellStyle name="Header2 4 5 2" xfId="19210" xr:uid="{00000000-0005-0000-0000-0000EF0A0000}"/>
    <cellStyle name="Header2 4 5 3" xfId="24298" xr:uid="{00000000-0005-0000-0000-0000F00A0000}"/>
    <cellStyle name="Header2 4 6" xfId="12062" xr:uid="{00000000-0005-0000-0000-0000F10A0000}"/>
    <cellStyle name="Header2 4 6 2" xfId="19269" xr:uid="{00000000-0005-0000-0000-0000F20A0000}"/>
    <cellStyle name="Header2 4 6 3" xfId="24329" xr:uid="{00000000-0005-0000-0000-0000F30A0000}"/>
    <cellStyle name="Header2 4 7" xfId="14067" xr:uid="{00000000-0005-0000-0000-0000F40A0000}"/>
    <cellStyle name="Header2 4 8" xfId="14126" xr:uid="{00000000-0005-0000-0000-0000F50A0000}"/>
    <cellStyle name="Header2 5" xfId="8626" xr:uid="{00000000-0005-0000-0000-0000F60A0000}"/>
    <cellStyle name="Header2 5 2" xfId="15839" xr:uid="{00000000-0005-0000-0000-0000F70A0000}"/>
    <cellStyle name="Header2 5 3" xfId="21435" xr:uid="{00000000-0005-0000-0000-0000F80A0000}"/>
    <cellStyle name="Header2 6" xfId="8694" xr:uid="{00000000-0005-0000-0000-0000F90A0000}"/>
    <cellStyle name="Header2 6 2" xfId="15907" xr:uid="{00000000-0005-0000-0000-0000FA0A0000}"/>
    <cellStyle name="Header2 6 3" xfId="21476" xr:uid="{00000000-0005-0000-0000-0000FB0A0000}"/>
    <cellStyle name="Header2 7" xfId="10757" xr:uid="{00000000-0005-0000-0000-0000FC0A0000}"/>
    <cellStyle name="Header2 7 2" xfId="17970" xr:uid="{00000000-0005-0000-0000-0000FD0A0000}"/>
    <cellStyle name="Header2 7 3" xfId="23317" xr:uid="{00000000-0005-0000-0000-0000FE0A0000}"/>
    <cellStyle name="Header2 8" xfId="11998" xr:uid="{00000000-0005-0000-0000-0000FF0A0000}"/>
    <cellStyle name="Header2 8 2" xfId="19205" xr:uid="{00000000-0005-0000-0000-0000000B0000}"/>
    <cellStyle name="Header2 8 3" xfId="24293" xr:uid="{00000000-0005-0000-0000-0000010B0000}"/>
    <cellStyle name="Header2 9" xfId="12067" xr:uid="{00000000-0005-0000-0000-0000020B0000}"/>
    <cellStyle name="Header2 9 2" xfId="19274" xr:uid="{00000000-0005-0000-0000-0000030B0000}"/>
    <cellStyle name="Header2 9 3" xfId="24334" xr:uid="{00000000-0005-0000-0000-0000040B0000}"/>
    <cellStyle name="Heading 1" xfId="727" builtinId="16" customBuiltin="1"/>
    <cellStyle name="Heading 1 10" xfId="2746" xr:uid="{00000000-0005-0000-0000-0000060B0000}"/>
    <cellStyle name="Heading 1 11" xfId="2747" xr:uid="{00000000-0005-0000-0000-0000070B0000}"/>
    <cellStyle name="Heading 1 12" xfId="2748" xr:uid="{00000000-0005-0000-0000-0000080B0000}"/>
    <cellStyle name="Heading 1 13" xfId="2749" xr:uid="{00000000-0005-0000-0000-0000090B0000}"/>
    <cellStyle name="Heading 1 14" xfId="2750" xr:uid="{00000000-0005-0000-0000-00000A0B0000}"/>
    <cellStyle name="Heading 1 15" xfId="7679" xr:uid="{00000000-0005-0000-0000-00000B0B0000}"/>
    <cellStyle name="Heading 1 2" xfId="326" xr:uid="{00000000-0005-0000-0000-00000C0B0000}"/>
    <cellStyle name="Heading 1 2 2" xfId="2751" xr:uid="{00000000-0005-0000-0000-00000D0B0000}"/>
    <cellStyle name="Heading 1 2 3" xfId="2752" xr:uid="{00000000-0005-0000-0000-00000E0B0000}"/>
    <cellStyle name="Heading 1 3" xfId="2753" xr:uid="{00000000-0005-0000-0000-00000F0B0000}"/>
    <cellStyle name="Heading 1 3 2" xfId="2754" xr:uid="{00000000-0005-0000-0000-0000100B0000}"/>
    <cellStyle name="Heading 1 3 3" xfId="2755" xr:uid="{00000000-0005-0000-0000-0000110B0000}"/>
    <cellStyle name="Heading 1 4" xfId="2756" xr:uid="{00000000-0005-0000-0000-0000120B0000}"/>
    <cellStyle name="Heading 1 4 2" xfId="2757" xr:uid="{00000000-0005-0000-0000-0000130B0000}"/>
    <cellStyle name="Heading 1 4 3" xfId="2758" xr:uid="{00000000-0005-0000-0000-0000140B0000}"/>
    <cellStyle name="Heading 1 5" xfId="2759" xr:uid="{00000000-0005-0000-0000-0000150B0000}"/>
    <cellStyle name="Heading 1 5 2" xfId="2760" xr:uid="{00000000-0005-0000-0000-0000160B0000}"/>
    <cellStyle name="Heading 1 6" xfId="2761" xr:uid="{00000000-0005-0000-0000-0000170B0000}"/>
    <cellStyle name="Heading 1 6 2" xfId="2762" xr:uid="{00000000-0005-0000-0000-0000180B0000}"/>
    <cellStyle name="Heading 1 7" xfId="2763" xr:uid="{00000000-0005-0000-0000-0000190B0000}"/>
    <cellStyle name="Heading 1 7 2" xfId="2764" xr:uid="{00000000-0005-0000-0000-00001A0B0000}"/>
    <cellStyle name="Heading 1 8" xfId="2765" xr:uid="{00000000-0005-0000-0000-00001B0B0000}"/>
    <cellStyle name="Heading 1 8 2" xfId="2766" xr:uid="{00000000-0005-0000-0000-00001C0B0000}"/>
    <cellStyle name="Heading 1 9" xfId="2767" xr:uid="{00000000-0005-0000-0000-00001D0B0000}"/>
    <cellStyle name="Heading 2" xfId="728" builtinId="17" customBuiltin="1"/>
    <cellStyle name="Heading 2 10" xfId="2768" xr:uid="{00000000-0005-0000-0000-00001F0B0000}"/>
    <cellStyle name="Heading 2 11" xfId="2769" xr:uid="{00000000-0005-0000-0000-0000200B0000}"/>
    <cellStyle name="Heading 2 12" xfId="2770" xr:uid="{00000000-0005-0000-0000-0000210B0000}"/>
    <cellStyle name="Heading 2 13" xfId="2771" xr:uid="{00000000-0005-0000-0000-0000220B0000}"/>
    <cellStyle name="Heading 2 14" xfId="2772" xr:uid="{00000000-0005-0000-0000-0000230B0000}"/>
    <cellStyle name="Heading 2 15" xfId="7680" xr:uid="{00000000-0005-0000-0000-0000240B0000}"/>
    <cellStyle name="Heading 2 2" xfId="327" xr:uid="{00000000-0005-0000-0000-0000250B0000}"/>
    <cellStyle name="Heading 2 2 2" xfId="2773" xr:uid="{00000000-0005-0000-0000-0000260B0000}"/>
    <cellStyle name="Heading 2 2 3" xfId="2774" xr:uid="{00000000-0005-0000-0000-0000270B0000}"/>
    <cellStyle name="Heading 2 3" xfId="2775" xr:uid="{00000000-0005-0000-0000-0000280B0000}"/>
    <cellStyle name="Heading 2 3 2" xfId="2776" xr:uid="{00000000-0005-0000-0000-0000290B0000}"/>
    <cellStyle name="Heading 2 3 3" xfId="2777" xr:uid="{00000000-0005-0000-0000-00002A0B0000}"/>
    <cellStyle name="Heading 2 4" xfId="2778" xr:uid="{00000000-0005-0000-0000-00002B0B0000}"/>
    <cellStyle name="Heading 2 4 2" xfId="2779" xr:uid="{00000000-0005-0000-0000-00002C0B0000}"/>
    <cellStyle name="Heading 2 4 3" xfId="2780" xr:uid="{00000000-0005-0000-0000-00002D0B0000}"/>
    <cellStyle name="Heading 2 5" xfId="2781" xr:uid="{00000000-0005-0000-0000-00002E0B0000}"/>
    <cellStyle name="Heading 2 5 2" xfId="2782" xr:uid="{00000000-0005-0000-0000-00002F0B0000}"/>
    <cellStyle name="Heading 2 6" xfId="2783" xr:uid="{00000000-0005-0000-0000-0000300B0000}"/>
    <cellStyle name="Heading 2 6 2" xfId="2784" xr:uid="{00000000-0005-0000-0000-0000310B0000}"/>
    <cellStyle name="Heading 2 7" xfId="2785" xr:uid="{00000000-0005-0000-0000-0000320B0000}"/>
    <cellStyle name="Heading 2 7 2" xfId="2786" xr:uid="{00000000-0005-0000-0000-0000330B0000}"/>
    <cellStyle name="Heading 2 8" xfId="2787" xr:uid="{00000000-0005-0000-0000-0000340B0000}"/>
    <cellStyle name="Heading 2 8 2" xfId="2788" xr:uid="{00000000-0005-0000-0000-0000350B0000}"/>
    <cellStyle name="Heading 2 9" xfId="2789" xr:uid="{00000000-0005-0000-0000-0000360B0000}"/>
    <cellStyle name="Heading 3" xfId="729" builtinId="18" customBuiltin="1"/>
    <cellStyle name="Heading 3 2" xfId="328" xr:uid="{00000000-0005-0000-0000-0000380B0000}"/>
    <cellStyle name="Heading 3 2 2" xfId="2790" xr:uid="{00000000-0005-0000-0000-0000390B0000}"/>
    <cellStyle name="Heading 3 3" xfId="2791" xr:uid="{00000000-0005-0000-0000-00003A0B0000}"/>
    <cellStyle name="Heading 3 3 2" xfId="2792" xr:uid="{00000000-0005-0000-0000-00003B0B0000}"/>
    <cellStyle name="Heading 3 4" xfId="2793" xr:uid="{00000000-0005-0000-0000-00003C0B0000}"/>
    <cellStyle name="Heading 3 4 2" xfId="2794" xr:uid="{00000000-0005-0000-0000-00003D0B0000}"/>
    <cellStyle name="Heading 3 5" xfId="2795" xr:uid="{00000000-0005-0000-0000-00003E0B0000}"/>
    <cellStyle name="Heading 3 6" xfId="2796" xr:uid="{00000000-0005-0000-0000-00003F0B0000}"/>
    <cellStyle name="Heading 3 7" xfId="2797" xr:uid="{00000000-0005-0000-0000-0000400B0000}"/>
    <cellStyle name="Heading 3 8" xfId="2798" xr:uid="{00000000-0005-0000-0000-0000410B0000}"/>
    <cellStyle name="Heading 3 9" xfId="7681" xr:uid="{00000000-0005-0000-0000-0000420B0000}"/>
    <cellStyle name="Heading 4" xfId="730" builtinId="19" customBuiltin="1"/>
    <cellStyle name="Heading 4 2" xfId="329" xr:uid="{00000000-0005-0000-0000-0000440B0000}"/>
    <cellStyle name="Heading 4 2 2" xfId="2799" xr:uid="{00000000-0005-0000-0000-0000450B0000}"/>
    <cellStyle name="Heading 4 3" xfId="2800" xr:uid="{00000000-0005-0000-0000-0000460B0000}"/>
    <cellStyle name="Heading 4 3 2" xfId="2801" xr:uid="{00000000-0005-0000-0000-0000470B0000}"/>
    <cellStyle name="Heading 4 4" xfId="2802" xr:uid="{00000000-0005-0000-0000-0000480B0000}"/>
    <cellStyle name="Heading 4 4 2" xfId="2803" xr:uid="{00000000-0005-0000-0000-0000490B0000}"/>
    <cellStyle name="Heading 4 5" xfId="2804" xr:uid="{00000000-0005-0000-0000-00004A0B0000}"/>
    <cellStyle name="Heading 4 6" xfId="2805" xr:uid="{00000000-0005-0000-0000-00004B0B0000}"/>
    <cellStyle name="Heading 4 7" xfId="2806" xr:uid="{00000000-0005-0000-0000-00004C0B0000}"/>
    <cellStyle name="Heading 4 8" xfId="2807" xr:uid="{00000000-0005-0000-0000-00004D0B0000}"/>
    <cellStyle name="Heading1" xfId="2808" xr:uid="{00000000-0005-0000-0000-00004E0B0000}"/>
    <cellStyle name="Heading1 2" xfId="2809" xr:uid="{00000000-0005-0000-0000-00004F0B0000}"/>
    <cellStyle name="Heading1 2 2" xfId="2810" xr:uid="{00000000-0005-0000-0000-0000500B0000}"/>
    <cellStyle name="Heading1 3" xfId="2811" xr:uid="{00000000-0005-0000-0000-0000510B0000}"/>
    <cellStyle name="Heading1 3 2" xfId="2812" xr:uid="{00000000-0005-0000-0000-0000520B0000}"/>
    <cellStyle name="Heading1 4" xfId="2813" xr:uid="{00000000-0005-0000-0000-0000530B0000}"/>
    <cellStyle name="Heading1_2010-2012 Program Workbook_Incent_FS" xfId="2814" xr:uid="{00000000-0005-0000-0000-0000540B0000}"/>
    <cellStyle name="Heading2" xfId="2815" xr:uid="{00000000-0005-0000-0000-0000550B0000}"/>
    <cellStyle name="Heading2 2" xfId="2816" xr:uid="{00000000-0005-0000-0000-0000560B0000}"/>
    <cellStyle name="Heading2 2 2" xfId="2817" xr:uid="{00000000-0005-0000-0000-0000570B0000}"/>
    <cellStyle name="Heading2 3" xfId="2818" xr:uid="{00000000-0005-0000-0000-0000580B0000}"/>
    <cellStyle name="Heading2 3 2" xfId="2819" xr:uid="{00000000-0005-0000-0000-0000590B0000}"/>
    <cellStyle name="Heading2 4" xfId="2820" xr:uid="{00000000-0005-0000-0000-00005A0B0000}"/>
    <cellStyle name="Heading2_2010-2012 Program Workbook_Incent_FS" xfId="2821" xr:uid="{00000000-0005-0000-0000-00005B0B0000}"/>
    <cellStyle name="Hidden" xfId="2822" xr:uid="{00000000-0005-0000-0000-00005C0B0000}"/>
    <cellStyle name="Hidden 2" xfId="2823" xr:uid="{00000000-0005-0000-0000-00005D0B0000}"/>
    <cellStyle name="HIGHLIGHT" xfId="2824" xr:uid="{00000000-0005-0000-0000-00005E0B0000}"/>
    <cellStyle name="highlite" xfId="2825" xr:uid="{00000000-0005-0000-0000-00005F0B0000}"/>
    <cellStyle name="hilite" xfId="2826" xr:uid="{00000000-0005-0000-0000-0000600B0000}"/>
    <cellStyle name="Hyperlink" xfId="2" builtinId="8"/>
    <cellStyle name="Hyperlink 2" xfId="341" xr:uid="{00000000-0005-0000-0000-0000620B0000}"/>
    <cellStyle name="Hyperlink 2 2" xfId="2827" xr:uid="{00000000-0005-0000-0000-0000630B0000}"/>
    <cellStyle name="Input" xfId="734" builtinId="20" customBuiltin="1"/>
    <cellStyle name="Input [yellow]" xfId="2828" xr:uid="{00000000-0005-0000-0000-0000650B0000}"/>
    <cellStyle name="Input [yellow] 10" xfId="14068" xr:uid="{00000000-0005-0000-0000-0000660B0000}"/>
    <cellStyle name="Input [yellow] 11" xfId="14125" xr:uid="{00000000-0005-0000-0000-0000670B0000}"/>
    <cellStyle name="Input [yellow] 2" xfId="2829" xr:uid="{00000000-0005-0000-0000-0000680B0000}"/>
    <cellStyle name="Input [yellow] 2 10" xfId="14124" xr:uid="{00000000-0005-0000-0000-0000690B0000}"/>
    <cellStyle name="Input [yellow] 2 2" xfId="2830" xr:uid="{00000000-0005-0000-0000-00006A0B0000}"/>
    <cellStyle name="Input [yellow] 2 2 2" xfId="2831" xr:uid="{00000000-0005-0000-0000-00006B0B0000}"/>
    <cellStyle name="Input [yellow] 2 2 2 2" xfId="8635" xr:uid="{00000000-0005-0000-0000-00006C0B0000}"/>
    <cellStyle name="Input [yellow] 2 2 2 2 2" xfId="15848" xr:uid="{00000000-0005-0000-0000-00006D0B0000}"/>
    <cellStyle name="Input [yellow] 2 2 2 2 3" xfId="21444" xr:uid="{00000000-0005-0000-0000-00006E0B0000}"/>
    <cellStyle name="Input [yellow] 2 2 2 3" xfId="8685" xr:uid="{00000000-0005-0000-0000-00006F0B0000}"/>
    <cellStyle name="Input [yellow] 2 2 2 3 2" xfId="15898" xr:uid="{00000000-0005-0000-0000-0000700B0000}"/>
    <cellStyle name="Input [yellow] 2 2 2 3 3" xfId="21467" xr:uid="{00000000-0005-0000-0000-0000710B0000}"/>
    <cellStyle name="Input [yellow] 2 2 2 4" xfId="10766" xr:uid="{00000000-0005-0000-0000-0000720B0000}"/>
    <cellStyle name="Input [yellow] 2 2 2 4 2" xfId="17979" xr:uid="{00000000-0005-0000-0000-0000730B0000}"/>
    <cellStyle name="Input [yellow] 2 2 2 4 3" xfId="23326" xr:uid="{00000000-0005-0000-0000-0000740B0000}"/>
    <cellStyle name="Input [yellow] 2 2 2 5" xfId="12007" xr:uid="{00000000-0005-0000-0000-0000750B0000}"/>
    <cellStyle name="Input [yellow] 2 2 2 5 2" xfId="19214" xr:uid="{00000000-0005-0000-0000-0000760B0000}"/>
    <cellStyle name="Input [yellow] 2 2 2 5 3" xfId="24302" xr:uid="{00000000-0005-0000-0000-0000770B0000}"/>
    <cellStyle name="Input [yellow] 2 2 2 6" xfId="12058" xr:uid="{00000000-0005-0000-0000-0000780B0000}"/>
    <cellStyle name="Input [yellow] 2 2 2 6 2" xfId="19265" xr:uid="{00000000-0005-0000-0000-0000790B0000}"/>
    <cellStyle name="Input [yellow] 2 2 2 6 3" xfId="24325" xr:uid="{00000000-0005-0000-0000-00007A0B0000}"/>
    <cellStyle name="Input [yellow] 2 2 2 7" xfId="14071" xr:uid="{00000000-0005-0000-0000-00007B0B0000}"/>
    <cellStyle name="Input [yellow] 2 2 2 8" xfId="14122" xr:uid="{00000000-0005-0000-0000-00007C0B0000}"/>
    <cellStyle name="Input [yellow] 2 2 3" xfId="8634" xr:uid="{00000000-0005-0000-0000-00007D0B0000}"/>
    <cellStyle name="Input [yellow] 2 2 3 2" xfId="15847" xr:uid="{00000000-0005-0000-0000-00007E0B0000}"/>
    <cellStyle name="Input [yellow] 2 2 3 3" xfId="21443" xr:uid="{00000000-0005-0000-0000-00007F0B0000}"/>
    <cellStyle name="Input [yellow] 2 2 4" xfId="8686" xr:uid="{00000000-0005-0000-0000-0000800B0000}"/>
    <cellStyle name="Input [yellow] 2 2 4 2" xfId="15899" xr:uid="{00000000-0005-0000-0000-0000810B0000}"/>
    <cellStyle name="Input [yellow] 2 2 4 3" xfId="21468" xr:uid="{00000000-0005-0000-0000-0000820B0000}"/>
    <cellStyle name="Input [yellow] 2 2 5" xfId="10765" xr:uid="{00000000-0005-0000-0000-0000830B0000}"/>
    <cellStyle name="Input [yellow] 2 2 5 2" xfId="17978" xr:uid="{00000000-0005-0000-0000-0000840B0000}"/>
    <cellStyle name="Input [yellow] 2 2 5 3" xfId="23325" xr:uid="{00000000-0005-0000-0000-0000850B0000}"/>
    <cellStyle name="Input [yellow] 2 2 6" xfId="12006" xr:uid="{00000000-0005-0000-0000-0000860B0000}"/>
    <cellStyle name="Input [yellow] 2 2 6 2" xfId="19213" xr:uid="{00000000-0005-0000-0000-0000870B0000}"/>
    <cellStyle name="Input [yellow] 2 2 6 3" xfId="24301" xr:uid="{00000000-0005-0000-0000-0000880B0000}"/>
    <cellStyle name="Input [yellow] 2 2 7" xfId="12059" xr:uid="{00000000-0005-0000-0000-0000890B0000}"/>
    <cellStyle name="Input [yellow] 2 2 7 2" xfId="19266" xr:uid="{00000000-0005-0000-0000-00008A0B0000}"/>
    <cellStyle name="Input [yellow] 2 2 7 3" xfId="24326" xr:uid="{00000000-0005-0000-0000-00008B0B0000}"/>
    <cellStyle name="Input [yellow] 2 2 8" xfId="14070" xr:uid="{00000000-0005-0000-0000-00008C0B0000}"/>
    <cellStyle name="Input [yellow] 2 2 9" xfId="14123" xr:uid="{00000000-0005-0000-0000-00008D0B0000}"/>
    <cellStyle name="Input [yellow] 2 3" xfId="2832" xr:uid="{00000000-0005-0000-0000-00008E0B0000}"/>
    <cellStyle name="Input [yellow] 2 3 2" xfId="8636" xr:uid="{00000000-0005-0000-0000-00008F0B0000}"/>
    <cellStyle name="Input [yellow] 2 3 2 2" xfId="15849" xr:uid="{00000000-0005-0000-0000-0000900B0000}"/>
    <cellStyle name="Input [yellow] 2 3 2 3" xfId="21445" xr:uid="{00000000-0005-0000-0000-0000910B0000}"/>
    <cellStyle name="Input [yellow] 2 3 3" xfId="8684" xr:uid="{00000000-0005-0000-0000-0000920B0000}"/>
    <cellStyle name="Input [yellow] 2 3 3 2" xfId="15897" xr:uid="{00000000-0005-0000-0000-0000930B0000}"/>
    <cellStyle name="Input [yellow] 2 3 3 3" xfId="21466" xr:uid="{00000000-0005-0000-0000-0000940B0000}"/>
    <cellStyle name="Input [yellow] 2 3 4" xfId="10767" xr:uid="{00000000-0005-0000-0000-0000950B0000}"/>
    <cellStyle name="Input [yellow] 2 3 4 2" xfId="17980" xr:uid="{00000000-0005-0000-0000-0000960B0000}"/>
    <cellStyle name="Input [yellow] 2 3 4 3" xfId="23327" xr:uid="{00000000-0005-0000-0000-0000970B0000}"/>
    <cellStyle name="Input [yellow] 2 3 5" xfId="12008" xr:uid="{00000000-0005-0000-0000-0000980B0000}"/>
    <cellStyle name="Input [yellow] 2 3 5 2" xfId="19215" xr:uid="{00000000-0005-0000-0000-0000990B0000}"/>
    <cellStyle name="Input [yellow] 2 3 5 3" xfId="24303" xr:uid="{00000000-0005-0000-0000-00009A0B0000}"/>
    <cellStyle name="Input [yellow] 2 3 6" xfId="12057" xr:uid="{00000000-0005-0000-0000-00009B0B0000}"/>
    <cellStyle name="Input [yellow] 2 3 6 2" xfId="19264" xr:uid="{00000000-0005-0000-0000-00009C0B0000}"/>
    <cellStyle name="Input [yellow] 2 3 6 3" xfId="24324" xr:uid="{00000000-0005-0000-0000-00009D0B0000}"/>
    <cellStyle name="Input [yellow] 2 3 7" xfId="14072" xr:uid="{00000000-0005-0000-0000-00009E0B0000}"/>
    <cellStyle name="Input [yellow] 2 3 8" xfId="14121" xr:uid="{00000000-0005-0000-0000-00009F0B0000}"/>
    <cellStyle name="Input [yellow] 2 4" xfId="8633" xr:uid="{00000000-0005-0000-0000-0000A00B0000}"/>
    <cellStyle name="Input [yellow] 2 4 2" xfId="15846" xr:uid="{00000000-0005-0000-0000-0000A10B0000}"/>
    <cellStyle name="Input [yellow] 2 4 3" xfId="21442" xr:uid="{00000000-0005-0000-0000-0000A20B0000}"/>
    <cellStyle name="Input [yellow] 2 5" xfId="8687" xr:uid="{00000000-0005-0000-0000-0000A30B0000}"/>
    <cellStyle name="Input [yellow] 2 5 2" xfId="15900" xr:uid="{00000000-0005-0000-0000-0000A40B0000}"/>
    <cellStyle name="Input [yellow] 2 5 3" xfId="21469" xr:uid="{00000000-0005-0000-0000-0000A50B0000}"/>
    <cellStyle name="Input [yellow] 2 6" xfId="10764" xr:uid="{00000000-0005-0000-0000-0000A60B0000}"/>
    <cellStyle name="Input [yellow] 2 6 2" xfId="17977" xr:uid="{00000000-0005-0000-0000-0000A70B0000}"/>
    <cellStyle name="Input [yellow] 2 6 3" xfId="23324" xr:uid="{00000000-0005-0000-0000-0000A80B0000}"/>
    <cellStyle name="Input [yellow] 2 7" xfId="12005" xr:uid="{00000000-0005-0000-0000-0000A90B0000}"/>
    <cellStyle name="Input [yellow] 2 7 2" xfId="19212" xr:uid="{00000000-0005-0000-0000-0000AA0B0000}"/>
    <cellStyle name="Input [yellow] 2 7 3" xfId="24300" xr:uid="{00000000-0005-0000-0000-0000AB0B0000}"/>
    <cellStyle name="Input [yellow] 2 8" xfId="12060" xr:uid="{00000000-0005-0000-0000-0000AC0B0000}"/>
    <cellStyle name="Input [yellow] 2 8 2" xfId="19267" xr:uid="{00000000-0005-0000-0000-0000AD0B0000}"/>
    <cellStyle name="Input [yellow] 2 8 3" xfId="24327" xr:uid="{00000000-0005-0000-0000-0000AE0B0000}"/>
    <cellStyle name="Input [yellow] 2 9" xfId="14069" xr:uid="{00000000-0005-0000-0000-0000AF0B0000}"/>
    <cellStyle name="Input [yellow] 3" xfId="2833" xr:uid="{00000000-0005-0000-0000-0000B00B0000}"/>
    <cellStyle name="Input [yellow] 3 2" xfId="2834" xr:uid="{00000000-0005-0000-0000-0000B10B0000}"/>
    <cellStyle name="Input [yellow] 3 2 2" xfId="8638" xr:uid="{00000000-0005-0000-0000-0000B20B0000}"/>
    <cellStyle name="Input [yellow] 3 2 2 2" xfId="15851" xr:uid="{00000000-0005-0000-0000-0000B30B0000}"/>
    <cellStyle name="Input [yellow] 3 2 2 3" xfId="21447" xr:uid="{00000000-0005-0000-0000-0000B40B0000}"/>
    <cellStyle name="Input [yellow] 3 2 3" xfId="8682" xr:uid="{00000000-0005-0000-0000-0000B50B0000}"/>
    <cellStyle name="Input [yellow] 3 2 3 2" xfId="15895" xr:uid="{00000000-0005-0000-0000-0000B60B0000}"/>
    <cellStyle name="Input [yellow] 3 2 3 3" xfId="21464" xr:uid="{00000000-0005-0000-0000-0000B70B0000}"/>
    <cellStyle name="Input [yellow] 3 2 4" xfId="10769" xr:uid="{00000000-0005-0000-0000-0000B80B0000}"/>
    <cellStyle name="Input [yellow] 3 2 4 2" xfId="17982" xr:uid="{00000000-0005-0000-0000-0000B90B0000}"/>
    <cellStyle name="Input [yellow] 3 2 4 3" xfId="23329" xr:uid="{00000000-0005-0000-0000-0000BA0B0000}"/>
    <cellStyle name="Input [yellow] 3 2 5" xfId="12010" xr:uid="{00000000-0005-0000-0000-0000BB0B0000}"/>
    <cellStyle name="Input [yellow] 3 2 5 2" xfId="19217" xr:uid="{00000000-0005-0000-0000-0000BC0B0000}"/>
    <cellStyle name="Input [yellow] 3 2 5 3" xfId="24305" xr:uid="{00000000-0005-0000-0000-0000BD0B0000}"/>
    <cellStyle name="Input [yellow] 3 2 6" xfId="12055" xr:uid="{00000000-0005-0000-0000-0000BE0B0000}"/>
    <cellStyle name="Input [yellow] 3 2 6 2" xfId="19262" xr:uid="{00000000-0005-0000-0000-0000BF0B0000}"/>
    <cellStyle name="Input [yellow] 3 2 6 3" xfId="24322" xr:uid="{00000000-0005-0000-0000-0000C00B0000}"/>
    <cellStyle name="Input [yellow] 3 2 7" xfId="14074" xr:uid="{00000000-0005-0000-0000-0000C10B0000}"/>
    <cellStyle name="Input [yellow] 3 2 8" xfId="14119" xr:uid="{00000000-0005-0000-0000-0000C20B0000}"/>
    <cellStyle name="Input [yellow] 3 3" xfId="8637" xr:uid="{00000000-0005-0000-0000-0000C30B0000}"/>
    <cellStyle name="Input [yellow] 3 3 2" xfId="15850" xr:uid="{00000000-0005-0000-0000-0000C40B0000}"/>
    <cellStyle name="Input [yellow] 3 3 3" xfId="21446" xr:uid="{00000000-0005-0000-0000-0000C50B0000}"/>
    <cellStyle name="Input [yellow] 3 4" xfId="8683" xr:uid="{00000000-0005-0000-0000-0000C60B0000}"/>
    <cellStyle name="Input [yellow] 3 4 2" xfId="15896" xr:uid="{00000000-0005-0000-0000-0000C70B0000}"/>
    <cellStyle name="Input [yellow] 3 4 3" xfId="21465" xr:uid="{00000000-0005-0000-0000-0000C80B0000}"/>
    <cellStyle name="Input [yellow] 3 5" xfId="10768" xr:uid="{00000000-0005-0000-0000-0000C90B0000}"/>
    <cellStyle name="Input [yellow] 3 5 2" xfId="17981" xr:uid="{00000000-0005-0000-0000-0000CA0B0000}"/>
    <cellStyle name="Input [yellow] 3 5 3" xfId="23328" xr:uid="{00000000-0005-0000-0000-0000CB0B0000}"/>
    <cellStyle name="Input [yellow] 3 6" xfId="12009" xr:uid="{00000000-0005-0000-0000-0000CC0B0000}"/>
    <cellStyle name="Input [yellow] 3 6 2" xfId="19216" xr:uid="{00000000-0005-0000-0000-0000CD0B0000}"/>
    <cellStyle name="Input [yellow] 3 6 3" xfId="24304" xr:uid="{00000000-0005-0000-0000-0000CE0B0000}"/>
    <cellStyle name="Input [yellow] 3 7" xfId="12056" xr:uid="{00000000-0005-0000-0000-0000CF0B0000}"/>
    <cellStyle name="Input [yellow] 3 7 2" xfId="19263" xr:uid="{00000000-0005-0000-0000-0000D00B0000}"/>
    <cellStyle name="Input [yellow] 3 7 3" xfId="24323" xr:uid="{00000000-0005-0000-0000-0000D10B0000}"/>
    <cellStyle name="Input [yellow] 3 8" xfId="14073" xr:uid="{00000000-0005-0000-0000-0000D20B0000}"/>
    <cellStyle name="Input [yellow] 3 9" xfId="14120" xr:uid="{00000000-0005-0000-0000-0000D30B0000}"/>
    <cellStyle name="Input [yellow] 4" xfId="2835" xr:uid="{00000000-0005-0000-0000-0000D40B0000}"/>
    <cellStyle name="Input [yellow] 4 2" xfId="8639" xr:uid="{00000000-0005-0000-0000-0000D50B0000}"/>
    <cellStyle name="Input [yellow] 4 2 2" xfId="15852" xr:uid="{00000000-0005-0000-0000-0000D60B0000}"/>
    <cellStyle name="Input [yellow] 4 2 3" xfId="21448" xr:uid="{00000000-0005-0000-0000-0000D70B0000}"/>
    <cellStyle name="Input [yellow] 4 3" xfId="8681" xr:uid="{00000000-0005-0000-0000-0000D80B0000}"/>
    <cellStyle name="Input [yellow] 4 3 2" xfId="15894" xr:uid="{00000000-0005-0000-0000-0000D90B0000}"/>
    <cellStyle name="Input [yellow] 4 3 3" xfId="21463" xr:uid="{00000000-0005-0000-0000-0000DA0B0000}"/>
    <cellStyle name="Input [yellow] 4 4" xfId="10770" xr:uid="{00000000-0005-0000-0000-0000DB0B0000}"/>
    <cellStyle name="Input [yellow] 4 4 2" xfId="17983" xr:uid="{00000000-0005-0000-0000-0000DC0B0000}"/>
    <cellStyle name="Input [yellow] 4 4 3" xfId="23330" xr:uid="{00000000-0005-0000-0000-0000DD0B0000}"/>
    <cellStyle name="Input [yellow] 4 5" xfId="12011" xr:uid="{00000000-0005-0000-0000-0000DE0B0000}"/>
    <cellStyle name="Input [yellow] 4 5 2" xfId="19218" xr:uid="{00000000-0005-0000-0000-0000DF0B0000}"/>
    <cellStyle name="Input [yellow] 4 5 3" xfId="24306" xr:uid="{00000000-0005-0000-0000-0000E00B0000}"/>
    <cellStyle name="Input [yellow] 4 6" xfId="12054" xr:uid="{00000000-0005-0000-0000-0000E10B0000}"/>
    <cellStyle name="Input [yellow] 4 6 2" xfId="19261" xr:uid="{00000000-0005-0000-0000-0000E20B0000}"/>
    <cellStyle name="Input [yellow] 4 6 3" xfId="24321" xr:uid="{00000000-0005-0000-0000-0000E30B0000}"/>
    <cellStyle name="Input [yellow] 4 7" xfId="14075" xr:uid="{00000000-0005-0000-0000-0000E40B0000}"/>
    <cellStyle name="Input [yellow] 4 8" xfId="14118" xr:uid="{00000000-0005-0000-0000-0000E50B0000}"/>
    <cellStyle name="Input [yellow] 5" xfId="8632" xr:uid="{00000000-0005-0000-0000-0000E60B0000}"/>
    <cellStyle name="Input [yellow] 5 2" xfId="15845" xr:uid="{00000000-0005-0000-0000-0000E70B0000}"/>
    <cellStyle name="Input [yellow] 5 3" xfId="21441" xr:uid="{00000000-0005-0000-0000-0000E80B0000}"/>
    <cellStyle name="Input [yellow] 6" xfId="8688" xr:uid="{00000000-0005-0000-0000-0000E90B0000}"/>
    <cellStyle name="Input [yellow] 6 2" xfId="15901" xr:uid="{00000000-0005-0000-0000-0000EA0B0000}"/>
    <cellStyle name="Input [yellow] 6 3" xfId="21470" xr:uid="{00000000-0005-0000-0000-0000EB0B0000}"/>
    <cellStyle name="Input [yellow] 7" xfId="10763" xr:uid="{00000000-0005-0000-0000-0000EC0B0000}"/>
    <cellStyle name="Input [yellow] 7 2" xfId="17976" xr:uid="{00000000-0005-0000-0000-0000ED0B0000}"/>
    <cellStyle name="Input [yellow] 7 3" xfId="23323" xr:uid="{00000000-0005-0000-0000-0000EE0B0000}"/>
    <cellStyle name="Input [yellow] 8" xfId="12004" xr:uid="{00000000-0005-0000-0000-0000EF0B0000}"/>
    <cellStyle name="Input [yellow] 8 2" xfId="19211" xr:uid="{00000000-0005-0000-0000-0000F00B0000}"/>
    <cellStyle name="Input [yellow] 8 3" xfId="24299" xr:uid="{00000000-0005-0000-0000-0000F10B0000}"/>
    <cellStyle name="Input [yellow] 9" xfId="12061" xr:uid="{00000000-0005-0000-0000-0000F20B0000}"/>
    <cellStyle name="Input [yellow] 9 2" xfId="19268" xr:uid="{00000000-0005-0000-0000-0000F30B0000}"/>
    <cellStyle name="Input [yellow] 9 3" xfId="24328" xr:uid="{00000000-0005-0000-0000-0000F40B0000}"/>
    <cellStyle name="Input [yellow]_2010-2012 Program Workbook Completed_Incent_V2" xfId="2836" xr:uid="{00000000-0005-0000-0000-0000F50B0000}"/>
    <cellStyle name="Input 2" xfId="330" xr:uid="{00000000-0005-0000-0000-0000F60B0000}"/>
    <cellStyle name="Input 2 2" xfId="2837" xr:uid="{00000000-0005-0000-0000-0000F70B0000}"/>
    <cellStyle name="Input 2 3" xfId="2838" xr:uid="{00000000-0005-0000-0000-0000F80B0000}"/>
    <cellStyle name="Input 2 3 2" xfId="8640" xr:uid="{00000000-0005-0000-0000-0000F90B0000}"/>
    <cellStyle name="Input 2 3 2 2" xfId="15853" xr:uid="{00000000-0005-0000-0000-0000FA0B0000}"/>
    <cellStyle name="Input 2 3 2 3" xfId="21449" xr:uid="{00000000-0005-0000-0000-0000FB0B0000}"/>
    <cellStyle name="Input 2 3 3" xfId="8680" xr:uid="{00000000-0005-0000-0000-0000FC0B0000}"/>
    <cellStyle name="Input 2 3 3 2" xfId="15893" xr:uid="{00000000-0005-0000-0000-0000FD0B0000}"/>
    <cellStyle name="Input 2 3 3 3" xfId="21462" xr:uid="{00000000-0005-0000-0000-0000FE0B0000}"/>
    <cellStyle name="Input 2 3 4" xfId="10771" xr:uid="{00000000-0005-0000-0000-0000FF0B0000}"/>
    <cellStyle name="Input 2 3 4 2" xfId="17984" xr:uid="{00000000-0005-0000-0000-0000000C0000}"/>
    <cellStyle name="Input 2 3 4 3" xfId="23331" xr:uid="{00000000-0005-0000-0000-0000010C0000}"/>
    <cellStyle name="Input 2 3 5" xfId="12012" xr:uid="{00000000-0005-0000-0000-0000020C0000}"/>
    <cellStyle name="Input 2 3 5 2" xfId="19219" xr:uid="{00000000-0005-0000-0000-0000030C0000}"/>
    <cellStyle name="Input 2 3 5 3" xfId="24307" xr:uid="{00000000-0005-0000-0000-0000040C0000}"/>
    <cellStyle name="Input 2 3 6" xfId="12053" xr:uid="{00000000-0005-0000-0000-0000050C0000}"/>
    <cellStyle name="Input 2 3 6 2" xfId="19260" xr:uid="{00000000-0005-0000-0000-0000060C0000}"/>
    <cellStyle name="Input 2 3 6 3" xfId="24320" xr:uid="{00000000-0005-0000-0000-0000070C0000}"/>
    <cellStyle name="Input 2 3 7" xfId="14076" xr:uid="{00000000-0005-0000-0000-0000080C0000}"/>
    <cellStyle name="Input 2 3 8" xfId="14117" xr:uid="{00000000-0005-0000-0000-0000090C0000}"/>
    <cellStyle name="Input 3" xfId="2839" xr:uid="{00000000-0005-0000-0000-00000A0C0000}"/>
    <cellStyle name="Input 3 2" xfId="2840" xr:uid="{00000000-0005-0000-0000-00000B0C0000}"/>
    <cellStyle name="Input 3 2 2" xfId="8641" xr:uid="{00000000-0005-0000-0000-00000C0C0000}"/>
    <cellStyle name="Input 3 2 2 2" xfId="15854" xr:uid="{00000000-0005-0000-0000-00000D0C0000}"/>
    <cellStyle name="Input 3 2 2 3" xfId="21450" xr:uid="{00000000-0005-0000-0000-00000E0C0000}"/>
    <cellStyle name="Input 3 2 3" xfId="8679" xr:uid="{00000000-0005-0000-0000-00000F0C0000}"/>
    <cellStyle name="Input 3 2 3 2" xfId="15892" xr:uid="{00000000-0005-0000-0000-0000100C0000}"/>
    <cellStyle name="Input 3 2 3 3" xfId="21461" xr:uid="{00000000-0005-0000-0000-0000110C0000}"/>
    <cellStyle name="Input 3 2 4" xfId="10772" xr:uid="{00000000-0005-0000-0000-0000120C0000}"/>
    <cellStyle name="Input 3 2 4 2" xfId="17985" xr:uid="{00000000-0005-0000-0000-0000130C0000}"/>
    <cellStyle name="Input 3 2 4 3" xfId="23332" xr:uid="{00000000-0005-0000-0000-0000140C0000}"/>
    <cellStyle name="Input 3 2 5" xfId="12013" xr:uid="{00000000-0005-0000-0000-0000150C0000}"/>
    <cellStyle name="Input 3 2 5 2" xfId="19220" xr:uid="{00000000-0005-0000-0000-0000160C0000}"/>
    <cellStyle name="Input 3 2 5 3" xfId="24308" xr:uid="{00000000-0005-0000-0000-0000170C0000}"/>
    <cellStyle name="Input 3 2 6" xfId="12052" xr:uid="{00000000-0005-0000-0000-0000180C0000}"/>
    <cellStyle name="Input 3 2 6 2" xfId="19259" xr:uid="{00000000-0005-0000-0000-0000190C0000}"/>
    <cellStyle name="Input 3 2 6 3" xfId="24319" xr:uid="{00000000-0005-0000-0000-00001A0C0000}"/>
    <cellStyle name="Input 3 2 7" xfId="14077" xr:uid="{00000000-0005-0000-0000-00001B0C0000}"/>
    <cellStyle name="Input 3 2 8" xfId="14116" xr:uid="{00000000-0005-0000-0000-00001C0C0000}"/>
    <cellStyle name="Input 3 3" xfId="25494" xr:uid="{00000000-0005-0000-0000-00001D0C0000}"/>
    <cellStyle name="Input 4" xfId="2841" xr:uid="{00000000-0005-0000-0000-00001E0C0000}"/>
    <cellStyle name="Input 4 2" xfId="2842" xr:uid="{00000000-0005-0000-0000-00001F0C0000}"/>
    <cellStyle name="Input 4 2 2" xfId="8642" xr:uid="{00000000-0005-0000-0000-0000200C0000}"/>
    <cellStyle name="Input 4 2 2 2" xfId="15855" xr:uid="{00000000-0005-0000-0000-0000210C0000}"/>
    <cellStyle name="Input 4 2 2 3" xfId="21451" xr:uid="{00000000-0005-0000-0000-0000220C0000}"/>
    <cellStyle name="Input 4 2 3" xfId="8678" xr:uid="{00000000-0005-0000-0000-0000230C0000}"/>
    <cellStyle name="Input 4 2 3 2" xfId="15891" xr:uid="{00000000-0005-0000-0000-0000240C0000}"/>
    <cellStyle name="Input 4 2 3 3" xfId="21460" xr:uid="{00000000-0005-0000-0000-0000250C0000}"/>
    <cellStyle name="Input 4 2 4" xfId="10773" xr:uid="{00000000-0005-0000-0000-0000260C0000}"/>
    <cellStyle name="Input 4 2 4 2" xfId="17986" xr:uid="{00000000-0005-0000-0000-0000270C0000}"/>
    <cellStyle name="Input 4 2 4 3" xfId="23333" xr:uid="{00000000-0005-0000-0000-0000280C0000}"/>
    <cellStyle name="Input 4 2 5" xfId="12014" xr:uid="{00000000-0005-0000-0000-0000290C0000}"/>
    <cellStyle name="Input 4 2 5 2" xfId="19221" xr:uid="{00000000-0005-0000-0000-00002A0C0000}"/>
    <cellStyle name="Input 4 2 5 3" xfId="24309" xr:uid="{00000000-0005-0000-0000-00002B0C0000}"/>
    <cellStyle name="Input 4 2 6" xfId="12051" xr:uid="{00000000-0005-0000-0000-00002C0C0000}"/>
    <cellStyle name="Input 4 2 6 2" xfId="19258" xr:uid="{00000000-0005-0000-0000-00002D0C0000}"/>
    <cellStyle name="Input 4 2 6 3" xfId="24318" xr:uid="{00000000-0005-0000-0000-00002E0C0000}"/>
    <cellStyle name="Input 4 2 7" xfId="14078" xr:uid="{00000000-0005-0000-0000-00002F0C0000}"/>
    <cellStyle name="Input 4 2 8" xfId="14115" xr:uid="{00000000-0005-0000-0000-0000300C0000}"/>
    <cellStyle name="Input 5" xfId="2843" xr:uid="{00000000-0005-0000-0000-0000310C0000}"/>
    <cellStyle name="Input 5 2" xfId="2844" xr:uid="{00000000-0005-0000-0000-0000320C0000}"/>
    <cellStyle name="Input 5 2 2" xfId="8643" xr:uid="{00000000-0005-0000-0000-0000330C0000}"/>
    <cellStyle name="Input 5 2 2 2" xfId="15856" xr:uid="{00000000-0005-0000-0000-0000340C0000}"/>
    <cellStyle name="Input 5 2 2 3" xfId="21452" xr:uid="{00000000-0005-0000-0000-0000350C0000}"/>
    <cellStyle name="Input 5 2 3" xfId="8677" xr:uid="{00000000-0005-0000-0000-0000360C0000}"/>
    <cellStyle name="Input 5 2 3 2" xfId="15890" xr:uid="{00000000-0005-0000-0000-0000370C0000}"/>
    <cellStyle name="Input 5 2 3 3" xfId="21459" xr:uid="{00000000-0005-0000-0000-0000380C0000}"/>
    <cellStyle name="Input 5 2 4" xfId="10774" xr:uid="{00000000-0005-0000-0000-0000390C0000}"/>
    <cellStyle name="Input 5 2 4 2" xfId="17987" xr:uid="{00000000-0005-0000-0000-00003A0C0000}"/>
    <cellStyle name="Input 5 2 4 3" xfId="23334" xr:uid="{00000000-0005-0000-0000-00003B0C0000}"/>
    <cellStyle name="Input 5 2 5" xfId="12015" xr:uid="{00000000-0005-0000-0000-00003C0C0000}"/>
    <cellStyle name="Input 5 2 5 2" xfId="19222" xr:uid="{00000000-0005-0000-0000-00003D0C0000}"/>
    <cellStyle name="Input 5 2 5 3" xfId="24310" xr:uid="{00000000-0005-0000-0000-00003E0C0000}"/>
    <cellStyle name="Input 5 2 6" xfId="12050" xr:uid="{00000000-0005-0000-0000-00003F0C0000}"/>
    <cellStyle name="Input 5 2 6 2" xfId="19257" xr:uid="{00000000-0005-0000-0000-0000400C0000}"/>
    <cellStyle name="Input 5 2 6 3" xfId="24317" xr:uid="{00000000-0005-0000-0000-0000410C0000}"/>
    <cellStyle name="Input 5 2 7" xfId="14079" xr:uid="{00000000-0005-0000-0000-0000420C0000}"/>
    <cellStyle name="Input 5 2 8" xfId="14114" xr:uid="{00000000-0005-0000-0000-0000430C0000}"/>
    <cellStyle name="Input 6" xfId="2845" xr:uid="{00000000-0005-0000-0000-0000440C0000}"/>
    <cellStyle name="Input 6 2" xfId="2846" xr:uid="{00000000-0005-0000-0000-0000450C0000}"/>
    <cellStyle name="Input 6 2 2" xfId="8644" xr:uid="{00000000-0005-0000-0000-0000460C0000}"/>
    <cellStyle name="Input 6 2 2 2" xfId="15857" xr:uid="{00000000-0005-0000-0000-0000470C0000}"/>
    <cellStyle name="Input 6 2 2 3" xfId="21453" xr:uid="{00000000-0005-0000-0000-0000480C0000}"/>
    <cellStyle name="Input 6 2 3" xfId="8676" xr:uid="{00000000-0005-0000-0000-0000490C0000}"/>
    <cellStyle name="Input 6 2 3 2" xfId="15889" xr:uid="{00000000-0005-0000-0000-00004A0C0000}"/>
    <cellStyle name="Input 6 2 3 3" xfId="21458" xr:uid="{00000000-0005-0000-0000-00004B0C0000}"/>
    <cellStyle name="Input 6 2 4" xfId="10775" xr:uid="{00000000-0005-0000-0000-00004C0C0000}"/>
    <cellStyle name="Input 6 2 4 2" xfId="17988" xr:uid="{00000000-0005-0000-0000-00004D0C0000}"/>
    <cellStyle name="Input 6 2 4 3" xfId="23335" xr:uid="{00000000-0005-0000-0000-00004E0C0000}"/>
    <cellStyle name="Input 6 2 5" xfId="12016" xr:uid="{00000000-0005-0000-0000-00004F0C0000}"/>
    <cellStyle name="Input 6 2 5 2" xfId="19223" xr:uid="{00000000-0005-0000-0000-0000500C0000}"/>
    <cellStyle name="Input 6 2 5 3" xfId="24311" xr:uid="{00000000-0005-0000-0000-0000510C0000}"/>
    <cellStyle name="Input 6 2 6" xfId="12049" xr:uid="{00000000-0005-0000-0000-0000520C0000}"/>
    <cellStyle name="Input 6 2 6 2" xfId="19256" xr:uid="{00000000-0005-0000-0000-0000530C0000}"/>
    <cellStyle name="Input 6 2 6 3" xfId="24316" xr:uid="{00000000-0005-0000-0000-0000540C0000}"/>
    <cellStyle name="Input 6 2 7" xfId="14080" xr:uid="{00000000-0005-0000-0000-0000550C0000}"/>
    <cellStyle name="Input 6 2 8" xfId="14113" xr:uid="{00000000-0005-0000-0000-0000560C0000}"/>
    <cellStyle name="Input 7" xfId="2847" xr:uid="{00000000-0005-0000-0000-0000570C0000}"/>
    <cellStyle name="Input 7 2" xfId="2848" xr:uid="{00000000-0005-0000-0000-0000580C0000}"/>
    <cellStyle name="Input 7 2 2" xfId="8646" xr:uid="{00000000-0005-0000-0000-0000590C0000}"/>
    <cellStyle name="Input 7 2 2 2" xfId="15859" xr:uid="{00000000-0005-0000-0000-00005A0C0000}"/>
    <cellStyle name="Input 7 2 2 3" xfId="21455" xr:uid="{00000000-0005-0000-0000-00005B0C0000}"/>
    <cellStyle name="Input 7 2 3" xfId="8674" xr:uid="{00000000-0005-0000-0000-00005C0C0000}"/>
    <cellStyle name="Input 7 2 3 2" xfId="15887" xr:uid="{00000000-0005-0000-0000-00005D0C0000}"/>
    <cellStyle name="Input 7 2 3 3" xfId="21456" xr:uid="{00000000-0005-0000-0000-00005E0C0000}"/>
    <cellStyle name="Input 7 2 4" xfId="10777" xr:uid="{00000000-0005-0000-0000-00005F0C0000}"/>
    <cellStyle name="Input 7 2 4 2" xfId="17990" xr:uid="{00000000-0005-0000-0000-0000600C0000}"/>
    <cellStyle name="Input 7 2 4 3" xfId="23337" xr:uid="{00000000-0005-0000-0000-0000610C0000}"/>
    <cellStyle name="Input 7 2 5" xfId="12018" xr:uid="{00000000-0005-0000-0000-0000620C0000}"/>
    <cellStyle name="Input 7 2 5 2" xfId="19225" xr:uid="{00000000-0005-0000-0000-0000630C0000}"/>
    <cellStyle name="Input 7 2 5 3" xfId="24313" xr:uid="{00000000-0005-0000-0000-0000640C0000}"/>
    <cellStyle name="Input 7 2 6" xfId="12047" xr:uid="{00000000-0005-0000-0000-0000650C0000}"/>
    <cellStyle name="Input 7 2 6 2" xfId="19254" xr:uid="{00000000-0005-0000-0000-0000660C0000}"/>
    <cellStyle name="Input 7 2 6 3" xfId="24314" xr:uid="{00000000-0005-0000-0000-0000670C0000}"/>
    <cellStyle name="Input 7 2 7" xfId="14082" xr:uid="{00000000-0005-0000-0000-0000680C0000}"/>
    <cellStyle name="Input 7 2 8" xfId="14111" xr:uid="{00000000-0005-0000-0000-0000690C0000}"/>
    <cellStyle name="Input 7 3" xfId="8645" xr:uid="{00000000-0005-0000-0000-00006A0C0000}"/>
    <cellStyle name="Input 7 3 2" xfId="15858" xr:uid="{00000000-0005-0000-0000-00006B0C0000}"/>
    <cellStyle name="Input 7 3 3" xfId="21454" xr:uid="{00000000-0005-0000-0000-00006C0C0000}"/>
    <cellStyle name="Input 7 4" xfId="8675" xr:uid="{00000000-0005-0000-0000-00006D0C0000}"/>
    <cellStyle name="Input 7 4 2" xfId="15888" xr:uid="{00000000-0005-0000-0000-00006E0C0000}"/>
    <cellStyle name="Input 7 4 3" xfId="21457" xr:uid="{00000000-0005-0000-0000-00006F0C0000}"/>
    <cellStyle name="Input 7 5" xfId="10776" xr:uid="{00000000-0005-0000-0000-0000700C0000}"/>
    <cellStyle name="Input 7 5 2" xfId="17989" xr:uid="{00000000-0005-0000-0000-0000710C0000}"/>
    <cellStyle name="Input 7 5 3" xfId="23336" xr:uid="{00000000-0005-0000-0000-0000720C0000}"/>
    <cellStyle name="Input 7 6" xfId="12017" xr:uid="{00000000-0005-0000-0000-0000730C0000}"/>
    <cellStyle name="Input 7 6 2" xfId="19224" xr:uid="{00000000-0005-0000-0000-0000740C0000}"/>
    <cellStyle name="Input 7 6 3" xfId="24312" xr:uid="{00000000-0005-0000-0000-0000750C0000}"/>
    <cellStyle name="Input 7 7" xfId="12048" xr:uid="{00000000-0005-0000-0000-0000760C0000}"/>
    <cellStyle name="Input 7 7 2" xfId="19255" xr:uid="{00000000-0005-0000-0000-0000770C0000}"/>
    <cellStyle name="Input 7 7 3" xfId="24315" xr:uid="{00000000-0005-0000-0000-0000780C0000}"/>
    <cellStyle name="Input 7 8" xfId="14081" xr:uid="{00000000-0005-0000-0000-0000790C0000}"/>
    <cellStyle name="Input 7 9" xfId="14112" xr:uid="{00000000-0005-0000-0000-00007A0C0000}"/>
    <cellStyle name="Input 8" xfId="2849" xr:uid="{00000000-0005-0000-0000-00007B0C0000}"/>
    <cellStyle name="Input 9" xfId="7682" xr:uid="{00000000-0005-0000-0000-00007C0C0000}"/>
    <cellStyle name="Input 9 2" xfId="14909" xr:uid="{00000000-0005-0000-0000-00007D0C0000}"/>
    <cellStyle name="Input 9 3" xfId="20630" xr:uid="{00000000-0005-0000-0000-00007E0C0000}"/>
    <cellStyle name="LabelWithTotals" xfId="2850" xr:uid="{00000000-0005-0000-0000-00007F0C0000}"/>
    <cellStyle name="Linked Cell" xfId="737" builtinId="24" customBuiltin="1"/>
    <cellStyle name="Linked Cell 2" xfId="331" xr:uid="{00000000-0005-0000-0000-0000810C0000}"/>
    <cellStyle name="Linked Cell 2 2" xfId="2851" xr:uid="{00000000-0005-0000-0000-0000820C0000}"/>
    <cellStyle name="Linked Cell 2 3" xfId="2852" xr:uid="{00000000-0005-0000-0000-0000830C0000}"/>
    <cellStyle name="Linked Cell 3" xfId="2853" xr:uid="{00000000-0005-0000-0000-0000840C0000}"/>
    <cellStyle name="Linked Cell 3 2" xfId="2854" xr:uid="{00000000-0005-0000-0000-0000850C0000}"/>
    <cellStyle name="Linked Cell 3 3" xfId="25495" xr:uid="{00000000-0005-0000-0000-0000860C0000}"/>
    <cellStyle name="Linked Cell 4" xfId="2855" xr:uid="{00000000-0005-0000-0000-0000870C0000}"/>
    <cellStyle name="Linked Cell 4 2" xfId="2856" xr:uid="{00000000-0005-0000-0000-0000880C0000}"/>
    <cellStyle name="Linked Cell 5" xfId="2857" xr:uid="{00000000-0005-0000-0000-0000890C0000}"/>
    <cellStyle name="Linked Cell 5 2" xfId="2858" xr:uid="{00000000-0005-0000-0000-00008A0C0000}"/>
    <cellStyle name="Linked Cell 6" xfId="2859" xr:uid="{00000000-0005-0000-0000-00008B0C0000}"/>
    <cellStyle name="Linked Cell 7" xfId="2860" xr:uid="{00000000-0005-0000-0000-00008C0C0000}"/>
    <cellStyle name="Linked Cell 8" xfId="2861" xr:uid="{00000000-0005-0000-0000-00008D0C0000}"/>
    <cellStyle name="Millares [0]_2AV_M_M " xfId="2862" xr:uid="{00000000-0005-0000-0000-00008E0C0000}"/>
    <cellStyle name="Millares_2AV_M_M " xfId="2863" xr:uid="{00000000-0005-0000-0000-00008F0C0000}"/>
    <cellStyle name="million" xfId="2864" xr:uid="{00000000-0005-0000-0000-0000900C0000}"/>
    <cellStyle name="million 2" xfId="2865" xr:uid="{00000000-0005-0000-0000-0000910C0000}"/>
    <cellStyle name="million 2 2" xfId="2866" xr:uid="{00000000-0005-0000-0000-0000920C0000}"/>
    <cellStyle name="million 3" xfId="2867" xr:uid="{00000000-0005-0000-0000-0000930C0000}"/>
    <cellStyle name="Moneda [0]_2AV_M_M " xfId="2868" xr:uid="{00000000-0005-0000-0000-0000940C0000}"/>
    <cellStyle name="Moneda_2AV_M_M " xfId="2869" xr:uid="{00000000-0005-0000-0000-0000950C0000}"/>
    <cellStyle name="MyHeading1" xfId="2870" xr:uid="{00000000-0005-0000-0000-0000960C0000}"/>
    <cellStyle name="MyHeading1 2" xfId="2871" xr:uid="{00000000-0005-0000-0000-0000970C0000}"/>
    <cellStyle name="Neutral" xfId="733" builtinId="28" customBuiltin="1"/>
    <cellStyle name="Neutral 2" xfId="332" xr:uid="{00000000-0005-0000-0000-0000990C0000}"/>
    <cellStyle name="Neutral 2 2" xfId="2872" xr:uid="{00000000-0005-0000-0000-00009A0C0000}"/>
    <cellStyle name="Neutral 3" xfId="2873" xr:uid="{00000000-0005-0000-0000-00009B0C0000}"/>
    <cellStyle name="Neutral 3 2" xfId="2874" xr:uid="{00000000-0005-0000-0000-00009C0C0000}"/>
    <cellStyle name="Neutral 3 3" xfId="25496" xr:uid="{00000000-0005-0000-0000-00009D0C0000}"/>
    <cellStyle name="Neutral 4" xfId="2875" xr:uid="{00000000-0005-0000-0000-00009E0C0000}"/>
    <cellStyle name="Neutral 4 2" xfId="2876" xr:uid="{00000000-0005-0000-0000-00009F0C0000}"/>
    <cellStyle name="Neutral 5" xfId="2877" xr:uid="{00000000-0005-0000-0000-0000A00C0000}"/>
    <cellStyle name="Neutral 6" xfId="2878" xr:uid="{00000000-0005-0000-0000-0000A10C0000}"/>
    <cellStyle name="Neutral 7" xfId="2879" xr:uid="{00000000-0005-0000-0000-0000A20C0000}"/>
    <cellStyle name="Neutral 8" xfId="2880" xr:uid="{00000000-0005-0000-0000-0000A30C0000}"/>
    <cellStyle name="Neutral 9" xfId="7683" xr:uid="{00000000-0005-0000-0000-0000A40C0000}"/>
    <cellStyle name="no dec" xfId="2881" xr:uid="{00000000-0005-0000-0000-0000A50C0000}"/>
    <cellStyle name="Normal" xfId="0" builtinId="0"/>
    <cellStyle name="Normal - Style1" xfId="2882" xr:uid="{00000000-0005-0000-0000-0000A70C0000}"/>
    <cellStyle name="Normal - Style1 2" xfId="2883" xr:uid="{00000000-0005-0000-0000-0000A80C0000}"/>
    <cellStyle name="Normal - Style1 2 2" xfId="2884" xr:uid="{00000000-0005-0000-0000-0000A90C0000}"/>
    <cellStyle name="Normal - Style1 3" xfId="2885" xr:uid="{00000000-0005-0000-0000-0000AA0C0000}"/>
    <cellStyle name="Normal - Style1 3 2" xfId="2886" xr:uid="{00000000-0005-0000-0000-0000AB0C0000}"/>
    <cellStyle name="Normal - Style1 4" xfId="2887" xr:uid="{00000000-0005-0000-0000-0000AC0C0000}"/>
    <cellStyle name="Normal - Style1_2010-2012 Program Workbook_Incent_FS" xfId="2888" xr:uid="{00000000-0005-0000-0000-0000AD0C0000}"/>
    <cellStyle name="Normal - Style2" xfId="2889" xr:uid="{00000000-0005-0000-0000-0000AE0C0000}"/>
    <cellStyle name="Normal - Style3" xfId="2890" xr:uid="{00000000-0005-0000-0000-0000AF0C0000}"/>
    <cellStyle name="Normal - Style4" xfId="2891" xr:uid="{00000000-0005-0000-0000-0000B00C0000}"/>
    <cellStyle name="Normal - Style5" xfId="2892" xr:uid="{00000000-0005-0000-0000-0000B10C0000}"/>
    <cellStyle name="Normal - Style6" xfId="2893" xr:uid="{00000000-0005-0000-0000-0000B20C0000}"/>
    <cellStyle name="Normal - Style7" xfId="2894" xr:uid="{00000000-0005-0000-0000-0000B30C0000}"/>
    <cellStyle name="Normal - Style8" xfId="2895" xr:uid="{00000000-0005-0000-0000-0000B40C0000}"/>
    <cellStyle name="Normal 10" xfId="766" xr:uid="{00000000-0005-0000-0000-0000B50C0000}"/>
    <cellStyle name="Normal 10 2" xfId="2896" xr:uid="{00000000-0005-0000-0000-0000B60C0000}"/>
    <cellStyle name="Normal 10 3" xfId="2897" xr:uid="{00000000-0005-0000-0000-0000B70C0000}"/>
    <cellStyle name="Normal 10 3 2" xfId="8647" xr:uid="{00000000-0005-0000-0000-0000B80C0000}"/>
    <cellStyle name="Normal 10 3 2 2" xfId="15860" xr:uid="{00000000-0005-0000-0000-0000B90C0000}"/>
    <cellStyle name="Normal 10 3 3" xfId="10778" xr:uid="{00000000-0005-0000-0000-0000BA0C0000}"/>
    <cellStyle name="Normal 10 3 3 2" xfId="17991" xr:uid="{00000000-0005-0000-0000-0000BB0C0000}"/>
    <cellStyle name="Normal 10 3 4" xfId="12019" xr:uid="{00000000-0005-0000-0000-0000BC0C0000}"/>
    <cellStyle name="Normal 10 3 4 2" xfId="19226" xr:uid="{00000000-0005-0000-0000-0000BD0C0000}"/>
    <cellStyle name="Normal 10 3 5" xfId="14083" xr:uid="{00000000-0005-0000-0000-0000BE0C0000}"/>
    <cellStyle name="Normal 10 4" xfId="2898" xr:uid="{00000000-0005-0000-0000-0000BF0C0000}"/>
    <cellStyle name="Normal 11" xfId="778" xr:uid="{00000000-0005-0000-0000-0000C00C0000}"/>
    <cellStyle name="Normal 11 2" xfId="2899" xr:uid="{00000000-0005-0000-0000-0000C10C0000}"/>
    <cellStyle name="Normal 11 2 2" xfId="2900" xr:uid="{00000000-0005-0000-0000-0000C20C0000}"/>
    <cellStyle name="Normal 11 2 2 2" xfId="2901" xr:uid="{00000000-0005-0000-0000-0000C30C0000}"/>
    <cellStyle name="Normal 11 2 2 2 2" xfId="8648" xr:uid="{00000000-0005-0000-0000-0000C40C0000}"/>
    <cellStyle name="Normal 11 2 2 2 2 2" xfId="15861" xr:uid="{00000000-0005-0000-0000-0000C50C0000}"/>
    <cellStyle name="Normal 11 2 2 2 3" xfId="10779" xr:uid="{00000000-0005-0000-0000-0000C60C0000}"/>
    <cellStyle name="Normal 11 2 2 2 3 2" xfId="17992" xr:uid="{00000000-0005-0000-0000-0000C70C0000}"/>
    <cellStyle name="Normal 11 2 2 2 4" xfId="12020" xr:uid="{00000000-0005-0000-0000-0000C80C0000}"/>
    <cellStyle name="Normal 11 2 2 2 4 2" xfId="19227" xr:uid="{00000000-0005-0000-0000-0000C90C0000}"/>
    <cellStyle name="Normal 11 2 2 2 5" xfId="14084" xr:uid="{00000000-0005-0000-0000-0000CA0C0000}"/>
    <cellStyle name="Normal 11 2 2 3" xfId="2902" xr:uid="{00000000-0005-0000-0000-0000CB0C0000}"/>
    <cellStyle name="Normal 11 2 3" xfId="2903" xr:uid="{00000000-0005-0000-0000-0000CC0C0000}"/>
    <cellStyle name="Normal 11 2 3 2" xfId="8649" xr:uid="{00000000-0005-0000-0000-0000CD0C0000}"/>
    <cellStyle name="Normal 11 2 3 2 2" xfId="15862" xr:uid="{00000000-0005-0000-0000-0000CE0C0000}"/>
    <cellStyle name="Normal 11 2 3 3" xfId="10780" xr:uid="{00000000-0005-0000-0000-0000CF0C0000}"/>
    <cellStyle name="Normal 11 2 3 3 2" xfId="17993" xr:uid="{00000000-0005-0000-0000-0000D00C0000}"/>
    <cellStyle name="Normal 11 2 3 4" xfId="12021" xr:uid="{00000000-0005-0000-0000-0000D10C0000}"/>
    <cellStyle name="Normal 11 2 3 4 2" xfId="19228" xr:uid="{00000000-0005-0000-0000-0000D20C0000}"/>
    <cellStyle name="Normal 11 2 3 5" xfId="14085" xr:uid="{00000000-0005-0000-0000-0000D30C0000}"/>
    <cellStyle name="Normal 11 2 4" xfId="2904" xr:uid="{00000000-0005-0000-0000-0000D40C0000}"/>
    <cellStyle name="Normal 11 3" xfId="2905" xr:uid="{00000000-0005-0000-0000-0000D50C0000}"/>
    <cellStyle name="Normal 11 3 2" xfId="2906" xr:uid="{00000000-0005-0000-0000-0000D60C0000}"/>
    <cellStyle name="Normal 11 3 3" xfId="8650" xr:uid="{00000000-0005-0000-0000-0000D70C0000}"/>
    <cellStyle name="Normal 11 3 3 2" xfId="15863" xr:uid="{00000000-0005-0000-0000-0000D80C0000}"/>
    <cellStyle name="Normal 11 3 4" xfId="10781" xr:uid="{00000000-0005-0000-0000-0000D90C0000}"/>
    <cellStyle name="Normal 11 3 4 2" xfId="17994" xr:uid="{00000000-0005-0000-0000-0000DA0C0000}"/>
    <cellStyle name="Normal 11 3 5" xfId="12022" xr:uid="{00000000-0005-0000-0000-0000DB0C0000}"/>
    <cellStyle name="Normal 11 3 5 2" xfId="19229" xr:uid="{00000000-0005-0000-0000-0000DC0C0000}"/>
    <cellStyle name="Normal 11 3 6" xfId="14086" xr:uid="{00000000-0005-0000-0000-0000DD0C0000}"/>
    <cellStyle name="Normal 11 4" xfId="2907" xr:uid="{00000000-0005-0000-0000-0000DE0C0000}"/>
    <cellStyle name="Normal 12" xfId="780" xr:uid="{00000000-0005-0000-0000-0000DF0C0000}"/>
    <cellStyle name="Normal 12 10" xfId="13597" xr:uid="{00000000-0005-0000-0000-0000E00C0000}"/>
    <cellStyle name="Normal 12 11" xfId="25403" xr:uid="{00000000-0005-0000-0000-0000E10C0000}"/>
    <cellStyle name="Normal 12 2" xfId="1195" xr:uid="{00000000-0005-0000-0000-0000E20C0000}"/>
    <cellStyle name="Normal 12 2 2" xfId="2908" xr:uid="{00000000-0005-0000-0000-0000E30C0000}"/>
    <cellStyle name="Normal 12 2 2 2" xfId="8651" xr:uid="{00000000-0005-0000-0000-0000E40C0000}"/>
    <cellStyle name="Normal 12 2 2 2 2" xfId="15864" xr:uid="{00000000-0005-0000-0000-0000E50C0000}"/>
    <cellStyle name="Normal 12 2 2 3" xfId="10782" xr:uid="{00000000-0005-0000-0000-0000E60C0000}"/>
    <cellStyle name="Normal 12 2 2 3 2" xfId="17995" xr:uid="{00000000-0005-0000-0000-0000E70C0000}"/>
    <cellStyle name="Normal 12 2 2 4" xfId="12023" xr:uid="{00000000-0005-0000-0000-0000E80C0000}"/>
    <cellStyle name="Normal 12 2 2 4 2" xfId="19230" xr:uid="{00000000-0005-0000-0000-0000E90C0000}"/>
    <cellStyle name="Normal 12 2 2 5" xfId="14087" xr:uid="{00000000-0005-0000-0000-0000EA0C0000}"/>
    <cellStyle name="Normal 12 2 3" xfId="8178" xr:uid="{00000000-0005-0000-0000-0000EB0C0000}"/>
    <cellStyle name="Normal 12 2 3 2" xfId="15391" xr:uid="{00000000-0005-0000-0000-0000EC0C0000}"/>
    <cellStyle name="Normal 12 2 4" xfId="10309" xr:uid="{00000000-0005-0000-0000-0000ED0C0000}"/>
    <cellStyle name="Normal 12 2 4 2" xfId="17522" xr:uid="{00000000-0005-0000-0000-0000EE0C0000}"/>
    <cellStyle name="Normal 12 2 5" xfId="11935" xr:uid="{00000000-0005-0000-0000-0000EF0C0000}"/>
    <cellStyle name="Normal 12 2 5 2" xfId="19142" xr:uid="{00000000-0005-0000-0000-0000F00C0000}"/>
    <cellStyle name="Normal 12 2 6" xfId="14000" xr:uid="{00000000-0005-0000-0000-0000F10C0000}"/>
    <cellStyle name="Normal 12 3" xfId="2909" xr:uid="{00000000-0005-0000-0000-0000F20C0000}"/>
    <cellStyle name="Normal 12 3 2" xfId="2910" xr:uid="{00000000-0005-0000-0000-0000F30C0000}"/>
    <cellStyle name="Normal 12 3 2 2" xfId="8652" xr:uid="{00000000-0005-0000-0000-0000F40C0000}"/>
    <cellStyle name="Normal 12 3 2 2 2" xfId="15865" xr:uid="{00000000-0005-0000-0000-0000F50C0000}"/>
    <cellStyle name="Normal 12 3 2 3" xfId="10783" xr:uid="{00000000-0005-0000-0000-0000F60C0000}"/>
    <cellStyle name="Normal 12 3 2 3 2" xfId="17996" xr:uid="{00000000-0005-0000-0000-0000F70C0000}"/>
    <cellStyle name="Normal 12 3 2 4" xfId="12024" xr:uid="{00000000-0005-0000-0000-0000F80C0000}"/>
    <cellStyle name="Normal 12 3 2 4 2" xfId="19231" xr:uid="{00000000-0005-0000-0000-0000F90C0000}"/>
    <cellStyle name="Normal 12 3 2 5" xfId="14088" xr:uid="{00000000-0005-0000-0000-0000FA0C0000}"/>
    <cellStyle name="Normal 12 4" xfId="2911" xr:uid="{00000000-0005-0000-0000-0000FB0C0000}"/>
    <cellStyle name="Normal 12 4 2" xfId="8653" xr:uid="{00000000-0005-0000-0000-0000FC0C0000}"/>
    <cellStyle name="Normal 12 4 2 2" xfId="15866" xr:uid="{00000000-0005-0000-0000-0000FD0C0000}"/>
    <cellStyle name="Normal 12 4 3" xfId="10784" xr:uid="{00000000-0005-0000-0000-0000FE0C0000}"/>
    <cellStyle name="Normal 12 4 3 2" xfId="17997" xr:uid="{00000000-0005-0000-0000-0000FF0C0000}"/>
    <cellStyle name="Normal 12 4 4" xfId="12025" xr:uid="{00000000-0005-0000-0000-0000000D0000}"/>
    <cellStyle name="Normal 12 4 4 2" xfId="19232" xr:uid="{00000000-0005-0000-0000-0000010D0000}"/>
    <cellStyle name="Normal 12 4 5" xfId="14089" xr:uid="{00000000-0005-0000-0000-0000020D0000}"/>
    <cellStyle name="Normal 12 5" xfId="2912" xr:uid="{00000000-0005-0000-0000-0000030D0000}"/>
    <cellStyle name="Normal 12 5 2" xfId="8654" xr:uid="{00000000-0005-0000-0000-0000040D0000}"/>
    <cellStyle name="Normal 12 5 2 2" xfId="15867" xr:uid="{00000000-0005-0000-0000-0000050D0000}"/>
    <cellStyle name="Normal 12 5 3" xfId="10785" xr:uid="{00000000-0005-0000-0000-0000060D0000}"/>
    <cellStyle name="Normal 12 5 3 2" xfId="17998" xr:uid="{00000000-0005-0000-0000-0000070D0000}"/>
    <cellStyle name="Normal 12 5 4" xfId="12026" xr:uid="{00000000-0005-0000-0000-0000080D0000}"/>
    <cellStyle name="Normal 12 5 4 2" xfId="19233" xr:uid="{00000000-0005-0000-0000-0000090D0000}"/>
    <cellStyle name="Normal 12 5 5" xfId="14090" xr:uid="{00000000-0005-0000-0000-00000A0D0000}"/>
    <cellStyle name="Normal 12 6" xfId="2913" xr:uid="{00000000-0005-0000-0000-00000B0D0000}"/>
    <cellStyle name="Normal 12 7" xfId="7747" xr:uid="{00000000-0005-0000-0000-00000C0D0000}"/>
    <cellStyle name="Normal 12 7 2" xfId="14960" xr:uid="{00000000-0005-0000-0000-00000D0D0000}"/>
    <cellStyle name="Normal 12 8" xfId="9889" xr:uid="{00000000-0005-0000-0000-00000E0D0000}"/>
    <cellStyle name="Normal 12 8 2" xfId="17102" xr:uid="{00000000-0005-0000-0000-00000F0D0000}"/>
    <cellStyle name="Normal 12 9" xfId="11526" xr:uid="{00000000-0005-0000-0000-0000100D0000}"/>
    <cellStyle name="Normal 12 9 2" xfId="18733" xr:uid="{00000000-0005-0000-0000-0000110D0000}"/>
    <cellStyle name="Normal 12_2010 - 2012 CEE Analysis - 2012 Budget DRAFT 11.1.11" xfId="2914" xr:uid="{00000000-0005-0000-0000-0000120D0000}"/>
    <cellStyle name="Normal 13" xfId="784" xr:uid="{00000000-0005-0000-0000-0000130D0000}"/>
    <cellStyle name="Normal 13 2" xfId="2915" xr:uid="{00000000-0005-0000-0000-0000140D0000}"/>
    <cellStyle name="Normal 13 3" xfId="2916" xr:uid="{00000000-0005-0000-0000-0000150D0000}"/>
    <cellStyle name="Normal 13 3 2" xfId="8655" xr:uid="{00000000-0005-0000-0000-0000160D0000}"/>
    <cellStyle name="Normal 13 3 2 2" xfId="15868" xr:uid="{00000000-0005-0000-0000-0000170D0000}"/>
    <cellStyle name="Normal 13 3 3" xfId="10786" xr:uid="{00000000-0005-0000-0000-0000180D0000}"/>
    <cellStyle name="Normal 13 3 3 2" xfId="17999" xr:uid="{00000000-0005-0000-0000-0000190D0000}"/>
    <cellStyle name="Normal 13 3 4" xfId="12027" xr:uid="{00000000-0005-0000-0000-00001A0D0000}"/>
    <cellStyle name="Normal 13 3 4 2" xfId="19234" xr:uid="{00000000-0005-0000-0000-00001B0D0000}"/>
    <cellStyle name="Normal 13 3 5" xfId="14091" xr:uid="{00000000-0005-0000-0000-00001C0D0000}"/>
    <cellStyle name="Normal 13 4" xfId="2917" xr:uid="{00000000-0005-0000-0000-00001D0D0000}"/>
    <cellStyle name="Normal 13 4 2" xfId="2918" xr:uid="{00000000-0005-0000-0000-00001E0D0000}"/>
    <cellStyle name="Normal 13 4 2 2" xfId="8656" xr:uid="{00000000-0005-0000-0000-00001F0D0000}"/>
    <cellStyle name="Normal 13 4 2 2 2" xfId="15869" xr:uid="{00000000-0005-0000-0000-0000200D0000}"/>
    <cellStyle name="Normal 13 4 2 3" xfId="10787" xr:uid="{00000000-0005-0000-0000-0000210D0000}"/>
    <cellStyle name="Normal 13 4 2 3 2" xfId="18000" xr:uid="{00000000-0005-0000-0000-0000220D0000}"/>
    <cellStyle name="Normal 13 4 2 4" xfId="12028" xr:uid="{00000000-0005-0000-0000-0000230D0000}"/>
    <cellStyle name="Normal 13 4 2 4 2" xfId="19235" xr:uid="{00000000-0005-0000-0000-0000240D0000}"/>
    <cellStyle name="Normal 13 4 2 5" xfId="14092" xr:uid="{00000000-0005-0000-0000-0000250D0000}"/>
    <cellStyle name="Normal 13 5" xfId="2919" xr:uid="{00000000-0005-0000-0000-0000260D0000}"/>
    <cellStyle name="Normal 14" xfId="725" xr:uid="{00000000-0005-0000-0000-0000270D0000}"/>
    <cellStyle name="Normal 14 2" xfId="2920" xr:uid="{00000000-0005-0000-0000-0000280D0000}"/>
    <cellStyle name="Normal 14 2 2" xfId="2921" xr:uid="{00000000-0005-0000-0000-0000290D0000}"/>
    <cellStyle name="Normal 14 2 2 2" xfId="8658" xr:uid="{00000000-0005-0000-0000-00002A0D0000}"/>
    <cellStyle name="Normal 14 2 2 2 2" xfId="15871" xr:uid="{00000000-0005-0000-0000-00002B0D0000}"/>
    <cellStyle name="Normal 14 2 2 3" xfId="10789" xr:uid="{00000000-0005-0000-0000-00002C0D0000}"/>
    <cellStyle name="Normal 14 2 2 3 2" xfId="18002" xr:uid="{00000000-0005-0000-0000-00002D0D0000}"/>
    <cellStyle name="Normal 14 2 2 4" xfId="12030" xr:uid="{00000000-0005-0000-0000-00002E0D0000}"/>
    <cellStyle name="Normal 14 2 2 4 2" xfId="19237" xr:uid="{00000000-0005-0000-0000-00002F0D0000}"/>
    <cellStyle name="Normal 14 2 2 5" xfId="14094" xr:uid="{00000000-0005-0000-0000-0000300D0000}"/>
    <cellStyle name="Normal 14 2 3" xfId="8657" xr:uid="{00000000-0005-0000-0000-0000310D0000}"/>
    <cellStyle name="Normal 14 2 3 2" xfId="15870" xr:uid="{00000000-0005-0000-0000-0000320D0000}"/>
    <cellStyle name="Normal 14 2 4" xfId="10788" xr:uid="{00000000-0005-0000-0000-0000330D0000}"/>
    <cellStyle name="Normal 14 2 4 2" xfId="18001" xr:uid="{00000000-0005-0000-0000-0000340D0000}"/>
    <cellStyle name="Normal 14 2 5" xfId="12029" xr:uid="{00000000-0005-0000-0000-0000350D0000}"/>
    <cellStyle name="Normal 14 2 5 2" xfId="19236" xr:uid="{00000000-0005-0000-0000-0000360D0000}"/>
    <cellStyle name="Normal 14 2 6" xfId="14093" xr:uid="{00000000-0005-0000-0000-0000370D0000}"/>
    <cellStyle name="Normal 14 3" xfId="2922" xr:uid="{00000000-0005-0000-0000-0000380D0000}"/>
    <cellStyle name="Normal 14 3 2" xfId="8659" xr:uid="{00000000-0005-0000-0000-0000390D0000}"/>
    <cellStyle name="Normal 14 3 2 2" xfId="15872" xr:uid="{00000000-0005-0000-0000-00003A0D0000}"/>
    <cellStyle name="Normal 14 3 3" xfId="10790" xr:uid="{00000000-0005-0000-0000-00003B0D0000}"/>
    <cellStyle name="Normal 14 3 3 2" xfId="18003" xr:uid="{00000000-0005-0000-0000-00003C0D0000}"/>
    <cellStyle name="Normal 14 3 4" xfId="12031" xr:uid="{00000000-0005-0000-0000-00003D0D0000}"/>
    <cellStyle name="Normal 14 3 4 2" xfId="19238" xr:uid="{00000000-0005-0000-0000-00003E0D0000}"/>
    <cellStyle name="Normal 14 3 5" xfId="14095" xr:uid="{00000000-0005-0000-0000-00003F0D0000}"/>
    <cellStyle name="Normal 14 4" xfId="2923" xr:uid="{00000000-0005-0000-0000-0000400D0000}"/>
    <cellStyle name="Normal 14 4 2" xfId="2924" xr:uid="{00000000-0005-0000-0000-0000410D0000}"/>
    <cellStyle name="Normal 14 4 2 2" xfId="8660" xr:uid="{00000000-0005-0000-0000-0000420D0000}"/>
    <cellStyle name="Normal 14 4 2 2 2" xfId="15873" xr:uid="{00000000-0005-0000-0000-0000430D0000}"/>
    <cellStyle name="Normal 14 4 2 3" xfId="10791" xr:uid="{00000000-0005-0000-0000-0000440D0000}"/>
    <cellStyle name="Normal 14 4 2 3 2" xfId="18004" xr:uid="{00000000-0005-0000-0000-0000450D0000}"/>
    <cellStyle name="Normal 14 4 2 4" xfId="12032" xr:uid="{00000000-0005-0000-0000-0000460D0000}"/>
    <cellStyle name="Normal 14 4 2 4 2" xfId="19239" xr:uid="{00000000-0005-0000-0000-0000470D0000}"/>
    <cellStyle name="Normal 14 4 2 5" xfId="14096" xr:uid="{00000000-0005-0000-0000-0000480D0000}"/>
    <cellStyle name="Normal 14 5" xfId="2925" xr:uid="{00000000-0005-0000-0000-0000490D0000}"/>
    <cellStyle name="Normal 15" xfId="788" xr:uid="{00000000-0005-0000-0000-00004A0D0000}"/>
    <cellStyle name="Normal 15 2" xfId="2926" xr:uid="{00000000-0005-0000-0000-00004B0D0000}"/>
    <cellStyle name="Normal 15 2 2" xfId="8661" xr:uid="{00000000-0005-0000-0000-00004C0D0000}"/>
    <cellStyle name="Normal 15 2 2 2" xfId="15874" xr:uid="{00000000-0005-0000-0000-00004D0D0000}"/>
    <cellStyle name="Normal 15 2 3" xfId="10792" xr:uid="{00000000-0005-0000-0000-00004E0D0000}"/>
    <cellStyle name="Normal 15 2 3 2" xfId="18005" xr:uid="{00000000-0005-0000-0000-00004F0D0000}"/>
    <cellStyle name="Normal 15 2 4" xfId="12033" xr:uid="{00000000-0005-0000-0000-0000500D0000}"/>
    <cellStyle name="Normal 15 2 4 2" xfId="19240" xr:uid="{00000000-0005-0000-0000-0000510D0000}"/>
    <cellStyle name="Normal 15 2 5" xfId="14097" xr:uid="{00000000-0005-0000-0000-0000520D0000}"/>
    <cellStyle name="Normal 15 3" xfId="2927" xr:uid="{00000000-0005-0000-0000-0000530D0000}"/>
    <cellStyle name="Normal 15 3 2" xfId="8662" xr:uid="{00000000-0005-0000-0000-0000540D0000}"/>
    <cellStyle name="Normal 15 3 2 2" xfId="15875" xr:uid="{00000000-0005-0000-0000-0000550D0000}"/>
    <cellStyle name="Normal 15 3 3" xfId="10793" xr:uid="{00000000-0005-0000-0000-0000560D0000}"/>
    <cellStyle name="Normal 15 3 3 2" xfId="18006" xr:uid="{00000000-0005-0000-0000-0000570D0000}"/>
    <cellStyle name="Normal 15 3 4" xfId="12034" xr:uid="{00000000-0005-0000-0000-0000580D0000}"/>
    <cellStyle name="Normal 15 3 4 2" xfId="19241" xr:uid="{00000000-0005-0000-0000-0000590D0000}"/>
    <cellStyle name="Normal 15 3 5" xfId="14098" xr:uid="{00000000-0005-0000-0000-00005A0D0000}"/>
    <cellStyle name="Normal 15 4" xfId="2928" xr:uid="{00000000-0005-0000-0000-00005B0D0000}"/>
    <cellStyle name="Normal 16" xfId="2929" xr:uid="{00000000-0005-0000-0000-00005C0D0000}"/>
    <cellStyle name="Normal 16 2" xfId="2930" xr:uid="{00000000-0005-0000-0000-00005D0D0000}"/>
    <cellStyle name="Normal 16 2 2" xfId="2931" xr:uid="{00000000-0005-0000-0000-00005E0D0000}"/>
    <cellStyle name="Normal 16 2 3" xfId="8663" xr:uid="{00000000-0005-0000-0000-00005F0D0000}"/>
    <cellStyle name="Normal 16 2 3 2" xfId="15876" xr:uid="{00000000-0005-0000-0000-0000600D0000}"/>
    <cellStyle name="Normal 16 2 4" xfId="10794" xr:uid="{00000000-0005-0000-0000-0000610D0000}"/>
    <cellStyle name="Normal 16 2 4 2" xfId="18007" xr:uid="{00000000-0005-0000-0000-0000620D0000}"/>
    <cellStyle name="Normal 16 2 5" xfId="12036" xr:uid="{00000000-0005-0000-0000-0000630D0000}"/>
    <cellStyle name="Normal 16 2 5 2" xfId="19243" xr:uid="{00000000-0005-0000-0000-0000640D0000}"/>
    <cellStyle name="Normal 16 2 6" xfId="14100" xr:uid="{00000000-0005-0000-0000-0000650D0000}"/>
    <cellStyle name="Normal 16 3" xfId="2932" xr:uid="{00000000-0005-0000-0000-0000660D0000}"/>
    <cellStyle name="Normal 16 3 2" xfId="2933" xr:uid="{00000000-0005-0000-0000-0000670D0000}"/>
    <cellStyle name="Normal 16 3 2 2" xfId="8664" xr:uid="{00000000-0005-0000-0000-0000680D0000}"/>
    <cellStyle name="Normal 16 3 2 2 2" xfId="15877" xr:uid="{00000000-0005-0000-0000-0000690D0000}"/>
    <cellStyle name="Normal 16 3 2 3" xfId="10795" xr:uid="{00000000-0005-0000-0000-00006A0D0000}"/>
    <cellStyle name="Normal 16 3 2 3 2" xfId="18008" xr:uid="{00000000-0005-0000-0000-00006B0D0000}"/>
    <cellStyle name="Normal 16 3 2 4" xfId="12037" xr:uid="{00000000-0005-0000-0000-00006C0D0000}"/>
    <cellStyle name="Normal 16 3 2 4 2" xfId="19244" xr:uid="{00000000-0005-0000-0000-00006D0D0000}"/>
    <cellStyle name="Normal 16 3 2 5" xfId="14101" xr:uid="{00000000-0005-0000-0000-00006E0D0000}"/>
    <cellStyle name="Normal 16 4" xfId="2934" xr:uid="{00000000-0005-0000-0000-00006F0D0000}"/>
    <cellStyle name="Normal 16 5" xfId="8568" xr:uid="{00000000-0005-0000-0000-0000700D0000}"/>
    <cellStyle name="Normal 16 5 2" xfId="15781" xr:uid="{00000000-0005-0000-0000-0000710D0000}"/>
    <cellStyle name="Normal 16 6" xfId="10699" xr:uid="{00000000-0005-0000-0000-0000720D0000}"/>
    <cellStyle name="Normal 16 6 2" xfId="17912" xr:uid="{00000000-0005-0000-0000-0000730D0000}"/>
    <cellStyle name="Normal 16 7" xfId="12035" xr:uid="{00000000-0005-0000-0000-0000740D0000}"/>
    <cellStyle name="Normal 16 7 2" xfId="19242" xr:uid="{00000000-0005-0000-0000-0000750D0000}"/>
    <cellStyle name="Normal 16 8" xfId="14099" xr:uid="{00000000-0005-0000-0000-0000760D0000}"/>
    <cellStyle name="Normal 16 9" xfId="25407" xr:uid="{00000000-0005-0000-0000-0000770D0000}"/>
    <cellStyle name="Normal 16_E3 model inputs for comparison" xfId="2935" xr:uid="{00000000-0005-0000-0000-0000780D0000}"/>
    <cellStyle name="Normal 17" xfId="2936" xr:uid="{00000000-0005-0000-0000-0000790D0000}"/>
    <cellStyle name="Normal 17 2" xfId="2937" xr:uid="{00000000-0005-0000-0000-00007A0D0000}"/>
    <cellStyle name="Normal 17 2 2" xfId="8666" xr:uid="{00000000-0005-0000-0000-00007B0D0000}"/>
    <cellStyle name="Normal 17 2 2 2" xfId="15879" xr:uid="{00000000-0005-0000-0000-00007C0D0000}"/>
    <cellStyle name="Normal 17 2 3" xfId="10797" xr:uid="{00000000-0005-0000-0000-00007D0D0000}"/>
    <cellStyle name="Normal 17 2 3 2" xfId="18010" xr:uid="{00000000-0005-0000-0000-00007E0D0000}"/>
    <cellStyle name="Normal 17 2 4" xfId="12039" xr:uid="{00000000-0005-0000-0000-00007F0D0000}"/>
    <cellStyle name="Normal 17 2 4 2" xfId="19246" xr:uid="{00000000-0005-0000-0000-0000800D0000}"/>
    <cellStyle name="Normal 17 2 5" xfId="14103" xr:uid="{00000000-0005-0000-0000-0000810D0000}"/>
    <cellStyle name="Normal 17 3" xfId="2938" xr:uid="{00000000-0005-0000-0000-0000820D0000}"/>
    <cellStyle name="Normal 17 3 2" xfId="8667" xr:uid="{00000000-0005-0000-0000-0000830D0000}"/>
    <cellStyle name="Normal 17 3 2 2" xfId="15880" xr:uid="{00000000-0005-0000-0000-0000840D0000}"/>
    <cellStyle name="Normal 17 3 3" xfId="10798" xr:uid="{00000000-0005-0000-0000-0000850D0000}"/>
    <cellStyle name="Normal 17 3 3 2" xfId="18011" xr:uid="{00000000-0005-0000-0000-0000860D0000}"/>
    <cellStyle name="Normal 17 3 4" xfId="12040" xr:uid="{00000000-0005-0000-0000-0000870D0000}"/>
    <cellStyle name="Normal 17 3 4 2" xfId="19247" xr:uid="{00000000-0005-0000-0000-0000880D0000}"/>
    <cellStyle name="Normal 17 3 5" xfId="14104" xr:uid="{00000000-0005-0000-0000-0000890D0000}"/>
    <cellStyle name="Normal 17 4" xfId="2939" xr:uid="{00000000-0005-0000-0000-00008A0D0000}"/>
    <cellStyle name="Normal 17 5" xfId="8665" xr:uid="{00000000-0005-0000-0000-00008B0D0000}"/>
    <cellStyle name="Normal 17 5 2" xfId="15878" xr:uid="{00000000-0005-0000-0000-00008C0D0000}"/>
    <cellStyle name="Normal 17 6" xfId="10796" xr:uid="{00000000-0005-0000-0000-00008D0D0000}"/>
    <cellStyle name="Normal 17 6 2" xfId="18009" xr:uid="{00000000-0005-0000-0000-00008E0D0000}"/>
    <cellStyle name="Normal 17 7" xfId="12038" xr:uid="{00000000-0005-0000-0000-00008F0D0000}"/>
    <cellStyle name="Normal 17 7 2" xfId="19245" xr:uid="{00000000-0005-0000-0000-0000900D0000}"/>
    <cellStyle name="Normal 17 8" xfId="14102" xr:uid="{00000000-0005-0000-0000-0000910D0000}"/>
    <cellStyle name="Normal 17 9" xfId="25409" xr:uid="{00000000-0005-0000-0000-0000920D0000}"/>
    <cellStyle name="Normal 18" xfId="2940" xr:uid="{00000000-0005-0000-0000-0000930D0000}"/>
    <cellStyle name="Normal 18 2" xfId="2941" xr:uid="{00000000-0005-0000-0000-0000940D0000}"/>
    <cellStyle name="Normal 18 2 2" xfId="8669" xr:uid="{00000000-0005-0000-0000-0000950D0000}"/>
    <cellStyle name="Normal 18 2 2 2" xfId="15882" xr:uid="{00000000-0005-0000-0000-0000960D0000}"/>
    <cellStyle name="Normal 18 2 3" xfId="10800" xr:uid="{00000000-0005-0000-0000-0000970D0000}"/>
    <cellStyle name="Normal 18 2 3 2" xfId="18013" xr:uid="{00000000-0005-0000-0000-0000980D0000}"/>
    <cellStyle name="Normal 18 2 4" xfId="12042" xr:uid="{00000000-0005-0000-0000-0000990D0000}"/>
    <cellStyle name="Normal 18 2 4 2" xfId="19249" xr:uid="{00000000-0005-0000-0000-00009A0D0000}"/>
    <cellStyle name="Normal 18 2 5" xfId="14106" xr:uid="{00000000-0005-0000-0000-00009B0D0000}"/>
    <cellStyle name="Normal 18 3" xfId="2942" xr:uid="{00000000-0005-0000-0000-00009C0D0000}"/>
    <cellStyle name="Normal 18 3 2" xfId="8670" xr:uid="{00000000-0005-0000-0000-00009D0D0000}"/>
    <cellStyle name="Normal 18 3 2 2" xfId="15883" xr:uid="{00000000-0005-0000-0000-00009E0D0000}"/>
    <cellStyle name="Normal 18 3 3" xfId="10801" xr:uid="{00000000-0005-0000-0000-00009F0D0000}"/>
    <cellStyle name="Normal 18 3 3 2" xfId="18014" xr:uid="{00000000-0005-0000-0000-0000A00D0000}"/>
    <cellStyle name="Normal 18 3 4" xfId="12043" xr:uid="{00000000-0005-0000-0000-0000A10D0000}"/>
    <cellStyle name="Normal 18 3 4 2" xfId="19250" xr:uid="{00000000-0005-0000-0000-0000A20D0000}"/>
    <cellStyle name="Normal 18 3 5" xfId="14107" xr:uid="{00000000-0005-0000-0000-0000A30D0000}"/>
    <cellStyle name="Normal 18 4" xfId="2943" xr:uid="{00000000-0005-0000-0000-0000A40D0000}"/>
    <cellStyle name="Normal 18 5" xfId="8668" xr:uid="{00000000-0005-0000-0000-0000A50D0000}"/>
    <cellStyle name="Normal 18 5 2" xfId="15881" xr:uid="{00000000-0005-0000-0000-0000A60D0000}"/>
    <cellStyle name="Normal 18 6" xfId="10799" xr:uid="{00000000-0005-0000-0000-0000A70D0000}"/>
    <cellStyle name="Normal 18 6 2" xfId="18012" xr:uid="{00000000-0005-0000-0000-0000A80D0000}"/>
    <cellStyle name="Normal 18 7" xfId="12041" xr:uid="{00000000-0005-0000-0000-0000A90D0000}"/>
    <cellStyle name="Normal 18 7 2" xfId="19248" xr:uid="{00000000-0005-0000-0000-0000AA0D0000}"/>
    <cellStyle name="Normal 18 8" xfId="14105" xr:uid="{00000000-0005-0000-0000-0000AB0D0000}"/>
    <cellStyle name="Normal 18 9" xfId="25410" xr:uid="{00000000-0005-0000-0000-0000AC0D0000}"/>
    <cellStyle name="Normal 19" xfId="2944" xr:uid="{00000000-0005-0000-0000-0000AD0D0000}"/>
    <cellStyle name="Normal 19 2" xfId="2945" xr:uid="{00000000-0005-0000-0000-0000AE0D0000}"/>
    <cellStyle name="Normal 19 3" xfId="2946" xr:uid="{00000000-0005-0000-0000-0000AF0D0000}"/>
    <cellStyle name="Normal 2" xfId="3" xr:uid="{00000000-0005-0000-0000-0000B00D0000}"/>
    <cellStyle name="Normal 2 10" xfId="2947" xr:uid="{00000000-0005-0000-0000-0000B10D0000}"/>
    <cellStyle name="Normal 2 10 10" xfId="2948" xr:uid="{00000000-0005-0000-0000-0000B20D0000}"/>
    <cellStyle name="Normal 2 10 10 2" xfId="2949" xr:uid="{00000000-0005-0000-0000-0000B30D0000}"/>
    <cellStyle name="Normal 2 10 11" xfId="2950" xr:uid="{00000000-0005-0000-0000-0000B40D0000}"/>
    <cellStyle name="Normal 2 10 11 2" xfId="2951" xr:uid="{00000000-0005-0000-0000-0000B50D0000}"/>
    <cellStyle name="Normal 2 10 12" xfId="2952" xr:uid="{00000000-0005-0000-0000-0000B60D0000}"/>
    <cellStyle name="Normal 2 10 12 2" xfId="2953" xr:uid="{00000000-0005-0000-0000-0000B70D0000}"/>
    <cellStyle name="Normal 2 10 13" xfId="2954" xr:uid="{00000000-0005-0000-0000-0000B80D0000}"/>
    <cellStyle name="Normal 2 10 13 2" xfId="2955" xr:uid="{00000000-0005-0000-0000-0000B90D0000}"/>
    <cellStyle name="Normal 2 10 14" xfId="2956" xr:uid="{00000000-0005-0000-0000-0000BA0D0000}"/>
    <cellStyle name="Normal 2 10 14 2" xfId="2957" xr:uid="{00000000-0005-0000-0000-0000BB0D0000}"/>
    <cellStyle name="Normal 2 10 15" xfId="2958" xr:uid="{00000000-0005-0000-0000-0000BC0D0000}"/>
    <cellStyle name="Normal 2 10 15 2" xfId="2959" xr:uid="{00000000-0005-0000-0000-0000BD0D0000}"/>
    <cellStyle name="Normal 2 10 16" xfId="2960" xr:uid="{00000000-0005-0000-0000-0000BE0D0000}"/>
    <cellStyle name="Normal 2 10 16 2" xfId="2961" xr:uid="{00000000-0005-0000-0000-0000BF0D0000}"/>
    <cellStyle name="Normal 2 10 17" xfId="2962" xr:uid="{00000000-0005-0000-0000-0000C00D0000}"/>
    <cellStyle name="Normal 2 10 17 2" xfId="2963" xr:uid="{00000000-0005-0000-0000-0000C10D0000}"/>
    <cellStyle name="Normal 2 10 18" xfId="2964" xr:uid="{00000000-0005-0000-0000-0000C20D0000}"/>
    <cellStyle name="Normal 2 10 18 2" xfId="2965" xr:uid="{00000000-0005-0000-0000-0000C30D0000}"/>
    <cellStyle name="Normal 2 10 19" xfId="2966" xr:uid="{00000000-0005-0000-0000-0000C40D0000}"/>
    <cellStyle name="Normal 2 10 19 2" xfId="2967" xr:uid="{00000000-0005-0000-0000-0000C50D0000}"/>
    <cellStyle name="Normal 2 10 2" xfId="2968" xr:uid="{00000000-0005-0000-0000-0000C60D0000}"/>
    <cellStyle name="Normal 2 10 2 2" xfId="2969" xr:uid="{00000000-0005-0000-0000-0000C70D0000}"/>
    <cellStyle name="Normal 2 10 20" xfId="2970" xr:uid="{00000000-0005-0000-0000-0000C80D0000}"/>
    <cellStyle name="Normal 2 10 20 2" xfId="2971" xr:uid="{00000000-0005-0000-0000-0000C90D0000}"/>
    <cellStyle name="Normal 2 10 21" xfId="2972" xr:uid="{00000000-0005-0000-0000-0000CA0D0000}"/>
    <cellStyle name="Normal 2 10 21 2" xfId="2973" xr:uid="{00000000-0005-0000-0000-0000CB0D0000}"/>
    <cellStyle name="Normal 2 10 22" xfId="2974" xr:uid="{00000000-0005-0000-0000-0000CC0D0000}"/>
    <cellStyle name="Normal 2 10 22 2" xfId="2975" xr:uid="{00000000-0005-0000-0000-0000CD0D0000}"/>
    <cellStyle name="Normal 2 10 23" xfId="2976" xr:uid="{00000000-0005-0000-0000-0000CE0D0000}"/>
    <cellStyle name="Normal 2 10 23 2" xfId="2977" xr:uid="{00000000-0005-0000-0000-0000CF0D0000}"/>
    <cellStyle name="Normal 2 10 24" xfId="2978" xr:uid="{00000000-0005-0000-0000-0000D00D0000}"/>
    <cellStyle name="Normal 2 10 3" xfId="2979" xr:uid="{00000000-0005-0000-0000-0000D10D0000}"/>
    <cellStyle name="Normal 2 10 3 2" xfId="2980" xr:uid="{00000000-0005-0000-0000-0000D20D0000}"/>
    <cellStyle name="Normal 2 10 4" xfId="2981" xr:uid="{00000000-0005-0000-0000-0000D30D0000}"/>
    <cellStyle name="Normal 2 10 4 2" xfId="2982" xr:uid="{00000000-0005-0000-0000-0000D40D0000}"/>
    <cellStyle name="Normal 2 10 5" xfId="2983" xr:uid="{00000000-0005-0000-0000-0000D50D0000}"/>
    <cellStyle name="Normal 2 10 5 2" xfId="2984" xr:uid="{00000000-0005-0000-0000-0000D60D0000}"/>
    <cellStyle name="Normal 2 10 6" xfId="2985" xr:uid="{00000000-0005-0000-0000-0000D70D0000}"/>
    <cellStyle name="Normal 2 10 6 2" xfId="2986" xr:uid="{00000000-0005-0000-0000-0000D80D0000}"/>
    <cellStyle name="Normal 2 10 7" xfId="2987" xr:uid="{00000000-0005-0000-0000-0000D90D0000}"/>
    <cellStyle name="Normal 2 10 7 2" xfId="2988" xr:uid="{00000000-0005-0000-0000-0000DA0D0000}"/>
    <cellStyle name="Normal 2 10 8" xfId="2989" xr:uid="{00000000-0005-0000-0000-0000DB0D0000}"/>
    <cellStyle name="Normal 2 10 8 2" xfId="2990" xr:uid="{00000000-0005-0000-0000-0000DC0D0000}"/>
    <cellStyle name="Normal 2 10 9" xfId="2991" xr:uid="{00000000-0005-0000-0000-0000DD0D0000}"/>
    <cellStyle name="Normal 2 10 9 2" xfId="2992" xr:uid="{00000000-0005-0000-0000-0000DE0D0000}"/>
    <cellStyle name="Normal 2 100" xfId="2993" xr:uid="{00000000-0005-0000-0000-0000DF0D0000}"/>
    <cellStyle name="Normal 2 100 2" xfId="8671" xr:uid="{00000000-0005-0000-0000-0000E00D0000}"/>
    <cellStyle name="Normal 2 100 2 2" xfId="15884" xr:uid="{00000000-0005-0000-0000-0000E10D0000}"/>
    <cellStyle name="Normal 2 100 3" xfId="10802" xr:uid="{00000000-0005-0000-0000-0000E20D0000}"/>
    <cellStyle name="Normal 2 100 3 2" xfId="18015" xr:uid="{00000000-0005-0000-0000-0000E30D0000}"/>
    <cellStyle name="Normal 2 100 4" xfId="12044" xr:uid="{00000000-0005-0000-0000-0000E40D0000}"/>
    <cellStyle name="Normal 2 100 4 2" xfId="19251" xr:uid="{00000000-0005-0000-0000-0000E50D0000}"/>
    <cellStyle name="Normal 2 100 5" xfId="14108" xr:uid="{00000000-0005-0000-0000-0000E60D0000}"/>
    <cellStyle name="Normal 2 101" xfId="2994" xr:uid="{00000000-0005-0000-0000-0000E70D0000}"/>
    <cellStyle name="Normal 2 102" xfId="2995" xr:uid="{00000000-0005-0000-0000-0000E80D0000}"/>
    <cellStyle name="Normal 2 102 2" xfId="8672" xr:uid="{00000000-0005-0000-0000-0000E90D0000}"/>
    <cellStyle name="Normal 2 102 2 2" xfId="15885" xr:uid="{00000000-0005-0000-0000-0000EA0D0000}"/>
    <cellStyle name="Normal 2 102 3" xfId="10803" xr:uid="{00000000-0005-0000-0000-0000EB0D0000}"/>
    <cellStyle name="Normal 2 102 3 2" xfId="18016" xr:uid="{00000000-0005-0000-0000-0000EC0D0000}"/>
    <cellStyle name="Normal 2 102 4" xfId="12045" xr:uid="{00000000-0005-0000-0000-0000ED0D0000}"/>
    <cellStyle name="Normal 2 102 4 2" xfId="19252" xr:uid="{00000000-0005-0000-0000-0000EE0D0000}"/>
    <cellStyle name="Normal 2 102 5" xfId="14109" xr:uid="{00000000-0005-0000-0000-0000EF0D0000}"/>
    <cellStyle name="Normal 2 103" xfId="7684" xr:uid="{00000000-0005-0000-0000-0000F00D0000}"/>
    <cellStyle name="Normal 2 11" xfId="2996" xr:uid="{00000000-0005-0000-0000-0000F10D0000}"/>
    <cellStyle name="Normal 2 11 10" xfId="2997" xr:uid="{00000000-0005-0000-0000-0000F20D0000}"/>
    <cellStyle name="Normal 2 11 10 2" xfId="2998" xr:uid="{00000000-0005-0000-0000-0000F30D0000}"/>
    <cellStyle name="Normal 2 11 11" xfId="2999" xr:uid="{00000000-0005-0000-0000-0000F40D0000}"/>
    <cellStyle name="Normal 2 11 11 2" xfId="3000" xr:uid="{00000000-0005-0000-0000-0000F50D0000}"/>
    <cellStyle name="Normal 2 11 12" xfId="3001" xr:uid="{00000000-0005-0000-0000-0000F60D0000}"/>
    <cellStyle name="Normal 2 11 12 2" xfId="3002" xr:uid="{00000000-0005-0000-0000-0000F70D0000}"/>
    <cellStyle name="Normal 2 11 13" xfId="3003" xr:uid="{00000000-0005-0000-0000-0000F80D0000}"/>
    <cellStyle name="Normal 2 11 13 2" xfId="3004" xr:uid="{00000000-0005-0000-0000-0000F90D0000}"/>
    <cellStyle name="Normal 2 11 14" xfId="3005" xr:uid="{00000000-0005-0000-0000-0000FA0D0000}"/>
    <cellStyle name="Normal 2 11 14 2" xfId="3006" xr:uid="{00000000-0005-0000-0000-0000FB0D0000}"/>
    <cellStyle name="Normal 2 11 15" xfId="3007" xr:uid="{00000000-0005-0000-0000-0000FC0D0000}"/>
    <cellStyle name="Normal 2 11 15 2" xfId="3008" xr:uid="{00000000-0005-0000-0000-0000FD0D0000}"/>
    <cellStyle name="Normal 2 11 16" xfId="3009" xr:uid="{00000000-0005-0000-0000-0000FE0D0000}"/>
    <cellStyle name="Normal 2 11 16 2" xfId="3010" xr:uid="{00000000-0005-0000-0000-0000FF0D0000}"/>
    <cellStyle name="Normal 2 11 17" xfId="3011" xr:uid="{00000000-0005-0000-0000-0000000E0000}"/>
    <cellStyle name="Normal 2 11 17 2" xfId="3012" xr:uid="{00000000-0005-0000-0000-0000010E0000}"/>
    <cellStyle name="Normal 2 11 18" xfId="3013" xr:uid="{00000000-0005-0000-0000-0000020E0000}"/>
    <cellStyle name="Normal 2 11 18 2" xfId="3014" xr:uid="{00000000-0005-0000-0000-0000030E0000}"/>
    <cellStyle name="Normal 2 11 19" xfId="3015" xr:uid="{00000000-0005-0000-0000-0000040E0000}"/>
    <cellStyle name="Normal 2 11 19 2" xfId="3016" xr:uid="{00000000-0005-0000-0000-0000050E0000}"/>
    <cellStyle name="Normal 2 11 2" xfId="3017" xr:uid="{00000000-0005-0000-0000-0000060E0000}"/>
    <cellStyle name="Normal 2 11 2 2" xfId="3018" xr:uid="{00000000-0005-0000-0000-0000070E0000}"/>
    <cellStyle name="Normal 2 11 20" xfId="3019" xr:uid="{00000000-0005-0000-0000-0000080E0000}"/>
    <cellStyle name="Normal 2 11 20 2" xfId="3020" xr:uid="{00000000-0005-0000-0000-0000090E0000}"/>
    <cellStyle name="Normal 2 11 21" xfId="3021" xr:uid="{00000000-0005-0000-0000-00000A0E0000}"/>
    <cellStyle name="Normal 2 11 21 2" xfId="3022" xr:uid="{00000000-0005-0000-0000-00000B0E0000}"/>
    <cellStyle name="Normal 2 11 22" xfId="3023" xr:uid="{00000000-0005-0000-0000-00000C0E0000}"/>
    <cellStyle name="Normal 2 11 22 2" xfId="3024" xr:uid="{00000000-0005-0000-0000-00000D0E0000}"/>
    <cellStyle name="Normal 2 11 23" xfId="3025" xr:uid="{00000000-0005-0000-0000-00000E0E0000}"/>
    <cellStyle name="Normal 2 11 23 2" xfId="3026" xr:uid="{00000000-0005-0000-0000-00000F0E0000}"/>
    <cellStyle name="Normal 2 11 24" xfId="3027" xr:uid="{00000000-0005-0000-0000-0000100E0000}"/>
    <cellStyle name="Normal 2 11 3" xfId="3028" xr:uid="{00000000-0005-0000-0000-0000110E0000}"/>
    <cellStyle name="Normal 2 11 3 2" xfId="3029" xr:uid="{00000000-0005-0000-0000-0000120E0000}"/>
    <cellStyle name="Normal 2 11 4" xfId="3030" xr:uid="{00000000-0005-0000-0000-0000130E0000}"/>
    <cellStyle name="Normal 2 11 4 2" xfId="3031" xr:uid="{00000000-0005-0000-0000-0000140E0000}"/>
    <cellStyle name="Normal 2 11 5" xfId="3032" xr:uid="{00000000-0005-0000-0000-0000150E0000}"/>
    <cellStyle name="Normal 2 11 5 2" xfId="3033" xr:uid="{00000000-0005-0000-0000-0000160E0000}"/>
    <cellStyle name="Normal 2 11 6" xfId="3034" xr:uid="{00000000-0005-0000-0000-0000170E0000}"/>
    <cellStyle name="Normal 2 11 6 2" xfId="3035" xr:uid="{00000000-0005-0000-0000-0000180E0000}"/>
    <cellStyle name="Normal 2 11 7" xfId="3036" xr:uid="{00000000-0005-0000-0000-0000190E0000}"/>
    <cellStyle name="Normal 2 11 7 2" xfId="3037" xr:uid="{00000000-0005-0000-0000-00001A0E0000}"/>
    <cellStyle name="Normal 2 11 8" xfId="3038" xr:uid="{00000000-0005-0000-0000-00001B0E0000}"/>
    <cellStyle name="Normal 2 11 8 2" xfId="3039" xr:uid="{00000000-0005-0000-0000-00001C0E0000}"/>
    <cellStyle name="Normal 2 11 9" xfId="3040" xr:uid="{00000000-0005-0000-0000-00001D0E0000}"/>
    <cellStyle name="Normal 2 11 9 2" xfId="3041" xr:uid="{00000000-0005-0000-0000-00001E0E0000}"/>
    <cellStyle name="Normal 2 12" xfId="3042" xr:uid="{00000000-0005-0000-0000-00001F0E0000}"/>
    <cellStyle name="Normal 2 12 10" xfId="3043" xr:uid="{00000000-0005-0000-0000-0000200E0000}"/>
    <cellStyle name="Normal 2 12 10 2" xfId="3044" xr:uid="{00000000-0005-0000-0000-0000210E0000}"/>
    <cellStyle name="Normal 2 12 11" xfId="3045" xr:uid="{00000000-0005-0000-0000-0000220E0000}"/>
    <cellStyle name="Normal 2 12 11 2" xfId="3046" xr:uid="{00000000-0005-0000-0000-0000230E0000}"/>
    <cellStyle name="Normal 2 12 12" xfId="3047" xr:uid="{00000000-0005-0000-0000-0000240E0000}"/>
    <cellStyle name="Normal 2 12 12 2" xfId="3048" xr:uid="{00000000-0005-0000-0000-0000250E0000}"/>
    <cellStyle name="Normal 2 12 13" xfId="3049" xr:uid="{00000000-0005-0000-0000-0000260E0000}"/>
    <cellStyle name="Normal 2 12 13 2" xfId="3050" xr:uid="{00000000-0005-0000-0000-0000270E0000}"/>
    <cellStyle name="Normal 2 12 14" xfId="3051" xr:uid="{00000000-0005-0000-0000-0000280E0000}"/>
    <cellStyle name="Normal 2 12 14 2" xfId="3052" xr:uid="{00000000-0005-0000-0000-0000290E0000}"/>
    <cellStyle name="Normal 2 12 15" xfId="3053" xr:uid="{00000000-0005-0000-0000-00002A0E0000}"/>
    <cellStyle name="Normal 2 12 15 2" xfId="3054" xr:uid="{00000000-0005-0000-0000-00002B0E0000}"/>
    <cellStyle name="Normal 2 12 16" xfId="3055" xr:uid="{00000000-0005-0000-0000-00002C0E0000}"/>
    <cellStyle name="Normal 2 12 16 2" xfId="3056" xr:uid="{00000000-0005-0000-0000-00002D0E0000}"/>
    <cellStyle name="Normal 2 12 17" xfId="3057" xr:uid="{00000000-0005-0000-0000-00002E0E0000}"/>
    <cellStyle name="Normal 2 12 17 2" xfId="3058" xr:uid="{00000000-0005-0000-0000-00002F0E0000}"/>
    <cellStyle name="Normal 2 12 18" xfId="3059" xr:uid="{00000000-0005-0000-0000-0000300E0000}"/>
    <cellStyle name="Normal 2 12 18 2" xfId="3060" xr:uid="{00000000-0005-0000-0000-0000310E0000}"/>
    <cellStyle name="Normal 2 12 19" xfId="3061" xr:uid="{00000000-0005-0000-0000-0000320E0000}"/>
    <cellStyle name="Normal 2 12 19 2" xfId="3062" xr:uid="{00000000-0005-0000-0000-0000330E0000}"/>
    <cellStyle name="Normal 2 12 2" xfId="3063" xr:uid="{00000000-0005-0000-0000-0000340E0000}"/>
    <cellStyle name="Normal 2 12 2 2" xfId="3064" xr:uid="{00000000-0005-0000-0000-0000350E0000}"/>
    <cellStyle name="Normal 2 12 20" xfId="3065" xr:uid="{00000000-0005-0000-0000-0000360E0000}"/>
    <cellStyle name="Normal 2 12 20 2" xfId="3066" xr:uid="{00000000-0005-0000-0000-0000370E0000}"/>
    <cellStyle name="Normal 2 12 21" xfId="3067" xr:uid="{00000000-0005-0000-0000-0000380E0000}"/>
    <cellStyle name="Normal 2 12 21 2" xfId="3068" xr:uid="{00000000-0005-0000-0000-0000390E0000}"/>
    <cellStyle name="Normal 2 12 22" xfId="3069" xr:uid="{00000000-0005-0000-0000-00003A0E0000}"/>
    <cellStyle name="Normal 2 12 22 2" xfId="3070" xr:uid="{00000000-0005-0000-0000-00003B0E0000}"/>
    <cellStyle name="Normal 2 12 23" xfId="3071" xr:uid="{00000000-0005-0000-0000-00003C0E0000}"/>
    <cellStyle name="Normal 2 12 23 2" xfId="3072" xr:uid="{00000000-0005-0000-0000-00003D0E0000}"/>
    <cellStyle name="Normal 2 12 24" xfId="3073" xr:uid="{00000000-0005-0000-0000-00003E0E0000}"/>
    <cellStyle name="Normal 2 12 3" xfId="3074" xr:uid="{00000000-0005-0000-0000-00003F0E0000}"/>
    <cellStyle name="Normal 2 12 3 2" xfId="3075" xr:uid="{00000000-0005-0000-0000-0000400E0000}"/>
    <cellStyle name="Normal 2 12 4" xfId="3076" xr:uid="{00000000-0005-0000-0000-0000410E0000}"/>
    <cellStyle name="Normal 2 12 4 2" xfId="3077" xr:uid="{00000000-0005-0000-0000-0000420E0000}"/>
    <cellStyle name="Normal 2 12 5" xfId="3078" xr:uid="{00000000-0005-0000-0000-0000430E0000}"/>
    <cellStyle name="Normal 2 12 5 2" xfId="3079" xr:uid="{00000000-0005-0000-0000-0000440E0000}"/>
    <cellStyle name="Normal 2 12 6" xfId="3080" xr:uid="{00000000-0005-0000-0000-0000450E0000}"/>
    <cellStyle name="Normal 2 12 6 2" xfId="3081" xr:uid="{00000000-0005-0000-0000-0000460E0000}"/>
    <cellStyle name="Normal 2 12 7" xfId="3082" xr:uid="{00000000-0005-0000-0000-0000470E0000}"/>
    <cellStyle name="Normal 2 12 7 2" xfId="3083" xr:uid="{00000000-0005-0000-0000-0000480E0000}"/>
    <cellStyle name="Normal 2 12 8" xfId="3084" xr:uid="{00000000-0005-0000-0000-0000490E0000}"/>
    <cellStyle name="Normal 2 12 8 2" xfId="3085" xr:uid="{00000000-0005-0000-0000-00004A0E0000}"/>
    <cellStyle name="Normal 2 12 9" xfId="3086" xr:uid="{00000000-0005-0000-0000-00004B0E0000}"/>
    <cellStyle name="Normal 2 12 9 2" xfId="3087" xr:uid="{00000000-0005-0000-0000-00004C0E0000}"/>
    <cellStyle name="Normal 2 13" xfId="3088" xr:uid="{00000000-0005-0000-0000-00004D0E0000}"/>
    <cellStyle name="Normal 2 13 10" xfId="3089" xr:uid="{00000000-0005-0000-0000-00004E0E0000}"/>
    <cellStyle name="Normal 2 13 10 2" xfId="3090" xr:uid="{00000000-0005-0000-0000-00004F0E0000}"/>
    <cellStyle name="Normal 2 13 11" xfId="3091" xr:uid="{00000000-0005-0000-0000-0000500E0000}"/>
    <cellStyle name="Normal 2 13 11 2" xfId="3092" xr:uid="{00000000-0005-0000-0000-0000510E0000}"/>
    <cellStyle name="Normal 2 13 12" xfId="3093" xr:uid="{00000000-0005-0000-0000-0000520E0000}"/>
    <cellStyle name="Normal 2 13 12 2" xfId="3094" xr:uid="{00000000-0005-0000-0000-0000530E0000}"/>
    <cellStyle name="Normal 2 13 13" xfId="3095" xr:uid="{00000000-0005-0000-0000-0000540E0000}"/>
    <cellStyle name="Normal 2 13 13 2" xfId="3096" xr:uid="{00000000-0005-0000-0000-0000550E0000}"/>
    <cellStyle name="Normal 2 13 14" xfId="3097" xr:uid="{00000000-0005-0000-0000-0000560E0000}"/>
    <cellStyle name="Normal 2 13 14 2" xfId="3098" xr:uid="{00000000-0005-0000-0000-0000570E0000}"/>
    <cellStyle name="Normal 2 13 15" xfId="3099" xr:uid="{00000000-0005-0000-0000-0000580E0000}"/>
    <cellStyle name="Normal 2 13 15 2" xfId="3100" xr:uid="{00000000-0005-0000-0000-0000590E0000}"/>
    <cellStyle name="Normal 2 13 16" xfId="3101" xr:uid="{00000000-0005-0000-0000-00005A0E0000}"/>
    <cellStyle name="Normal 2 13 16 2" xfId="3102" xr:uid="{00000000-0005-0000-0000-00005B0E0000}"/>
    <cellStyle name="Normal 2 13 17" xfId="3103" xr:uid="{00000000-0005-0000-0000-00005C0E0000}"/>
    <cellStyle name="Normal 2 13 17 2" xfId="3104" xr:uid="{00000000-0005-0000-0000-00005D0E0000}"/>
    <cellStyle name="Normal 2 13 18" xfId="3105" xr:uid="{00000000-0005-0000-0000-00005E0E0000}"/>
    <cellStyle name="Normal 2 13 18 2" xfId="3106" xr:uid="{00000000-0005-0000-0000-00005F0E0000}"/>
    <cellStyle name="Normal 2 13 19" xfId="3107" xr:uid="{00000000-0005-0000-0000-0000600E0000}"/>
    <cellStyle name="Normal 2 13 19 2" xfId="3108" xr:uid="{00000000-0005-0000-0000-0000610E0000}"/>
    <cellStyle name="Normal 2 13 2" xfId="3109" xr:uid="{00000000-0005-0000-0000-0000620E0000}"/>
    <cellStyle name="Normal 2 13 2 2" xfId="3110" xr:uid="{00000000-0005-0000-0000-0000630E0000}"/>
    <cellStyle name="Normal 2 13 20" xfId="3111" xr:uid="{00000000-0005-0000-0000-0000640E0000}"/>
    <cellStyle name="Normal 2 13 20 2" xfId="3112" xr:uid="{00000000-0005-0000-0000-0000650E0000}"/>
    <cellStyle name="Normal 2 13 21" xfId="3113" xr:uid="{00000000-0005-0000-0000-0000660E0000}"/>
    <cellStyle name="Normal 2 13 21 2" xfId="3114" xr:uid="{00000000-0005-0000-0000-0000670E0000}"/>
    <cellStyle name="Normal 2 13 22" xfId="3115" xr:uid="{00000000-0005-0000-0000-0000680E0000}"/>
    <cellStyle name="Normal 2 13 22 2" xfId="3116" xr:uid="{00000000-0005-0000-0000-0000690E0000}"/>
    <cellStyle name="Normal 2 13 23" xfId="3117" xr:uid="{00000000-0005-0000-0000-00006A0E0000}"/>
    <cellStyle name="Normal 2 13 23 2" xfId="3118" xr:uid="{00000000-0005-0000-0000-00006B0E0000}"/>
    <cellStyle name="Normal 2 13 24" xfId="3119" xr:uid="{00000000-0005-0000-0000-00006C0E0000}"/>
    <cellStyle name="Normal 2 13 3" xfId="3120" xr:uid="{00000000-0005-0000-0000-00006D0E0000}"/>
    <cellStyle name="Normal 2 13 3 2" xfId="3121" xr:uid="{00000000-0005-0000-0000-00006E0E0000}"/>
    <cellStyle name="Normal 2 13 4" xfId="3122" xr:uid="{00000000-0005-0000-0000-00006F0E0000}"/>
    <cellStyle name="Normal 2 13 4 2" xfId="3123" xr:uid="{00000000-0005-0000-0000-0000700E0000}"/>
    <cellStyle name="Normal 2 13 5" xfId="3124" xr:uid="{00000000-0005-0000-0000-0000710E0000}"/>
    <cellStyle name="Normal 2 13 5 2" xfId="3125" xr:uid="{00000000-0005-0000-0000-0000720E0000}"/>
    <cellStyle name="Normal 2 13 6" xfId="3126" xr:uid="{00000000-0005-0000-0000-0000730E0000}"/>
    <cellStyle name="Normal 2 13 6 2" xfId="3127" xr:uid="{00000000-0005-0000-0000-0000740E0000}"/>
    <cellStyle name="Normal 2 13 7" xfId="3128" xr:uid="{00000000-0005-0000-0000-0000750E0000}"/>
    <cellStyle name="Normal 2 13 7 2" xfId="3129" xr:uid="{00000000-0005-0000-0000-0000760E0000}"/>
    <cellStyle name="Normal 2 13 8" xfId="3130" xr:uid="{00000000-0005-0000-0000-0000770E0000}"/>
    <cellStyle name="Normal 2 13 8 2" xfId="3131" xr:uid="{00000000-0005-0000-0000-0000780E0000}"/>
    <cellStyle name="Normal 2 13 9" xfId="3132" xr:uid="{00000000-0005-0000-0000-0000790E0000}"/>
    <cellStyle name="Normal 2 13 9 2" xfId="3133" xr:uid="{00000000-0005-0000-0000-00007A0E0000}"/>
    <cellStyle name="Normal 2 14" xfId="3134" xr:uid="{00000000-0005-0000-0000-00007B0E0000}"/>
    <cellStyle name="Normal 2 14 10" xfId="3135" xr:uid="{00000000-0005-0000-0000-00007C0E0000}"/>
    <cellStyle name="Normal 2 14 10 2" xfId="3136" xr:uid="{00000000-0005-0000-0000-00007D0E0000}"/>
    <cellStyle name="Normal 2 14 11" xfId="3137" xr:uid="{00000000-0005-0000-0000-00007E0E0000}"/>
    <cellStyle name="Normal 2 14 11 2" xfId="3138" xr:uid="{00000000-0005-0000-0000-00007F0E0000}"/>
    <cellStyle name="Normal 2 14 12" xfId="3139" xr:uid="{00000000-0005-0000-0000-0000800E0000}"/>
    <cellStyle name="Normal 2 14 12 2" xfId="3140" xr:uid="{00000000-0005-0000-0000-0000810E0000}"/>
    <cellStyle name="Normal 2 14 13" xfId="3141" xr:uid="{00000000-0005-0000-0000-0000820E0000}"/>
    <cellStyle name="Normal 2 14 13 2" xfId="3142" xr:uid="{00000000-0005-0000-0000-0000830E0000}"/>
    <cellStyle name="Normal 2 14 14" xfId="3143" xr:uid="{00000000-0005-0000-0000-0000840E0000}"/>
    <cellStyle name="Normal 2 14 14 2" xfId="3144" xr:uid="{00000000-0005-0000-0000-0000850E0000}"/>
    <cellStyle name="Normal 2 14 15" xfId="3145" xr:uid="{00000000-0005-0000-0000-0000860E0000}"/>
    <cellStyle name="Normal 2 14 15 2" xfId="3146" xr:uid="{00000000-0005-0000-0000-0000870E0000}"/>
    <cellStyle name="Normal 2 14 16" xfId="3147" xr:uid="{00000000-0005-0000-0000-0000880E0000}"/>
    <cellStyle name="Normal 2 14 16 2" xfId="3148" xr:uid="{00000000-0005-0000-0000-0000890E0000}"/>
    <cellStyle name="Normal 2 14 17" xfId="3149" xr:uid="{00000000-0005-0000-0000-00008A0E0000}"/>
    <cellStyle name="Normal 2 14 17 2" xfId="3150" xr:uid="{00000000-0005-0000-0000-00008B0E0000}"/>
    <cellStyle name="Normal 2 14 18" xfId="3151" xr:uid="{00000000-0005-0000-0000-00008C0E0000}"/>
    <cellStyle name="Normal 2 14 18 2" xfId="3152" xr:uid="{00000000-0005-0000-0000-00008D0E0000}"/>
    <cellStyle name="Normal 2 14 19" xfId="3153" xr:uid="{00000000-0005-0000-0000-00008E0E0000}"/>
    <cellStyle name="Normal 2 14 19 2" xfId="3154" xr:uid="{00000000-0005-0000-0000-00008F0E0000}"/>
    <cellStyle name="Normal 2 14 2" xfId="3155" xr:uid="{00000000-0005-0000-0000-0000900E0000}"/>
    <cellStyle name="Normal 2 14 2 2" xfId="3156" xr:uid="{00000000-0005-0000-0000-0000910E0000}"/>
    <cellStyle name="Normal 2 14 20" xfId="3157" xr:uid="{00000000-0005-0000-0000-0000920E0000}"/>
    <cellStyle name="Normal 2 14 20 2" xfId="3158" xr:uid="{00000000-0005-0000-0000-0000930E0000}"/>
    <cellStyle name="Normal 2 14 21" xfId="3159" xr:uid="{00000000-0005-0000-0000-0000940E0000}"/>
    <cellStyle name="Normal 2 14 21 2" xfId="3160" xr:uid="{00000000-0005-0000-0000-0000950E0000}"/>
    <cellStyle name="Normal 2 14 22" xfId="3161" xr:uid="{00000000-0005-0000-0000-0000960E0000}"/>
    <cellStyle name="Normal 2 14 22 2" xfId="3162" xr:uid="{00000000-0005-0000-0000-0000970E0000}"/>
    <cellStyle name="Normal 2 14 23" xfId="3163" xr:uid="{00000000-0005-0000-0000-0000980E0000}"/>
    <cellStyle name="Normal 2 14 23 2" xfId="3164" xr:uid="{00000000-0005-0000-0000-0000990E0000}"/>
    <cellStyle name="Normal 2 14 24" xfId="3165" xr:uid="{00000000-0005-0000-0000-00009A0E0000}"/>
    <cellStyle name="Normal 2 14 3" xfId="3166" xr:uid="{00000000-0005-0000-0000-00009B0E0000}"/>
    <cellStyle name="Normal 2 14 3 2" xfId="3167" xr:uid="{00000000-0005-0000-0000-00009C0E0000}"/>
    <cellStyle name="Normal 2 14 4" xfId="3168" xr:uid="{00000000-0005-0000-0000-00009D0E0000}"/>
    <cellStyle name="Normal 2 14 4 2" xfId="3169" xr:uid="{00000000-0005-0000-0000-00009E0E0000}"/>
    <cellStyle name="Normal 2 14 5" xfId="3170" xr:uid="{00000000-0005-0000-0000-00009F0E0000}"/>
    <cellStyle name="Normal 2 14 5 2" xfId="3171" xr:uid="{00000000-0005-0000-0000-0000A00E0000}"/>
    <cellStyle name="Normal 2 14 6" xfId="3172" xr:uid="{00000000-0005-0000-0000-0000A10E0000}"/>
    <cellStyle name="Normal 2 14 6 2" xfId="3173" xr:uid="{00000000-0005-0000-0000-0000A20E0000}"/>
    <cellStyle name="Normal 2 14 7" xfId="3174" xr:uid="{00000000-0005-0000-0000-0000A30E0000}"/>
    <cellStyle name="Normal 2 14 7 2" xfId="3175" xr:uid="{00000000-0005-0000-0000-0000A40E0000}"/>
    <cellStyle name="Normal 2 14 8" xfId="3176" xr:uid="{00000000-0005-0000-0000-0000A50E0000}"/>
    <cellStyle name="Normal 2 14 8 2" xfId="3177" xr:uid="{00000000-0005-0000-0000-0000A60E0000}"/>
    <cellStyle name="Normal 2 14 9" xfId="3178" xr:uid="{00000000-0005-0000-0000-0000A70E0000}"/>
    <cellStyle name="Normal 2 14 9 2" xfId="3179" xr:uid="{00000000-0005-0000-0000-0000A80E0000}"/>
    <cellStyle name="Normal 2 15" xfId="3180" xr:uid="{00000000-0005-0000-0000-0000A90E0000}"/>
    <cellStyle name="Normal 2 15 10" xfId="3181" xr:uid="{00000000-0005-0000-0000-0000AA0E0000}"/>
    <cellStyle name="Normal 2 15 10 2" xfId="3182" xr:uid="{00000000-0005-0000-0000-0000AB0E0000}"/>
    <cellStyle name="Normal 2 15 11" xfId="3183" xr:uid="{00000000-0005-0000-0000-0000AC0E0000}"/>
    <cellStyle name="Normal 2 15 11 2" xfId="3184" xr:uid="{00000000-0005-0000-0000-0000AD0E0000}"/>
    <cellStyle name="Normal 2 15 12" xfId="3185" xr:uid="{00000000-0005-0000-0000-0000AE0E0000}"/>
    <cellStyle name="Normal 2 15 12 2" xfId="3186" xr:uid="{00000000-0005-0000-0000-0000AF0E0000}"/>
    <cellStyle name="Normal 2 15 13" xfId="3187" xr:uid="{00000000-0005-0000-0000-0000B00E0000}"/>
    <cellStyle name="Normal 2 15 13 2" xfId="3188" xr:uid="{00000000-0005-0000-0000-0000B10E0000}"/>
    <cellStyle name="Normal 2 15 14" xfId="3189" xr:uid="{00000000-0005-0000-0000-0000B20E0000}"/>
    <cellStyle name="Normal 2 15 14 2" xfId="3190" xr:uid="{00000000-0005-0000-0000-0000B30E0000}"/>
    <cellStyle name="Normal 2 15 15" xfId="3191" xr:uid="{00000000-0005-0000-0000-0000B40E0000}"/>
    <cellStyle name="Normal 2 15 15 2" xfId="3192" xr:uid="{00000000-0005-0000-0000-0000B50E0000}"/>
    <cellStyle name="Normal 2 15 16" xfId="3193" xr:uid="{00000000-0005-0000-0000-0000B60E0000}"/>
    <cellStyle name="Normal 2 15 16 2" xfId="3194" xr:uid="{00000000-0005-0000-0000-0000B70E0000}"/>
    <cellStyle name="Normal 2 15 17" xfId="3195" xr:uid="{00000000-0005-0000-0000-0000B80E0000}"/>
    <cellStyle name="Normal 2 15 17 2" xfId="3196" xr:uid="{00000000-0005-0000-0000-0000B90E0000}"/>
    <cellStyle name="Normal 2 15 18" xfId="3197" xr:uid="{00000000-0005-0000-0000-0000BA0E0000}"/>
    <cellStyle name="Normal 2 15 18 2" xfId="3198" xr:uid="{00000000-0005-0000-0000-0000BB0E0000}"/>
    <cellStyle name="Normal 2 15 19" xfId="3199" xr:uid="{00000000-0005-0000-0000-0000BC0E0000}"/>
    <cellStyle name="Normal 2 15 19 2" xfId="3200" xr:uid="{00000000-0005-0000-0000-0000BD0E0000}"/>
    <cellStyle name="Normal 2 15 2" xfId="3201" xr:uid="{00000000-0005-0000-0000-0000BE0E0000}"/>
    <cellStyle name="Normal 2 15 2 2" xfId="3202" xr:uid="{00000000-0005-0000-0000-0000BF0E0000}"/>
    <cellStyle name="Normal 2 15 20" xfId="3203" xr:uid="{00000000-0005-0000-0000-0000C00E0000}"/>
    <cellStyle name="Normal 2 15 20 2" xfId="3204" xr:uid="{00000000-0005-0000-0000-0000C10E0000}"/>
    <cellStyle name="Normal 2 15 21" xfId="3205" xr:uid="{00000000-0005-0000-0000-0000C20E0000}"/>
    <cellStyle name="Normal 2 15 21 2" xfId="3206" xr:uid="{00000000-0005-0000-0000-0000C30E0000}"/>
    <cellStyle name="Normal 2 15 22" xfId="3207" xr:uid="{00000000-0005-0000-0000-0000C40E0000}"/>
    <cellStyle name="Normal 2 15 22 2" xfId="3208" xr:uid="{00000000-0005-0000-0000-0000C50E0000}"/>
    <cellStyle name="Normal 2 15 23" xfId="3209" xr:uid="{00000000-0005-0000-0000-0000C60E0000}"/>
    <cellStyle name="Normal 2 15 23 2" xfId="3210" xr:uid="{00000000-0005-0000-0000-0000C70E0000}"/>
    <cellStyle name="Normal 2 15 24" xfId="3211" xr:uid="{00000000-0005-0000-0000-0000C80E0000}"/>
    <cellStyle name="Normal 2 15 3" xfId="3212" xr:uid="{00000000-0005-0000-0000-0000C90E0000}"/>
    <cellStyle name="Normal 2 15 3 2" xfId="3213" xr:uid="{00000000-0005-0000-0000-0000CA0E0000}"/>
    <cellStyle name="Normal 2 15 4" xfId="3214" xr:uid="{00000000-0005-0000-0000-0000CB0E0000}"/>
    <cellStyle name="Normal 2 15 4 2" xfId="3215" xr:uid="{00000000-0005-0000-0000-0000CC0E0000}"/>
    <cellStyle name="Normal 2 15 5" xfId="3216" xr:uid="{00000000-0005-0000-0000-0000CD0E0000}"/>
    <cellStyle name="Normal 2 15 5 2" xfId="3217" xr:uid="{00000000-0005-0000-0000-0000CE0E0000}"/>
    <cellStyle name="Normal 2 15 6" xfId="3218" xr:uid="{00000000-0005-0000-0000-0000CF0E0000}"/>
    <cellStyle name="Normal 2 15 6 2" xfId="3219" xr:uid="{00000000-0005-0000-0000-0000D00E0000}"/>
    <cellStyle name="Normal 2 15 7" xfId="3220" xr:uid="{00000000-0005-0000-0000-0000D10E0000}"/>
    <cellStyle name="Normal 2 15 7 2" xfId="3221" xr:uid="{00000000-0005-0000-0000-0000D20E0000}"/>
    <cellStyle name="Normal 2 15 8" xfId="3222" xr:uid="{00000000-0005-0000-0000-0000D30E0000}"/>
    <cellStyle name="Normal 2 15 8 2" xfId="3223" xr:uid="{00000000-0005-0000-0000-0000D40E0000}"/>
    <cellStyle name="Normal 2 15 9" xfId="3224" xr:uid="{00000000-0005-0000-0000-0000D50E0000}"/>
    <cellStyle name="Normal 2 15 9 2" xfId="3225" xr:uid="{00000000-0005-0000-0000-0000D60E0000}"/>
    <cellStyle name="Normal 2 16" xfId="3226" xr:uid="{00000000-0005-0000-0000-0000D70E0000}"/>
    <cellStyle name="Normal 2 16 10" xfId="3227" xr:uid="{00000000-0005-0000-0000-0000D80E0000}"/>
    <cellStyle name="Normal 2 16 10 2" xfId="3228" xr:uid="{00000000-0005-0000-0000-0000D90E0000}"/>
    <cellStyle name="Normal 2 16 11" xfId="3229" xr:uid="{00000000-0005-0000-0000-0000DA0E0000}"/>
    <cellStyle name="Normal 2 16 11 2" xfId="3230" xr:uid="{00000000-0005-0000-0000-0000DB0E0000}"/>
    <cellStyle name="Normal 2 16 12" xfId="3231" xr:uid="{00000000-0005-0000-0000-0000DC0E0000}"/>
    <cellStyle name="Normal 2 16 12 2" xfId="3232" xr:uid="{00000000-0005-0000-0000-0000DD0E0000}"/>
    <cellStyle name="Normal 2 16 13" xfId="3233" xr:uid="{00000000-0005-0000-0000-0000DE0E0000}"/>
    <cellStyle name="Normal 2 16 13 2" xfId="3234" xr:uid="{00000000-0005-0000-0000-0000DF0E0000}"/>
    <cellStyle name="Normal 2 16 14" xfId="3235" xr:uid="{00000000-0005-0000-0000-0000E00E0000}"/>
    <cellStyle name="Normal 2 16 14 2" xfId="3236" xr:uid="{00000000-0005-0000-0000-0000E10E0000}"/>
    <cellStyle name="Normal 2 16 15" xfId="3237" xr:uid="{00000000-0005-0000-0000-0000E20E0000}"/>
    <cellStyle name="Normal 2 16 15 2" xfId="3238" xr:uid="{00000000-0005-0000-0000-0000E30E0000}"/>
    <cellStyle name="Normal 2 16 16" xfId="3239" xr:uid="{00000000-0005-0000-0000-0000E40E0000}"/>
    <cellStyle name="Normal 2 16 16 2" xfId="3240" xr:uid="{00000000-0005-0000-0000-0000E50E0000}"/>
    <cellStyle name="Normal 2 16 17" xfId="3241" xr:uid="{00000000-0005-0000-0000-0000E60E0000}"/>
    <cellStyle name="Normal 2 16 17 2" xfId="3242" xr:uid="{00000000-0005-0000-0000-0000E70E0000}"/>
    <cellStyle name="Normal 2 16 18" xfId="3243" xr:uid="{00000000-0005-0000-0000-0000E80E0000}"/>
    <cellStyle name="Normal 2 16 18 2" xfId="3244" xr:uid="{00000000-0005-0000-0000-0000E90E0000}"/>
    <cellStyle name="Normal 2 16 19" xfId="3245" xr:uid="{00000000-0005-0000-0000-0000EA0E0000}"/>
    <cellStyle name="Normal 2 16 19 2" xfId="3246" xr:uid="{00000000-0005-0000-0000-0000EB0E0000}"/>
    <cellStyle name="Normal 2 16 2" xfId="3247" xr:uid="{00000000-0005-0000-0000-0000EC0E0000}"/>
    <cellStyle name="Normal 2 16 2 2" xfId="3248" xr:uid="{00000000-0005-0000-0000-0000ED0E0000}"/>
    <cellStyle name="Normal 2 16 20" xfId="3249" xr:uid="{00000000-0005-0000-0000-0000EE0E0000}"/>
    <cellStyle name="Normal 2 16 20 2" xfId="3250" xr:uid="{00000000-0005-0000-0000-0000EF0E0000}"/>
    <cellStyle name="Normal 2 16 21" xfId="3251" xr:uid="{00000000-0005-0000-0000-0000F00E0000}"/>
    <cellStyle name="Normal 2 16 21 2" xfId="3252" xr:uid="{00000000-0005-0000-0000-0000F10E0000}"/>
    <cellStyle name="Normal 2 16 22" xfId="3253" xr:uid="{00000000-0005-0000-0000-0000F20E0000}"/>
    <cellStyle name="Normal 2 16 22 2" xfId="3254" xr:uid="{00000000-0005-0000-0000-0000F30E0000}"/>
    <cellStyle name="Normal 2 16 23" xfId="3255" xr:uid="{00000000-0005-0000-0000-0000F40E0000}"/>
    <cellStyle name="Normal 2 16 23 2" xfId="3256" xr:uid="{00000000-0005-0000-0000-0000F50E0000}"/>
    <cellStyle name="Normal 2 16 24" xfId="3257" xr:uid="{00000000-0005-0000-0000-0000F60E0000}"/>
    <cellStyle name="Normal 2 16 3" xfId="3258" xr:uid="{00000000-0005-0000-0000-0000F70E0000}"/>
    <cellStyle name="Normal 2 16 3 2" xfId="3259" xr:uid="{00000000-0005-0000-0000-0000F80E0000}"/>
    <cellStyle name="Normal 2 16 4" xfId="3260" xr:uid="{00000000-0005-0000-0000-0000F90E0000}"/>
    <cellStyle name="Normal 2 16 4 2" xfId="3261" xr:uid="{00000000-0005-0000-0000-0000FA0E0000}"/>
    <cellStyle name="Normal 2 16 5" xfId="3262" xr:uid="{00000000-0005-0000-0000-0000FB0E0000}"/>
    <cellStyle name="Normal 2 16 5 2" xfId="3263" xr:uid="{00000000-0005-0000-0000-0000FC0E0000}"/>
    <cellStyle name="Normal 2 16 6" xfId="3264" xr:uid="{00000000-0005-0000-0000-0000FD0E0000}"/>
    <cellStyle name="Normal 2 16 6 2" xfId="3265" xr:uid="{00000000-0005-0000-0000-0000FE0E0000}"/>
    <cellStyle name="Normal 2 16 7" xfId="3266" xr:uid="{00000000-0005-0000-0000-0000FF0E0000}"/>
    <cellStyle name="Normal 2 16 7 2" xfId="3267" xr:uid="{00000000-0005-0000-0000-0000000F0000}"/>
    <cellStyle name="Normal 2 16 8" xfId="3268" xr:uid="{00000000-0005-0000-0000-0000010F0000}"/>
    <cellStyle name="Normal 2 16 8 2" xfId="3269" xr:uid="{00000000-0005-0000-0000-0000020F0000}"/>
    <cellStyle name="Normal 2 16 9" xfId="3270" xr:uid="{00000000-0005-0000-0000-0000030F0000}"/>
    <cellStyle name="Normal 2 16 9 2" xfId="3271" xr:uid="{00000000-0005-0000-0000-0000040F0000}"/>
    <cellStyle name="Normal 2 17" xfId="3272" xr:uid="{00000000-0005-0000-0000-0000050F0000}"/>
    <cellStyle name="Normal 2 17 10" xfId="3273" xr:uid="{00000000-0005-0000-0000-0000060F0000}"/>
    <cellStyle name="Normal 2 17 10 2" xfId="3274" xr:uid="{00000000-0005-0000-0000-0000070F0000}"/>
    <cellStyle name="Normal 2 17 11" xfId="3275" xr:uid="{00000000-0005-0000-0000-0000080F0000}"/>
    <cellStyle name="Normal 2 17 11 2" xfId="3276" xr:uid="{00000000-0005-0000-0000-0000090F0000}"/>
    <cellStyle name="Normal 2 17 12" xfId="3277" xr:uid="{00000000-0005-0000-0000-00000A0F0000}"/>
    <cellStyle name="Normal 2 17 12 2" xfId="3278" xr:uid="{00000000-0005-0000-0000-00000B0F0000}"/>
    <cellStyle name="Normal 2 17 13" xfId="3279" xr:uid="{00000000-0005-0000-0000-00000C0F0000}"/>
    <cellStyle name="Normal 2 17 13 2" xfId="3280" xr:uid="{00000000-0005-0000-0000-00000D0F0000}"/>
    <cellStyle name="Normal 2 17 14" xfId="3281" xr:uid="{00000000-0005-0000-0000-00000E0F0000}"/>
    <cellStyle name="Normal 2 17 14 2" xfId="3282" xr:uid="{00000000-0005-0000-0000-00000F0F0000}"/>
    <cellStyle name="Normal 2 17 15" xfId="3283" xr:uid="{00000000-0005-0000-0000-0000100F0000}"/>
    <cellStyle name="Normal 2 17 15 2" xfId="3284" xr:uid="{00000000-0005-0000-0000-0000110F0000}"/>
    <cellStyle name="Normal 2 17 16" xfId="3285" xr:uid="{00000000-0005-0000-0000-0000120F0000}"/>
    <cellStyle name="Normal 2 17 16 2" xfId="3286" xr:uid="{00000000-0005-0000-0000-0000130F0000}"/>
    <cellStyle name="Normal 2 17 17" xfId="3287" xr:uid="{00000000-0005-0000-0000-0000140F0000}"/>
    <cellStyle name="Normal 2 17 17 2" xfId="3288" xr:uid="{00000000-0005-0000-0000-0000150F0000}"/>
    <cellStyle name="Normal 2 17 18" xfId="3289" xr:uid="{00000000-0005-0000-0000-0000160F0000}"/>
    <cellStyle name="Normal 2 17 18 2" xfId="3290" xr:uid="{00000000-0005-0000-0000-0000170F0000}"/>
    <cellStyle name="Normal 2 17 19" xfId="3291" xr:uid="{00000000-0005-0000-0000-0000180F0000}"/>
    <cellStyle name="Normal 2 17 19 2" xfId="3292" xr:uid="{00000000-0005-0000-0000-0000190F0000}"/>
    <cellStyle name="Normal 2 17 2" xfId="3293" xr:uid="{00000000-0005-0000-0000-00001A0F0000}"/>
    <cellStyle name="Normal 2 17 2 2" xfId="3294" xr:uid="{00000000-0005-0000-0000-00001B0F0000}"/>
    <cellStyle name="Normal 2 17 20" xfId="3295" xr:uid="{00000000-0005-0000-0000-00001C0F0000}"/>
    <cellStyle name="Normal 2 17 20 2" xfId="3296" xr:uid="{00000000-0005-0000-0000-00001D0F0000}"/>
    <cellStyle name="Normal 2 17 21" xfId="3297" xr:uid="{00000000-0005-0000-0000-00001E0F0000}"/>
    <cellStyle name="Normal 2 17 21 2" xfId="3298" xr:uid="{00000000-0005-0000-0000-00001F0F0000}"/>
    <cellStyle name="Normal 2 17 22" xfId="3299" xr:uid="{00000000-0005-0000-0000-0000200F0000}"/>
    <cellStyle name="Normal 2 17 22 2" xfId="3300" xr:uid="{00000000-0005-0000-0000-0000210F0000}"/>
    <cellStyle name="Normal 2 17 23" xfId="3301" xr:uid="{00000000-0005-0000-0000-0000220F0000}"/>
    <cellStyle name="Normal 2 17 23 2" xfId="3302" xr:uid="{00000000-0005-0000-0000-0000230F0000}"/>
    <cellStyle name="Normal 2 17 24" xfId="3303" xr:uid="{00000000-0005-0000-0000-0000240F0000}"/>
    <cellStyle name="Normal 2 17 3" xfId="3304" xr:uid="{00000000-0005-0000-0000-0000250F0000}"/>
    <cellStyle name="Normal 2 17 3 2" xfId="3305" xr:uid="{00000000-0005-0000-0000-0000260F0000}"/>
    <cellStyle name="Normal 2 17 4" xfId="3306" xr:uid="{00000000-0005-0000-0000-0000270F0000}"/>
    <cellStyle name="Normal 2 17 4 2" xfId="3307" xr:uid="{00000000-0005-0000-0000-0000280F0000}"/>
    <cellStyle name="Normal 2 17 5" xfId="3308" xr:uid="{00000000-0005-0000-0000-0000290F0000}"/>
    <cellStyle name="Normal 2 17 5 2" xfId="3309" xr:uid="{00000000-0005-0000-0000-00002A0F0000}"/>
    <cellStyle name="Normal 2 17 6" xfId="3310" xr:uid="{00000000-0005-0000-0000-00002B0F0000}"/>
    <cellStyle name="Normal 2 17 6 2" xfId="3311" xr:uid="{00000000-0005-0000-0000-00002C0F0000}"/>
    <cellStyle name="Normal 2 17 7" xfId="3312" xr:uid="{00000000-0005-0000-0000-00002D0F0000}"/>
    <cellStyle name="Normal 2 17 7 2" xfId="3313" xr:uid="{00000000-0005-0000-0000-00002E0F0000}"/>
    <cellStyle name="Normal 2 17 8" xfId="3314" xr:uid="{00000000-0005-0000-0000-00002F0F0000}"/>
    <cellStyle name="Normal 2 17 8 2" xfId="3315" xr:uid="{00000000-0005-0000-0000-0000300F0000}"/>
    <cellStyle name="Normal 2 17 9" xfId="3316" xr:uid="{00000000-0005-0000-0000-0000310F0000}"/>
    <cellStyle name="Normal 2 17 9 2" xfId="3317" xr:uid="{00000000-0005-0000-0000-0000320F0000}"/>
    <cellStyle name="Normal 2 18" xfId="3318" xr:uid="{00000000-0005-0000-0000-0000330F0000}"/>
    <cellStyle name="Normal 2 18 10" xfId="3319" xr:uid="{00000000-0005-0000-0000-0000340F0000}"/>
    <cellStyle name="Normal 2 18 10 2" xfId="3320" xr:uid="{00000000-0005-0000-0000-0000350F0000}"/>
    <cellStyle name="Normal 2 18 11" xfId="3321" xr:uid="{00000000-0005-0000-0000-0000360F0000}"/>
    <cellStyle name="Normal 2 18 11 2" xfId="3322" xr:uid="{00000000-0005-0000-0000-0000370F0000}"/>
    <cellStyle name="Normal 2 18 12" xfId="3323" xr:uid="{00000000-0005-0000-0000-0000380F0000}"/>
    <cellStyle name="Normal 2 18 12 2" xfId="3324" xr:uid="{00000000-0005-0000-0000-0000390F0000}"/>
    <cellStyle name="Normal 2 18 13" xfId="3325" xr:uid="{00000000-0005-0000-0000-00003A0F0000}"/>
    <cellStyle name="Normal 2 18 13 2" xfId="3326" xr:uid="{00000000-0005-0000-0000-00003B0F0000}"/>
    <cellStyle name="Normal 2 18 14" xfId="3327" xr:uid="{00000000-0005-0000-0000-00003C0F0000}"/>
    <cellStyle name="Normal 2 18 14 2" xfId="3328" xr:uid="{00000000-0005-0000-0000-00003D0F0000}"/>
    <cellStyle name="Normal 2 18 15" xfId="3329" xr:uid="{00000000-0005-0000-0000-00003E0F0000}"/>
    <cellStyle name="Normal 2 18 15 2" xfId="3330" xr:uid="{00000000-0005-0000-0000-00003F0F0000}"/>
    <cellStyle name="Normal 2 18 16" xfId="3331" xr:uid="{00000000-0005-0000-0000-0000400F0000}"/>
    <cellStyle name="Normal 2 18 16 2" xfId="3332" xr:uid="{00000000-0005-0000-0000-0000410F0000}"/>
    <cellStyle name="Normal 2 18 17" xfId="3333" xr:uid="{00000000-0005-0000-0000-0000420F0000}"/>
    <cellStyle name="Normal 2 18 17 2" xfId="3334" xr:uid="{00000000-0005-0000-0000-0000430F0000}"/>
    <cellStyle name="Normal 2 18 18" xfId="3335" xr:uid="{00000000-0005-0000-0000-0000440F0000}"/>
    <cellStyle name="Normal 2 18 18 2" xfId="3336" xr:uid="{00000000-0005-0000-0000-0000450F0000}"/>
    <cellStyle name="Normal 2 18 19" xfId="3337" xr:uid="{00000000-0005-0000-0000-0000460F0000}"/>
    <cellStyle name="Normal 2 18 19 2" xfId="3338" xr:uid="{00000000-0005-0000-0000-0000470F0000}"/>
    <cellStyle name="Normal 2 18 2" xfId="3339" xr:uid="{00000000-0005-0000-0000-0000480F0000}"/>
    <cellStyle name="Normal 2 18 2 2" xfId="3340" xr:uid="{00000000-0005-0000-0000-0000490F0000}"/>
    <cellStyle name="Normal 2 18 20" xfId="3341" xr:uid="{00000000-0005-0000-0000-00004A0F0000}"/>
    <cellStyle name="Normal 2 18 20 2" xfId="3342" xr:uid="{00000000-0005-0000-0000-00004B0F0000}"/>
    <cellStyle name="Normal 2 18 21" xfId="3343" xr:uid="{00000000-0005-0000-0000-00004C0F0000}"/>
    <cellStyle name="Normal 2 18 21 2" xfId="3344" xr:uid="{00000000-0005-0000-0000-00004D0F0000}"/>
    <cellStyle name="Normal 2 18 22" xfId="3345" xr:uid="{00000000-0005-0000-0000-00004E0F0000}"/>
    <cellStyle name="Normal 2 18 22 2" xfId="3346" xr:uid="{00000000-0005-0000-0000-00004F0F0000}"/>
    <cellStyle name="Normal 2 18 23" xfId="3347" xr:uid="{00000000-0005-0000-0000-0000500F0000}"/>
    <cellStyle name="Normal 2 18 23 2" xfId="3348" xr:uid="{00000000-0005-0000-0000-0000510F0000}"/>
    <cellStyle name="Normal 2 18 24" xfId="3349" xr:uid="{00000000-0005-0000-0000-0000520F0000}"/>
    <cellStyle name="Normal 2 18 3" xfId="3350" xr:uid="{00000000-0005-0000-0000-0000530F0000}"/>
    <cellStyle name="Normal 2 18 3 2" xfId="3351" xr:uid="{00000000-0005-0000-0000-0000540F0000}"/>
    <cellStyle name="Normal 2 18 4" xfId="3352" xr:uid="{00000000-0005-0000-0000-0000550F0000}"/>
    <cellStyle name="Normal 2 18 4 2" xfId="3353" xr:uid="{00000000-0005-0000-0000-0000560F0000}"/>
    <cellStyle name="Normal 2 18 5" xfId="3354" xr:uid="{00000000-0005-0000-0000-0000570F0000}"/>
    <cellStyle name="Normal 2 18 5 2" xfId="3355" xr:uid="{00000000-0005-0000-0000-0000580F0000}"/>
    <cellStyle name="Normal 2 18 6" xfId="3356" xr:uid="{00000000-0005-0000-0000-0000590F0000}"/>
    <cellStyle name="Normal 2 18 6 2" xfId="3357" xr:uid="{00000000-0005-0000-0000-00005A0F0000}"/>
    <cellStyle name="Normal 2 18 7" xfId="3358" xr:uid="{00000000-0005-0000-0000-00005B0F0000}"/>
    <cellStyle name="Normal 2 18 7 2" xfId="3359" xr:uid="{00000000-0005-0000-0000-00005C0F0000}"/>
    <cellStyle name="Normal 2 18 8" xfId="3360" xr:uid="{00000000-0005-0000-0000-00005D0F0000}"/>
    <cellStyle name="Normal 2 18 8 2" xfId="3361" xr:uid="{00000000-0005-0000-0000-00005E0F0000}"/>
    <cellStyle name="Normal 2 18 9" xfId="3362" xr:uid="{00000000-0005-0000-0000-00005F0F0000}"/>
    <cellStyle name="Normal 2 18 9 2" xfId="3363" xr:uid="{00000000-0005-0000-0000-0000600F0000}"/>
    <cellStyle name="Normal 2 19" xfId="3364" xr:uid="{00000000-0005-0000-0000-0000610F0000}"/>
    <cellStyle name="Normal 2 19 10" xfId="3365" xr:uid="{00000000-0005-0000-0000-0000620F0000}"/>
    <cellStyle name="Normal 2 19 10 2" xfId="3366" xr:uid="{00000000-0005-0000-0000-0000630F0000}"/>
    <cellStyle name="Normal 2 19 11" xfId="3367" xr:uid="{00000000-0005-0000-0000-0000640F0000}"/>
    <cellStyle name="Normal 2 19 11 2" xfId="3368" xr:uid="{00000000-0005-0000-0000-0000650F0000}"/>
    <cellStyle name="Normal 2 19 12" xfId="3369" xr:uid="{00000000-0005-0000-0000-0000660F0000}"/>
    <cellStyle name="Normal 2 19 12 2" xfId="3370" xr:uid="{00000000-0005-0000-0000-0000670F0000}"/>
    <cellStyle name="Normal 2 19 13" xfId="3371" xr:uid="{00000000-0005-0000-0000-0000680F0000}"/>
    <cellStyle name="Normal 2 19 13 2" xfId="3372" xr:uid="{00000000-0005-0000-0000-0000690F0000}"/>
    <cellStyle name="Normal 2 19 14" xfId="3373" xr:uid="{00000000-0005-0000-0000-00006A0F0000}"/>
    <cellStyle name="Normal 2 19 14 2" xfId="3374" xr:uid="{00000000-0005-0000-0000-00006B0F0000}"/>
    <cellStyle name="Normal 2 19 15" xfId="3375" xr:uid="{00000000-0005-0000-0000-00006C0F0000}"/>
    <cellStyle name="Normal 2 19 15 2" xfId="3376" xr:uid="{00000000-0005-0000-0000-00006D0F0000}"/>
    <cellStyle name="Normal 2 19 16" xfId="3377" xr:uid="{00000000-0005-0000-0000-00006E0F0000}"/>
    <cellStyle name="Normal 2 19 16 2" xfId="3378" xr:uid="{00000000-0005-0000-0000-00006F0F0000}"/>
    <cellStyle name="Normal 2 19 17" xfId="3379" xr:uid="{00000000-0005-0000-0000-0000700F0000}"/>
    <cellStyle name="Normal 2 19 17 2" xfId="3380" xr:uid="{00000000-0005-0000-0000-0000710F0000}"/>
    <cellStyle name="Normal 2 19 18" xfId="3381" xr:uid="{00000000-0005-0000-0000-0000720F0000}"/>
    <cellStyle name="Normal 2 19 18 2" xfId="3382" xr:uid="{00000000-0005-0000-0000-0000730F0000}"/>
    <cellStyle name="Normal 2 19 19" xfId="3383" xr:uid="{00000000-0005-0000-0000-0000740F0000}"/>
    <cellStyle name="Normal 2 19 19 2" xfId="3384" xr:uid="{00000000-0005-0000-0000-0000750F0000}"/>
    <cellStyle name="Normal 2 19 2" xfId="3385" xr:uid="{00000000-0005-0000-0000-0000760F0000}"/>
    <cellStyle name="Normal 2 19 2 2" xfId="3386" xr:uid="{00000000-0005-0000-0000-0000770F0000}"/>
    <cellStyle name="Normal 2 19 20" xfId="3387" xr:uid="{00000000-0005-0000-0000-0000780F0000}"/>
    <cellStyle name="Normal 2 19 20 2" xfId="3388" xr:uid="{00000000-0005-0000-0000-0000790F0000}"/>
    <cellStyle name="Normal 2 19 21" xfId="3389" xr:uid="{00000000-0005-0000-0000-00007A0F0000}"/>
    <cellStyle name="Normal 2 19 21 2" xfId="3390" xr:uid="{00000000-0005-0000-0000-00007B0F0000}"/>
    <cellStyle name="Normal 2 19 22" xfId="3391" xr:uid="{00000000-0005-0000-0000-00007C0F0000}"/>
    <cellStyle name="Normal 2 19 22 2" xfId="3392" xr:uid="{00000000-0005-0000-0000-00007D0F0000}"/>
    <cellStyle name="Normal 2 19 23" xfId="3393" xr:uid="{00000000-0005-0000-0000-00007E0F0000}"/>
    <cellStyle name="Normal 2 19 23 2" xfId="3394" xr:uid="{00000000-0005-0000-0000-00007F0F0000}"/>
    <cellStyle name="Normal 2 19 24" xfId="3395" xr:uid="{00000000-0005-0000-0000-0000800F0000}"/>
    <cellStyle name="Normal 2 19 3" xfId="3396" xr:uid="{00000000-0005-0000-0000-0000810F0000}"/>
    <cellStyle name="Normal 2 19 3 2" xfId="3397" xr:uid="{00000000-0005-0000-0000-0000820F0000}"/>
    <cellStyle name="Normal 2 19 4" xfId="3398" xr:uid="{00000000-0005-0000-0000-0000830F0000}"/>
    <cellStyle name="Normal 2 19 4 2" xfId="3399" xr:uid="{00000000-0005-0000-0000-0000840F0000}"/>
    <cellStyle name="Normal 2 19 5" xfId="3400" xr:uid="{00000000-0005-0000-0000-0000850F0000}"/>
    <cellStyle name="Normal 2 19 5 2" xfId="3401" xr:uid="{00000000-0005-0000-0000-0000860F0000}"/>
    <cellStyle name="Normal 2 19 6" xfId="3402" xr:uid="{00000000-0005-0000-0000-0000870F0000}"/>
    <cellStyle name="Normal 2 19 6 2" xfId="3403" xr:uid="{00000000-0005-0000-0000-0000880F0000}"/>
    <cellStyle name="Normal 2 19 7" xfId="3404" xr:uid="{00000000-0005-0000-0000-0000890F0000}"/>
    <cellStyle name="Normal 2 19 7 2" xfId="3405" xr:uid="{00000000-0005-0000-0000-00008A0F0000}"/>
    <cellStyle name="Normal 2 19 8" xfId="3406" xr:uid="{00000000-0005-0000-0000-00008B0F0000}"/>
    <cellStyle name="Normal 2 19 8 2" xfId="3407" xr:uid="{00000000-0005-0000-0000-00008C0F0000}"/>
    <cellStyle name="Normal 2 19 9" xfId="3408" xr:uid="{00000000-0005-0000-0000-00008D0F0000}"/>
    <cellStyle name="Normal 2 19 9 2" xfId="3409" xr:uid="{00000000-0005-0000-0000-00008E0F0000}"/>
    <cellStyle name="Normal 2 2" xfId="64" xr:uid="{00000000-0005-0000-0000-00008F0F0000}"/>
    <cellStyle name="Normal 2 2 10" xfId="7730" xr:uid="{00000000-0005-0000-0000-0000900F0000}"/>
    <cellStyle name="Normal 2 2 2" xfId="770" xr:uid="{00000000-0005-0000-0000-0000910F0000}"/>
    <cellStyle name="Normal 2 2 2 2" xfId="3410" xr:uid="{00000000-0005-0000-0000-0000920F0000}"/>
    <cellStyle name="Normal 2 2 2 2 2" xfId="3411" xr:uid="{00000000-0005-0000-0000-0000930F0000}"/>
    <cellStyle name="Normal 2 2 2 2 2 2" xfId="3412" xr:uid="{00000000-0005-0000-0000-0000940F0000}"/>
    <cellStyle name="Normal 2 2 2 2 2 3" xfId="3413" xr:uid="{00000000-0005-0000-0000-0000950F0000}"/>
    <cellStyle name="Normal 2 2 2 2 3" xfId="3414" xr:uid="{00000000-0005-0000-0000-0000960F0000}"/>
    <cellStyle name="Normal 2 2 2 2 3 2" xfId="3415" xr:uid="{00000000-0005-0000-0000-0000970F0000}"/>
    <cellStyle name="Normal 2 2 2 2 3 3" xfId="3416" xr:uid="{00000000-0005-0000-0000-0000980F0000}"/>
    <cellStyle name="Normal 2 2 2 2 4" xfId="3417" xr:uid="{00000000-0005-0000-0000-0000990F0000}"/>
    <cellStyle name="Normal 2 2 2 2 4 2" xfId="3418" xr:uid="{00000000-0005-0000-0000-00009A0F0000}"/>
    <cellStyle name="Normal 2 2 2 2 4 3" xfId="3419" xr:uid="{00000000-0005-0000-0000-00009B0F0000}"/>
    <cellStyle name="Normal 2 2 2 3" xfId="3420" xr:uid="{00000000-0005-0000-0000-00009C0F0000}"/>
    <cellStyle name="Normal 2 2 2 4" xfId="3421" xr:uid="{00000000-0005-0000-0000-00009D0F0000}"/>
    <cellStyle name="Normal 2 2 2 5" xfId="3422" xr:uid="{00000000-0005-0000-0000-00009E0F0000}"/>
    <cellStyle name="Normal 2 2 3" xfId="3423" xr:uid="{00000000-0005-0000-0000-00009F0F0000}"/>
    <cellStyle name="Normal 2 2 3 2" xfId="3424" xr:uid="{00000000-0005-0000-0000-0000A00F0000}"/>
    <cellStyle name="Normal 2 2 3 3" xfId="3425" xr:uid="{00000000-0005-0000-0000-0000A10F0000}"/>
    <cellStyle name="Normal 2 2 4" xfId="3426" xr:uid="{00000000-0005-0000-0000-0000A20F0000}"/>
    <cellStyle name="Normal 2 2 4 2" xfId="3427" xr:uid="{00000000-0005-0000-0000-0000A30F0000}"/>
    <cellStyle name="Normal 2 2 4 3" xfId="3428" xr:uid="{00000000-0005-0000-0000-0000A40F0000}"/>
    <cellStyle name="Normal 2 2 5" xfId="3429" xr:uid="{00000000-0005-0000-0000-0000A50F0000}"/>
    <cellStyle name="Normal 2 2 5 2" xfId="3430" xr:uid="{00000000-0005-0000-0000-0000A60F0000}"/>
    <cellStyle name="Normal 2 2 5 3" xfId="3431" xr:uid="{00000000-0005-0000-0000-0000A70F0000}"/>
    <cellStyle name="Normal 2 2 6" xfId="3432" xr:uid="{00000000-0005-0000-0000-0000A80F0000}"/>
    <cellStyle name="Normal 2 2 6 2" xfId="3433" xr:uid="{00000000-0005-0000-0000-0000A90F0000}"/>
    <cellStyle name="Normal 2 2 6 3" xfId="3434" xr:uid="{00000000-0005-0000-0000-0000AA0F0000}"/>
    <cellStyle name="Normal 2 2 7" xfId="3435" xr:uid="{00000000-0005-0000-0000-0000AB0F0000}"/>
    <cellStyle name="Normal 2 2 8" xfId="3436" xr:uid="{00000000-0005-0000-0000-0000AC0F0000}"/>
    <cellStyle name="Normal 2 2 9" xfId="3437" xr:uid="{00000000-0005-0000-0000-0000AD0F0000}"/>
    <cellStyle name="Normal 2 2 9 2" xfId="8673" xr:uid="{00000000-0005-0000-0000-0000AE0F0000}"/>
    <cellStyle name="Normal 2 2 9 2 2" xfId="15886" xr:uid="{00000000-0005-0000-0000-0000AF0F0000}"/>
    <cellStyle name="Normal 2 2 9 3" xfId="10804" xr:uid="{00000000-0005-0000-0000-0000B00F0000}"/>
    <cellStyle name="Normal 2 2 9 3 2" xfId="18017" xr:uid="{00000000-0005-0000-0000-0000B10F0000}"/>
    <cellStyle name="Normal 2 2 9 4" xfId="12046" xr:uid="{00000000-0005-0000-0000-0000B20F0000}"/>
    <cellStyle name="Normal 2 2 9 4 2" xfId="19253" xr:uid="{00000000-0005-0000-0000-0000B30F0000}"/>
    <cellStyle name="Normal 2 2 9 5" xfId="14110" xr:uid="{00000000-0005-0000-0000-0000B40F0000}"/>
    <cellStyle name="Normal 2 20" xfId="3438" xr:uid="{00000000-0005-0000-0000-0000B50F0000}"/>
    <cellStyle name="Normal 2 20 10" xfId="3439" xr:uid="{00000000-0005-0000-0000-0000B60F0000}"/>
    <cellStyle name="Normal 2 20 10 2" xfId="3440" xr:uid="{00000000-0005-0000-0000-0000B70F0000}"/>
    <cellStyle name="Normal 2 20 11" xfId="3441" xr:uid="{00000000-0005-0000-0000-0000B80F0000}"/>
    <cellStyle name="Normal 2 20 11 2" xfId="3442" xr:uid="{00000000-0005-0000-0000-0000B90F0000}"/>
    <cellStyle name="Normal 2 20 12" xfId="3443" xr:uid="{00000000-0005-0000-0000-0000BA0F0000}"/>
    <cellStyle name="Normal 2 20 12 2" xfId="3444" xr:uid="{00000000-0005-0000-0000-0000BB0F0000}"/>
    <cellStyle name="Normal 2 20 13" xfId="3445" xr:uid="{00000000-0005-0000-0000-0000BC0F0000}"/>
    <cellStyle name="Normal 2 20 13 2" xfId="3446" xr:uid="{00000000-0005-0000-0000-0000BD0F0000}"/>
    <cellStyle name="Normal 2 20 14" xfId="3447" xr:uid="{00000000-0005-0000-0000-0000BE0F0000}"/>
    <cellStyle name="Normal 2 20 14 2" xfId="3448" xr:uid="{00000000-0005-0000-0000-0000BF0F0000}"/>
    <cellStyle name="Normal 2 20 15" xfId="3449" xr:uid="{00000000-0005-0000-0000-0000C00F0000}"/>
    <cellStyle name="Normal 2 20 15 2" xfId="3450" xr:uid="{00000000-0005-0000-0000-0000C10F0000}"/>
    <cellStyle name="Normal 2 20 16" xfId="3451" xr:uid="{00000000-0005-0000-0000-0000C20F0000}"/>
    <cellStyle name="Normal 2 20 16 2" xfId="3452" xr:uid="{00000000-0005-0000-0000-0000C30F0000}"/>
    <cellStyle name="Normal 2 20 17" xfId="3453" xr:uid="{00000000-0005-0000-0000-0000C40F0000}"/>
    <cellStyle name="Normal 2 20 17 2" xfId="3454" xr:uid="{00000000-0005-0000-0000-0000C50F0000}"/>
    <cellStyle name="Normal 2 20 18" xfId="3455" xr:uid="{00000000-0005-0000-0000-0000C60F0000}"/>
    <cellStyle name="Normal 2 20 18 2" xfId="3456" xr:uid="{00000000-0005-0000-0000-0000C70F0000}"/>
    <cellStyle name="Normal 2 20 19" xfId="3457" xr:uid="{00000000-0005-0000-0000-0000C80F0000}"/>
    <cellStyle name="Normal 2 20 19 2" xfId="3458" xr:uid="{00000000-0005-0000-0000-0000C90F0000}"/>
    <cellStyle name="Normal 2 20 2" xfId="3459" xr:uid="{00000000-0005-0000-0000-0000CA0F0000}"/>
    <cellStyle name="Normal 2 20 2 2" xfId="3460" xr:uid="{00000000-0005-0000-0000-0000CB0F0000}"/>
    <cellStyle name="Normal 2 20 20" xfId="3461" xr:uid="{00000000-0005-0000-0000-0000CC0F0000}"/>
    <cellStyle name="Normal 2 20 20 2" xfId="3462" xr:uid="{00000000-0005-0000-0000-0000CD0F0000}"/>
    <cellStyle name="Normal 2 20 21" xfId="3463" xr:uid="{00000000-0005-0000-0000-0000CE0F0000}"/>
    <cellStyle name="Normal 2 20 21 2" xfId="3464" xr:uid="{00000000-0005-0000-0000-0000CF0F0000}"/>
    <cellStyle name="Normal 2 20 22" xfId="3465" xr:uid="{00000000-0005-0000-0000-0000D00F0000}"/>
    <cellStyle name="Normal 2 20 22 2" xfId="3466" xr:uid="{00000000-0005-0000-0000-0000D10F0000}"/>
    <cellStyle name="Normal 2 20 23" xfId="3467" xr:uid="{00000000-0005-0000-0000-0000D20F0000}"/>
    <cellStyle name="Normal 2 20 23 2" xfId="3468" xr:uid="{00000000-0005-0000-0000-0000D30F0000}"/>
    <cellStyle name="Normal 2 20 24" xfId="3469" xr:uid="{00000000-0005-0000-0000-0000D40F0000}"/>
    <cellStyle name="Normal 2 20 3" xfId="3470" xr:uid="{00000000-0005-0000-0000-0000D50F0000}"/>
    <cellStyle name="Normal 2 20 3 2" xfId="3471" xr:uid="{00000000-0005-0000-0000-0000D60F0000}"/>
    <cellStyle name="Normal 2 20 4" xfId="3472" xr:uid="{00000000-0005-0000-0000-0000D70F0000}"/>
    <cellStyle name="Normal 2 20 4 2" xfId="3473" xr:uid="{00000000-0005-0000-0000-0000D80F0000}"/>
    <cellStyle name="Normal 2 20 5" xfId="3474" xr:uid="{00000000-0005-0000-0000-0000D90F0000}"/>
    <cellStyle name="Normal 2 20 5 2" xfId="3475" xr:uid="{00000000-0005-0000-0000-0000DA0F0000}"/>
    <cellStyle name="Normal 2 20 6" xfId="3476" xr:uid="{00000000-0005-0000-0000-0000DB0F0000}"/>
    <cellStyle name="Normal 2 20 6 2" xfId="3477" xr:uid="{00000000-0005-0000-0000-0000DC0F0000}"/>
    <cellStyle name="Normal 2 20 7" xfId="3478" xr:uid="{00000000-0005-0000-0000-0000DD0F0000}"/>
    <cellStyle name="Normal 2 20 7 2" xfId="3479" xr:uid="{00000000-0005-0000-0000-0000DE0F0000}"/>
    <cellStyle name="Normal 2 20 8" xfId="3480" xr:uid="{00000000-0005-0000-0000-0000DF0F0000}"/>
    <cellStyle name="Normal 2 20 8 2" xfId="3481" xr:uid="{00000000-0005-0000-0000-0000E00F0000}"/>
    <cellStyle name="Normal 2 20 9" xfId="3482" xr:uid="{00000000-0005-0000-0000-0000E10F0000}"/>
    <cellStyle name="Normal 2 20 9 2" xfId="3483" xr:uid="{00000000-0005-0000-0000-0000E20F0000}"/>
    <cellStyle name="Normal 2 21" xfId="3484" xr:uid="{00000000-0005-0000-0000-0000E30F0000}"/>
    <cellStyle name="Normal 2 21 10" xfId="3485" xr:uid="{00000000-0005-0000-0000-0000E40F0000}"/>
    <cellStyle name="Normal 2 21 10 2" xfId="3486" xr:uid="{00000000-0005-0000-0000-0000E50F0000}"/>
    <cellStyle name="Normal 2 21 11" xfId="3487" xr:uid="{00000000-0005-0000-0000-0000E60F0000}"/>
    <cellStyle name="Normal 2 21 11 2" xfId="3488" xr:uid="{00000000-0005-0000-0000-0000E70F0000}"/>
    <cellStyle name="Normal 2 21 12" xfId="3489" xr:uid="{00000000-0005-0000-0000-0000E80F0000}"/>
    <cellStyle name="Normal 2 21 12 2" xfId="3490" xr:uid="{00000000-0005-0000-0000-0000E90F0000}"/>
    <cellStyle name="Normal 2 21 13" xfId="3491" xr:uid="{00000000-0005-0000-0000-0000EA0F0000}"/>
    <cellStyle name="Normal 2 21 13 2" xfId="3492" xr:uid="{00000000-0005-0000-0000-0000EB0F0000}"/>
    <cellStyle name="Normal 2 21 14" xfId="3493" xr:uid="{00000000-0005-0000-0000-0000EC0F0000}"/>
    <cellStyle name="Normal 2 21 14 2" xfId="3494" xr:uid="{00000000-0005-0000-0000-0000ED0F0000}"/>
    <cellStyle name="Normal 2 21 15" xfId="3495" xr:uid="{00000000-0005-0000-0000-0000EE0F0000}"/>
    <cellStyle name="Normal 2 21 15 2" xfId="3496" xr:uid="{00000000-0005-0000-0000-0000EF0F0000}"/>
    <cellStyle name="Normal 2 21 16" xfId="3497" xr:uid="{00000000-0005-0000-0000-0000F00F0000}"/>
    <cellStyle name="Normal 2 21 16 2" xfId="3498" xr:uid="{00000000-0005-0000-0000-0000F10F0000}"/>
    <cellStyle name="Normal 2 21 17" xfId="3499" xr:uid="{00000000-0005-0000-0000-0000F20F0000}"/>
    <cellStyle name="Normal 2 21 17 2" xfId="3500" xr:uid="{00000000-0005-0000-0000-0000F30F0000}"/>
    <cellStyle name="Normal 2 21 18" xfId="3501" xr:uid="{00000000-0005-0000-0000-0000F40F0000}"/>
    <cellStyle name="Normal 2 21 18 2" xfId="3502" xr:uid="{00000000-0005-0000-0000-0000F50F0000}"/>
    <cellStyle name="Normal 2 21 19" xfId="3503" xr:uid="{00000000-0005-0000-0000-0000F60F0000}"/>
    <cellStyle name="Normal 2 21 19 2" xfId="3504" xr:uid="{00000000-0005-0000-0000-0000F70F0000}"/>
    <cellStyle name="Normal 2 21 2" xfId="3505" xr:uid="{00000000-0005-0000-0000-0000F80F0000}"/>
    <cellStyle name="Normal 2 21 2 2" xfId="3506" xr:uid="{00000000-0005-0000-0000-0000F90F0000}"/>
    <cellStyle name="Normal 2 21 20" xfId="3507" xr:uid="{00000000-0005-0000-0000-0000FA0F0000}"/>
    <cellStyle name="Normal 2 21 20 2" xfId="3508" xr:uid="{00000000-0005-0000-0000-0000FB0F0000}"/>
    <cellStyle name="Normal 2 21 21" xfId="3509" xr:uid="{00000000-0005-0000-0000-0000FC0F0000}"/>
    <cellStyle name="Normal 2 21 21 2" xfId="3510" xr:uid="{00000000-0005-0000-0000-0000FD0F0000}"/>
    <cellStyle name="Normal 2 21 22" xfId="3511" xr:uid="{00000000-0005-0000-0000-0000FE0F0000}"/>
    <cellStyle name="Normal 2 21 22 2" xfId="3512" xr:uid="{00000000-0005-0000-0000-0000FF0F0000}"/>
    <cellStyle name="Normal 2 21 23" xfId="3513" xr:uid="{00000000-0005-0000-0000-000000100000}"/>
    <cellStyle name="Normal 2 21 23 2" xfId="3514" xr:uid="{00000000-0005-0000-0000-000001100000}"/>
    <cellStyle name="Normal 2 21 24" xfId="3515" xr:uid="{00000000-0005-0000-0000-000002100000}"/>
    <cellStyle name="Normal 2 21 3" xfId="3516" xr:uid="{00000000-0005-0000-0000-000003100000}"/>
    <cellStyle name="Normal 2 21 3 2" xfId="3517" xr:uid="{00000000-0005-0000-0000-000004100000}"/>
    <cellStyle name="Normal 2 21 4" xfId="3518" xr:uid="{00000000-0005-0000-0000-000005100000}"/>
    <cellStyle name="Normal 2 21 4 2" xfId="3519" xr:uid="{00000000-0005-0000-0000-000006100000}"/>
    <cellStyle name="Normal 2 21 5" xfId="3520" xr:uid="{00000000-0005-0000-0000-000007100000}"/>
    <cellStyle name="Normal 2 21 5 2" xfId="3521" xr:uid="{00000000-0005-0000-0000-000008100000}"/>
    <cellStyle name="Normal 2 21 6" xfId="3522" xr:uid="{00000000-0005-0000-0000-000009100000}"/>
    <cellStyle name="Normal 2 21 6 2" xfId="3523" xr:uid="{00000000-0005-0000-0000-00000A100000}"/>
    <cellStyle name="Normal 2 21 7" xfId="3524" xr:uid="{00000000-0005-0000-0000-00000B100000}"/>
    <cellStyle name="Normal 2 21 7 2" xfId="3525" xr:uid="{00000000-0005-0000-0000-00000C100000}"/>
    <cellStyle name="Normal 2 21 8" xfId="3526" xr:uid="{00000000-0005-0000-0000-00000D100000}"/>
    <cellStyle name="Normal 2 21 8 2" xfId="3527" xr:uid="{00000000-0005-0000-0000-00000E100000}"/>
    <cellStyle name="Normal 2 21 9" xfId="3528" xr:uid="{00000000-0005-0000-0000-00000F100000}"/>
    <cellStyle name="Normal 2 21 9 2" xfId="3529" xr:uid="{00000000-0005-0000-0000-000010100000}"/>
    <cellStyle name="Normal 2 22" xfId="3530" xr:uid="{00000000-0005-0000-0000-000011100000}"/>
    <cellStyle name="Normal 2 22 10" xfId="3531" xr:uid="{00000000-0005-0000-0000-000012100000}"/>
    <cellStyle name="Normal 2 22 10 2" xfId="3532" xr:uid="{00000000-0005-0000-0000-000013100000}"/>
    <cellStyle name="Normal 2 22 11" xfId="3533" xr:uid="{00000000-0005-0000-0000-000014100000}"/>
    <cellStyle name="Normal 2 22 11 2" xfId="3534" xr:uid="{00000000-0005-0000-0000-000015100000}"/>
    <cellStyle name="Normal 2 22 12" xfId="3535" xr:uid="{00000000-0005-0000-0000-000016100000}"/>
    <cellStyle name="Normal 2 22 12 2" xfId="3536" xr:uid="{00000000-0005-0000-0000-000017100000}"/>
    <cellStyle name="Normal 2 22 13" xfId="3537" xr:uid="{00000000-0005-0000-0000-000018100000}"/>
    <cellStyle name="Normal 2 22 13 2" xfId="3538" xr:uid="{00000000-0005-0000-0000-000019100000}"/>
    <cellStyle name="Normal 2 22 14" xfId="3539" xr:uid="{00000000-0005-0000-0000-00001A100000}"/>
    <cellStyle name="Normal 2 22 14 2" xfId="3540" xr:uid="{00000000-0005-0000-0000-00001B100000}"/>
    <cellStyle name="Normal 2 22 15" xfId="3541" xr:uid="{00000000-0005-0000-0000-00001C100000}"/>
    <cellStyle name="Normal 2 22 15 2" xfId="3542" xr:uid="{00000000-0005-0000-0000-00001D100000}"/>
    <cellStyle name="Normal 2 22 16" xfId="3543" xr:uid="{00000000-0005-0000-0000-00001E100000}"/>
    <cellStyle name="Normal 2 22 16 2" xfId="3544" xr:uid="{00000000-0005-0000-0000-00001F100000}"/>
    <cellStyle name="Normal 2 22 17" xfId="3545" xr:uid="{00000000-0005-0000-0000-000020100000}"/>
    <cellStyle name="Normal 2 22 17 2" xfId="3546" xr:uid="{00000000-0005-0000-0000-000021100000}"/>
    <cellStyle name="Normal 2 22 18" xfId="3547" xr:uid="{00000000-0005-0000-0000-000022100000}"/>
    <cellStyle name="Normal 2 22 18 2" xfId="3548" xr:uid="{00000000-0005-0000-0000-000023100000}"/>
    <cellStyle name="Normal 2 22 19" xfId="3549" xr:uid="{00000000-0005-0000-0000-000024100000}"/>
    <cellStyle name="Normal 2 22 19 2" xfId="3550" xr:uid="{00000000-0005-0000-0000-000025100000}"/>
    <cellStyle name="Normal 2 22 2" xfId="3551" xr:uid="{00000000-0005-0000-0000-000026100000}"/>
    <cellStyle name="Normal 2 22 2 2" xfId="3552" xr:uid="{00000000-0005-0000-0000-000027100000}"/>
    <cellStyle name="Normal 2 22 20" xfId="3553" xr:uid="{00000000-0005-0000-0000-000028100000}"/>
    <cellStyle name="Normal 2 22 20 2" xfId="3554" xr:uid="{00000000-0005-0000-0000-000029100000}"/>
    <cellStyle name="Normal 2 22 21" xfId="3555" xr:uid="{00000000-0005-0000-0000-00002A100000}"/>
    <cellStyle name="Normal 2 22 21 2" xfId="3556" xr:uid="{00000000-0005-0000-0000-00002B100000}"/>
    <cellStyle name="Normal 2 22 22" xfId="3557" xr:uid="{00000000-0005-0000-0000-00002C100000}"/>
    <cellStyle name="Normal 2 22 22 2" xfId="3558" xr:uid="{00000000-0005-0000-0000-00002D100000}"/>
    <cellStyle name="Normal 2 22 23" xfId="3559" xr:uid="{00000000-0005-0000-0000-00002E100000}"/>
    <cellStyle name="Normal 2 22 23 2" xfId="3560" xr:uid="{00000000-0005-0000-0000-00002F100000}"/>
    <cellStyle name="Normal 2 22 24" xfId="3561" xr:uid="{00000000-0005-0000-0000-000030100000}"/>
    <cellStyle name="Normal 2 22 3" xfId="3562" xr:uid="{00000000-0005-0000-0000-000031100000}"/>
    <cellStyle name="Normal 2 22 3 2" xfId="3563" xr:uid="{00000000-0005-0000-0000-000032100000}"/>
    <cellStyle name="Normal 2 22 4" xfId="3564" xr:uid="{00000000-0005-0000-0000-000033100000}"/>
    <cellStyle name="Normal 2 22 4 2" xfId="3565" xr:uid="{00000000-0005-0000-0000-000034100000}"/>
    <cellStyle name="Normal 2 22 5" xfId="3566" xr:uid="{00000000-0005-0000-0000-000035100000}"/>
    <cellStyle name="Normal 2 22 5 2" xfId="3567" xr:uid="{00000000-0005-0000-0000-000036100000}"/>
    <cellStyle name="Normal 2 22 6" xfId="3568" xr:uid="{00000000-0005-0000-0000-000037100000}"/>
    <cellStyle name="Normal 2 22 6 2" xfId="3569" xr:uid="{00000000-0005-0000-0000-000038100000}"/>
    <cellStyle name="Normal 2 22 7" xfId="3570" xr:uid="{00000000-0005-0000-0000-000039100000}"/>
    <cellStyle name="Normal 2 22 7 2" xfId="3571" xr:uid="{00000000-0005-0000-0000-00003A100000}"/>
    <cellStyle name="Normal 2 22 8" xfId="3572" xr:uid="{00000000-0005-0000-0000-00003B100000}"/>
    <cellStyle name="Normal 2 22 8 2" xfId="3573" xr:uid="{00000000-0005-0000-0000-00003C100000}"/>
    <cellStyle name="Normal 2 22 9" xfId="3574" xr:uid="{00000000-0005-0000-0000-00003D100000}"/>
    <cellStyle name="Normal 2 22 9 2" xfId="3575" xr:uid="{00000000-0005-0000-0000-00003E100000}"/>
    <cellStyle name="Normal 2 23" xfId="3576" xr:uid="{00000000-0005-0000-0000-00003F100000}"/>
    <cellStyle name="Normal 2 23 10" xfId="3577" xr:uid="{00000000-0005-0000-0000-000040100000}"/>
    <cellStyle name="Normal 2 23 10 2" xfId="3578" xr:uid="{00000000-0005-0000-0000-000041100000}"/>
    <cellStyle name="Normal 2 23 11" xfId="3579" xr:uid="{00000000-0005-0000-0000-000042100000}"/>
    <cellStyle name="Normal 2 23 11 2" xfId="3580" xr:uid="{00000000-0005-0000-0000-000043100000}"/>
    <cellStyle name="Normal 2 23 12" xfId="3581" xr:uid="{00000000-0005-0000-0000-000044100000}"/>
    <cellStyle name="Normal 2 23 12 2" xfId="3582" xr:uid="{00000000-0005-0000-0000-000045100000}"/>
    <cellStyle name="Normal 2 23 13" xfId="3583" xr:uid="{00000000-0005-0000-0000-000046100000}"/>
    <cellStyle name="Normal 2 23 13 2" xfId="3584" xr:uid="{00000000-0005-0000-0000-000047100000}"/>
    <cellStyle name="Normal 2 23 14" xfId="3585" xr:uid="{00000000-0005-0000-0000-000048100000}"/>
    <cellStyle name="Normal 2 23 14 2" xfId="3586" xr:uid="{00000000-0005-0000-0000-000049100000}"/>
    <cellStyle name="Normal 2 23 15" xfId="3587" xr:uid="{00000000-0005-0000-0000-00004A100000}"/>
    <cellStyle name="Normal 2 23 15 2" xfId="3588" xr:uid="{00000000-0005-0000-0000-00004B100000}"/>
    <cellStyle name="Normal 2 23 16" xfId="3589" xr:uid="{00000000-0005-0000-0000-00004C100000}"/>
    <cellStyle name="Normal 2 23 16 2" xfId="3590" xr:uid="{00000000-0005-0000-0000-00004D100000}"/>
    <cellStyle name="Normal 2 23 17" xfId="3591" xr:uid="{00000000-0005-0000-0000-00004E100000}"/>
    <cellStyle name="Normal 2 23 17 2" xfId="3592" xr:uid="{00000000-0005-0000-0000-00004F100000}"/>
    <cellStyle name="Normal 2 23 18" xfId="3593" xr:uid="{00000000-0005-0000-0000-000050100000}"/>
    <cellStyle name="Normal 2 23 18 2" xfId="3594" xr:uid="{00000000-0005-0000-0000-000051100000}"/>
    <cellStyle name="Normal 2 23 19" xfId="3595" xr:uid="{00000000-0005-0000-0000-000052100000}"/>
    <cellStyle name="Normal 2 23 19 2" xfId="3596" xr:uid="{00000000-0005-0000-0000-000053100000}"/>
    <cellStyle name="Normal 2 23 2" xfId="3597" xr:uid="{00000000-0005-0000-0000-000054100000}"/>
    <cellStyle name="Normal 2 23 2 2" xfId="3598" xr:uid="{00000000-0005-0000-0000-000055100000}"/>
    <cellStyle name="Normal 2 23 20" xfId="3599" xr:uid="{00000000-0005-0000-0000-000056100000}"/>
    <cellStyle name="Normal 2 23 20 2" xfId="3600" xr:uid="{00000000-0005-0000-0000-000057100000}"/>
    <cellStyle name="Normal 2 23 21" xfId="3601" xr:uid="{00000000-0005-0000-0000-000058100000}"/>
    <cellStyle name="Normal 2 23 21 2" xfId="3602" xr:uid="{00000000-0005-0000-0000-000059100000}"/>
    <cellStyle name="Normal 2 23 22" xfId="3603" xr:uid="{00000000-0005-0000-0000-00005A100000}"/>
    <cellStyle name="Normal 2 23 22 2" xfId="3604" xr:uid="{00000000-0005-0000-0000-00005B100000}"/>
    <cellStyle name="Normal 2 23 23" xfId="3605" xr:uid="{00000000-0005-0000-0000-00005C100000}"/>
    <cellStyle name="Normal 2 23 23 2" xfId="3606" xr:uid="{00000000-0005-0000-0000-00005D100000}"/>
    <cellStyle name="Normal 2 23 24" xfId="3607" xr:uid="{00000000-0005-0000-0000-00005E100000}"/>
    <cellStyle name="Normal 2 23 3" xfId="3608" xr:uid="{00000000-0005-0000-0000-00005F100000}"/>
    <cellStyle name="Normal 2 23 3 2" xfId="3609" xr:uid="{00000000-0005-0000-0000-000060100000}"/>
    <cellStyle name="Normal 2 23 4" xfId="3610" xr:uid="{00000000-0005-0000-0000-000061100000}"/>
    <cellStyle name="Normal 2 23 4 2" xfId="3611" xr:uid="{00000000-0005-0000-0000-000062100000}"/>
    <cellStyle name="Normal 2 23 5" xfId="3612" xr:uid="{00000000-0005-0000-0000-000063100000}"/>
    <cellStyle name="Normal 2 23 5 2" xfId="3613" xr:uid="{00000000-0005-0000-0000-000064100000}"/>
    <cellStyle name="Normal 2 23 6" xfId="3614" xr:uid="{00000000-0005-0000-0000-000065100000}"/>
    <cellStyle name="Normal 2 23 6 2" xfId="3615" xr:uid="{00000000-0005-0000-0000-000066100000}"/>
    <cellStyle name="Normal 2 23 7" xfId="3616" xr:uid="{00000000-0005-0000-0000-000067100000}"/>
    <cellStyle name="Normal 2 23 7 2" xfId="3617" xr:uid="{00000000-0005-0000-0000-000068100000}"/>
    <cellStyle name="Normal 2 23 8" xfId="3618" xr:uid="{00000000-0005-0000-0000-000069100000}"/>
    <cellStyle name="Normal 2 23 8 2" xfId="3619" xr:uid="{00000000-0005-0000-0000-00006A100000}"/>
    <cellStyle name="Normal 2 23 9" xfId="3620" xr:uid="{00000000-0005-0000-0000-00006B100000}"/>
    <cellStyle name="Normal 2 23 9 2" xfId="3621" xr:uid="{00000000-0005-0000-0000-00006C100000}"/>
    <cellStyle name="Normal 2 24" xfId="3622" xr:uid="{00000000-0005-0000-0000-00006D100000}"/>
    <cellStyle name="Normal 2 24 10" xfId="3623" xr:uid="{00000000-0005-0000-0000-00006E100000}"/>
    <cellStyle name="Normal 2 24 10 2" xfId="3624" xr:uid="{00000000-0005-0000-0000-00006F100000}"/>
    <cellStyle name="Normal 2 24 11" xfId="3625" xr:uid="{00000000-0005-0000-0000-000070100000}"/>
    <cellStyle name="Normal 2 24 11 2" xfId="3626" xr:uid="{00000000-0005-0000-0000-000071100000}"/>
    <cellStyle name="Normal 2 24 12" xfId="3627" xr:uid="{00000000-0005-0000-0000-000072100000}"/>
    <cellStyle name="Normal 2 24 12 2" xfId="3628" xr:uid="{00000000-0005-0000-0000-000073100000}"/>
    <cellStyle name="Normal 2 24 13" xfId="3629" xr:uid="{00000000-0005-0000-0000-000074100000}"/>
    <cellStyle name="Normal 2 24 13 2" xfId="3630" xr:uid="{00000000-0005-0000-0000-000075100000}"/>
    <cellStyle name="Normal 2 24 14" xfId="3631" xr:uid="{00000000-0005-0000-0000-000076100000}"/>
    <cellStyle name="Normal 2 24 14 2" xfId="3632" xr:uid="{00000000-0005-0000-0000-000077100000}"/>
    <cellStyle name="Normal 2 24 15" xfId="3633" xr:uid="{00000000-0005-0000-0000-000078100000}"/>
    <cellStyle name="Normal 2 24 15 2" xfId="3634" xr:uid="{00000000-0005-0000-0000-000079100000}"/>
    <cellStyle name="Normal 2 24 16" xfId="3635" xr:uid="{00000000-0005-0000-0000-00007A100000}"/>
    <cellStyle name="Normal 2 24 16 2" xfId="3636" xr:uid="{00000000-0005-0000-0000-00007B100000}"/>
    <cellStyle name="Normal 2 24 17" xfId="3637" xr:uid="{00000000-0005-0000-0000-00007C100000}"/>
    <cellStyle name="Normal 2 24 17 2" xfId="3638" xr:uid="{00000000-0005-0000-0000-00007D100000}"/>
    <cellStyle name="Normal 2 24 18" xfId="3639" xr:uid="{00000000-0005-0000-0000-00007E100000}"/>
    <cellStyle name="Normal 2 24 18 2" xfId="3640" xr:uid="{00000000-0005-0000-0000-00007F100000}"/>
    <cellStyle name="Normal 2 24 19" xfId="3641" xr:uid="{00000000-0005-0000-0000-000080100000}"/>
    <cellStyle name="Normal 2 24 19 2" xfId="3642" xr:uid="{00000000-0005-0000-0000-000081100000}"/>
    <cellStyle name="Normal 2 24 2" xfId="3643" xr:uid="{00000000-0005-0000-0000-000082100000}"/>
    <cellStyle name="Normal 2 24 2 2" xfId="3644" xr:uid="{00000000-0005-0000-0000-000083100000}"/>
    <cellStyle name="Normal 2 24 20" xfId="3645" xr:uid="{00000000-0005-0000-0000-000084100000}"/>
    <cellStyle name="Normal 2 24 20 2" xfId="3646" xr:uid="{00000000-0005-0000-0000-000085100000}"/>
    <cellStyle name="Normal 2 24 21" xfId="3647" xr:uid="{00000000-0005-0000-0000-000086100000}"/>
    <cellStyle name="Normal 2 24 21 2" xfId="3648" xr:uid="{00000000-0005-0000-0000-000087100000}"/>
    <cellStyle name="Normal 2 24 22" xfId="3649" xr:uid="{00000000-0005-0000-0000-000088100000}"/>
    <cellStyle name="Normal 2 24 22 2" xfId="3650" xr:uid="{00000000-0005-0000-0000-000089100000}"/>
    <cellStyle name="Normal 2 24 23" xfId="3651" xr:uid="{00000000-0005-0000-0000-00008A100000}"/>
    <cellStyle name="Normal 2 24 23 2" xfId="3652" xr:uid="{00000000-0005-0000-0000-00008B100000}"/>
    <cellStyle name="Normal 2 24 24" xfId="3653" xr:uid="{00000000-0005-0000-0000-00008C100000}"/>
    <cellStyle name="Normal 2 24 3" xfId="3654" xr:uid="{00000000-0005-0000-0000-00008D100000}"/>
    <cellStyle name="Normal 2 24 3 2" xfId="3655" xr:uid="{00000000-0005-0000-0000-00008E100000}"/>
    <cellStyle name="Normal 2 24 4" xfId="3656" xr:uid="{00000000-0005-0000-0000-00008F100000}"/>
    <cellStyle name="Normal 2 24 4 2" xfId="3657" xr:uid="{00000000-0005-0000-0000-000090100000}"/>
    <cellStyle name="Normal 2 24 5" xfId="3658" xr:uid="{00000000-0005-0000-0000-000091100000}"/>
    <cellStyle name="Normal 2 24 5 2" xfId="3659" xr:uid="{00000000-0005-0000-0000-000092100000}"/>
    <cellStyle name="Normal 2 24 6" xfId="3660" xr:uid="{00000000-0005-0000-0000-000093100000}"/>
    <cellStyle name="Normal 2 24 6 2" xfId="3661" xr:uid="{00000000-0005-0000-0000-000094100000}"/>
    <cellStyle name="Normal 2 24 7" xfId="3662" xr:uid="{00000000-0005-0000-0000-000095100000}"/>
    <cellStyle name="Normal 2 24 7 2" xfId="3663" xr:uid="{00000000-0005-0000-0000-000096100000}"/>
    <cellStyle name="Normal 2 24 8" xfId="3664" xr:uid="{00000000-0005-0000-0000-000097100000}"/>
    <cellStyle name="Normal 2 24 8 2" xfId="3665" xr:uid="{00000000-0005-0000-0000-000098100000}"/>
    <cellStyle name="Normal 2 24 9" xfId="3666" xr:uid="{00000000-0005-0000-0000-000099100000}"/>
    <cellStyle name="Normal 2 24 9 2" xfId="3667" xr:uid="{00000000-0005-0000-0000-00009A100000}"/>
    <cellStyle name="Normal 2 25" xfId="3668" xr:uid="{00000000-0005-0000-0000-00009B100000}"/>
    <cellStyle name="Normal 2 25 10" xfId="3669" xr:uid="{00000000-0005-0000-0000-00009C100000}"/>
    <cellStyle name="Normal 2 25 10 2" xfId="3670" xr:uid="{00000000-0005-0000-0000-00009D100000}"/>
    <cellStyle name="Normal 2 25 11" xfId="3671" xr:uid="{00000000-0005-0000-0000-00009E100000}"/>
    <cellStyle name="Normal 2 25 11 2" xfId="3672" xr:uid="{00000000-0005-0000-0000-00009F100000}"/>
    <cellStyle name="Normal 2 25 12" xfId="3673" xr:uid="{00000000-0005-0000-0000-0000A0100000}"/>
    <cellStyle name="Normal 2 25 12 2" xfId="3674" xr:uid="{00000000-0005-0000-0000-0000A1100000}"/>
    <cellStyle name="Normal 2 25 13" xfId="3675" xr:uid="{00000000-0005-0000-0000-0000A2100000}"/>
    <cellStyle name="Normal 2 25 13 2" xfId="3676" xr:uid="{00000000-0005-0000-0000-0000A3100000}"/>
    <cellStyle name="Normal 2 25 14" xfId="3677" xr:uid="{00000000-0005-0000-0000-0000A4100000}"/>
    <cellStyle name="Normal 2 25 14 2" xfId="3678" xr:uid="{00000000-0005-0000-0000-0000A5100000}"/>
    <cellStyle name="Normal 2 25 15" xfId="3679" xr:uid="{00000000-0005-0000-0000-0000A6100000}"/>
    <cellStyle name="Normal 2 25 15 2" xfId="3680" xr:uid="{00000000-0005-0000-0000-0000A7100000}"/>
    <cellStyle name="Normal 2 25 16" xfId="3681" xr:uid="{00000000-0005-0000-0000-0000A8100000}"/>
    <cellStyle name="Normal 2 25 16 2" xfId="3682" xr:uid="{00000000-0005-0000-0000-0000A9100000}"/>
    <cellStyle name="Normal 2 25 17" xfId="3683" xr:uid="{00000000-0005-0000-0000-0000AA100000}"/>
    <cellStyle name="Normal 2 25 17 2" xfId="3684" xr:uid="{00000000-0005-0000-0000-0000AB100000}"/>
    <cellStyle name="Normal 2 25 18" xfId="3685" xr:uid="{00000000-0005-0000-0000-0000AC100000}"/>
    <cellStyle name="Normal 2 25 18 2" xfId="3686" xr:uid="{00000000-0005-0000-0000-0000AD100000}"/>
    <cellStyle name="Normal 2 25 19" xfId="3687" xr:uid="{00000000-0005-0000-0000-0000AE100000}"/>
    <cellStyle name="Normal 2 25 19 2" xfId="3688" xr:uid="{00000000-0005-0000-0000-0000AF100000}"/>
    <cellStyle name="Normal 2 25 2" xfId="3689" xr:uid="{00000000-0005-0000-0000-0000B0100000}"/>
    <cellStyle name="Normal 2 25 2 2" xfId="3690" xr:uid="{00000000-0005-0000-0000-0000B1100000}"/>
    <cellStyle name="Normal 2 25 20" xfId="3691" xr:uid="{00000000-0005-0000-0000-0000B2100000}"/>
    <cellStyle name="Normal 2 25 20 2" xfId="3692" xr:uid="{00000000-0005-0000-0000-0000B3100000}"/>
    <cellStyle name="Normal 2 25 21" xfId="3693" xr:uid="{00000000-0005-0000-0000-0000B4100000}"/>
    <cellStyle name="Normal 2 25 21 2" xfId="3694" xr:uid="{00000000-0005-0000-0000-0000B5100000}"/>
    <cellStyle name="Normal 2 25 22" xfId="3695" xr:uid="{00000000-0005-0000-0000-0000B6100000}"/>
    <cellStyle name="Normal 2 25 22 2" xfId="3696" xr:uid="{00000000-0005-0000-0000-0000B7100000}"/>
    <cellStyle name="Normal 2 25 23" xfId="3697" xr:uid="{00000000-0005-0000-0000-0000B8100000}"/>
    <cellStyle name="Normal 2 25 23 2" xfId="3698" xr:uid="{00000000-0005-0000-0000-0000B9100000}"/>
    <cellStyle name="Normal 2 25 24" xfId="3699" xr:uid="{00000000-0005-0000-0000-0000BA100000}"/>
    <cellStyle name="Normal 2 25 3" xfId="3700" xr:uid="{00000000-0005-0000-0000-0000BB100000}"/>
    <cellStyle name="Normal 2 25 3 2" xfId="3701" xr:uid="{00000000-0005-0000-0000-0000BC100000}"/>
    <cellStyle name="Normal 2 25 4" xfId="3702" xr:uid="{00000000-0005-0000-0000-0000BD100000}"/>
    <cellStyle name="Normal 2 25 4 2" xfId="3703" xr:uid="{00000000-0005-0000-0000-0000BE100000}"/>
    <cellStyle name="Normal 2 25 5" xfId="3704" xr:uid="{00000000-0005-0000-0000-0000BF100000}"/>
    <cellStyle name="Normal 2 25 5 2" xfId="3705" xr:uid="{00000000-0005-0000-0000-0000C0100000}"/>
    <cellStyle name="Normal 2 25 6" xfId="3706" xr:uid="{00000000-0005-0000-0000-0000C1100000}"/>
    <cellStyle name="Normal 2 25 6 2" xfId="3707" xr:uid="{00000000-0005-0000-0000-0000C2100000}"/>
    <cellStyle name="Normal 2 25 7" xfId="3708" xr:uid="{00000000-0005-0000-0000-0000C3100000}"/>
    <cellStyle name="Normal 2 25 7 2" xfId="3709" xr:uid="{00000000-0005-0000-0000-0000C4100000}"/>
    <cellStyle name="Normal 2 25 8" xfId="3710" xr:uid="{00000000-0005-0000-0000-0000C5100000}"/>
    <cellStyle name="Normal 2 25 8 2" xfId="3711" xr:uid="{00000000-0005-0000-0000-0000C6100000}"/>
    <cellStyle name="Normal 2 25 9" xfId="3712" xr:uid="{00000000-0005-0000-0000-0000C7100000}"/>
    <cellStyle name="Normal 2 25 9 2" xfId="3713" xr:uid="{00000000-0005-0000-0000-0000C8100000}"/>
    <cellStyle name="Normal 2 26" xfId="3714" xr:uid="{00000000-0005-0000-0000-0000C9100000}"/>
    <cellStyle name="Normal 2 26 10" xfId="3715" xr:uid="{00000000-0005-0000-0000-0000CA100000}"/>
    <cellStyle name="Normal 2 26 10 2" xfId="3716" xr:uid="{00000000-0005-0000-0000-0000CB100000}"/>
    <cellStyle name="Normal 2 26 11" xfId="3717" xr:uid="{00000000-0005-0000-0000-0000CC100000}"/>
    <cellStyle name="Normal 2 26 11 2" xfId="3718" xr:uid="{00000000-0005-0000-0000-0000CD100000}"/>
    <cellStyle name="Normal 2 26 12" xfId="3719" xr:uid="{00000000-0005-0000-0000-0000CE100000}"/>
    <cellStyle name="Normal 2 26 12 2" xfId="3720" xr:uid="{00000000-0005-0000-0000-0000CF100000}"/>
    <cellStyle name="Normal 2 26 13" xfId="3721" xr:uid="{00000000-0005-0000-0000-0000D0100000}"/>
    <cellStyle name="Normal 2 26 13 2" xfId="3722" xr:uid="{00000000-0005-0000-0000-0000D1100000}"/>
    <cellStyle name="Normal 2 26 14" xfId="3723" xr:uid="{00000000-0005-0000-0000-0000D2100000}"/>
    <cellStyle name="Normal 2 26 14 2" xfId="3724" xr:uid="{00000000-0005-0000-0000-0000D3100000}"/>
    <cellStyle name="Normal 2 26 15" xfId="3725" xr:uid="{00000000-0005-0000-0000-0000D4100000}"/>
    <cellStyle name="Normal 2 26 15 2" xfId="3726" xr:uid="{00000000-0005-0000-0000-0000D5100000}"/>
    <cellStyle name="Normal 2 26 16" xfId="3727" xr:uid="{00000000-0005-0000-0000-0000D6100000}"/>
    <cellStyle name="Normal 2 26 16 2" xfId="3728" xr:uid="{00000000-0005-0000-0000-0000D7100000}"/>
    <cellStyle name="Normal 2 26 17" xfId="3729" xr:uid="{00000000-0005-0000-0000-0000D8100000}"/>
    <cellStyle name="Normal 2 26 17 2" xfId="3730" xr:uid="{00000000-0005-0000-0000-0000D9100000}"/>
    <cellStyle name="Normal 2 26 18" xfId="3731" xr:uid="{00000000-0005-0000-0000-0000DA100000}"/>
    <cellStyle name="Normal 2 26 18 2" xfId="3732" xr:uid="{00000000-0005-0000-0000-0000DB100000}"/>
    <cellStyle name="Normal 2 26 19" xfId="3733" xr:uid="{00000000-0005-0000-0000-0000DC100000}"/>
    <cellStyle name="Normal 2 26 19 2" xfId="3734" xr:uid="{00000000-0005-0000-0000-0000DD100000}"/>
    <cellStyle name="Normal 2 26 2" xfId="3735" xr:uid="{00000000-0005-0000-0000-0000DE100000}"/>
    <cellStyle name="Normal 2 26 2 2" xfId="3736" xr:uid="{00000000-0005-0000-0000-0000DF100000}"/>
    <cellStyle name="Normal 2 26 20" xfId="3737" xr:uid="{00000000-0005-0000-0000-0000E0100000}"/>
    <cellStyle name="Normal 2 26 20 2" xfId="3738" xr:uid="{00000000-0005-0000-0000-0000E1100000}"/>
    <cellStyle name="Normal 2 26 21" xfId="3739" xr:uid="{00000000-0005-0000-0000-0000E2100000}"/>
    <cellStyle name="Normal 2 26 21 2" xfId="3740" xr:uid="{00000000-0005-0000-0000-0000E3100000}"/>
    <cellStyle name="Normal 2 26 22" xfId="3741" xr:uid="{00000000-0005-0000-0000-0000E4100000}"/>
    <cellStyle name="Normal 2 26 22 2" xfId="3742" xr:uid="{00000000-0005-0000-0000-0000E5100000}"/>
    <cellStyle name="Normal 2 26 23" xfId="3743" xr:uid="{00000000-0005-0000-0000-0000E6100000}"/>
    <cellStyle name="Normal 2 26 23 2" xfId="3744" xr:uid="{00000000-0005-0000-0000-0000E7100000}"/>
    <cellStyle name="Normal 2 26 24" xfId="3745" xr:uid="{00000000-0005-0000-0000-0000E8100000}"/>
    <cellStyle name="Normal 2 26 3" xfId="3746" xr:uid="{00000000-0005-0000-0000-0000E9100000}"/>
    <cellStyle name="Normal 2 26 3 2" xfId="3747" xr:uid="{00000000-0005-0000-0000-0000EA100000}"/>
    <cellStyle name="Normal 2 26 4" xfId="3748" xr:uid="{00000000-0005-0000-0000-0000EB100000}"/>
    <cellStyle name="Normal 2 26 4 2" xfId="3749" xr:uid="{00000000-0005-0000-0000-0000EC100000}"/>
    <cellStyle name="Normal 2 26 5" xfId="3750" xr:uid="{00000000-0005-0000-0000-0000ED100000}"/>
    <cellStyle name="Normal 2 26 5 2" xfId="3751" xr:uid="{00000000-0005-0000-0000-0000EE100000}"/>
    <cellStyle name="Normal 2 26 6" xfId="3752" xr:uid="{00000000-0005-0000-0000-0000EF100000}"/>
    <cellStyle name="Normal 2 26 6 2" xfId="3753" xr:uid="{00000000-0005-0000-0000-0000F0100000}"/>
    <cellStyle name="Normal 2 26 7" xfId="3754" xr:uid="{00000000-0005-0000-0000-0000F1100000}"/>
    <cellStyle name="Normal 2 26 7 2" xfId="3755" xr:uid="{00000000-0005-0000-0000-0000F2100000}"/>
    <cellStyle name="Normal 2 26 8" xfId="3756" xr:uid="{00000000-0005-0000-0000-0000F3100000}"/>
    <cellStyle name="Normal 2 26 8 2" xfId="3757" xr:uid="{00000000-0005-0000-0000-0000F4100000}"/>
    <cellStyle name="Normal 2 26 9" xfId="3758" xr:uid="{00000000-0005-0000-0000-0000F5100000}"/>
    <cellStyle name="Normal 2 26 9 2" xfId="3759" xr:uid="{00000000-0005-0000-0000-0000F6100000}"/>
    <cellStyle name="Normal 2 27" xfId="3760" xr:uid="{00000000-0005-0000-0000-0000F7100000}"/>
    <cellStyle name="Normal 2 27 10" xfId="3761" xr:uid="{00000000-0005-0000-0000-0000F8100000}"/>
    <cellStyle name="Normal 2 27 10 2" xfId="3762" xr:uid="{00000000-0005-0000-0000-0000F9100000}"/>
    <cellStyle name="Normal 2 27 11" xfId="3763" xr:uid="{00000000-0005-0000-0000-0000FA100000}"/>
    <cellStyle name="Normal 2 27 11 2" xfId="3764" xr:uid="{00000000-0005-0000-0000-0000FB100000}"/>
    <cellStyle name="Normal 2 27 12" xfId="3765" xr:uid="{00000000-0005-0000-0000-0000FC100000}"/>
    <cellStyle name="Normal 2 27 12 2" xfId="3766" xr:uid="{00000000-0005-0000-0000-0000FD100000}"/>
    <cellStyle name="Normal 2 27 13" xfId="3767" xr:uid="{00000000-0005-0000-0000-0000FE100000}"/>
    <cellStyle name="Normal 2 27 13 2" xfId="3768" xr:uid="{00000000-0005-0000-0000-0000FF100000}"/>
    <cellStyle name="Normal 2 27 14" xfId="3769" xr:uid="{00000000-0005-0000-0000-000000110000}"/>
    <cellStyle name="Normal 2 27 14 2" xfId="3770" xr:uid="{00000000-0005-0000-0000-000001110000}"/>
    <cellStyle name="Normal 2 27 15" xfId="3771" xr:uid="{00000000-0005-0000-0000-000002110000}"/>
    <cellStyle name="Normal 2 27 15 2" xfId="3772" xr:uid="{00000000-0005-0000-0000-000003110000}"/>
    <cellStyle name="Normal 2 27 16" xfId="3773" xr:uid="{00000000-0005-0000-0000-000004110000}"/>
    <cellStyle name="Normal 2 27 16 2" xfId="3774" xr:uid="{00000000-0005-0000-0000-000005110000}"/>
    <cellStyle name="Normal 2 27 17" xfId="3775" xr:uid="{00000000-0005-0000-0000-000006110000}"/>
    <cellStyle name="Normal 2 27 17 2" xfId="3776" xr:uid="{00000000-0005-0000-0000-000007110000}"/>
    <cellStyle name="Normal 2 27 18" xfId="3777" xr:uid="{00000000-0005-0000-0000-000008110000}"/>
    <cellStyle name="Normal 2 27 18 2" xfId="3778" xr:uid="{00000000-0005-0000-0000-000009110000}"/>
    <cellStyle name="Normal 2 27 19" xfId="3779" xr:uid="{00000000-0005-0000-0000-00000A110000}"/>
    <cellStyle name="Normal 2 27 19 2" xfId="3780" xr:uid="{00000000-0005-0000-0000-00000B110000}"/>
    <cellStyle name="Normal 2 27 2" xfId="3781" xr:uid="{00000000-0005-0000-0000-00000C110000}"/>
    <cellStyle name="Normal 2 27 2 2" xfId="3782" xr:uid="{00000000-0005-0000-0000-00000D110000}"/>
    <cellStyle name="Normal 2 27 20" xfId="3783" xr:uid="{00000000-0005-0000-0000-00000E110000}"/>
    <cellStyle name="Normal 2 27 20 2" xfId="3784" xr:uid="{00000000-0005-0000-0000-00000F110000}"/>
    <cellStyle name="Normal 2 27 21" xfId="3785" xr:uid="{00000000-0005-0000-0000-000010110000}"/>
    <cellStyle name="Normal 2 27 21 2" xfId="3786" xr:uid="{00000000-0005-0000-0000-000011110000}"/>
    <cellStyle name="Normal 2 27 22" xfId="3787" xr:uid="{00000000-0005-0000-0000-000012110000}"/>
    <cellStyle name="Normal 2 27 22 2" xfId="3788" xr:uid="{00000000-0005-0000-0000-000013110000}"/>
    <cellStyle name="Normal 2 27 23" xfId="3789" xr:uid="{00000000-0005-0000-0000-000014110000}"/>
    <cellStyle name="Normal 2 27 23 2" xfId="3790" xr:uid="{00000000-0005-0000-0000-000015110000}"/>
    <cellStyle name="Normal 2 27 24" xfId="3791" xr:uid="{00000000-0005-0000-0000-000016110000}"/>
    <cellStyle name="Normal 2 27 3" xfId="3792" xr:uid="{00000000-0005-0000-0000-000017110000}"/>
    <cellStyle name="Normal 2 27 3 2" xfId="3793" xr:uid="{00000000-0005-0000-0000-000018110000}"/>
    <cellStyle name="Normal 2 27 4" xfId="3794" xr:uid="{00000000-0005-0000-0000-000019110000}"/>
    <cellStyle name="Normal 2 27 4 2" xfId="3795" xr:uid="{00000000-0005-0000-0000-00001A110000}"/>
    <cellStyle name="Normal 2 27 5" xfId="3796" xr:uid="{00000000-0005-0000-0000-00001B110000}"/>
    <cellStyle name="Normal 2 27 5 2" xfId="3797" xr:uid="{00000000-0005-0000-0000-00001C110000}"/>
    <cellStyle name="Normal 2 27 6" xfId="3798" xr:uid="{00000000-0005-0000-0000-00001D110000}"/>
    <cellStyle name="Normal 2 27 6 2" xfId="3799" xr:uid="{00000000-0005-0000-0000-00001E110000}"/>
    <cellStyle name="Normal 2 27 7" xfId="3800" xr:uid="{00000000-0005-0000-0000-00001F110000}"/>
    <cellStyle name="Normal 2 27 7 2" xfId="3801" xr:uid="{00000000-0005-0000-0000-000020110000}"/>
    <cellStyle name="Normal 2 27 8" xfId="3802" xr:uid="{00000000-0005-0000-0000-000021110000}"/>
    <cellStyle name="Normal 2 27 8 2" xfId="3803" xr:uid="{00000000-0005-0000-0000-000022110000}"/>
    <cellStyle name="Normal 2 27 9" xfId="3804" xr:uid="{00000000-0005-0000-0000-000023110000}"/>
    <cellStyle name="Normal 2 27 9 2" xfId="3805" xr:uid="{00000000-0005-0000-0000-000024110000}"/>
    <cellStyle name="Normal 2 28" xfId="3806" xr:uid="{00000000-0005-0000-0000-000025110000}"/>
    <cellStyle name="Normal 2 28 10" xfId="3807" xr:uid="{00000000-0005-0000-0000-000026110000}"/>
    <cellStyle name="Normal 2 28 10 2" xfId="3808" xr:uid="{00000000-0005-0000-0000-000027110000}"/>
    <cellStyle name="Normal 2 28 11" xfId="3809" xr:uid="{00000000-0005-0000-0000-000028110000}"/>
    <cellStyle name="Normal 2 28 11 2" xfId="3810" xr:uid="{00000000-0005-0000-0000-000029110000}"/>
    <cellStyle name="Normal 2 28 12" xfId="3811" xr:uid="{00000000-0005-0000-0000-00002A110000}"/>
    <cellStyle name="Normal 2 28 12 2" xfId="3812" xr:uid="{00000000-0005-0000-0000-00002B110000}"/>
    <cellStyle name="Normal 2 28 13" xfId="3813" xr:uid="{00000000-0005-0000-0000-00002C110000}"/>
    <cellStyle name="Normal 2 28 13 2" xfId="3814" xr:uid="{00000000-0005-0000-0000-00002D110000}"/>
    <cellStyle name="Normal 2 28 14" xfId="3815" xr:uid="{00000000-0005-0000-0000-00002E110000}"/>
    <cellStyle name="Normal 2 28 14 2" xfId="3816" xr:uid="{00000000-0005-0000-0000-00002F110000}"/>
    <cellStyle name="Normal 2 28 15" xfId="3817" xr:uid="{00000000-0005-0000-0000-000030110000}"/>
    <cellStyle name="Normal 2 28 15 2" xfId="3818" xr:uid="{00000000-0005-0000-0000-000031110000}"/>
    <cellStyle name="Normal 2 28 16" xfId="3819" xr:uid="{00000000-0005-0000-0000-000032110000}"/>
    <cellStyle name="Normal 2 28 16 2" xfId="3820" xr:uid="{00000000-0005-0000-0000-000033110000}"/>
    <cellStyle name="Normal 2 28 17" xfId="3821" xr:uid="{00000000-0005-0000-0000-000034110000}"/>
    <cellStyle name="Normal 2 28 17 2" xfId="3822" xr:uid="{00000000-0005-0000-0000-000035110000}"/>
    <cellStyle name="Normal 2 28 18" xfId="3823" xr:uid="{00000000-0005-0000-0000-000036110000}"/>
    <cellStyle name="Normal 2 28 18 2" xfId="3824" xr:uid="{00000000-0005-0000-0000-000037110000}"/>
    <cellStyle name="Normal 2 28 19" xfId="3825" xr:uid="{00000000-0005-0000-0000-000038110000}"/>
    <cellStyle name="Normal 2 28 19 2" xfId="3826" xr:uid="{00000000-0005-0000-0000-000039110000}"/>
    <cellStyle name="Normal 2 28 2" xfId="3827" xr:uid="{00000000-0005-0000-0000-00003A110000}"/>
    <cellStyle name="Normal 2 28 2 2" xfId="3828" xr:uid="{00000000-0005-0000-0000-00003B110000}"/>
    <cellStyle name="Normal 2 28 20" xfId="3829" xr:uid="{00000000-0005-0000-0000-00003C110000}"/>
    <cellStyle name="Normal 2 28 20 2" xfId="3830" xr:uid="{00000000-0005-0000-0000-00003D110000}"/>
    <cellStyle name="Normal 2 28 21" xfId="3831" xr:uid="{00000000-0005-0000-0000-00003E110000}"/>
    <cellStyle name="Normal 2 28 21 2" xfId="3832" xr:uid="{00000000-0005-0000-0000-00003F110000}"/>
    <cellStyle name="Normal 2 28 22" xfId="3833" xr:uid="{00000000-0005-0000-0000-000040110000}"/>
    <cellStyle name="Normal 2 28 22 2" xfId="3834" xr:uid="{00000000-0005-0000-0000-000041110000}"/>
    <cellStyle name="Normal 2 28 23" xfId="3835" xr:uid="{00000000-0005-0000-0000-000042110000}"/>
    <cellStyle name="Normal 2 28 23 2" xfId="3836" xr:uid="{00000000-0005-0000-0000-000043110000}"/>
    <cellStyle name="Normal 2 28 24" xfId="3837" xr:uid="{00000000-0005-0000-0000-000044110000}"/>
    <cellStyle name="Normal 2 28 3" xfId="3838" xr:uid="{00000000-0005-0000-0000-000045110000}"/>
    <cellStyle name="Normal 2 28 3 2" xfId="3839" xr:uid="{00000000-0005-0000-0000-000046110000}"/>
    <cellStyle name="Normal 2 28 4" xfId="3840" xr:uid="{00000000-0005-0000-0000-000047110000}"/>
    <cellStyle name="Normal 2 28 4 2" xfId="3841" xr:uid="{00000000-0005-0000-0000-000048110000}"/>
    <cellStyle name="Normal 2 28 5" xfId="3842" xr:uid="{00000000-0005-0000-0000-000049110000}"/>
    <cellStyle name="Normal 2 28 5 2" xfId="3843" xr:uid="{00000000-0005-0000-0000-00004A110000}"/>
    <cellStyle name="Normal 2 28 6" xfId="3844" xr:uid="{00000000-0005-0000-0000-00004B110000}"/>
    <cellStyle name="Normal 2 28 6 2" xfId="3845" xr:uid="{00000000-0005-0000-0000-00004C110000}"/>
    <cellStyle name="Normal 2 28 7" xfId="3846" xr:uid="{00000000-0005-0000-0000-00004D110000}"/>
    <cellStyle name="Normal 2 28 7 2" xfId="3847" xr:uid="{00000000-0005-0000-0000-00004E110000}"/>
    <cellStyle name="Normal 2 28 8" xfId="3848" xr:uid="{00000000-0005-0000-0000-00004F110000}"/>
    <cellStyle name="Normal 2 28 8 2" xfId="3849" xr:uid="{00000000-0005-0000-0000-000050110000}"/>
    <cellStyle name="Normal 2 28 9" xfId="3850" xr:uid="{00000000-0005-0000-0000-000051110000}"/>
    <cellStyle name="Normal 2 28 9 2" xfId="3851" xr:uid="{00000000-0005-0000-0000-000052110000}"/>
    <cellStyle name="Normal 2 29" xfId="3852" xr:uid="{00000000-0005-0000-0000-000053110000}"/>
    <cellStyle name="Normal 2 29 10" xfId="3853" xr:uid="{00000000-0005-0000-0000-000054110000}"/>
    <cellStyle name="Normal 2 29 10 2" xfId="3854" xr:uid="{00000000-0005-0000-0000-000055110000}"/>
    <cellStyle name="Normal 2 29 11" xfId="3855" xr:uid="{00000000-0005-0000-0000-000056110000}"/>
    <cellStyle name="Normal 2 29 11 2" xfId="3856" xr:uid="{00000000-0005-0000-0000-000057110000}"/>
    <cellStyle name="Normal 2 29 12" xfId="3857" xr:uid="{00000000-0005-0000-0000-000058110000}"/>
    <cellStyle name="Normal 2 29 12 2" xfId="3858" xr:uid="{00000000-0005-0000-0000-000059110000}"/>
    <cellStyle name="Normal 2 29 13" xfId="3859" xr:uid="{00000000-0005-0000-0000-00005A110000}"/>
    <cellStyle name="Normal 2 29 13 2" xfId="3860" xr:uid="{00000000-0005-0000-0000-00005B110000}"/>
    <cellStyle name="Normal 2 29 14" xfId="3861" xr:uid="{00000000-0005-0000-0000-00005C110000}"/>
    <cellStyle name="Normal 2 29 14 2" xfId="3862" xr:uid="{00000000-0005-0000-0000-00005D110000}"/>
    <cellStyle name="Normal 2 29 15" xfId="3863" xr:uid="{00000000-0005-0000-0000-00005E110000}"/>
    <cellStyle name="Normal 2 29 15 2" xfId="3864" xr:uid="{00000000-0005-0000-0000-00005F110000}"/>
    <cellStyle name="Normal 2 29 16" xfId="3865" xr:uid="{00000000-0005-0000-0000-000060110000}"/>
    <cellStyle name="Normal 2 29 16 2" xfId="3866" xr:uid="{00000000-0005-0000-0000-000061110000}"/>
    <cellStyle name="Normal 2 29 17" xfId="3867" xr:uid="{00000000-0005-0000-0000-000062110000}"/>
    <cellStyle name="Normal 2 29 17 2" xfId="3868" xr:uid="{00000000-0005-0000-0000-000063110000}"/>
    <cellStyle name="Normal 2 29 18" xfId="3869" xr:uid="{00000000-0005-0000-0000-000064110000}"/>
    <cellStyle name="Normal 2 29 18 2" xfId="3870" xr:uid="{00000000-0005-0000-0000-000065110000}"/>
    <cellStyle name="Normal 2 29 19" xfId="3871" xr:uid="{00000000-0005-0000-0000-000066110000}"/>
    <cellStyle name="Normal 2 29 19 2" xfId="3872" xr:uid="{00000000-0005-0000-0000-000067110000}"/>
    <cellStyle name="Normal 2 29 2" xfId="3873" xr:uid="{00000000-0005-0000-0000-000068110000}"/>
    <cellStyle name="Normal 2 29 2 2" xfId="3874" xr:uid="{00000000-0005-0000-0000-000069110000}"/>
    <cellStyle name="Normal 2 29 20" xfId="3875" xr:uid="{00000000-0005-0000-0000-00006A110000}"/>
    <cellStyle name="Normal 2 29 20 2" xfId="3876" xr:uid="{00000000-0005-0000-0000-00006B110000}"/>
    <cellStyle name="Normal 2 29 21" xfId="3877" xr:uid="{00000000-0005-0000-0000-00006C110000}"/>
    <cellStyle name="Normal 2 29 21 2" xfId="3878" xr:uid="{00000000-0005-0000-0000-00006D110000}"/>
    <cellStyle name="Normal 2 29 22" xfId="3879" xr:uid="{00000000-0005-0000-0000-00006E110000}"/>
    <cellStyle name="Normal 2 29 22 2" xfId="3880" xr:uid="{00000000-0005-0000-0000-00006F110000}"/>
    <cellStyle name="Normal 2 29 23" xfId="3881" xr:uid="{00000000-0005-0000-0000-000070110000}"/>
    <cellStyle name="Normal 2 29 23 2" xfId="3882" xr:uid="{00000000-0005-0000-0000-000071110000}"/>
    <cellStyle name="Normal 2 29 24" xfId="3883" xr:uid="{00000000-0005-0000-0000-000072110000}"/>
    <cellStyle name="Normal 2 29 3" xfId="3884" xr:uid="{00000000-0005-0000-0000-000073110000}"/>
    <cellStyle name="Normal 2 29 3 2" xfId="3885" xr:uid="{00000000-0005-0000-0000-000074110000}"/>
    <cellStyle name="Normal 2 29 4" xfId="3886" xr:uid="{00000000-0005-0000-0000-000075110000}"/>
    <cellStyle name="Normal 2 29 4 2" xfId="3887" xr:uid="{00000000-0005-0000-0000-000076110000}"/>
    <cellStyle name="Normal 2 29 5" xfId="3888" xr:uid="{00000000-0005-0000-0000-000077110000}"/>
    <cellStyle name="Normal 2 29 5 2" xfId="3889" xr:uid="{00000000-0005-0000-0000-000078110000}"/>
    <cellStyle name="Normal 2 29 6" xfId="3890" xr:uid="{00000000-0005-0000-0000-000079110000}"/>
    <cellStyle name="Normal 2 29 6 2" xfId="3891" xr:uid="{00000000-0005-0000-0000-00007A110000}"/>
    <cellStyle name="Normal 2 29 7" xfId="3892" xr:uid="{00000000-0005-0000-0000-00007B110000}"/>
    <cellStyle name="Normal 2 29 7 2" xfId="3893" xr:uid="{00000000-0005-0000-0000-00007C110000}"/>
    <cellStyle name="Normal 2 29 8" xfId="3894" xr:uid="{00000000-0005-0000-0000-00007D110000}"/>
    <cellStyle name="Normal 2 29 8 2" xfId="3895" xr:uid="{00000000-0005-0000-0000-00007E110000}"/>
    <cellStyle name="Normal 2 29 9" xfId="3896" xr:uid="{00000000-0005-0000-0000-00007F110000}"/>
    <cellStyle name="Normal 2 29 9 2" xfId="3897" xr:uid="{00000000-0005-0000-0000-000080110000}"/>
    <cellStyle name="Normal 2 3" xfId="142" xr:uid="{00000000-0005-0000-0000-000081110000}"/>
    <cellStyle name="Normal 2 3 2" xfId="768" xr:uid="{00000000-0005-0000-0000-000082110000}"/>
    <cellStyle name="Normal 2 3 2 2" xfId="3898" xr:uid="{00000000-0005-0000-0000-000083110000}"/>
    <cellStyle name="Normal 2 3 3" xfId="3899" xr:uid="{00000000-0005-0000-0000-000084110000}"/>
    <cellStyle name="Normal 2 3 3 2" xfId="3900" xr:uid="{00000000-0005-0000-0000-000085110000}"/>
    <cellStyle name="Normal 2 3 4" xfId="3901" xr:uid="{00000000-0005-0000-0000-000086110000}"/>
    <cellStyle name="Normal 2 3 5" xfId="3902" xr:uid="{00000000-0005-0000-0000-000087110000}"/>
    <cellStyle name="Normal 2 30" xfId="3903" xr:uid="{00000000-0005-0000-0000-000088110000}"/>
    <cellStyle name="Normal 2 30 10" xfId="3904" xr:uid="{00000000-0005-0000-0000-000089110000}"/>
    <cellStyle name="Normal 2 30 10 2" xfId="3905" xr:uid="{00000000-0005-0000-0000-00008A110000}"/>
    <cellStyle name="Normal 2 30 11" xfId="3906" xr:uid="{00000000-0005-0000-0000-00008B110000}"/>
    <cellStyle name="Normal 2 30 11 2" xfId="3907" xr:uid="{00000000-0005-0000-0000-00008C110000}"/>
    <cellStyle name="Normal 2 30 12" xfId="3908" xr:uid="{00000000-0005-0000-0000-00008D110000}"/>
    <cellStyle name="Normal 2 30 12 2" xfId="3909" xr:uid="{00000000-0005-0000-0000-00008E110000}"/>
    <cellStyle name="Normal 2 30 13" xfId="3910" xr:uid="{00000000-0005-0000-0000-00008F110000}"/>
    <cellStyle name="Normal 2 30 13 2" xfId="3911" xr:uid="{00000000-0005-0000-0000-000090110000}"/>
    <cellStyle name="Normal 2 30 14" xfId="3912" xr:uid="{00000000-0005-0000-0000-000091110000}"/>
    <cellStyle name="Normal 2 30 14 2" xfId="3913" xr:uid="{00000000-0005-0000-0000-000092110000}"/>
    <cellStyle name="Normal 2 30 15" xfId="3914" xr:uid="{00000000-0005-0000-0000-000093110000}"/>
    <cellStyle name="Normal 2 30 15 2" xfId="3915" xr:uid="{00000000-0005-0000-0000-000094110000}"/>
    <cellStyle name="Normal 2 30 16" xfId="3916" xr:uid="{00000000-0005-0000-0000-000095110000}"/>
    <cellStyle name="Normal 2 30 16 2" xfId="3917" xr:uid="{00000000-0005-0000-0000-000096110000}"/>
    <cellStyle name="Normal 2 30 17" xfId="3918" xr:uid="{00000000-0005-0000-0000-000097110000}"/>
    <cellStyle name="Normal 2 30 17 2" xfId="3919" xr:uid="{00000000-0005-0000-0000-000098110000}"/>
    <cellStyle name="Normal 2 30 18" xfId="3920" xr:uid="{00000000-0005-0000-0000-000099110000}"/>
    <cellStyle name="Normal 2 30 18 2" xfId="3921" xr:uid="{00000000-0005-0000-0000-00009A110000}"/>
    <cellStyle name="Normal 2 30 19" xfId="3922" xr:uid="{00000000-0005-0000-0000-00009B110000}"/>
    <cellStyle name="Normal 2 30 19 2" xfId="3923" xr:uid="{00000000-0005-0000-0000-00009C110000}"/>
    <cellStyle name="Normal 2 30 2" xfId="3924" xr:uid="{00000000-0005-0000-0000-00009D110000}"/>
    <cellStyle name="Normal 2 30 2 2" xfId="3925" xr:uid="{00000000-0005-0000-0000-00009E110000}"/>
    <cellStyle name="Normal 2 30 20" xfId="3926" xr:uid="{00000000-0005-0000-0000-00009F110000}"/>
    <cellStyle name="Normal 2 30 20 2" xfId="3927" xr:uid="{00000000-0005-0000-0000-0000A0110000}"/>
    <cellStyle name="Normal 2 30 21" xfId="3928" xr:uid="{00000000-0005-0000-0000-0000A1110000}"/>
    <cellStyle name="Normal 2 30 21 2" xfId="3929" xr:uid="{00000000-0005-0000-0000-0000A2110000}"/>
    <cellStyle name="Normal 2 30 22" xfId="3930" xr:uid="{00000000-0005-0000-0000-0000A3110000}"/>
    <cellStyle name="Normal 2 30 22 2" xfId="3931" xr:uid="{00000000-0005-0000-0000-0000A4110000}"/>
    <cellStyle name="Normal 2 30 23" xfId="3932" xr:uid="{00000000-0005-0000-0000-0000A5110000}"/>
    <cellStyle name="Normal 2 30 23 2" xfId="3933" xr:uid="{00000000-0005-0000-0000-0000A6110000}"/>
    <cellStyle name="Normal 2 30 24" xfId="3934" xr:uid="{00000000-0005-0000-0000-0000A7110000}"/>
    <cellStyle name="Normal 2 30 3" xfId="3935" xr:uid="{00000000-0005-0000-0000-0000A8110000}"/>
    <cellStyle name="Normal 2 30 3 2" xfId="3936" xr:uid="{00000000-0005-0000-0000-0000A9110000}"/>
    <cellStyle name="Normal 2 30 4" xfId="3937" xr:uid="{00000000-0005-0000-0000-0000AA110000}"/>
    <cellStyle name="Normal 2 30 4 2" xfId="3938" xr:uid="{00000000-0005-0000-0000-0000AB110000}"/>
    <cellStyle name="Normal 2 30 5" xfId="3939" xr:uid="{00000000-0005-0000-0000-0000AC110000}"/>
    <cellStyle name="Normal 2 30 5 2" xfId="3940" xr:uid="{00000000-0005-0000-0000-0000AD110000}"/>
    <cellStyle name="Normal 2 30 6" xfId="3941" xr:uid="{00000000-0005-0000-0000-0000AE110000}"/>
    <cellStyle name="Normal 2 30 6 2" xfId="3942" xr:uid="{00000000-0005-0000-0000-0000AF110000}"/>
    <cellStyle name="Normal 2 30 7" xfId="3943" xr:uid="{00000000-0005-0000-0000-0000B0110000}"/>
    <cellStyle name="Normal 2 30 7 2" xfId="3944" xr:uid="{00000000-0005-0000-0000-0000B1110000}"/>
    <cellStyle name="Normal 2 30 8" xfId="3945" xr:uid="{00000000-0005-0000-0000-0000B2110000}"/>
    <cellStyle name="Normal 2 30 8 2" xfId="3946" xr:uid="{00000000-0005-0000-0000-0000B3110000}"/>
    <cellStyle name="Normal 2 30 9" xfId="3947" xr:uid="{00000000-0005-0000-0000-0000B4110000}"/>
    <cellStyle name="Normal 2 30 9 2" xfId="3948" xr:uid="{00000000-0005-0000-0000-0000B5110000}"/>
    <cellStyle name="Normal 2 31" xfId="3949" xr:uid="{00000000-0005-0000-0000-0000B6110000}"/>
    <cellStyle name="Normal 2 31 10" xfId="3950" xr:uid="{00000000-0005-0000-0000-0000B7110000}"/>
    <cellStyle name="Normal 2 31 10 2" xfId="3951" xr:uid="{00000000-0005-0000-0000-0000B8110000}"/>
    <cellStyle name="Normal 2 31 11" xfId="3952" xr:uid="{00000000-0005-0000-0000-0000B9110000}"/>
    <cellStyle name="Normal 2 31 11 2" xfId="3953" xr:uid="{00000000-0005-0000-0000-0000BA110000}"/>
    <cellStyle name="Normal 2 31 12" xfId="3954" xr:uid="{00000000-0005-0000-0000-0000BB110000}"/>
    <cellStyle name="Normal 2 31 12 2" xfId="3955" xr:uid="{00000000-0005-0000-0000-0000BC110000}"/>
    <cellStyle name="Normal 2 31 13" xfId="3956" xr:uid="{00000000-0005-0000-0000-0000BD110000}"/>
    <cellStyle name="Normal 2 31 13 2" xfId="3957" xr:uid="{00000000-0005-0000-0000-0000BE110000}"/>
    <cellStyle name="Normal 2 31 14" xfId="3958" xr:uid="{00000000-0005-0000-0000-0000BF110000}"/>
    <cellStyle name="Normal 2 31 14 2" xfId="3959" xr:uid="{00000000-0005-0000-0000-0000C0110000}"/>
    <cellStyle name="Normal 2 31 15" xfId="3960" xr:uid="{00000000-0005-0000-0000-0000C1110000}"/>
    <cellStyle name="Normal 2 31 15 2" xfId="3961" xr:uid="{00000000-0005-0000-0000-0000C2110000}"/>
    <cellStyle name="Normal 2 31 16" xfId="3962" xr:uid="{00000000-0005-0000-0000-0000C3110000}"/>
    <cellStyle name="Normal 2 31 16 2" xfId="3963" xr:uid="{00000000-0005-0000-0000-0000C4110000}"/>
    <cellStyle name="Normal 2 31 17" xfId="3964" xr:uid="{00000000-0005-0000-0000-0000C5110000}"/>
    <cellStyle name="Normal 2 31 17 2" xfId="3965" xr:uid="{00000000-0005-0000-0000-0000C6110000}"/>
    <cellStyle name="Normal 2 31 18" xfId="3966" xr:uid="{00000000-0005-0000-0000-0000C7110000}"/>
    <cellStyle name="Normal 2 31 18 2" xfId="3967" xr:uid="{00000000-0005-0000-0000-0000C8110000}"/>
    <cellStyle name="Normal 2 31 19" xfId="3968" xr:uid="{00000000-0005-0000-0000-0000C9110000}"/>
    <cellStyle name="Normal 2 31 19 2" xfId="3969" xr:uid="{00000000-0005-0000-0000-0000CA110000}"/>
    <cellStyle name="Normal 2 31 2" xfId="3970" xr:uid="{00000000-0005-0000-0000-0000CB110000}"/>
    <cellStyle name="Normal 2 31 2 2" xfId="3971" xr:uid="{00000000-0005-0000-0000-0000CC110000}"/>
    <cellStyle name="Normal 2 31 20" xfId="3972" xr:uid="{00000000-0005-0000-0000-0000CD110000}"/>
    <cellStyle name="Normal 2 31 20 2" xfId="3973" xr:uid="{00000000-0005-0000-0000-0000CE110000}"/>
    <cellStyle name="Normal 2 31 21" xfId="3974" xr:uid="{00000000-0005-0000-0000-0000CF110000}"/>
    <cellStyle name="Normal 2 31 21 2" xfId="3975" xr:uid="{00000000-0005-0000-0000-0000D0110000}"/>
    <cellStyle name="Normal 2 31 22" xfId="3976" xr:uid="{00000000-0005-0000-0000-0000D1110000}"/>
    <cellStyle name="Normal 2 31 22 2" xfId="3977" xr:uid="{00000000-0005-0000-0000-0000D2110000}"/>
    <cellStyle name="Normal 2 31 23" xfId="3978" xr:uid="{00000000-0005-0000-0000-0000D3110000}"/>
    <cellStyle name="Normal 2 31 23 2" xfId="3979" xr:uid="{00000000-0005-0000-0000-0000D4110000}"/>
    <cellStyle name="Normal 2 31 24" xfId="3980" xr:uid="{00000000-0005-0000-0000-0000D5110000}"/>
    <cellStyle name="Normal 2 31 3" xfId="3981" xr:uid="{00000000-0005-0000-0000-0000D6110000}"/>
    <cellStyle name="Normal 2 31 3 2" xfId="3982" xr:uid="{00000000-0005-0000-0000-0000D7110000}"/>
    <cellStyle name="Normal 2 31 4" xfId="3983" xr:uid="{00000000-0005-0000-0000-0000D8110000}"/>
    <cellStyle name="Normal 2 31 4 2" xfId="3984" xr:uid="{00000000-0005-0000-0000-0000D9110000}"/>
    <cellStyle name="Normal 2 31 5" xfId="3985" xr:uid="{00000000-0005-0000-0000-0000DA110000}"/>
    <cellStyle name="Normal 2 31 5 2" xfId="3986" xr:uid="{00000000-0005-0000-0000-0000DB110000}"/>
    <cellStyle name="Normal 2 31 6" xfId="3987" xr:uid="{00000000-0005-0000-0000-0000DC110000}"/>
    <cellStyle name="Normal 2 31 6 2" xfId="3988" xr:uid="{00000000-0005-0000-0000-0000DD110000}"/>
    <cellStyle name="Normal 2 31 7" xfId="3989" xr:uid="{00000000-0005-0000-0000-0000DE110000}"/>
    <cellStyle name="Normal 2 31 7 2" xfId="3990" xr:uid="{00000000-0005-0000-0000-0000DF110000}"/>
    <cellStyle name="Normal 2 31 8" xfId="3991" xr:uid="{00000000-0005-0000-0000-0000E0110000}"/>
    <cellStyle name="Normal 2 31 8 2" xfId="3992" xr:uid="{00000000-0005-0000-0000-0000E1110000}"/>
    <cellStyle name="Normal 2 31 9" xfId="3993" xr:uid="{00000000-0005-0000-0000-0000E2110000}"/>
    <cellStyle name="Normal 2 31 9 2" xfId="3994" xr:uid="{00000000-0005-0000-0000-0000E3110000}"/>
    <cellStyle name="Normal 2 32" xfId="3995" xr:uid="{00000000-0005-0000-0000-0000E4110000}"/>
    <cellStyle name="Normal 2 32 10" xfId="3996" xr:uid="{00000000-0005-0000-0000-0000E5110000}"/>
    <cellStyle name="Normal 2 32 10 2" xfId="3997" xr:uid="{00000000-0005-0000-0000-0000E6110000}"/>
    <cellStyle name="Normal 2 32 11" xfId="3998" xr:uid="{00000000-0005-0000-0000-0000E7110000}"/>
    <cellStyle name="Normal 2 32 11 2" xfId="3999" xr:uid="{00000000-0005-0000-0000-0000E8110000}"/>
    <cellStyle name="Normal 2 32 12" xfId="4000" xr:uid="{00000000-0005-0000-0000-0000E9110000}"/>
    <cellStyle name="Normal 2 32 12 2" xfId="4001" xr:uid="{00000000-0005-0000-0000-0000EA110000}"/>
    <cellStyle name="Normal 2 32 13" xfId="4002" xr:uid="{00000000-0005-0000-0000-0000EB110000}"/>
    <cellStyle name="Normal 2 32 13 2" xfId="4003" xr:uid="{00000000-0005-0000-0000-0000EC110000}"/>
    <cellStyle name="Normal 2 32 14" xfId="4004" xr:uid="{00000000-0005-0000-0000-0000ED110000}"/>
    <cellStyle name="Normal 2 32 14 2" xfId="4005" xr:uid="{00000000-0005-0000-0000-0000EE110000}"/>
    <cellStyle name="Normal 2 32 15" xfId="4006" xr:uid="{00000000-0005-0000-0000-0000EF110000}"/>
    <cellStyle name="Normal 2 32 15 2" xfId="4007" xr:uid="{00000000-0005-0000-0000-0000F0110000}"/>
    <cellStyle name="Normal 2 32 16" xfId="4008" xr:uid="{00000000-0005-0000-0000-0000F1110000}"/>
    <cellStyle name="Normal 2 32 16 2" xfId="4009" xr:uid="{00000000-0005-0000-0000-0000F2110000}"/>
    <cellStyle name="Normal 2 32 17" xfId="4010" xr:uid="{00000000-0005-0000-0000-0000F3110000}"/>
    <cellStyle name="Normal 2 32 17 2" xfId="4011" xr:uid="{00000000-0005-0000-0000-0000F4110000}"/>
    <cellStyle name="Normal 2 32 18" xfId="4012" xr:uid="{00000000-0005-0000-0000-0000F5110000}"/>
    <cellStyle name="Normal 2 32 18 2" xfId="4013" xr:uid="{00000000-0005-0000-0000-0000F6110000}"/>
    <cellStyle name="Normal 2 32 19" xfId="4014" xr:uid="{00000000-0005-0000-0000-0000F7110000}"/>
    <cellStyle name="Normal 2 32 19 2" xfId="4015" xr:uid="{00000000-0005-0000-0000-0000F8110000}"/>
    <cellStyle name="Normal 2 32 2" xfId="4016" xr:uid="{00000000-0005-0000-0000-0000F9110000}"/>
    <cellStyle name="Normal 2 32 2 2" xfId="4017" xr:uid="{00000000-0005-0000-0000-0000FA110000}"/>
    <cellStyle name="Normal 2 32 20" xfId="4018" xr:uid="{00000000-0005-0000-0000-0000FB110000}"/>
    <cellStyle name="Normal 2 32 20 2" xfId="4019" xr:uid="{00000000-0005-0000-0000-0000FC110000}"/>
    <cellStyle name="Normal 2 32 21" xfId="4020" xr:uid="{00000000-0005-0000-0000-0000FD110000}"/>
    <cellStyle name="Normal 2 32 21 2" xfId="4021" xr:uid="{00000000-0005-0000-0000-0000FE110000}"/>
    <cellStyle name="Normal 2 32 22" xfId="4022" xr:uid="{00000000-0005-0000-0000-0000FF110000}"/>
    <cellStyle name="Normal 2 32 22 2" xfId="4023" xr:uid="{00000000-0005-0000-0000-000000120000}"/>
    <cellStyle name="Normal 2 32 23" xfId="4024" xr:uid="{00000000-0005-0000-0000-000001120000}"/>
    <cellStyle name="Normal 2 32 23 2" xfId="4025" xr:uid="{00000000-0005-0000-0000-000002120000}"/>
    <cellStyle name="Normal 2 32 24" xfId="4026" xr:uid="{00000000-0005-0000-0000-000003120000}"/>
    <cellStyle name="Normal 2 32 3" xfId="4027" xr:uid="{00000000-0005-0000-0000-000004120000}"/>
    <cellStyle name="Normal 2 32 3 2" xfId="4028" xr:uid="{00000000-0005-0000-0000-000005120000}"/>
    <cellStyle name="Normal 2 32 4" xfId="4029" xr:uid="{00000000-0005-0000-0000-000006120000}"/>
    <cellStyle name="Normal 2 32 4 2" xfId="4030" xr:uid="{00000000-0005-0000-0000-000007120000}"/>
    <cellStyle name="Normal 2 32 5" xfId="4031" xr:uid="{00000000-0005-0000-0000-000008120000}"/>
    <cellStyle name="Normal 2 32 5 2" xfId="4032" xr:uid="{00000000-0005-0000-0000-000009120000}"/>
    <cellStyle name="Normal 2 32 6" xfId="4033" xr:uid="{00000000-0005-0000-0000-00000A120000}"/>
    <cellStyle name="Normal 2 32 6 2" xfId="4034" xr:uid="{00000000-0005-0000-0000-00000B120000}"/>
    <cellStyle name="Normal 2 32 7" xfId="4035" xr:uid="{00000000-0005-0000-0000-00000C120000}"/>
    <cellStyle name="Normal 2 32 7 2" xfId="4036" xr:uid="{00000000-0005-0000-0000-00000D120000}"/>
    <cellStyle name="Normal 2 32 8" xfId="4037" xr:uid="{00000000-0005-0000-0000-00000E120000}"/>
    <cellStyle name="Normal 2 32 8 2" xfId="4038" xr:uid="{00000000-0005-0000-0000-00000F120000}"/>
    <cellStyle name="Normal 2 32 9" xfId="4039" xr:uid="{00000000-0005-0000-0000-000010120000}"/>
    <cellStyle name="Normal 2 32 9 2" xfId="4040" xr:uid="{00000000-0005-0000-0000-000011120000}"/>
    <cellStyle name="Normal 2 33" xfId="4041" xr:uid="{00000000-0005-0000-0000-000012120000}"/>
    <cellStyle name="Normal 2 33 10" xfId="4042" xr:uid="{00000000-0005-0000-0000-000013120000}"/>
    <cellStyle name="Normal 2 33 10 2" xfId="4043" xr:uid="{00000000-0005-0000-0000-000014120000}"/>
    <cellStyle name="Normal 2 33 11" xfId="4044" xr:uid="{00000000-0005-0000-0000-000015120000}"/>
    <cellStyle name="Normal 2 33 11 2" xfId="4045" xr:uid="{00000000-0005-0000-0000-000016120000}"/>
    <cellStyle name="Normal 2 33 12" xfId="4046" xr:uid="{00000000-0005-0000-0000-000017120000}"/>
    <cellStyle name="Normal 2 33 12 2" xfId="4047" xr:uid="{00000000-0005-0000-0000-000018120000}"/>
    <cellStyle name="Normal 2 33 13" xfId="4048" xr:uid="{00000000-0005-0000-0000-000019120000}"/>
    <cellStyle name="Normal 2 33 13 2" xfId="4049" xr:uid="{00000000-0005-0000-0000-00001A120000}"/>
    <cellStyle name="Normal 2 33 14" xfId="4050" xr:uid="{00000000-0005-0000-0000-00001B120000}"/>
    <cellStyle name="Normal 2 33 14 2" xfId="4051" xr:uid="{00000000-0005-0000-0000-00001C120000}"/>
    <cellStyle name="Normal 2 33 15" xfId="4052" xr:uid="{00000000-0005-0000-0000-00001D120000}"/>
    <cellStyle name="Normal 2 33 15 2" xfId="4053" xr:uid="{00000000-0005-0000-0000-00001E120000}"/>
    <cellStyle name="Normal 2 33 16" xfId="4054" xr:uid="{00000000-0005-0000-0000-00001F120000}"/>
    <cellStyle name="Normal 2 33 16 2" xfId="4055" xr:uid="{00000000-0005-0000-0000-000020120000}"/>
    <cellStyle name="Normal 2 33 17" xfId="4056" xr:uid="{00000000-0005-0000-0000-000021120000}"/>
    <cellStyle name="Normal 2 33 17 2" xfId="4057" xr:uid="{00000000-0005-0000-0000-000022120000}"/>
    <cellStyle name="Normal 2 33 18" xfId="4058" xr:uid="{00000000-0005-0000-0000-000023120000}"/>
    <cellStyle name="Normal 2 33 18 2" xfId="4059" xr:uid="{00000000-0005-0000-0000-000024120000}"/>
    <cellStyle name="Normal 2 33 19" xfId="4060" xr:uid="{00000000-0005-0000-0000-000025120000}"/>
    <cellStyle name="Normal 2 33 19 2" xfId="4061" xr:uid="{00000000-0005-0000-0000-000026120000}"/>
    <cellStyle name="Normal 2 33 2" xfId="4062" xr:uid="{00000000-0005-0000-0000-000027120000}"/>
    <cellStyle name="Normal 2 33 2 2" xfId="4063" xr:uid="{00000000-0005-0000-0000-000028120000}"/>
    <cellStyle name="Normal 2 33 20" xfId="4064" xr:uid="{00000000-0005-0000-0000-000029120000}"/>
    <cellStyle name="Normal 2 33 20 2" xfId="4065" xr:uid="{00000000-0005-0000-0000-00002A120000}"/>
    <cellStyle name="Normal 2 33 21" xfId="4066" xr:uid="{00000000-0005-0000-0000-00002B120000}"/>
    <cellStyle name="Normal 2 33 21 2" xfId="4067" xr:uid="{00000000-0005-0000-0000-00002C120000}"/>
    <cellStyle name="Normal 2 33 22" xfId="4068" xr:uid="{00000000-0005-0000-0000-00002D120000}"/>
    <cellStyle name="Normal 2 33 22 2" xfId="4069" xr:uid="{00000000-0005-0000-0000-00002E120000}"/>
    <cellStyle name="Normal 2 33 23" xfId="4070" xr:uid="{00000000-0005-0000-0000-00002F120000}"/>
    <cellStyle name="Normal 2 33 23 2" xfId="4071" xr:uid="{00000000-0005-0000-0000-000030120000}"/>
    <cellStyle name="Normal 2 33 24" xfId="4072" xr:uid="{00000000-0005-0000-0000-000031120000}"/>
    <cellStyle name="Normal 2 33 3" xfId="4073" xr:uid="{00000000-0005-0000-0000-000032120000}"/>
    <cellStyle name="Normal 2 33 3 2" xfId="4074" xr:uid="{00000000-0005-0000-0000-000033120000}"/>
    <cellStyle name="Normal 2 33 4" xfId="4075" xr:uid="{00000000-0005-0000-0000-000034120000}"/>
    <cellStyle name="Normal 2 33 4 2" xfId="4076" xr:uid="{00000000-0005-0000-0000-000035120000}"/>
    <cellStyle name="Normal 2 33 5" xfId="4077" xr:uid="{00000000-0005-0000-0000-000036120000}"/>
    <cellStyle name="Normal 2 33 5 2" xfId="4078" xr:uid="{00000000-0005-0000-0000-000037120000}"/>
    <cellStyle name="Normal 2 33 6" xfId="4079" xr:uid="{00000000-0005-0000-0000-000038120000}"/>
    <cellStyle name="Normal 2 33 6 2" xfId="4080" xr:uid="{00000000-0005-0000-0000-000039120000}"/>
    <cellStyle name="Normal 2 33 7" xfId="4081" xr:uid="{00000000-0005-0000-0000-00003A120000}"/>
    <cellStyle name="Normal 2 33 7 2" xfId="4082" xr:uid="{00000000-0005-0000-0000-00003B120000}"/>
    <cellStyle name="Normal 2 33 8" xfId="4083" xr:uid="{00000000-0005-0000-0000-00003C120000}"/>
    <cellStyle name="Normal 2 33 8 2" xfId="4084" xr:uid="{00000000-0005-0000-0000-00003D120000}"/>
    <cellStyle name="Normal 2 33 9" xfId="4085" xr:uid="{00000000-0005-0000-0000-00003E120000}"/>
    <cellStyle name="Normal 2 33 9 2" xfId="4086" xr:uid="{00000000-0005-0000-0000-00003F120000}"/>
    <cellStyle name="Normal 2 34" xfId="4087" xr:uid="{00000000-0005-0000-0000-000040120000}"/>
    <cellStyle name="Normal 2 34 10" xfId="4088" xr:uid="{00000000-0005-0000-0000-000041120000}"/>
    <cellStyle name="Normal 2 34 10 2" xfId="4089" xr:uid="{00000000-0005-0000-0000-000042120000}"/>
    <cellStyle name="Normal 2 34 11" xfId="4090" xr:uid="{00000000-0005-0000-0000-000043120000}"/>
    <cellStyle name="Normal 2 34 11 2" xfId="4091" xr:uid="{00000000-0005-0000-0000-000044120000}"/>
    <cellStyle name="Normal 2 34 12" xfId="4092" xr:uid="{00000000-0005-0000-0000-000045120000}"/>
    <cellStyle name="Normal 2 34 12 2" xfId="4093" xr:uid="{00000000-0005-0000-0000-000046120000}"/>
    <cellStyle name="Normal 2 34 13" xfId="4094" xr:uid="{00000000-0005-0000-0000-000047120000}"/>
    <cellStyle name="Normal 2 34 13 2" xfId="4095" xr:uid="{00000000-0005-0000-0000-000048120000}"/>
    <cellStyle name="Normal 2 34 14" xfId="4096" xr:uid="{00000000-0005-0000-0000-000049120000}"/>
    <cellStyle name="Normal 2 34 14 2" xfId="4097" xr:uid="{00000000-0005-0000-0000-00004A120000}"/>
    <cellStyle name="Normal 2 34 15" xfId="4098" xr:uid="{00000000-0005-0000-0000-00004B120000}"/>
    <cellStyle name="Normal 2 34 15 2" xfId="4099" xr:uid="{00000000-0005-0000-0000-00004C120000}"/>
    <cellStyle name="Normal 2 34 16" xfId="4100" xr:uid="{00000000-0005-0000-0000-00004D120000}"/>
    <cellStyle name="Normal 2 34 16 2" xfId="4101" xr:uid="{00000000-0005-0000-0000-00004E120000}"/>
    <cellStyle name="Normal 2 34 17" xfId="4102" xr:uid="{00000000-0005-0000-0000-00004F120000}"/>
    <cellStyle name="Normal 2 34 17 2" xfId="4103" xr:uid="{00000000-0005-0000-0000-000050120000}"/>
    <cellStyle name="Normal 2 34 18" xfId="4104" xr:uid="{00000000-0005-0000-0000-000051120000}"/>
    <cellStyle name="Normal 2 34 18 2" xfId="4105" xr:uid="{00000000-0005-0000-0000-000052120000}"/>
    <cellStyle name="Normal 2 34 19" xfId="4106" xr:uid="{00000000-0005-0000-0000-000053120000}"/>
    <cellStyle name="Normal 2 34 19 2" xfId="4107" xr:uid="{00000000-0005-0000-0000-000054120000}"/>
    <cellStyle name="Normal 2 34 2" xfId="4108" xr:uid="{00000000-0005-0000-0000-000055120000}"/>
    <cellStyle name="Normal 2 34 2 2" xfId="4109" xr:uid="{00000000-0005-0000-0000-000056120000}"/>
    <cellStyle name="Normal 2 34 20" xfId="4110" xr:uid="{00000000-0005-0000-0000-000057120000}"/>
    <cellStyle name="Normal 2 34 20 2" xfId="4111" xr:uid="{00000000-0005-0000-0000-000058120000}"/>
    <cellStyle name="Normal 2 34 21" xfId="4112" xr:uid="{00000000-0005-0000-0000-000059120000}"/>
    <cellStyle name="Normal 2 34 21 2" xfId="4113" xr:uid="{00000000-0005-0000-0000-00005A120000}"/>
    <cellStyle name="Normal 2 34 22" xfId="4114" xr:uid="{00000000-0005-0000-0000-00005B120000}"/>
    <cellStyle name="Normal 2 34 22 2" xfId="4115" xr:uid="{00000000-0005-0000-0000-00005C120000}"/>
    <cellStyle name="Normal 2 34 23" xfId="4116" xr:uid="{00000000-0005-0000-0000-00005D120000}"/>
    <cellStyle name="Normal 2 34 23 2" xfId="4117" xr:uid="{00000000-0005-0000-0000-00005E120000}"/>
    <cellStyle name="Normal 2 34 24" xfId="4118" xr:uid="{00000000-0005-0000-0000-00005F120000}"/>
    <cellStyle name="Normal 2 34 3" xfId="4119" xr:uid="{00000000-0005-0000-0000-000060120000}"/>
    <cellStyle name="Normal 2 34 3 2" xfId="4120" xr:uid="{00000000-0005-0000-0000-000061120000}"/>
    <cellStyle name="Normal 2 34 4" xfId="4121" xr:uid="{00000000-0005-0000-0000-000062120000}"/>
    <cellStyle name="Normal 2 34 4 2" xfId="4122" xr:uid="{00000000-0005-0000-0000-000063120000}"/>
    <cellStyle name="Normal 2 34 5" xfId="4123" xr:uid="{00000000-0005-0000-0000-000064120000}"/>
    <cellStyle name="Normal 2 34 5 2" xfId="4124" xr:uid="{00000000-0005-0000-0000-000065120000}"/>
    <cellStyle name="Normal 2 34 6" xfId="4125" xr:uid="{00000000-0005-0000-0000-000066120000}"/>
    <cellStyle name="Normal 2 34 6 2" xfId="4126" xr:uid="{00000000-0005-0000-0000-000067120000}"/>
    <cellStyle name="Normal 2 34 7" xfId="4127" xr:uid="{00000000-0005-0000-0000-000068120000}"/>
    <cellStyle name="Normal 2 34 7 2" xfId="4128" xr:uid="{00000000-0005-0000-0000-000069120000}"/>
    <cellStyle name="Normal 2 34 8" xfId="4129" xr:uid="{00000000-0005-0000-0000-00006A120000}"/>
    <cellStyle name="Normal 2 34 8 2" xfId="4130" xr:uid="{00000000-0005-0000-0000-00006B120000}"/>
    <cellStyle name="Normal 2 34 9" xfId="4131" xr:uid="{00000000-0005-0000-0000-00006C120000}"/>
    <cellStyle name="Normal 2 34 9 2" xfId="4132" xr:uid="{00000000-0005-0000-0000-00006D120000}"/>
    <cellStyle name="Normal 2 35" xfId="4133" xr:uid="{00000000-0005-0000-0000-00006E120000}"/>
    <cellStyle name="Normal 2 35 10" xfId="4134" xr:uid="{00000000-0005-0000-0000-00006F120000}"/>
    <cellStyle name="Normal 2 35 10 2" xfId="4135" xr:uid="{00000000-0005-0000-0000-000070120000}"/>
    <cellStyle name="Normal 2 35 11" xfId="4136" xr:uid="{00000000-0005-0000-0000-000071120000}"/>
    <cellStyle name="Normal 2 35 11 2" xfId="4137" xr:uid="{00000000-0005-0000-0000-000072120000}"/>
    <cellStyle name="Normal 2 35 12" xfId="4138" xr:uid="{00000000-0005-0000-0000-000073120000}"/>
    <cellStyle name="Normal 2 35 12 2" xfId="4139" xr:uid="{00000000-0005-0000-0000-000074120000}"/>
    <cellStyle name="Normal 2 35 13" xfId="4140" xr:uid="{00000000-0005-0000-0000-000075120000}"/>
    <cellStyle name="Normal 2 35 13 2" xfId="4141" xr:uid="{00000000-0005-0000-0000-000076120000}"/>
    <cellStyle name="Normal 2 35 14" xfId="4142" xr:uid="{00000000-0005-0000-0000-000077120000}"/>
    <cellStyle name="Normal 2 35 14 2" xfId="4143" xr:uid="{00000000-0005-0000-0000-000078120000}"/>
    <cellStyle name="Normal 2 35 15" xfId="4144" xr:uid="{00000000-0005-0000-0000-000079120000}"/>
    <cellStyle name="Normal 2 35 15 2" xfId="4145" xr:uid="{00000000-0005-0000-0000-00007A120000}"/>
    <cellStyle name="Normal 2 35 16" xfId="4146" xr:uid="{00000000-0005-0000-0000-00007B120000}"/>
    <cellStyle name="Normal 2 35 16 2" xfId="4147" xr:uid="{00000000-0005-0000-0000-00007C120000}"/>
    <cellStyle name="Normal 2 35 17" xfId="4148" xr:uid="{00000000-0005-0000-0000-00007D120000}"/>
    <cellStyle name="Normal 2 35 17 2" xfId="4149" xr:uid="{00000000-0005-0000-0000-00007E120000}"/>
    <cellStyle name="Normal 2 35 18" xfId="4150" xr:uid="{00000000-0005-0000-0000-00007F120000}"/>
    <cellStyle name="Normal 2 35 18 2" xfId="4151" xr:uid="{00000000-0005-0000-0000-000080120000}"/>
    <cellStyle name="Normal 2 35 19" xfId="4152" xr:uid="{00000000-0005-0000-0000-000081120000}"/>
    <cellStyle name="Normal 2 35 19 2" xfId="4153" xr:uid="{00000000-0005-0000-0000-000082120000}"/>
    <cellStyle name="Normal 2 35 2" xfId="4154" xr:uid="{00000000-0005-0000-0000-000083120000}"/>
    <cellStyle name="Normal 2 35 2 2" xfId="4155" xr:uid="{00000000-0005-0000-0000-000084120000}"/>
    <cellStyle name="Normal 2 35 20" xfId="4156" xr:uid="{00000000-0005-0000-0000-000085120000}"/>
    <cellStyle name="Normal 2 35 20 2" xfId="4157" xr:uid="{00000000-0005-0000-0000-000086120000}"/>
    <cellStyle name="Normal 2 35 21" xfId="4158" xr:uid="{00000000-0005-0000-0000-000087120000}"/>
    <cellStyle name="Normal 2 35 21 2" xfId="4159" xr:uid="{00000000-0005-0000-0000-000088120000}"/>
    <cellStyle name="Normal 2 35 22" xfId="4160" xr:uid="{00000000-0005-0000-0000-000089120000}"/>
    <cellStyle name="Normal 2 35 22 2" xfId="4161" xr:uid="{00000000-0005-0000-0000-00008A120000}"/>
    <cellStyle name="Normal 2 35 23" xfId="4162" xr:uid="{00000000-0005-0000-0000-00008B120000}"/>
    <cellStyle name="Normal 2 35 23 2" xfId="4163" xr:uid="{00000000-0005-0000-0000-00008C120000}"/>
    <cellStyle name="Normal 2 35 24" xfId="4164" xr:uid="{00000000-0005-0000-0000-00008D120000}"/>
    <cellStyle name="Normal 2 35 3" xfId="4165" xr:uid="{00000000-0005-0000-0000-00008E120000}"/>
    <cellStyle name="Normal 2 35 3 2" xfId="4166" xr:uid="{00000000-0005-0000-0000-00008F120000}"/>
    <cellStyle name="Normal 2 35 4" xfId="4167" xr:uid="{00000000-0005-0000-0000-000090120000}"/>
    <cellStyle name="Normal 2 35 4 2" xfId="4168" xr:uid="{00000000-0005-0000-0000-000091120000}"/>
    <cellStyle name="Normal 2 35 5" xfId="4169" xr:uid="{00000000-0005-0000-0000-000092120000}"/>
    <cellStyle name="Normal 2 35 5 2" xfId="4170" xr:uid="{00000000-0005-0000-0000-000093120000}"/>
    <cellStyle name="Normal 2 35 6" xfId="4171" xr:uid="{00000000-0005-0000-0000-000094120000}"/>
    <cellStyle name="Normal 2 35 6 2" xfId="4172" xr:uid="{00000000-0005-0000-0000-000095120000}"/>
    <cellStyle name="Normal 2 35 7" xfId="4173" xr:uid="{00000000-0005-0000-0000-000096120000}"/>
    <cellStyle name="Normal 2 35 7 2" xfId="4174" xr:uid="{00000000-0005-0000-0000-000097120000}"/>
    <cellStyle name="Normal 2 35 8" xfId="4175" xr:uid="{00000000-0005-0000-0000-000098120000}"/>
    <cellStyle name="Normal 2 35 8 2" xfId="4176" xr:uid="{00000000-0005-0000-0000-000099120000}"/>
    <cellStyle name="Normal 2 35 9" xfId="4177" xr:uid="{00000000-0005-0000-0000-00009A120000}"/>
    <cellStyle name="Normal 2 35 9 2" xfId="4178" xr:uid="{00000000-0005-0000-0000-00009B120000}"/>
    <cellStyle name="Normal 2 36" xfId="4179" xr:uid="{00000000-0005-0000-0000-00009C120000}"/>
    <cellStyle name="Normal 2 36 10" xfId="4180" xr:uid="{00000000-0005-0000-0000-00009D120000}"/>
    <cellStyle name="Normal 2 36 10 2" xfId="4181" xr:uid="{00000000-0005-0000-0000-00009E120000}"/>
    <cellStyle name="Normal 2 36 11" xfId="4182" xr:uid="{00000000-0005-0000-0000-00009F120000}"/>
    <cellStyle name="Normal 2 36 11 2" xfId="4183" xr:uid="{00000000-0005-0000-0000-0000A0120000}"/>
    <cellStyle name="Normal 2 36 12" xfId="4184" xr:uid="{00000000-0005-0000-0000-0000A1120000}"/>
    <cellStyle name="Normal 2 36 12 2" xfId="4185" xr:uid="{00000000-0005-0000-0000-0000A2120000}"/>
    <cellStyle name="Normal 2 36 13" xfId="4186" xr:uid="{00000000-0005-0000-0000-0000A3120000}"/>
    <cellStyle name="Normal 2 36 13 2" xfId="4187" xr:uid="{00000000-0005-0000-0000-0000A4120000}"/>
    <cellStyle name="Normal 2 36 14" xfId="4188" xr:uid="{00000000-0005-0000-0000-0000A5120000}"/>
    <cellStyle name="Normal 2 36 14 2" xfId="4189" xr:uid="{00000000-0005-0000-0000-0000A6120000}"/>
    <cellStyle name="Normal 2 36 15" xfId="4190" xr:uid="{00000000-0005-0000-0000-0000A7120000}"/>
    <cellStyle name="Normal 2 36 15 2" xfId="4191" xr:uid="{00000000-0005-0000-0000-0000A8120000}"/>
    <cellStyle name="Normal 2 36 16" xfId="4192" xr:uid="{00000000-0005-0000-0000-0000A9120000}"/>
    <cellStyle name="Normal 2 36 16 2" xfId="4193" xr:uid="{00000000-0005-0000-0000-0000AA120000}"/>
    <cellStyle name="Normal 2 36 17" xfId="4194" xr:uid="{00000000-0005-0000-0000-0000AB120000}"/>
    <cellStyle name="Normal 2 36 17 2" xfId="4195" xr:uid="{00000000-0005-0000-0000-0000AC120000}"/>
    <cellStyle name="Normal 2 36 18" xfId="4196" xr:uid="{00000000-0005-0000-0000-0000AD120000}"/>
    <cellStyle name="Normal 2 36 18 2" xfId="4197" xr:uid="{00000000-0005-0000-0000-0000AE120000}"/>
    <cellStyle name="Normal 2 36 19" xfId="4198" xr:uid="{00000000-0005-0000-0000-0000AF120000}"/>
    <cellStyle name="Normal 2 36 19 2" xfId="4199" xr:uid="{00000000-0005-0000-0000-0000B0120000}"/>
    <cellStyle name="Normal 2 36 2" xfId="4200" xr:uid="{00000000-0005-0000-0000-0000B1120000}"/>
    <cellStyle name="Normal 2 36 2 2" xfId="4201" xr:uid="{00000000-0005-0000-0000-0000B2120000}"/>
    <cellStyle name="Normal 2 36 20" xfId="4202" xr:uid="{00000000-0005-0000-0000-0000B3120000}"/>
    <cellStyle name="Normal 2 36 20 2" xfId="4203" xr:uid="{00000000-0005-0000-0000-0000B4120000}"/>
    <cellStyle name="Normal 2 36 21" xfId="4204" xr:uid="{00000000-0005-0000-0000-0000B5120000}"/>
    <cellStyle name="Normal 2 36 21 2" xfId="4205" xr:uid="{00000000-0005-0000-0000-0000B6120000}"/>
    <cellStyle name="Normal 2 36 22" xfId="4206" xr:uid="{00000000-0005-0000-0000-0000B7120000}"/>
    <cellStyle name="Normal 2 36 22 2" xfId="4207" xr:uid="{00000000-0005-0000-0000-0000B8120000}"/>
    <cellStyle name="Normal 2 36 23" xfId="4208" xr:uid="{00000000-0005-0000-0000-0000B9120000}"/>
    <cellStyle name="Normal 2 36 23 2" xfId="4209" xr:uid="{00000000-0005-0000-0000-0000BA120000}"/>
    <cellStyle name="Normal 2 36 24" xfId="4210" xr:uid="{00000000-0005-0000-0000-0000BB120000}"/>
    <cellStyle name="Normal 2 36 3" xfId="4211" xr:uid="{00000000-0005-0000-0000-0000BC120000}"/>
    <cellStyle name="Normal 2 36 3 2" xfId="4212" xr:uid="{00000000-0005-0000-0000-0000BD120000}"/>
    <cellStyle name="Normal 2 36 4" xfId="4213" xr:uid="{00000000-0005-0000-0000-0000BE120000}"/>
    <cellStyle name="Normal 2 36 4 2" xfId="4214" xr:uid="{00000000-0005-0000-0000-0000BF120000}"/>
    <cellStyle name="Normal 2 36 5" xfId="4215" xr:uid="{00000000-0005-0000-0000-0000C0120000}"/>
    <cellStyle name="Normal 2 36 5 2" xfId="4216" xr:uid="{00000000-0005-0000-0000-0000C1120000}"/>
    <cellStyle name="Normal 2 36 6" xfId="4217" xr:uid="{00000000-0005-0000-0000-0000C2120000}"/>
    <cellStyle name="Normal 2 36 6 2" xfId="4218" xr:uid="{00000000-0005-0000-0000-0000C3120000}"/>
    <cellStyle name="Normal 2 36 7" xfId="4219" xr:uid="{00000000-0005-0000-0000-0000C4120000}"/>
    <cellStyle name="Normal 2 36 7 2" xfId="4220" xr:uid="{00000000-0005-0000-0000-0000C5120000}"/>
    <cellStyle name="Normal 2 36 8" xfId="4221" xr:uid="{00000000-0005-0000-0000-0000C6120000}"/>
    <cellStyle name="Normal 2 36 8 2" xfId="4222" xr:uid="{00000000-0005-0000-0000-0000C7120000}"/>
    <cellStyle name="Normal 2 36 9" xfId="4223" xr:uid="{00000000-0005-0000-0000-0000C8120000}"/>
    <cellStyle name="Normal 2 36 9 2" xfId="4224" xr:uid="{00000000-0005-0000-0000-0000C9120000}"/>
    <cellStyle name="Normal 2 37" xfId="4225" xr:uid="{00000000-0005-0000-0000-0000CA120000}"/>
    <cellStyle name="Normal 2 37 10" xfId="4226" xr:uid="{00000000-0005-0000-0000-0000CB120000}"/>
    <cellStyle name="Normal 2 37 10 2" xfId="4227" xr:uid="{00000000-0005-0000-0000-0000CC120000}"/>
    <cellStyle name="Normal 2 37 11" xfId="4228" xr:uid="{00000000-0005-0000-0000-0000CD120000}"/>
    <cellStyle name="Normal 2 37 11 2" xfId="4229" xr:uid="{00000000-0005-0000-0000-0000CE120000}"/>
    <cellStyle name="Normal 2 37 12" xfId="4230" xr:uid="{00000000-0005-0000-0000-0000CF120000}"/>
    <cellStyle name="Normal 2 37 12 2" xfId="4231" xr:uid="{00000000-0005-0000-0000-0000D0120000}"/>
    <cellStyle name="Normal 2 37 13" xfId="4232" xr:uid="{00000000-0005-0000-0000-0000D1120000}"/>
    <cellStyle name="Normal 2 37 13 2" xfId="4233" xr:uid="{00000000-0005-0000-0000-0000D2120000}"/>
    <cellStyle name="Normal 2 37 14" xfId="4234" xr:uid="{00000000-0005-0000-0000-0000D3120000}"/>
    <cellStyle name="Normal 2 37 14 2" xfId="4235" xr:uid="{00000000-0005-0000-0000-0000D4120000}"/>
    <cellStyle name="Normal 2 37 15" xfId="4236" xr:uid="{00000000-0005-0000-0000-0000D5120000}"/>
    <cellStyle name="Normal 2 37 15 2" xfId="4237" xr:uid="{00000000-0005-0000-0000-0000D6120000}"/>
    <cellStyle name="Normal 2 37 16" xfId="4238" xr:uid="{00000000-0005-0000-0000-0000D7120000}"/>
    <cellStyle name="Normal 2 37 16 2" xfId="4239" xr:uid="{00000000-0005-0000-0000-0000D8120000}"/>
    <cellStyle name="Normal 2 37 17" xfId="4240" xr:uid="{00000000-0005-0000-0000-0000D9120000}"/>
    <cellStyle name="Normal 2 37 17 2" xfId="4241" xr:uid="{00000000-0005-0000-0000-0000DA120000}"/>
    <cellStyle name="Normal 2 37 18" xfId="4242" xr:uid="{00000000-0005-0000-0000-0000DB120000}"/>
    <cellStyle name="Normal 2 37 18 2" xfId="4243" xr:uid="{00000000-0005-0000-0000-0000DC120000}"/>
    <cellStyle name="Normal 2 37 19" xfId="4244" xr:uid="{00000000-0005-0000-0000-0000DD120000}"/>
    <cellStyle name="Normal 2 37 19 2" xfId="4245" xr:uid="{00000000-0005-0000-0000-0000DE120000}"/>
    <cellStyle name="Normal 2 37 2" xfId="4246" xr:uid="{00000000-0005-0000-0000-0000DF120000}"/>
    <cellStyle name="Normal 2 37 2 2" xfId="4247" xr:uid="{00000000-0005-0000-0000-0000E0120000}"/>
    <cellStyle name="Normal 2 37 20" xfId="4248" xr:uid="{00000000-0005-0000-0000-0000E1120000}"/>
    <cellStyle name="Normal 2 37 20 2" xfId="4249" xr:uid="{00000000-0005-0000-0000-0000E2120000}"/>
    <cellStyle name="Normal 2 37 21" xfId="4250" xr:uid="{00000000-0005-0000-0000-0000E3120000}"/>
    <cellStyle name="Normal 2 37 21 2" xfId="4251" xr:uid="{00000000-0005-0000-0000-0000E4120000}"/>
    <cellStyle name="Normal 2 37 22" xfId="4252" xr:uid="{00000000-0005-0000-0000-0000E5120000}"/>
    <cellStyle name="Normal 2 37 22 2" xfId="4253" xr:uid="{00000000-0005-0000-0000-0000E6120000}"/>
    <cellStyle name="Normal 2 37 23" xfId="4254" xr:uid="{00000000-0005-0000-0000-0000E7120000}"/>
    <cellStyle name="Normal 2 37 23 2" xfId="4255" xr:uid="{00000000-0005-0000-0000-0000E8120000}"/>
    <cellStyle name="Normal 2 37 24" xfId="4256" xr:uid="{00000000-0005-0000-0000-0000E9120000}"/>
    <cellStyle name="Normal 2 37 3" xfId="4257" xr:uid="{00000000-0005-0000-0000-0000EA120000}"/>
    <cellStyle name="Normal 2 37 3 2" xfId="4258" xr:uid="{00000000-0005-0000-0000-0000EB120000}"/>
    <cellStyle name="Normal 2 37 4" xfId="4259" xr:uid="{00000000-0005-0000-0000-0000EC120000}"/>
    <cellStyle name="Normal 2 37 4 2" xfId="4260" xr:uid="{00000000-0005-0000-0000-0000ED120000}"/>
    <cellStyle name="Normal 2 37 5" xfId="4261" xr:uid="{00000000-0005-0000-0000-0000EE120000}"/>
    <cellStyle name="Normal 2 37 5 2" xfId="4262" xr:uid="{00000000-0005-0000-0000-0000EF120000}"/>
    <cellStyle name="Normal 2 37 6" xfId="4263" xr:uid="{00000000-0005-0000-0000-0000F0120000}"/>
    <cellStyle name="Normal 2 37 6 2" xfId="4264" xr:uid="{00000000-0005-0000-0000-0000F1120000}"/>
    <cellStyle name="Normal 2 37 7" xfId="4265" xr:uid="{00000000-0005-0000-0000-0000F2120000}"/>
    <cellStyle name="Normal 2 37 7 2" xfId="4266" xr:uid="{00000000-0005-0000-0000-0000F3120000}"/>
    <cellStyle name="Normal 2 37 8" xfId="4267" xr:uid="{00000000-0005-0000-0000-0000F4120000}"/>
    <cellStyle name="Normal 2 37 8 2" xfId="4268" xr:uid="{00000000-0005-0000-0000-0000F5120000}"/>
    <cellStyle name="Normal 2 37 9" xfId="4269" xr:uid="{00000000-0005-0000-0000-0000F6120000}"/>
    <cellStyle name="Normal 2 37 9 2" xfId="4270" xr:uid="{00000000-0005-0000-0000-0000F7120000}"/>
    <cellStyle name="Normal 2 38" xfId="4271" xr:uid="{00000000-0005-0000-0000-0000F8120000}"/>
    <cellStyle name="Normal 2 38 10" xfId="4272" xr:uid="{00000000-0005-0000-0000-0000F9120000}"/>
    <cellStyle name="Normal 2 38 10 2" xfId="4273" xr:uid="{00000000-0005-0000-0000-0000FA120000}"/>
    <cellStyle name="Normal 2 38 11" xfId="4274" xr:uid="{00000000-0005-0000-0000-0000FB120000}"/>
    <cellStyle name="Normal 2 38 11 2" xfId="4275" xr:uid="{00000000-0005-0000-0000-0000FC120000}"/>
    <cellStyle name="Normal 2 38 12" xfId="4276" xr:uid="{00000000-0005-0000-0000-0000FD120000}"/>
    <cellStyle name="Normal 2 38 12 2" xfId="4277" xr:uid="{00000000-0005-0000-0000-0000FE120000}"/>
    <cellStyle name="Normal 2 38 13" xfId="4278" xr:uid="{00000000-0005-0000-0000-0000FF120000}"/>
    <cellStyle name="Normal 2 38 13 2" xfId="4279" xr:uid="{00000000-0005-0000-0000-000000130000}"/>
    <cellStyle name="Normal 2 38 14" xfId="4280" xr:uid="{00000000-0005-0000-0000-000001130000}"/>
    <cellStyle name="Normal 2 38 14 2" xfId="4281" xr:uid="{00000000-0005-0000-0000-000002130000}"/>
    <cellStyle name="Normal 2 38 15" xfId="4282" xr:uid="{00000000-0005-0000-0000-000003130000}"/>
    <cellStyle name="Normal 2 38 15 2" xfId="4283" xr:uid="{00000000-0005-0000-0000-000004130000}"/>
    <cellStyle name="Normal 2 38 16" xfId="4284" xr:uid="{00000000-0005-0000-0000-000005130000}"/>
    <cellStyle name="Normal 2 38 16 2" xfId="4285" xr:uid="{00000000-0005-0000-0000-000006130000}"/>
    <cellStyle name="Normal 2 38 17" xfId="4286" xr:uid="{00000000-0005-0000-0000-000007130000}"/>
    <cellStyle name="Normal 2 38 17 2" xfId="4287" xr:uid="{00000000-0005-0000-0000-000008130000}"/>
    <cellStyle name="Normal 2 38 18" xfId="4288" xr:uid="{00000000-0005-0000-0000-000009130000}"/>
    <cellStyle name="Normal 2 38 18 2" xfId="4289" xr:uid="{00000000-0005-0000-0000-00000A130000}"/>
    <cellStyle name="Normal 2 38 19" xfId="4290" xr:uid="{00000000-0005-0000-0000-00000B130000}"/>
    <cellStyle name="Normal 2 38 19 2" xfId="4291" xr:uid="{00000000-0005-0000-0000-00000C130000}"/>
    <cellStyle name="Normal 2 38 2" xfId="4292" xr:uid="{00000000-0005-0000-0000-00000D130000}"/>
    <cellStyle name="Normal 2 38 2 2" xfId="4293" xr:uid="{00000000-0005-0000-0000-00000E130000}"/>
    <cellStyle name="Normal 2 38 20" xfId="4294" xr:uid="{00000000-0005-0000-0000-00000F130000}"/>
    <cellStyle name="Normal 2 38 20 2" xfId="4295" xr:uid="{00000000-0005-0000-0000-000010130000}"/>
    <cellStyle name="Normal 2 38 21" xfId="4296" xr:uid="{00000000-0005-0000-0000-000011130000}"/>
    <cellStyle name="Normal 2 38 21 2" xfId="4297" xr:uid="{00000000-0005-0000-0000-000012130000}"/>
    <cellStyle name="Normal 2 38 22" xfId="4298" xr:uid="{00000000-0005-0000-0000-000013130000}"/>
    <cellStyle name="Normal 2 38 22 2" xfId="4299" xr:uid="{00000000-0005-0000-0000-000014130000}"/>
    <cellStyle name="Normal 2 38 23" xfId="4300" xr:uid="{00000000-0005-0000-0000-000015130000}"/>
    <cellStyle name="Normal 2 38 23 2" xfId="4301" xr:uid="{00000000-0005-0000-0000-000016130000}"/>
    <cellStyle name="Normal 2 38 24" xfId="4302" xr:uid="{00000000-0005-0000-0000-000017130000}"/>
    <cellStyle name="Normal 2 38 3" xfId="4303" xr:uid="{00000000-0005-0000-0000-000018130000}"/>
    <cellStyle name="Normal 2 38 3 2" xfId="4304" xr:uid="{00000000-0005-0000-0000-000019130000}"/>
    <cellStyle name="Normal 2 38 4" xfId="4305" xr:uid="{00000000-0005-0000-0000-00001A130000}"/>
    <cellStyle name="Normal 2 38 4 2" xfId="4306" xr:uid="{00000000-0005-0000-0000-00001B130000}"/>
    <cellStyle name="Normal 2 38 5" xfId="4307" xr:uid="{00000000-0005-0000-0000-00001C130000}"/>
    <cellStyle name="Normal 2 38 5 2" xfId="4308" xr:uid="{00000000-0005-0000-0000-00001D130000}"/>
    <cellStyle name="Normal 2 38 6" xfId="4309" xr:uid="{00000000-0005-0000-0000-00001E130000}"/>
    <cellStyle name="Normal 2 38 6 2" xfId="4310" xr:uid="{00000000-0005-0000-0000-00001F130000}"/>
    <cellStyle name="Normal 2 38 7" xfId="4311" xr:uid="{00000000-0005-0000-0000-000020130000}"/>
    <cellStyle name="Normal 2 38 7 2" xfId="4312" xr:uid="{00000000-0005-0000-0000-000021130000}"/>
    <cellStyle name="Normal 2 38 8" xfId="4313" xr:uid="{00000000-0005-0000-0000-000022130000}"/>
    <cellStyle name="Normal 2 38 8 2" xfId="4314" xr:uid="{00000000-0005-0000-0000-000023130000}"/>
    <cellStyle name="Normal 2 38 9" xfId="4315" xr:uid="{00000000-0005-0000-0000-000024130000}"/>
    <cellStyle name="Normal 2 38 9 2" xfId="4316" xr:uid="{00000000-0005-0000-0000-000025130000}"/>
    <cellStyle name="Normal 2 39" xfId="4317" xr:uid="{00000000-0005-0000-0000-000026130000}"/>
    <cellStyle name="Normal 2 39 10" xfId="4318" xr:uid="{00000000-0005-0000-0000-000027130000}"/>
    <cellStyle name="Normal 2 39 10 2" xfId="4319" xr:uid="{00000000-0005-0000-0000-000028130000}"/>
    <cellStyle name="Normal 2 39 11" xfId="4320" xr:uid="{00000000-0005-0000-0000-000029130000}"/>
    <cellStyle name="Normal 2 39 11 2" xfId="4321" xr:uid="{00000000-0005-0000-0000-00002A130000}"/>
    <cellStyle name="Normal 2 39 12" xfId="4322" xr:uid="{00000000-0005-0000-0000-00002B130000}"/>
    <cellStyle name="Normal 2 39 12 2" xfId="4323" xr:uid="{00000000-0005-0000-0000-00002C130000}"/>
    <cellStyle name="Normal 2 39 13" xfId="4324" xr:uid="{00000000-0005-0000-0000-00002D130000}"/>
    <cellStyle name="Normal 2 39 13 2" xfId="4325" xr:uid="{00000000-0005-0000-0000-00002E130000}"/>
    <cellStyle name="Normal 2 39 14" xfId="4326" xr:uid="{00000000-0005-0000-0000-00002F130000}"/>
    <cellStyle name="Normal 2 39 14 2" xfId="4327" xr:uid="{00000000-0005-0000-0000-000030130000}"/>
    <cellStyle name="Normal 2 39 15" xfId="4328" xr:uid="{00000000-0005-0000-0000-000031130000}"/>
    <cellStyle name="Normal 2 39 15 2" xfId="4329" xr:uid="{00000000-0005-0000-0000-000032130000}"/>
    <cellStyle name="Normal 2 39 16" xfId="4330" xr:uid="{00000000-0005-0000-0000-000033130000}"/>
    <cellStyle name="Normal 2 39 16 2" xfId="4331" xr:uid="{00000000-0005-0000-0000-000034130000}"/>
    <cellStyle name="Normal 2 39 17" xfId="4332" xr:uid="{00000000-0005-0000-0000-000035130000}"/>
    <cellStyle name="Normal 2 39 17 2" xfId="4333" xr:uid="{00000000-0005-0000-0000-000036130000}"/>
    <cellStyle name="Normal 2 39 18" xfId="4334" xr:uid="{00000000-0005-0000-0000-000037130000}"/>
    <cellStyle name="Normal 2 39 18 2" xfId="4335" xr:uid="{00000000-0005-0000-0000-000038130000}"/>
    <cellStyle name="Normal 2 39 19" xfId="4336" xr:uid="{00000000-0005-0000-0000-000039130000}"/>
    <cellStyle name="Normal 2 39 19 2" xfId="4337" xr:uid="{00000000-0005-0000-0000-00003A130000}"/>
    <cellStyle name="Normal 2 39 2" xfId="4338" xr:uid="{00000000-0005-0000-0000-00003B130000}"/>
    <cellStyle name="Normal 2 39 2 2" xfId="4339" xr:uid="{00000000-0005-0000-0000-00003C130000}"/>
    <cellStyle name="Normal 2 39 20" xfId="4340" xr:uid="{00000000-0005-0000-0000-00003D130000}"/>
    <cellStyle name="Normal 2 39 20 2" xfId="4341" xr:uid="{00000000-0005-0000-0000-00003E130000}"/>
    <cellStyle name="Normal 2 39 21" xfId="4342" xr:uid="{00000000-0005-0000-0000-00003F130000}"/>
    <cellStyle name="Normal 2 39 21 2" xfId="4343" xr:uid="{00000000-0005-0000-0000-000040130000}"/>
    <cellStyle name="Normal 2 39 22" xfId="4344" xr:uid="{00000000-0005-0000-0000-000041130000}"/>
    <cellStyle name="Normal 2 39 22 2" xfId="4345" xr:uid="{00000000-0005-0000-0000-000042130000}"/>
    <cellStyle name="Normal 2 39 23" xfId="4346" xr:uid="{00000000-0005-0000-0000-000043130000}"/>
    <cellStyle name="Normal 2 39 23 2" xfId="4347" xr:uid="{00000000-0005-0000-0000-000044130000}"/>
    <cellStyle name="Normal 2 39 24" xfId="4348" xr:uid="{00000000-0005-0000-0000-000045130000}"/>
    <cellStyle name="Normal 2 39 3" xfId="4349" xr:uid="{00000000-0005-0000-0000-000046130000}"/>
    <cellStyle name="Normal 2 39 3 2" xfId="4350" xr:uid="{00000000-0005-0000-0000-000047130000}"/>
    <cellStyle name="Normal 2 39 4" xfId="4351" xr:uid="{00000000-0005-0000-0000-000048130000}"/>
    <cellStyle name="Normal 2 39 4 2" xfId="4352" xr:uid="{00000000-0005-0000-0000-000049130000}"/>
    <cellStyle name="Normal 2 39 5" xfId="4353" xr:uid="{00000000-0005-0000-0000-00004A130000}"/>
    <cellStyle name="Normal 2 39 5 2" xfId="4354" xr:uid="{00000000-0005-0000-0000-00004B130000}"/>
    <cellStyle name="Normal 2 39 6" xfId="4355" xr:uid="{00000000-0005-0000-0000-00004C130000}"/>
    <cellStyle name="Normal 2 39 6 2" xfId="4356" xr:uid="{00000000-0005-0000-0000-00004D130000}"/>
    <cellStyle name="Normal 2 39 7" xfId="4357" xr:uid="{00000000-0005-0000-0000-00004E130000}"/>
    <cellStyle name="Normal 2 39 7 2" xfId="4358" xr:uid="{00000000-0005-0000-0000-00004F130000}"/>
    <cellStyle name="Normal 2 39 8" xfId="4359" xr:uid="{00000000-0005-0000-0000-000050130000}"/>
    <cellStyle name="Normal 2 39 8 2" xfId="4360" xr:uid="{00000000-0005-0000-0000-000051130000}"/>
    <cellStyle name="Normal 2 39 9" xfId="4361" xr:uid="{00000000-0005-0000-0000-000052130000}"/>
    <cellStyle name="Normal 2 39 9 2" xfId="4362" xr:uid="{00000000-0005-0000-0000-000053130000}"/>
    <cellStyle name="Normal 2 4" xfId="345" xr:uid="{00000000-0005-0000-0000-000054130000}"/>
    <cellStyle name="Normal 2 4 2" xfId="4363" xr:uid="{00000000-0005-0000-0000-000055130000}"/>
    <cellStyle name="Normal 2 4 3" xfId="4364" xr:uid="{00000000-0005-0000-0000-000056130000}"/>
    <cellStyle name="Normal 2 4 4" xfId="7735" xr:uid="{00000000-0005-0000-0000-000057130000}"/>
    <cellStyle name="Normal 2 4 4 2" xfId="14948" xr:uid="{00000000-0005-0000-0000-000058130000}"/>
    <cellStyle name="Normal 2 40" xfId="4365" xr:uid="{00000000-0005-0000-0000-000059130000}"/>
    <cellStyle name="Normal 2 40 2" xfId="4366" xr:uid="{00000000-0005-0000-0000-00005A130000}"/>
    <cellStyle name="Normal 2 41" xfId="4367" xr:uid="{00000000-0005-0000-0000-00005B130000}"/>
    <cellStyle name="Normal 2 41 2" xfId="4368" xr:uid="{00000000-0005-0000-0000-00005C130000}"/>
    <cellStyle name="Normal 2 42" xfId="4369" xr:uid="{00000000-0005-0000-0000-00005D130000}"/>
    <cellStyle name="Normal 2 42 2" xfId="4370" xr:uid="{00000000-0005-0000-0000-00005E130000}"/>
    <cellStyle name="Normal 2 43" xfId="4371" xr:uid="{00000000-0005-0000-0000-00005F130000}"/>
    <cellStyle name="Normal 2 43 2" xfId="4372" xr:uid="{00000000-0005-0000-0000-000060130000}"/>
    <cellStyle name="Normal 2 44" xfId="4373" xr:uid="{00000000-0005-0000-0000-000061130000}"/>
    <cellStyle name="Normal 2 44 2" xfId="4374" xr:uid="{00000000-0005-0000-0000-000062130000}"/>
    <cellStyle name="Normal 2 45" xfId="4375" xr:uid="{00000000-0005-0000-0000-000063130000}"/>
    <cellStyle name="Normal 2 45 2" xfId="4376" xr:uid="{00000000-0005-0000-0000-000064130000}"/>
    <cellStyle name="Normal 2 46" xfId="4377" xr:uid="{00000000-0005-0000-0000-000065130000}"/>
    <cellStyle name="Normal 2 46 2" xfId="4378" xr:uid="{00000000-0005-0000-0000-000066130000}"/>
    <cellStyle name="Normal 2 47" xfId="4379" xr:uid="{00000000-0005-0000-0000-000067130000}"/>
    <cellStyle name="Normal 2 47 2" xfId="4380" xr:uid="{00000000-0005-0000-0000-000068130000}"/>
    <cellStyle name="Normal 2 48" xfId="4381" xr:uid="{00000000-0005-0000-0000-000069130000}"/>
    <cellStyle name="Normal 2 48 2" xfId="4382" xr:uid="{00000000-0005-0000-0000-00006A130000}"/>
    <cellStyle name="Normal 2 49" xfId="4383" xr:uid="{00000000-0005-0000-0000-00006B130000}"/>
    <cellStyle name="Normal 2 49 2" xfId="4384" xr:uid="{00000000-0005-0000-0000-00006C130000}"/>
    <cellStyle name="Normal 2 5" xfId="4385" xr:uid="{00000000-0005-0000-0000-00006D130000}"/>
    <cellStyle name="Normal 2 5 10" xfId="4386" xr:uid="{00000000-0005-0000-0000-00006E130000}"/>
    <cellStyle name="Normal 2 5 10 2" xfId="4387" xr:uid="{00000000-0005-0000-0000-00006F130000}"/>
    <cellStyle name="Normal 2 5 11" xfId="4388" xr:uid="{00000000-0005-0000-0000-000070130000}"/>
    <cellStyle name="Normal 2 5 11 2" xfId="4389" xr:uid="{00000000-0005-0000-0000-000071130000}"/>
    <cellStyle name="Normal 2 5 12" xfId="4390" xr:uid="{00000000-0005-0000-0000-000072130000}"/>
    <cellStyle name="Normal 2 5 12 2" xfId="4391" xr:uid="{00000000-0005-0000-0000-000073130000}"/>
    <cellStyle name="Normal 2 5 13" xfId="4392" xr:uid="{00000000-0005-0000-0000-000074130000}"/>
    <cellStyle name="Normal 2 5 13 2" xfId="4393" xr:uid="{00000000-0005-0000-0000-000075130000}"/>
    <cellStyle name="Normal 2 5 14" xfId="4394" xr:uid="{00000000-0005-0000-0000-000076130000}"/>
    <cellStyle name="Normal 2 5 14 2" xfId="4395" xr:uid="{00000000-0005-0000-0000-000077130000}"/>
    <cellStyle name="Normal 2 5 15" xfId="4396" xr:uid="{00000000-0005-0000-0000-000078130000}"/>
    <cellStyle name="Normal 2 5 15 2" xfId="4397" xr:uid="{00000000-0005-0000-0000-000079130000}"/>
    <cellStyle name="Normal 2 5 16" xfId="4398" xr:uid="{00000000-0005-0000-0000-00007A130000}"/>
    <cellStyle name="Normal 2 5 16 2" xfId="4399" xr:uid="{00000000-0005-0000-0000-00007B130000}"/>
    <cellStyle name="Normal 2 5 17" xfId="4400" xr:uid="{00000000-0005-0000-0000-00007C130000}"/>
    <cellStyle name="Normal 2 5 17 2" xfId="4401" xr:uid="{00000000-0005-0000-0000-00007D130000}"/>
    <cellStyle name="Normal 2 5 18" xfId="4402" xr:uid="{00000000-0005-0000-0000-00007E130000}"/>
    <cellStyle name="Normal 2 5 18 2" xfId="4403" xr:uid="{00000000-0005-0000-0000-00007F130000}"/>
    <cellStyle name="Normal 2 5 19" xfId="4404" xr:uid="{00000000-0005-0000-0000-000080130000}"/>
    <cellStyle name="Normal 2 5 19 2" xfId="4405" xr:uid="{00000000-0005-0000-0000-000081130000}"/>
    <cellStyle name="Normal 2 5 2" xfId="4406" xr:uid="{00000000-0005-0000-0000-000082130000}"/>
    <cellStyle name="Normal 2 5 2 10" xfId="4407" xr:uid="{00000000-0005-0000-0000-000083130000}"/>
    <cellStyle name="Normal 2 5 2 10 2" xfId="4408" xr:uid="{00000000-0005-0000-0000-000084130000}"/>
    <cellStyle name="Normal 2 5 2 11" xfId="4409" xr:uid="{00000000-0005-0000-0000-000085130000}"/>
    <cellStyle name="Normal 2 5 2 11 2" xfId="4410" xr:uid="{00000000-0005-0000-0000-000086130000}"/>
    <cellStyle name="Normal 2 5 2 12" xfId="4411" xr:uid="{00000000-0005-0000-0000-000087130000}"/>
    <cellStyle name="Normal 2 5 2 12 2" xfId="4412" xr:uid="{00000000-0005-0000-0000-000088130000}"/>
    <cellStyle name="Normal 2 5 2 13" xfId="4413" xr:uid="{00000000-0005-0000-0000-000089130000}"/>
    <cellStyle name="Normal 2 5 2 13 2" xfId="4414" xr:uid="{00000000-0005-0000-0000-00008A130000}"/>
    <cellStyle name="Normal 2 5 2 14" xfId="4415" xr:uid="{00000000-0005-0000-0000-00008B130000}"/>
    <cellStyle name="Normal 2 5 2 14 2" xfId="4416" xr:uid="{00000000-0005-0000-0000-00008C130000}"/>
    <cellStyle name="Normal 2 5 2 15" xfId="4417" xr:uid="{00000000-0005-0000-0000-00008D130000}"/>
    <cellStyle name="Normal 2 5 2 15 2" xfId="4418" xr:uid="{00000000-0005-0000-0000-00008E130000}"/>
    <cellStyle name="Normal 2 5 2 16" xfId="4419" xr:uid="{00000000-0005-0000-0000-00008F130000}"/>
    <cellStyle name="Normal 2 5 2 16 2" xfId="4420" xr:uid="{00000000-0005-0000-0000-000090130000}"/>
    <cellStyle name="Normal 2 5 2 17" xfId="4421" xr:uid="{00000000-0005-0000-0000-000091130000}"/>
    <cellStyle name="Normal 2 5 2 17 2" xfId="4422" xr:uid="{00000000-0005-0000-0000-000092130000}"/>
    <cellStyle name="Normal 2 5 2 18" xfId="4423" xr:uid="{00000000-0005-0000-0000-000093130000}"/>
    <cellStyle name="Normal 2 5 2 18 2" xfId="4424" xr:uid="{00000000-0005-0000-0000-000094130000}"/>
    <cellStyle name="Normal 2 5 2 19" xfId="4425" xr:uid="{00000000-0005-0000-0000-000095130000}"/>
    <cellStyle name="Normal 2 5 2 19 2" xfId="4426" xr:uid="{00000000-0005-0000-0000-000096130000}"/>
    <cellStyle name="Normal 2 5 2 2" xfId="4427" xr:uid="{00000000-0005-0000-0000-000097130000}"/>
    <cellStyle name="Normal 2 5 2 2 10" xfId="4428" xr:uid="{00000000-0005-0000-0000-000098130000}"/>
    <cellStyle name="Normal 2 5 2 2 10 2" xfId="4429" xr:uid="{00000000-0005-0000-0000-000099130000}"/>
    <cellStyle name="Normal 2 5 2 2 11" xfId="4430" xr:uid="{00000000-0005-0000-0000-00009A130000}"/>
    <cellStyle name="Normal 2 5 2 2 11 2" xfId="4431" xr:uid="{00000000-0005-0000-0000-00009B130000}"/>
    <cellStyle name="Normal 2 5 2 2 12" xfId="4432" xr:uid="{00000000-0005-0000-0000-00009C130000}"/>
    <cellStyle name="Normal 2 5 2 2 12 2" xfId="4433" xr:uid="{00000000-0005-0000-0000-00009D130000}"/>
    <cellStyle name="Normal 2 5 2 2 13" xfId="4434" xr:uid="{00000000-0005-0000-0000-00009E130000}"/>
    <cellStyle name="Normal 2 5 2 2 13 2" xfId="4435" xr:uid="{00000000-0005-0000-0000-00009F130000}"/>
    <cellStyle name="Normal 2 5 2 2 14" xfId="4436" xr:uid="{00000000-0005-0000-0000-0000A0130000}"/>
    <cellStyle name="Normal 2 5 2 2 14 2" xfId="4437" xr:uid="{00000000-0005-0000-0000-0000A1130000}"/>
    <cellStyle name="Normal 2 5 2 2 15" xfId="4438" xr:uid="{00000000-0005-0000-0000-0000A2130000}"/>
    <cellStyle name="Normal 2 5 2 2 15 2" xfId="4439" xr:uid="{00000000-0005-0000-0000-0000A3130000}"/>
    <cellStyle name="Normal 2 5 2 2 16" xfId="4440" xr:uid="{00000000-0005-0000-0000-0000A4130000}"/>
    <cellStyle name="Normal 2 5 2 2 16 2" xfId="4441" xr:uid="{00000000-0005-0000-0000-0000A5130000}"/>
    <cellStyle name="Normal 2 5 2 2 17" xfId="4442" xr:uid="{00000000-0005-0000-0000-0000A6130000}"/>
    <cellStyle name="Normal 2 5 2 2 17 2" xfId="4443" xr:uid="{00000000-0005-0000-0000-0000A7130000}"/>
    <cellStyle name="Normal 2 5 2 2 18" xfId="4444" xr:uid="{00000000-0005-0000-0000-0000A8130000}"/>
    <cellStyle name="Normal 2 5 2 2 18 2" xfId="4445" xr:uid="{00000000-0005-0000-0000-0000A9130000}"/>
    <cellStyle name="Normal 2 5 2 2 19" xfId="4446" xr:uid="{00000000-0005-0000-0000-0000AA130000}"/>
    <cellStyle name="Normal 2 5 2 2 19 2" xfId="4447" xr:uid="{00000000-0005-0000-0000-0000AB130000}"/>
    <cellStyle name="Normal 2 5 2 2 2" xfId="4448" xr:uid="{00000000-0005-0000-0000-0000AC130000}"/>
    <cellStyle name="Normal 2 5 2 2 2 2" xfId="4449" xr:uid="{00000000-0005-0000-0000-0000AD130000}"/>
    <cellStyle name="Normal 2 5 2 2 20" xfId="4450" xr:uid="{00000000-0005-0000-0000-0000AE130000}"/>
    <cellStyle name="Normal 2 5 2 2 20 2" xfId="4451" xr:uid="{00000000-0005-0000-0000-0000AF130000}"/>
    <cellStyle name="Normal 2 5 2 2 21" xfId="4452" xr:uid="{00000000-0005-0000-0000-0000B0130000}"/>
    <cellStyle name="Normal 2 5 2 2 21 2" xfId="4453" xr:uid="{00000000-0005-0000-0000-0000B1130000}"/>
    <cellStyle name="Normal 2 5 2 2 22" xfId="4454" xr:uid="{00000000-0005-0000-0000-0000B2130000}"/>
    <cellStyle name="Normal 2 5 2 2 22 2" xfId="4455" xr:uid="{00000000-0005-0000-0000-0000B3130000}"/>
    <cellStyle name="Normal 2 5 2 2 23" xfId="4456" xr:uid="{00000000-0005-0000-0000-0000B4130000}"/>
    <cellStyle name="Normal 2 5 2 2 23 2" xfId="4457" xr:uid="{00000000-0005-0000-0000-0000B5130000}"/>
    <cellStyle name="Normal 2 5 2 2 24" xfId="4458" xr:uid="{00000000-0005-0000-0000-0000B6130000}"/>
    <cellStyle name="Normal 2 5 2 2 24 2" xfId="4459" xr:uid="{00000000-0005-0000-0000-0000B7130000}"/>
    <cellStyle name="Normal 2 5 2 2 25" xfId="4460" xr:uid="{00000000-0005-0000-0000-0000B8130000}"/>
    <cellStyle name="Normal 2 5 2 2 25 2" xfId="4461" xr:uid="{00000000-0005-0000-0000-0000B9130000}"/>
    <cellStyle name="Normal 2 5 2 2 26" xfId="4462" xr:uid="{00000000-0005-0000-0000-0000BA130000}"/>
    <cellStyle name="Normal 2 5 2 2 26 2" xfId="4463" xr:uid="{00000000-0005-0000-0000-0000BB130000}"/>
    <cellStyle name="Normal 2 5 2 2 27" xfId="4464" xr:uid="{00000000-0005-0000-0000-0000BC130000}"/>
    <cellStyle name="Normal 2 5 2 2 27 2" xfId="4465" xr:uid="{00000000-0005-0000-0000-0000BD130000}"/>
    <cellStyle name="Normal 2 5 2 2 28" xfId="4466" xr:uid="{00000000-0005-0000-0000-0000BE130000}"/>
    <cellStyle name="Normal 2 5 2 2 28 2" xfId="4467" xr:uid="{00000000-0005-0000-0000-0000BF130000}"/>
    <cellStyle name="Normal 2 5 2 2 29" xfId="4468" xr:uid="{00000000-0005-0000-0000-0000C0130000}"/>
    <cellStyle name="Normal 2 5 2 2 29 2" xfId="4469" xr:uid="{00000000-0005-0000-0000-0000C1130000}"/>
    <cellStyle name="Normal 2 5 2 2 3" xfId="4470" xr:uid="{00000000-0005-0000-0000-0000C2130000}"/>
    <cellStyle name="Normal 2 5 2 2 3 2" xfId="4471" xr:uid="{00000000-0005-0000-0000-0000C3130000}"/>
    <cellStyle name="Normal 2 5 2 2 30" xfId="4472" xr:uid="{00000000-0005-0000-0000-0000C4130000}"/>
    <cellStyle name="Normal 2 5 2 2 30 2" xfId="4473" xr:uid="{00000000-0005-0000-0000-0000C5130000}"/>
    <cellStyle name="Normal 2 5 2 2 31" xfId="4474" xr:uid="{00000000-0005-0000-0000-0000C6130000}"/>
    <cellStyle name="Normal 2 5 2 2 31 2" xfId="4475" xr:uid="{00000000-0005-0000-0000-0000C7130000}"/>
    <cellStyle name="Normal 2 5 2 2 32" xfId="4476" xr:uid="{00000000-0005-0000-0000-0000C8130000}"/>
    <cellStyle name="Normal 2 5 2 2 32 2" xfId="4477" xr:uid="{00000000-0005-0000-0000-0000C9130000}"/>
    <cellStyle name="Normal 2 5 2 2 33" xfId="4478" xr:uid="{00000000-0005-0000-0000-0000CA130000}"/>
    <cellStyle name="Normal 2 5 2 2 33 2" xfId="4479" xr:uid="{00000000-0005-0000-0000-0000CB130000}"/>
    <cellStyle name="Normal 2 5 2 2 34" xfId="4480" xr:uid="{00000000-0005-0000-0000-0000CC130000}"/>
    <cellStyle name="Normal 2 5 2 2 34 2" xfId="4481" xr:uid="{00000000-0005-0000-0000-0000CD130000}"/>
    <cellStyle name="Normal 2 5 2 2 35" xfId="4482" xr:uid="{00000000-0005-0000-0000-0000CE130000}"/>
    <cellStyle name="Normal 2 5 2 2 35 2" xfId="4483" xr:uid="{00000000-0005-0000-0000-0000CF130000}"/>
    <cellStyle name="Normal 2 5 2 2 36" xfId="4484" xr:uid="{00000000-0005-0000-0000-0000D0130000}"/>
    <cellStyle name="Normal 2 5 2 2 36 2" xfId="4485" xr:uid="{00000000-0005-0000-0000-0000D1130000}"/>
    <cellStyle name="Normal 2 5 2 2 37" xfId="4486" xr:uid="{00000000-0005-0000-0000-0000D2130000}"/>
    <cellStyle name="Normal 2 5 2 2 37 2" xfId="4487" xr:uid="{00000000-0005-0000-0000-0000D3130000}"/>
    <cellStyle name="Normal 2 5 2 2 38" xfId="4488" xr:uid="{00000000-0005-0000-0000-0000D4130000}"/>
    <cellStyle name="Normal 2 5 2 2 38 2" xfId="4489" xr:uid="{00000000-0005-0000-0000-0000D5130000}"/>
    <cellStyle name="Normal 2 5 2 2 39" xfId="4490" xr:uid="{00000000-0005-0000-0000-0000D6130000}"/>
    <cellStyle name="Normal 2 5 2 2 39 2" xfId="4491" xr:uid="{00000000-0005-0000-0000-0000D7130000}"/>
    <cellStyle name="Normal 2 5 2 2 4" xfId="4492" xr:uid="{00000000-0005-0000-0000-0000D8130000}"/>
    <cellStyle name="Normal 2 5 2 2 4 2" xfId="4493" xr:uid="{00000000-0005-0000-0000-0000D9130000}"/>
    <cellStyle name="Normal 2 5 2 2 40" xfId="4494" xr:uid="{00000000-0005-0000-0000-0000DA130000}"/>
    <cellStyle name="Normal 2 5 2 2 40 2" xfId="4495" xr:uid="{00000000-0005-0000-0000-0000DB130000}"/>
    <cellStyle name="Normal 2 5 2 2 41" xfId="4496" xr:uid="{00000000-0005-0000-0000-0000DC130000}"/>
    <cellStyle name="Normal 2 5 2 2 41 2" xfId="4497" xr:uid="{00000000-0005-0000-0000-0000DD130000}"/>
    <cellStyle name="Normal 2 5 2 2 42" xfId="4498" xr:uid="{00000000-0005-0000-0000-0000DE130000}"/>
    <cellStyle name="Normal 2 5 2 2 42 2" xfId="4499" xr:uid="{00000000-0005-0000-0000-0000DF130000}"/>
    <cellStyle name="Normal 2 5 2 2 43" xfId="4500" xr:uid="{00000000-0005-0000-0000-0000E0130000}"/>
    <cellStyle name="Normal 2 5 2 2 43 2" xfId="4501" xr:uid="{00000000-0005-0000-0000-0000E1130000}"/>
    <cellStyle name="Normal 2 5 2 2 44" xfId="4502" xr:uid="{00000000-0005-0000-0000-0000E2130000}"/>
    <cellStyle name="Normal 2 5 2 2 44 2" xfId="4503" xr:uid="{00000000-0005-0000-0000-0000E3130000}"/>
    <cellStyle name="Normal 2 5 2 2 45" xfId="4504" xr:uid="{00000000-0005-0000-0000-0000E4130000}"/>
    <cellStyle name="Normal 2 5 2 2 45 2" xfId="4505" xr:uid="{00000000-0005-0000-0000-0000E5130000}"/>
    <cellStyle name="Normal 2 5 2 2 46" xfId="4506" xr:uid="{00000000-0005-0000-0000-0000E6130000}"/>
    <cellStyle name="Normal 2 5 2 2 46 2" xfId="4507" xr:uid="{00000000-0005-0000-0000-0000E7130000}"/>
    <cellStyle name="Normal 2 5 2 2 47" xfId="4508" xr:uid="{00000000-0005-0000-0000-0000E8130000}"/>
    <cellStyle name="Normal 2 5 2 2 47 2" xfId="4509" xr:uid="{00000000-0005-0000-0000-0000E9130000}"/>
    <cellStyle name="Normal 2 5 2 2 48" xfId="4510" xr:uid="{00000000-0005-0000-0000-0000EA130000}"/>
    <cellStyle name="Normal 2 5 2 2 48 2" xfId="4511" xr:uid="{00000000-0005-0000-0000-0000EB130000}"/>
    <cellStyle name="Normal 2 5 2 2 49" xfId="4512" xr:uid="{00000000-0005-0000-0000-0000EC130000}"/>
    <cellStyle name="Normal 2 5 2 2 49 2" xfId="4513" xr:uid="{00000000-0005-0000-0000-0000ED130000}"/>
    <cellStyle name="Normal 2 5 2 2 5" xfId="4514" xr:uid="{00000000-0005-0000-0000-0000EE130000}"/>
    <cellStyle name="Normal 2 5 2 2 5 2" xfId="4515" xr:uid="{00000000-0005-0000-0000-0000EF130000}"/>
    <cellStyle name="Normal 2 5 2 2 50" xfId="4516" xr:uid="{00000000-0005-0000-0000-0000F0130000}"/>
    <cellStyle name="Normal 2 5 2 2 50 2" xfId="4517" xr:uid="{00000000-0005-0000-0000-0000F1130000}"/>
    <cellStyle name="Normal 2 5 2 2 51" xfId="4518" xr:uid="{00000000-0005-0000-0000-0000F2130000}"/>
    <cellStyle name="Normal 2 5 2 2 51 2" xfId="4519" xr:uid="{00000000-0005-0000-0000-0000F3130000}"/>
    <cellStyle name="Normal 2 5 2 2 52" xfId="4520" xr:uid="{00000000-0005-0000-0000-0000F4130000}"/>
    <cellStyle name="Normal 2 5 2 2 52 2" xfId="4521" xr:uid="{00000000-0005-0000-0000-0000F5130000}"/>
    <cellStyle name="Normal 2 5 2 2 53" xfId="4522" xr:uid="{00000000-0005-0000-0000-0000F6130000}"/>
    <cellStyle name="Normal 2 5 2 2 53 2" xfId="4523" xr:uid="{00000000-0005-0000-0000-0000F7130000}"/>
    <cellStyle name="Normal 2 5 2 2 54" xfId="4524" xr:uid="{00000000-0005-0000-0000-0000F8130000}"/>
    <cellStyle name="Normal 2 5 2 2 54 2" xfId="4525" xr:uid="{00000000-0005-0000-0000-0000F9130000}"/>
    <cellStyle name="Normal 2 5 2 2 55" xfId="4526" xr:uid="{00000000-0005-0000-0000-0000FA130000}"/>
    <cellStyle name="Normal 2 5 2 2 55 2" xfId="4527" xr:uid="{00000000-0005-0000-0000-0000FB130000}"/>
    <cellStyle name="Normal 2 5 2 2 56" xfId="4528" xr:uid="{00000000-0005-0000-0000-0000FC130000}"/>
    <cellStyle name="Normal 2 5 2 2 6" xfId="4529" xr:uid="{00000000-0005-0000-0000-0000FD130000}"/>
    <cellStyle name="Normal 2 5 2 2 6 2" xfId="4530" xr:uid="{00000000-0005-0000-0000-0000FE130000}"/>
    <cellStyle name="Normal 2 5 2 2 7" xfId="4531" xr:uid="{00000000-0005-0000-0000-0000FF130000}"/>
    <cellStyle name="Normal 2 5 2 2 7 2" xfId="4532" xr:uid="{00000000-0005-0000-0000-000000140000}"/>
    <cellStyle name="Normal 2 5 2 2 8" xfId="4533" xr:uid="{00000000-0005-0000-0000-000001140000}"/>
    <cellStyle name="Normal 2 5 2 2 8 2" xfId="4534" xr:uid="{00000000-0005-0000-0000-000002140000}"/>
    <cellStyle name="Normal 2 5 2 2 9" xfId="4535" xr:uid="{00000000-0005-0000-0000-000003140000}"/>
    <cellStyle name="Normal 2 5 2 2 9 2" xfId="4536" xr:uid="{00000000-0005-0000-0000-000004140000}"/>
    <cellStyle name="Normal 2 5 2 20" xfId="4537" xr:uid="{00000000-0005-0000-0000-000005140000}"/>
    <cellStyle name="Normal 2 5 2 20 2" xfId="4538" xr:uid="{00000000-0005-0000-0000-000006140000}"/>
    <cellStyle name="Normal 2 5 2 21" xfId="4539" xr:uid="{00000000-0005-0000-0000-000007140000}"/>
    <cellStyle name="Normal 2 5 2 21 2" xfId="4540" xr:uid="{00000000-0005-0000-0000-000008140000}"/>
    <cellStyle name="Normal 2 5 2 22" xfId="4541" xr:uid="{00000000-0005-0000-0000-000009140000}"/>
    <cellStyle name="Normal 2 5 2 22 2" xfId="4542" xr:uid="{00000000-0005-0000-0000-00000A140000}"/>
    <cellStyle name="Normal 2 5 2 23" xfId="4543" xr:uid="{00000000-0005-0000-0000-00000B140000}"/>
    <cellStyle name="Normal 2 5 2 23 2" xfId="4544" xr:uid="{00000000-0005-0000-0000-00000C140000}"/>
    <cellStyle name="Normal 2 5 2 24" xfId="4545" xr:uid="{00000000-0005-0000-0000-00000D140000}"/>
    <cellStyle name="Normal 2 5 2 24 2" xfId="4546" xr:uid="{00000000-0005-0000-0000-00000E140000}"/>
    <cellStyle name="Normal 2 5 2 25" xfId="4547" xr:uid="{00000000-0005-0000-0000-00000F140000}"/>
    <cellStyle name="Normal 2 5 2 25 2" xfId="4548" xr:uid="{00000000-0005-0000-0000-000010140000}"/>
    <cellStyle name="Normal 2 5 2 26" xfId="4549" xr:uid="{00000000-0005-0000-0000-000011140000}"/>
    <cellStyle name="Normal 2 5 2 26 2" xfId="4550" xr:uid="{00000000-0005-0000-0000-000012140000}"/>
    <cellStyle name="Normal 2 5 2 27" xfId="4551" xr:uid="{00000000-0005-0000-0000-000013140000}"/>
    <cellStyle name="Normal 2 5 2 27 2" xfId="4552" xr:uid="{00000000-0005-0000-0000-000014140000}"/>
    <cellStyle name="Normal 2 5 2 28" xfId="4553" xr:uid="{00000000-0005-0000-0000-000015140000}"/>
    <cellStyle name="Normal 2 5 2 28 2" xfId="4554" xr:uid="{00000000-0005-0000-0000-000016140000}"/>
    <cellStyle name="Normal 2 5 2 29" xfId="4555" xr:uid="{00000000-0005-0000-0000-000017140000}"/>
    <cellStyle name="Normal 2 5 2 29 2" xfId="4556" xr:uid="{00000000-0005-0000-0000-000018140000}"/>
    <cellStyle name="Normal 2 5 2 3" xfId="4557" xr:uid="{00000000-0005-0000-0000-000019140000}"/>
    <cellStyle name="Normal 2 5 2 3 2" xfId="4558" xr:uid="{00000000-0005-0000-0000-00001A140000}"/>
    <cellStyle name="Normal 2 5 2 30" xfId="4559" xr:uid="{00000000-0005-0000-0000-00001B140000}"/>
    <cellStyle name="Normal 2 5 2 30 2" xfId="4560" xr:uid="{00000000-0005-0000-0000-00001C140000}"/>
    <cellStyle name="Normal 2 5 2 31" xfId="4561" xr:uid="{00000000-0005-0000-0000-00001D140000}"/>
    <cellStyle name="Normal 2 5 2 31 2" xfId="4562" xr:uid="{00000000-0005-0000-0000-00001E140000}"/>
    <cellStyle name="Normal 2 5 2 32" xfId="4563" xr:uid="{00000000-0005-0000-0000-00001F140000}"/>
    <cellStyle name="Normal 2 5 2 32 2" xfId="4564" xr:uid="{00000000-0005-0000-0000-000020140000}"/>
    <cellStyle name="Normal 2 5 2 33" xfId="4565" xr:uid="{00000000-0005-0000-0000-000021140000}"/>
    <cellStyle name="Normal 2 5 2 33 2" xfId="4566" xr:uid="{00000000-0005-0000-0000-000022140000}"/>
    <cellStyle name="Normal 2 5 2 34" xfId="4567" xr:uid="{00000000-0005-0000-0000-000023140000}"/>
    <cellStyle name="Normal 2 5 2 4" xfId="4568" xr:uid="{00000000-0005-0000-0000-000024140000}"/>
    <cellStyle name="Normal 2 5 2 4 2" xfId="4569" xr:uid="{00000000-0005-0000-0000-000025140000}"/>
    <cellStyle name="Normal 2 5 2 5" xfId="4570" xr:uid="{00000000-0005-0000-0000-000026140000}"/>
    <cellStyle name="Normal 2 5 2 5 2" xfId="4571" xr:uid="{00000000-0005-0000-0000-000027140000}"/>
    <cellStyle name="Normal 2 5 2 6" xfId="4572" xr:uid="{00000000-0005-0000-0000-000028140000}"/>
    <cellStyle name="Normal 2 5 2 6 2" xfId="4573" xr:uid="{00000000-0005-0000-0000-000029140000}"/>
    <cellStyle name="Normal 2 5 2 7" xfId="4574" xr:uid="{00000000-0005-0000-0000-00002A140000}"/>
    <cellStyle name="Normal 2 5 2 7 2" xfId="4575" xr:uid="{00000000-0005-0000-0000-00002B140000}"/>
    <cellStyle name="Normal 2 5 2 8" xfId="4576" xr:uid="{00000000-0005-0000-0000-00002C140000}"/>
    <cellStyle name="Normal 2 5 2 8 2" xfId="4577" xr:uid="{00000000-0005-0000-0000-00002D140000}"/>
    <cellStyle name="Normal 2 5 2 9" xfId="4578" xr:uid="{00000000-0005-0000-0000-00002E140000}"/>
    <cellStyle name="Normal 2 5 2 9 2" xfId="4579" xr:uid="{00000000-0005-0000-0000-00002F140000}"/>
    <cellStyle name="Normal 2 5 20" xfId="4580" xr:uid="{00000000-0005-0000-0000-000030140000}"/>
    <cellStyle name="Normal 2 5 20 2" xfId="4581" xr:uid="{00000000-0005-0000-0000-000031140000}"/>
    <cellStyle name="Normal 2 5 21" xfId="4582" xr:uid="{00000000-0005-0000-0000-000032140000}"/>
    <cellStyle name="Normal 2 5 21 2" xfId="4583" xr:uid="{00000000-0005-0000-0000-000033140000}"/>
    <cellStyle name="Normal 2 5 22" xfId="4584" xr:uid="{00000000-0005-0000-0000-000034140000}"/>
    <cellStyle name="Normal 2 5 22 2" xfId="4585" xr:uid="{00000000-0005-0000-0000-000035140000}"/>
    <cellStyle name="Normal 2 5 23" xfId="4586" xr:uid="{00000000-0005-0000-0000-000036140000}"/>
    <cellStyle name="Normal 2 5 23 2" xfId="4587" xr:uid="{00000000-0005-0000-0000-000037140000}"/>
    <cellStyle name="Normal 2 5 24" xfId="4588" xr:uid="{00000000-0005-0000-0000-000038140000}"/>
    <cellStyle name="Normal 2 5 24 2" xfId="4589" xr:uid="{00000000-0005-0000-0000-000039140000}"/>
    <cellStyle name="Normal 2 5 25" xfId="4590" xr:uid="{00000000-0005-0000-0000-00003A140000}"/>
    <cellStyle name="Normal 2 5 25 2" xfId="4591" xr:uid="{00000000-0005-0000-0000-00003B140000}"/>
    <cellStyle name="Normal 2 5 26" xfId="4592" xr:uid="{00000000-0005-0000-0000-00003C140000}"/>
    <cellStyle name="Normal 2 5 26 2" xfId="4593" xr:uid="{00000000-0005-0000-0000-00003D140000}"/>
    <cellStyle name="Normal 2 5 27" xfId="4594" xr:uid="{00000000-0005-0000-0000-00003E140000}"/>
    <cellStyle name="Normal 2 5 27 2" xfId="4595" xr:uid="{00000000-0005-0000-0000-00003F140000}"/>
    <cellStyle name="Normal 2 5 28" xfId="4596" xr:uid="{00000000-0005-0000-0000-000040140000}"/>
    <cellStyle name="Normal 2 5 28 2" xfId="4597" xr:uid="{00000000-0005-0000-0000-000041140000}"/>
    <cellStyle name="Normal 2 5 29" xfId="4598" xr:uid="{00000000-0005-0000-0000-000042140000}"/>
    <cellStyle name="Normal 2 5 29 2" xfId="4599" xr:uid="{00000000-0005-0000-0000-000043140000}"/>
    <cellStyle name="Normal 2 5 3" xfId="4600" xr:uid="{00000000-0005-0000-0000-000044140000}"/>
    <cellStyle name="Normal 2 5 3 2" xfId="4601" xr:uid="{00000000-0005-0000-0000-000045140000}"/>
    <cellStyle name="Normal 2 5 30" xfId="4602" xr:uid="{00000000-0005-0000-0000-000046140000}"/>
    <cellStyle name="Normal 2 5 30 2" xfId="4603" xr:uid="{00000000-0005-0000-0000-000047140000}"/>
    <cellStyle name="Normal 2 5 31" xfId="4604" xr:uid="{00000000-0005-0000-0000-000048140000}"/>
    <cellStyle name="Normal 2 5 31 2" xfId="4605" xr:uid="{00000000-0005-0000-0000-000049140000}"/>
    <cellStyle name="Normal 2 5 32" xfId="4606" xr:uid="{00000000-0005-0000-0000-00004A140000}"/>
    <cellStyle name="Normal 2 5 32 2" xfId="4607" xr:uid="{00000000-0005-0000-0000-00004B140000}"/>
    <cellStyle name="Normal 2 5 33" xfId="4608" xr:uid="{00000000-0005-0000-0000-00004C140000}"/>
    <cellStyle name="Normal 2 5 33 2" xfId="4609" xr:uid="{00000000-0005-0000-0000-00004D140000}"/>
    <cellStyle name="Normal 2 5 34" xfId="4610" xr:uid="{00000000-0005-0000-0000-00004E140000}"/>
    <cellStyle name="Normal 2 5 34 2" xfId="4611" xr:uid="{00000000-0005-0000-0000-00004F140000}"/>
    <cellStyle name="Normal 2 5 35" xfId="4612" xr:uid="{00000000-0005-0000-0000-000050140000}"/>
    <cellStyle name="Normal 2 5 35 2" xfId="4613" xr:uid="{00000000-0005-0000-0000-000051140000}"/>
    <cellStyle name="Normal 2 5 36" xfId="4614" xr:uid="{00000000-0005-0000-0000-000052140000}"/>
    <cellStyle name="Normal 2 5 36 2" xfId="4615" xr:uid="{00000000-0005-0000-0000-000053140000}"/>
    <cellStyle name="Normal 2 5 37" xfId="4616" xr:uid="{00000000-0005-0000-0000-000054140000}"/>
    <cellStyle name="Normal 2 5 37 2" xfId="4617" xr:uid="{00000000-0005-0000-0000-000055140000}"/>
    <cellStyle name="Normal 2 5 38" xfId="4618" xr:uid="{00000000-0005-0000-0000-000056140000}"/>
    <cellStyle name="Normal 2 5 38 2" xfId="4619" xr:uid="{00000000-0005-0000-0000-000057140000}"/>
    <cellStyle name="Normal 2 5 39" xfId="4620" xr:uid="{00000000-0005-0000-0000-000058140000}"/>
    <cellStyle name="Normal 2 5 39 2" xfId="4621" xr:uid="{00000000-0005-0000-0000-000059140000}"/>
    <cellStyle name="Normal 2 5 4" xfId="4622" xr:uid="{00000000-0005-0000-0000-00005A140000}"/>
    <cellStyle name="Normal 2 5 4 2" xfId="4623" xr:uid="{00000000-0005-0000-0000-00005B140000}"/>
    <cellStyle name="Normal 2 5 40" xfId="4624" xr:uid="{00000000-0005-0000-0000-00005C140000}"/>
    <cellStyle name="Normal 2 5 40 2" xfId="4625" xr:uid="{00000000-0005-0000-0000-00005D140000}"/>
    <cellStyle name="Normal 2 5 41" xfId="4626" xr:uid="{00000000-0005-0000-0000-00005E140000}"/>
    <cellStyle name="Normal 2 5 41 2" xfId="4627" xr:uid="{00000000-0005-0000-0000-00005F140000}"/>
    <cellStyle name="Normal 2 5 42" xfId="4628" xr:uid="{00000000-0005-0000-0000-000060140000}"/>
    <cellStyle name="Normal 2 5 42 2" xfId="4629" xr:uid="{00000000-0005-0000-0000-000061140000}"/>
    <cellStyle name="Normal 2 5 43" xfId="4630" xr:uid="{00000000-0005-0000-0000-000062140000}"/>
    <cellStyle name="Normal 2 5 43 2" xfId="4631" xr:uid="{00000000-0005-0000-0000-000063140000}"/>
    <cellStyle name="Normal 2 5 44" xfId="4632" xr:uid="{00000000-0005-0000-0000-000064140000}"/>
    <cellStyle name="Normal 2 5 44 2" xfId="4633" xr:uid="{00000000-0005-0000-0000-000065140000}"/>
    <cellStyle name="Normal 2 5 45" xfId="4634" xr:uid="{00000000-0005-0000-0000-000066140000}"/>
    <cellStyle name="Normal 2 5 45 2" xfId="4635" xr:uid="{00000000-0005-0000-0000-000067140000}"/>
    <cellStyle name="Normal 2 5 46" xfId="4636" xr:uid="{00000000-0005-0000-0000-000068140000}"/>
    <cellStyle name="Normal 2 5 46 2" xfId="4637" xr:uid="{00000000-0005-0000-0000-000069140000}"/>
    <cellStyle name="Normal 2 5 47" xfId="4638" xr:uid="{00000000-0005-0000-0000-00006A140000}"/>
    <cellStyle name="Normal 2 5 47 2" xfId="4639" xr:uid="{00000000-0005-0000-0000-00006B140000}"/>
    <cellStyle name="Normal 2 5 48" xfId="4640" xr:uid="{00000000-0005-0000-0000-00006C140000}"/>
    <cellStyle name="Normal 2 5 48 2" xfId="4641" xr:uid="{00000000-0005-0000-0000-00006D140000}"/>
    <cellStyle name="Normal 2 5 49" xfId="4642" xr:uid="{00000000-0005-0000-0000-00006E140000}"/>
    <cellStyle name="Normal 2 5 49 2" xfId="4643" xr:uid="{00000000-0005-0000-0000-00006F140000}"/>
    <cellStyle name="Normal 2 5 5" xfId="4644" xr:uid="{00000000-0005-0000-0000-000070140000}"/>
    <cellStyle name="Normal 2 5 5 2" xfId="4645" xr:uid="{00000000-0005-0000-0000-000071140000}"/>
    <cellStyle name="Normal 2 5 50" xfId="4646" xr:uid="{00000000-0005-0000-0000-000072140000}"/>
    <cellStyle name="Normal 2 5 50 2" xfId="4647" xr:uid="{00000000-0005-0000-0000-000073140000}"/>
    <cellStyle name="Normal 2 5 51" xfId="4648" xr:uid="{00000000-0005-0000-0000-000074140000}"/>
    <cellStyle name="Normal 2 5 51 2" xfId="4649" xr:uid="{00000000-0005-0000-0000-000075140000}"/>
    <cellStyle name="Normal 2 5 52" xfId="4650" xr:uid="{00000000-0005-0000-0000-000076140000}"/>
    <cellStyle name="Normal 2 5 52 2" xfId="4651" xr:uid="{00000000-0005-0000-0000-000077140000}"/>
    <cellStyle name="Normal 2 5 53" xfId="4652" xr:uid="{00000000-0005-0000-0000-000078140000}"/>
    <cellStyle name="Normal 2 5 53 2" xfId="4653" xr:uid="{00000000-0005-0000-0000-000079140000}"/>
    <cellStyle name="Normal 2 5 54" xfId="4654" xr:uid="{00000000-0005-0000-0000-00007A140000}"/>
    <cellStyle name="Normal 2 5 54 2" xfId="4655" xr:uid="{00000000-0005-0000-0000-00007B140000}"/>
    <cellStyle name="Normal 2 5 55" xfId="4656" xr:uid="{00000000-0005-0000-0000-00007C140000}"/>
    <cellStyle name="Normal 2 5 55 2" xfId="4657" xr:uid="{00000000-0005-0000-0000-00007D140000}"/>
    <cellStyle name="Normal 2 5 56" xfId="4658" xr:uid="{00000000-0005-0000-0000-00007E140000}"/>
    <cellStyle name="Normal 2 5 56 2" xfId="4659" xr:uid="{00000000-0005-0000-0000-00007F140000}"/>
    <cellStyle name="Normal 2 5 57" xfId="4660" xr:uid="{00000000-0005-0000-0000-000080140000}"/>
    <cellStyle name="Normal 2 5 57 2" xfId="4661" xr:uid="{00000000-0005-0000-0000-000081140000}"/>
    <cellStyle name="Normal 2 5 58" xfId="4662" xr:uid="{00000000-0005-0000-0000-000082140000}"/>
    <cellStyle name="Normal 2 5 58 2" xfId="4663" xr:uid="{00000000-0005-0000-0000-000083140000}"/>
    <cellStyle name="Normal 2 5 59" xfId="4664" xr:uid="{00000000-0005-0000-0000-000084140000}"/>
    <cellStyle name="Normal 2 5 59 2" xfId="4665" xr:uid="{00000000-0005-0000-0000-000085140000}"/>
    <cellStyle name="Normal 2 5 6" xfId="4666" xr:uid="{00000000-0005-0000-0000-000086140000}"/>
    <cellStyle name="Normal 2 5 6 2" xfId="4667" xr:uid="{00000000-0005-0000-0000-000087140000}"/>
    <cellStyle name="Normal 2 5 60" xfId="4668" xr:uid="{00000000-0005-0000-0000-000088140000}"/>
    <cellStyle name="Normal 2 5 60 2" xfId="4669" xr:uid="{00000000-0005-0000-0000-000089140000}"/>
    <cellStyle name="Normal 2 5 61" xfId="4670" xr:uid="{00000000-0005-0000-0000-00008A140000}"/>
    <cellStyle name="Normal 2 5 61 2" xfId="4671" xr:uid="{00000000-0005-0000-0000-00008B140000}"/>
    <cellStyle name="Normal 2 5 62" xfId="4672" xr:uid="{00000000-0005-0000-0000-00008C140000}"/>
    <cellStyle name="Normal 2 5 62 2" xfId="4673" xr:uid="{00000000-0005-0000-0000-00008D140000}"/>
    <cellStyle name="Normal 2 5 63" xfId="4674" xr:uid="{00000000-0005-0000-0000-00008E140000}"/>
    <cellStyle name="Normal 2 5 63 2" xfId="4675" xr:uid="{00000000-0005-0000-0000-00008F140000}"/>
    <cellStyle name="Normal 2 5 64" xfId="4676" xr:uid="{00000000-0005-0000-0000-000090140000}"/>
    <cellStyle name="Normal 2 5 64 2" xfId="4677" xr:uid="{00000000-0005-0000-0000-000091140000}"/>
    <cellStyle name="Normal 2 5 65" xfId="4678" xr:uid="{00000000-0005-0000-0000-000092140000}"/>
    <cellStyle name="Normal 2 5 65 2" xfId="4679" xr:uid="{00000000-0005-0000-0000-000093140000}"/>
    <cellStyle name="Normal 2 5 66" xfId="4680" xr:uid="{00000000-0005-0000-0000-000094140000}"/>
    <cellStyle name="Normal 2 5 66 2" xfId="4681" xr:uid="{00000000-0005-0000-0000-000095140000}"/>
    <cellStyle name="Normal 2 5 67" xfId="4682" xr:uid="{00000000-0005-0000-0000-000096140000}"/>
    <cellStyle name="Normal 2 5 67 2" xfId="4683" xr:uid="{00000000-0005-0000-0000-000097140000}"/>
    <cellStyle name="Normal 2 5 68" xfId="4684" xr:uid="{00000000-0005-0000-0000-000098140000}"/>
    <cellStyle name="Normal 2 5 68 2" xfId="4685" xr:uid="{00000000-0005-0000-0000-000099140000}"/>
    <cellStyle name="Normal 2 5 69" xfId="4686" xr:uid="{00000000-0005-0000-0000-00009A140000}"/>
    <cellStyle name="Normal 2 5 69 2" xfId="4687" xr:uid="{00000000-0005-0000-0000-00009B140000}"/>
    <cellStyle name="Normal 2 5 7" xfId="4688" xr:uid="{00000000-0005-0000-0000-00009C140000}"/>
    <cellStyle name="Normal 2 5 7 2" xfId="4689" xr:uid="{00000000-0005-0000-0000-00009D140000}"/>
    <cellStyle name="Normal 2 5 70" xfId="4690" xr:uid="{00000000-0005-0000-0000-00009E140000}"/>
    <cellStyle name="Normal 2 5 70 2" xfId="4691" xr:uid="{00000000-0005-0000-0000-00009F140000}"/>
    <cellStyle name="Normal 2 5 71" xfId="4692" xr:uid="{00000000-0005-0000-0000-0000A0140000}"/>
    <cellStyle name="Normal 2 5 71 2" xfId="4693" xr:uid="{00000000-0005-0000-0000-0000A1140000}"/>
    <cellStyle name="Normal 2 5 72" xfId="4694" xr:uid="{00000000-0005-0000-0000-0000A2140000}"/>
    <cellStyle name="Normal 2 5 72 2" xfId="4695" xr:uid="{00000000-0005-0000-0000-0000A3140000}"/>
    <cellStyle name="Normal 2 5 73" xfId="4696" xr:uid="{00000000-0005-0000-0000-0000A4140000}"/>
    <cellStyle name="Normal 2 5 73 2" xfId="4697" xr:uid="{00000000-0005-0000-0000-0000A5140000}"/>
    <cellStyle name="Normal 2 5 74" xfId="4698" xr:uid="{00000000-0005-0000-0000-0000A6140000}"/>
    <cellStyle name="Normal 2 5 74 2" xfId="4699" xr:uid="{00000000-0005-0000-0000-0000A7140000}"/>
    <cellStyle name="Normal 2 5 75" xfId="4700" xr:uid="{00000000-0005-0000-0000-0000A8140000}"/>
    <cellStyle name="Normal 2 5 75 2" xfId="4701" xr:uid="{00000000-0005-0000-0000-0000A9140000}"/>
    <cellStyle name="Normal 2 5 76" xfId="4702" xr:uid="{00000000-0005-0000-0000-0000AA140000}"/>
    <cellStyle name="Normal 2 5 76 2" xfId="4703" xr:uid="{00000000-0005-0000-0000-0000AB140000}"/>
    <cellStyle name="Normal 2 5 77" xfId="4704" xr:uid="{00000000-0005-0000-0000-0000AC140000}"/>
    <cellStyle name="Normal 2 5 77 2" xfId="4705" xr:uid="{00000000-0005-0000-0000-0000AD140000}"/>
    <cellStyle name="Normal 2 5 78" xfId="4706" xr:uid="{00000000-0005-0000-0000-0000AE140000}"/>
    <cellStyle name="Normal 2 5 78 2" xfId="4707" xr:uid="{00000000-0005-0000-0000-0000AF140000}"/>
    <cellStyle name="Normal 2 5 79" xfId="4708" xr:uid="{00000000-0005-0000-0000-0000B0140000}"/>
    <cellStyle name="Normal 2 5 79 2" xfId="4709" xr:uid="{00000000-0005-0000-0000-0000B1140000}"/>
    <cellStyle name="Normal 2 5 8" xfId="4710" xr:uid="{00000000-0005-0000-0000-0000B2140000}"/>
    <cellStyle name="Normal 2 5 8 2" xfId="4711" xr:uid="{00000000-0005-0000-0000-0000B3140000}"/>
    <cellStyle name="Normal 2 5 80" xfId="4712" xr:uid="{00000000-0005-0000-0000-0000B4140000}"/>
    <cellStyle name="Normal 2 5 80 2" xfId="4713" xr:uid="{00000000-0005-0000-0000-0000B5140000}"/>
    <cellStyle name="Normal 2 5 81" xfId="4714" xr:uid="{00000000-0005-0000-0000-0000B6140000}"/>
    <cellStyle name="Normal 2 5 81 2" xfId="4715" xr:uid="{00000000-0005-0000-0000-0000B7140000}"/>
    <cellStyle name="Normal 2 5 82" xfId="4716" xr:uid="{00000000-0005-0000-0000-0000B8140000}"/>
    <cellStyle name="Normal 2 5 82 2" xfId="4717" xr:uid="{00000000-0005-0000-0000-0000B9140000}"/>
    <cellStyle name="Normal 2 5 83" xfId="4718" xr:uid="{00000000-0005-0000-0000-0000BA140000}"/>
    <cellStyle name="Normal 2 5 83 2" xfId="4719" xr:uid="{00000000-0005-0000-0000-0000BB140000}"/>
    <cellStyle name="Normal 2 5 84" xfId="4720" xr:uid="{00000000-0005-0000-0000-0000BC140000}"/>
    <cellStyle name="Normal 2 5 84 2" xfId="4721" xr:uid="{00000000-0005-0000-0000-0000BD140000}"/>
    <cellStyle name="Normal 2 5 85" xfId="4722" xr:uid="{00000000-0005-0000-0000-0000BE140000}"/>
    <cellStyle name="Normal 2 5 85 2" xfId="4723" xr:uid="{00000000-0005-0000-0000-0000BF140000}"/>
    <cellStyle name="Normal 2 5 86" xfId="4724" xr:uid="{00000000-0005-0000-0000-0000C0140000}"/>
    <cellStyle name="Normal 2 5 86 2" xfId="4725" xr:uid="{00000000-0005-0000-0000-0000C1140000}"/>
    <cellStyle name="Normal 2 5 87" xfId="4726" xr:uid="{00000000-0005-0000-0000-0000C2140000}"/>
    <cellStyle name="Normal 2 5 87 2" xfId="4727" xr:uid="{00000000-0005-0000-0000-0000C3140000}"/>
    <cellStyle name="Normal 2 5 88" xfId="4728" xr:uid="{00000000-0005-0000-0000-0000C4140000}"/>
    <cellStyle name="Normal 2 5 89" xfId="4729" xr:uid="{00000000-0005-0000-0000-0000C5140000}"/>
    <cellStyle name="Normal 2 5 9" xfId="4730" xr:uid="{00000000-0005-0000-0000-0000C6140000}"/>
    <cellStyle name="Normal 2 5 9 2" xfId="4731" xr:uid="{00000000-0005-0000-0000-0000C7140000}"/>
    <cellStyle name="Normal 2 5_DEER 032008 Cost Summary Delivery - Rev 4 (2)" xfId="4732" xr:uid="{00000000-0005-0000-0000-0000C8140000}"/>
    <cellStyle name="Normal 2 50" xfId="4733" xr:uid="{00000000-0005-0000-0000-0000C9140000}"/>
    <cellStyle name="Normal 2 50 2" xfId="4734" xr:uid="{00000000-0005-0000-0000-0000CA140000}"/>
    <cellStyle name="Normal 2 51" xfId="4735" xr:uid="{00000000-0005-0000-0000-0000CB140000}"/>
    <cellStyle name="Normal 2 51 2" xfId="4736" xr:uid="{00000000-0005-0000-0000-0000CC140000}"/>
    <cellStyle name="Normal 2 52" xfId="4737" xr:uid="{00000000-0005-0000-0000-0000CD140000}"/>
    <cellStyle name="Normal 2 52 2" xfId="4738" xr:uid="{00000000-0005-0000-0000-0000CE140000}"/>
    <cellStyle name="Normal 2 53" xfId="4739" xr:uid="{00000000-0005-0000-0000-0000CF140000}"/>
    <cellStyle name="Normal 2 53 2" xfId="4740" xr:uid="{00000000-0005-0000-0000-0000D0140000}"/>
    <cellStyle name="Normal 2 54" xfId="4741" xr:uid="{00000000-0005-0000-0000-0000D1140000}"/>
    <cellStyle name="Normal 2 54 2" xfId="4742" xr:uid="{00000000-0005-0000-0000-0000D2140000}"/>
    <cellStyle name="Normal 2 55" xfId="4743" xr:uid="{00000000-0005-0000-0000-0000D3140000}"/>
    <cellStyle name="Normal 2 55 2" xfId="4744" xr:uid="{00000000-0005-0000-0000-0000D4140000}"/>
    <cellStyle name="Normal 2 56" xfId="4745" xr:uid="{00000000-0005-0000-0000-0000D5140000}"/>
    <cellStyle name="Normal 2 56 2" xfId="4746" xr:uid="{00000000-0005-0000-0000-0000D6140000}"/>
    <cellStyle name="Normal 2 57" xfId="4747" xr:uid="{00000000-0005-0000-0000-0000D7140000}"/>
    <cellStyle name="Normal 2 57 2" xfId="4748" xr:uid="{00000000-0005-0000-0000-0000D8140000}"/>
    <cellStyle name="Normal 2 58" xfId="4749" xr:uid="{00000000-0005-0000-0000-0000D9140000}"/>
    <cellStyle name="Normal 2 58 2" xfId="4750" xr:uid="{00000000-0005-0000-0000-0000DA140000}"/>
    <cellStyle name="Normal 2 59" xfId="4751" xr:uid="{00000000-0005-0000-0000-0000DB140000}"/>
    <cellStyle name="Normal 2 59 2" xfId="4752" xr:uid="{00000000-0005-0000-0000-0000DC140000}"/>
    <cellStyle name="Normal 2 6" xfId="4753" xr:uid="{00000000-0005-0000-0000-0000DD140000}"/>
    <cellStyle name="Normal 2 6 2" xfId="4754" xr:uid="{00000000-0005-0000-0000-0000DE140000}"/>
    <cellStyle name="Normal 2 6 3" xfId="4755" xr:uid="{00000000-0005-0000-0000-0000DF140000}"/>
    <cellStyle name="Normal 2 60" xfId="4756" xr:uid="{00000000-0005-0000-0000-0000E0140000}"/>
    <cellStyle name="Normal 2 60 2" xfId="4757" xr:uid="{00000000-0005-0000-0000-0000E1140000}"/>
    <cellStyle name="Normal 2 61" xfId="4758" xr:uid="{00000000-0005-0000-0000-0000E2140000}"/>
    <cellStyle name="Normal 2 61 2" xfId="4759" xr:uid="{00000000-0005-0000-0000-0000E3140000}"/>
    <cellStyle name="Normal 2 62" xfId="4760" xr:uid="{00000000-0005-0000-0000-0000E4140000}"/>
    <cellStyle name="Normal 2 62 2" xfId="4761" xr:uid="{00000000-0005-0000-0000-0000E5140000}"/>
    <cellStyle name="Normal 2 63" xfId="4762" xr:uid="{00000000-0005-0000-0000-0000E6140000}"/>
    <cellStyle name="Normal 2 63 2" xfId="4763" xr:uid="{00000000-0005-0000-0000-0000E7140000}"/>
    <cellStyle name="Normal 2 64" xfId="4764" xr:uid="{00000000-0005-0000-0000-0000E8140000}"/>
    <cellStyle name="Normal 2 64 2" xfId="4765" xr:uid="{00000000-0005-0000-0000-0000E9140000}"/>
    <cellStyle name="Normal 2 65" xfId="4766" xr:uid="{00000000-0005-0000-0000-0000EA140000}"/>
    <cellStyle name="Normal 2 65 2" xfId="4767" xr:uid="{00000000-0005-0000-0000-0000EB140000}"/>
    <cellStyle name="Normal 2 66" xfId="4768" xr:uid="{00000000-0005-0000-0000-0000EC140000}"/>
    <cellStyle name="Normal 2 66 2" xfId="4769" xr:uid="{00000000-0005-0000-0000-0000ED140000}"/>
    <cellStyle name="Normal 2 67" xfId="4770" xr:uid="{00000000-0005-0000-0000-0000EE140000}"/>
    <cellStyle name="Normal 2 67 2" xfId="4771" xr:uid="{00000000-0005-0000-0000-0000EF140000}"/>
    <cellStyle name="Normal 2 68" xfId="4772" xr:uid="{00000000-0005-0000-0000-0000F0140000}"/>
    <cellStyle name="Normal 2 68 2" xfId="4773" xr:uid="{00000000-0005-0000-0000-0000F1140000}"/>
    <cellStyle name="Normal 2 69" xfId="4774" xr:uid="{00000000-0005-0000-0000-0000F2140000}"/>
    <cellStyle name="Normal 2 69 2" xfId="4775" xr:uid="{00000000-0005-0000-0000-0000F3140000}"/>
    <cellStyle name="Normal 2 7" xfId="4776" xr:uid="{00000000-0005-0000-0000-0000F4140000}"/>
    <cellStyle name="Normal 2 7 2" xfId="4777" xr:uid="{00000000-0005-0000-0000-0000F5140000}"/>
    <cellStyle name="Normal 2 70" xfId="4778" xr:uid="{00000000-0005-0000-0000-0000F6140000}"/>
    <cellStyle name="Normal 2 70 2" xfId="4779" xr:uid="{00000000-0005-0000-0000-0000F7140000}"/>
    <cellStyle name="Normal 2 71" xfId="4780" xr:uid="{00000000-0005-0000-0000-0000F8140000}"/>
    <cellStyle name="Normal 2 71 2" xfId="4781" xr:uid="{00000000-0005-0000-0000-0000F9140000}"/>
    <cellStyle name="Normal 2 72" xfId="4782" xr:uid="{00000000-0005-0000-0000-0000FA140000}"/>
    <cellStyle name="Normal 2 72 2" xfId="4783" xr:uid="{00000000-0005-0000-0000-0000FB140000}"/>
    <cellStyle name="Normal 2 73" xfId="4784" xr:uid="{00000000-0005-0000-0000-0000FC140000}"/>
    <cellStyle name="Normal 2 73 2" xfId="4785" xr:uid="{00000000-0005-0000-0000-0000FD140000}"/>
    <cellStyle name="Normal 2 74" xfId="4786" xr:uid="{00000000-0005-0000-0000-0000FE140000}"/>
    <cellStyle name="Normal 2 74 2" xfId="4787" xr:uid="{00000000-0005-0000-0000-0000FF140000}"/>
    <cellStyle name="Normal 2 75" xfId="4788" xr:uid="{00000000-0005-0000-0000-000000150000}"/>
    <cellStyle name="Normal 2 75 2" xfId="4789" xr:uid="{00000000-0005-0000-0000-000001150000}"/>
    <cellStyle name="Normal 2 76" xfId="4790" xr:uid="{00000000-0005-0000-0000-000002150000}"/>
    <cellStyle name="Normal 2 76 2" xfId="4791" xr:uid="{00000000-0005-0000-0000-000003150000}"/>
    <cellStyle name="Normal 2 77" xfId="4792" xr:uid="{00000000-0005-0000-0000-000004150000}"/>
    <cellStyle name="Normal 2 77 2" xfId="4793" xr:uid="{00000000-0005-0000-0000-000005150000}"/>
    <cellStyle name="Normal 2 78" xfId="4794" xr:uid="{00000000-0005-0000-0000-000006150000}"/>
    <cellStyle name="Normal 2 78 2" xfId="4795" xr:uid="{00000000-0005-0000-0000-000007150000}"/>
    <cellStyle name="Normal 2 79" xfId="4796" xr:uid="{00000000-0005-0000-0000-000008150000}"/>
    <cellStyle name="Normal 2 79 2" xfId="4797" xr:uid="{00000000-0005-0000-0000-000009150000}"/>
    <cellStyle name="Normal 2 8" xfId="4798" xr:uid="{00000000-0005-0000-0000-00000A150000}"/>
    <cellStyle name="Normal 2 8 10" xfId="4799" xr:uid="{00000000-0005-0000-0000-00000B150000}"/>
    <cellStyle name="Normal 2 8 10 2" xfId="4800" xr:uid="{00000000-0005-0000-0000-00000C150000}"/>
    <cellStyle name="Normal 2 8 11" xfId="4801" xr:uid="{00000000-0005-0000-0000-00000D150000}"/>
    <cellStyle name="Normal 2 8 11 2" xfId="4802" xr:uid="{00000000-0005-0000-0000-00000E150000}"/>
    <cellStyle name="Normal 2 8 12" xfId="4803" xr:uid="{00000000-0005-0000-0000-00000F150000}"/>
    <cellStyle name="Normal 2 8 12 2" xfId="4804" xr:uid="{00000000-0005-0000-0000-000010150000}"/>
    <cellStyle name="Normal 2 8 13" xfId="4805" xr:uid="{00000000-0005-0000-0000-000011150000}"/>
    <cellStyle name="Normal 2 8 13 2" xfId="4806" xr:uid="{00000000-0005-0000-0000-000012150000}"/>
    <cellStyle name="Normal 2 8 14" xfId="4807" xr:uid="{00000000-0005-0000-0000-000013150000}"/>
    <cellStyle name="Normal 2 8 14 2" xfId="4808" xr:uid="{00000000-0005-0000-0000-000014150000}"/>
    <cellStyle name="Normal 2 8 15" xfId="4809" xr:uid="{00000000-0005-0000-0000-000015150000}"/>
    <cellStyle name="Normal 2 8 15 2" xfId="4810" xr:uid="{00000000-0005-0000-0000-000016150000}"/>
    <cellStyle name="Normal 2 8 16" xfId="4811" xr:uid="{00000000-0005-0000-0000-000017150000}"/>
    <cellStyle name="Normal 2 8 16 2" xfId="4812" xr:uid="{00000000-0005-0000-0000-000018150000}"/>
    <cellStyle name="Normal 2 8 17" xfId="4813" xr:uid="{00000000-0005-0000-0000-000019150000}"/>
    <cellStyle name="Normal 2 8 17 2" xfId="4814" xr:uid="{00000000-0005-0000-0000-00001A150000}"/>
    <cellStyle name="Normal 2 8 18" xfId="4815" xr:uid="{00000000-0005-0000-0000-00001B150000}"/>
    <cellStyle name="Normal 2 8 18 2" xfId="4816" xr:uid="{00000000-0005-0000-0000-00001C150000}"/>
    <cellStyle name="Normal 2 8 19" xfId="4817" xr:uid="{00000000-0005-0000-0000-00001D150000}"/>
    <cellStyle name="Normal 2 8 19 2" xfId="4818" xr:uid="{00000000-0005-0000-0000-00001E150000}"/>
    <cellStyle name="Normal 2 8 2" xfId="4819" xr:uid="{00000000-0005-0000-0000-00001F150000}"/>
    <cellStyle name="Normal 2 8 2 2" xfId="4820" xr:uid="{00000000-0005-0000-0000-000020150000}"/>
    <cellStyle name="Normal 2 8 20" xfId="4821" xr:uid="{00000000-0005-0000-0000-000021150000}"/>
    <cellStyle name="Normal 2 8 20 2" xfId="4822" xr:uid="{00000000-0005-0000-0000-000022150000}"/>
    <cellStyle name="Normal 2 8 21" xfId="4823" xr:uid="{00000000-0005-0000-0000-000023150000}"/>
    <cellStyle name="Normal 2 8 21 2" xfId="4824" xr:uid="{00000000-0005-0000-0000-000024150000}"/>
    <cellStyle name="Normal 2 8 22" xfId="4825" xr:uid="{00000000-0005-0000-0000-000025150000}"/>
    <cellStyle name="Normal 2 8 22 2" xfId="4826" xr:uid="{00000000-0005-0000-0000-000026150000}"/>
    <cellStyle name="Normal 2 8 23" xfId="4827" xr:uid="{00000000-0005-0000-0000-000027150000}"/>
    <cellStyle name="Normal 2 8 23 2" xfId="4828" xr:uid="{00000000-0005-0000-0000-000028150000}"/>
    <cellStyle name="Normal 2 8 24" xfId="4829" xr:uid="{00000000-0005-0000-0000-000029150000}"/>
    <cellStyle name="Normal 2 8 3" xfId="4830" xr:uid="{00000000-0005-0000-0000-00002A150000}"/>
    <cellStyle name="Normal 2 8 3 2" xfId="4831" xr:uid="{00000000-0005-0000-0000-00002B150000}"/>
    <cellStyle name="Normal 2 8 4" xfId="4832" xr:uid="{00000000-0005-0000-0000-00002C150000}"/>
    <cellStyle name="Normal 2 8 4 2" xfId="4833" xr:uid="{00000000-0005-0000-0000-00002D150000}"/>
    <cellStyle name="Normal 2 8 5" xfId="4834" xr:uid="{00000000-0005-0000-0000-00002E150000}"/>
    <cellStyle name="Normal 2 8 5 2" xfId="4835" xr:uid="{00000000-0005-0000-0000-00002F150000}"/>
    <cellStyle name="Normal 2 8 6" xfId="4836" xr:uid="{00000000-0005-0000-0000-000030150000}"/>
    <cellStyle name="Normal 2 8 6 2" xfId="4837" xr:uid="{00000000-0005-0000-0000-000031150000}"/>
    <cellStyle name="Normal 2 8 7" xfId="4838" xr:uid="{00000000-0005-0000-0000-000032150000}"/>
    <cellStyle name="Normal 2 8 7 2" xfId="4839" xr:uid="{00000000-0005-0000-0000-000033150000}"/>
    <cellStyle name="Normal 2 8 8" xfId="4840" xr:uid="{00000000-0005-0000-0000-000034150000}"/>
    <cellStyle name="Normal 2 8 8 2" xfId="4841" xr:uid="{00000000-0005-0000-0000-000035150000}"/>
    <cellStyle name="Normal 2 8 9" xfId="4842" xr:uid="{00000000-0005-0000-0000-000036150000}"/>
    <cellStyle name="Normal 2 8 9 2" xfId="4843" xr:uid="{00000000-0005-0000-0000-000037150000}"/>
    <cellStyle name="Normal 2 80" xfId="4844" xr:uid="{00000000-0005-0000-0000-000038150000}"/>
    <cellStyle name="Normal 2 80 2" xfId="4845" xr:uid="{00000000-0005-0000-0000-000039150000}"/>
    <cellStyle name="Normal 2 81" xfId="4846" xr:uid="{00000000-0005-0000-0000-00003A150000}"/>
    <cellStyle name="Normal 2 81 2" xfId="4847" xr:uid="{00000000-0005-0000-0000-00003B150000}"/>
    <cellStyle name="Normal 2 82" xfId="4848" xr:uid="{00000000-0005-0000-0000-00003C150000}"/>
    <cellStyle name="Normal 2 82 2" xfId="4849" xr:uid="{00000000-0005-0000-0000-00003D150000}"/>
    <cellStyle name="Normal 2 83" xfId="4850" xr:uid="{00000000-0005-0000-0000-00003E150000}"/>
    <cellStyle name="Normal 2 83 2" xfId="4851" xr:uid="{00000000-0005-0000-0000-00003F150000}"/>
    <cellStyle name="Normal 2 84" xfId="4852" xr:uid="{00000000-0005-0000-0000-000040150000}"/>
    <cellStyle name="Normal 2 84 2" xfId="4853" xr:uid="{00000000-0005-0000-0000-000041150000}"/>
    <cellStyle name="Normal 2 85" xfId="4854" xr:uid="{00000000-0005-0000-0000-000042150000}"/>
    <cellStyle name="Normal 2 85 2" xfId="4855" xr:uid="{00000000-0005-0000-0000-000043150000}"/>
    <cellStyle name="Normal 2 86" xfId="4856" xr:uid="{00000000-0005-0000-0000-000044150000}"/>
    <cellStyle name="Normal 2 86 2" xfId="4857" xr:uid="{00000000-0005-0000-0000-000045150000}"/>
    <cellStyle name="Normal 2 87" xfId="4858" xr:uid="{00000000-0005-0000-0000-000046150000}"/>
    <cellStyle name="Normal 2 87 2" xfId="4859" xr:uid="{00000000-0005-0000-0000-000047150000}"/>
    <cellStyle name="Normal 2 88" xfId="4860" xr:uid="{00000000-0005-0000-0000-000048150000}"/>
    <cellStyle name="Normal 2 88 2" xfId="4861" xr:uid="{00000000-0005-0000-0000-000049150000}"/>
    <cellStyle name="Normal 2 89" xfId="4862" xr:uid="{00000000-0005-0000-0000-00004A150000}"/>
    <cellStyle name="Normal 2 89 2" xfId="4863" xr:uid="{00000000-0005-0000-0000-00004B150000}"/>
    <cellStyle name="Normal 2 9" xfId="4864" xr:uid="{00000000-0005-0000-0000-00004C150000}"/>
    <cellStyle name="Normal 2 9 10" xfId="4865" xr:uid="{00000000-0005-0000-0000-00004D150000}"/>
    <cellStyle name="Normal 2 9 10 2" xfId="4866" xr:uid="{00000000-0005-0000-0000-00004E150000}"/>
    <cellStyle name="Normal 2 9 11" xfId="4867" xr:uid="{00000000-0005-0000-0000-00004F150000}"/>
    <cellStyle name="Normal 2 9 11 2" xfId="4868" xr:uid="{00000000-0005-0000-0000-000050150000}"/>
    <cellStyle name="Normal 2 9 12" xfId="4869" xr:uid="{00000000-0005-0000-0000-000051150000}"/>
    <cellStyle name="Normal 2 9 12 2" xfId="4870" xr:uid="{00000000-0005-0000-0000-000052150000}"/>
    <cellStyle name="Normal 2 9 13" xfId="4871" xr:uid="{00000000-0005-0000-0000-000053150000}"/>
    <cellStyle name="Normal 2 9 13 2" xfId="4872" xr:uid="{00000000-0005-0000-0000-000054150000}"/>
    <cellStyle name="Normal 2 9 14" xfId="4873" xr:uid="{00000000-0005-0000-0000-000055150000}"/>
    <cellStyle name="Normal 2 9 14 2" xfId="4874" xr:uid="{00000000-0005-0000-0000-000056150000}"/>
    <cellStyle name="Normal 2 9 15" xfId="4875" xr:uid="{00000000-0005-0000-0000-000057150000}"/>
    <cellStyle name="Normal 2 9 15 2" xfId="4876" xr:uid="{00000000-0005-0000-0000-000058150000}"/>
    <cellStyle name="Normal 2 9 16" xfId="4877" xr:uid="{00000000-0005-0000-0000-000059150000}"/>
    <cellStyle name="Normal 2 9 16 2" xfId="4878" xr:uid="{00000000-0005-0000-0000-00005A150000}"/>
    <cellStyle name="Normal 2 9 17" xfId="4879" xr:uid="{00000000-0005-0000-0000-00005B150000}"/>
    <cellStyle name="Normal 2 9 17 2" xfId="4880" xr:uid="{00000000-0005-0000-0000-00005C150000}"/>
    <cellStyle name="Normal 2 9 18" xfId="4881" xr:uid="{00000000-0005-0000-0000-00005D150000}"/>
    <cellStyle name="Normal 2 9 18 2" xfId="4882" xr:uid="{00000000-0005-0000-0000-00005E150000}"/>
    <cellStyle name="Normal 2 9 19" xfId="4883" xr:uid="{00000000-0005-0000-0000-00005F150000}"/>
    <cellStyle name="Normal 2 9 19 2" xfId="4884" xr:uid="{00000000-0005-0000-0000-000060150000}"/>
    <cellStyle name="Normal 2 9 2" xfId="4885" xr:uid="{00000000-0005-0000-0000-000061150000}"/>
    <cellStyle name="Normal 2 9 2 2" xfId="4886" xr:uid="{00000000-0005-0000-0000-000062150000}"/>
    <cellStyle name="Normal 2 9 20" xfId="4887" xr:uid="{00000000-0005-0000-0000-000063150000}"/>
    <cellStyle name="Normal 2 9 20 2" xfId="4888" xr:uid="{00000000-0005-0000-0000-000064150000}"/>
    <cellStyle name="Normal 2 9 21" xfId="4889" xr:uid="{00000000-0005-0000-0000-000065150000}"/>
    <cellStyle name="Normal 2 9 21 2" xfId="4890" xr:uid="{00000000-0005-0000-0000-000066150000}"/>
    <cellStyle name="Normal 2 9 22" xfId="4891" xr:uid="{00000000-0005-0000-0000-000067150000}"/>
    <cellStyle name="Normal 2 9 22 2" xfId="4892" xr:uid="{00000000-0005-0000-0000-000068150000}"/>
    <cellStyle name="Normal 2 9 23" xfId="4893" xr:uid="{00000000-0005-0000-0000-000069150000}"/>
    <cellStyle name="Normal 2 9 23 2" xfId="4894" xr:uid="{00000000-0005-0000-0000-00006A150000}"/>
    <cellStyle name="Normal 2 9 24" xfId="4895" xr:uid="{00000000-0005-0000-0000-00006B150000}"/>
    <cellStyle name="Normal 2 9 3" xfId="4896" xr:uid="{00000000-0005-0000-0000-00006C150000}"/>
    <cellStyle name="Normal 2 9 3 2" xfId="4897" xr:uid="{00000000-0005-0000-0000-00006D150000}"/>
    <cellStyle name="Normal 2 9 4" xfId="4898" xr:uid="{00000000-0005-0000-0000-00006E150000}"/>
    <cellStyle name="Normal 2 9 4 2" xfId="4899" xr:uid="{00000000-0005-0000-0000-00006F150000}"/>
    <cellStyle name="Normal 2 9 5" xfId="4900" xr:uid="{00000000-0005-0000-0000-000070150000}"/>
    <cellStyle name="Normal 2 9 5 2" xfId="4901" xr:uid="{00000000-0005-0000-0000-000071150000}"/>
    <cellStyle name="Normal 2 9 6" xfId="4902" xr:uid="{00000000-0005-0000-0000-000072150000}"/>
    <cellStyle name="Normal 2 9 6 2" xfId="4903" xr:uid="{00000000-0005-0000-0000-000073150000}"/>
    <cellStyle name="Normal 2 9 7" xfId="4904" xr:uid="{00000000-0005-0000-0000-000074150000}"/>
    <cellStyle name="Normal 2 9 7 2" xfId="4905" xr:uid="{00000000-0005-0000-0000-000075150000}"/>
    <cellStyle name="Normal 2 9 8" xfId="4906" xr:uid="{00000000-0005-0000-0000-000076150000}"/>
    <cellStyle name="Normal 2 9 8 2" xfId="4907" xr:uid="{00000000-0005-0000-0000-000077150000}"/>
    <cellStyle name="Normal 2 9 9" xfId="4908" xr:uid="{00000000-0005-0000-0000-000078150000}"/>
    <cellStyle name="Normal 2 9 9 2" xfId="4909" xr:uid="{00000000-0005-0000-0000-000079150000}"/>
    <cellStyle name="Normal 2 90" xfId="4910" xr:uid="{00000000-0005-0000-0000-00007A150000}"/>
    <cellStyle name="Normal 2 90 2" xfId="4911" xr:uid="{00000000-0005-0000-0000-00007B150000}"/>
    <cellStyle name="Normal 2 91" xfId="4912" xr:uid="{00000000-0005-0000-0000-00007C150000}"/>
    <cellStyle name="Normal 2 91 2" xfId="4913" xr:uid="{00000000-0005-0000-0000-00007D150000}"/>
    <cellStyle name="Normal 2 92" xfId="4914" xr:uid="{00000000-0005-0000-0000-00007E150000}"/>
    <cellStyle name="Normal 2 92 2" xfId="4915" xr:uid="{00000000-0005-0000-0000-00007F150000}"/>
    <cellStyle name="Normal 2 93" xfId="4916" xr:uid="{00000000-0005-0000-0000-000080150000}"/>
    <cellStyle name="Normal 2 93 2" xfId="4917" xr:uid="{00000000-0005-0000-0000-000081150000}"/>
    <cellStyle name="Normal 2 94" xfId="4918" xr:uid="{00000000-0005-0000-0000-000082150000}"/>
    <cellStyle name="Normal 2 94 2" xfId="4919" xr:uid="{00000000-0005-0000-0000-000083150000}"/>
    <cellStyle name="Normal 2 94 3" xfId="4920" xr:uid="{00000000-0005-0000-0000-000084150000}"/>
    <cellStyle name="Normal 2 95" xfId="4921" xr:uid="{00000000-0005-0000-0000-000085150000}"/>
    <cellStyle name="Normal 2 95 2" xfId="4922" xr:uid="{00000000-0005-0000-0000-000086150000}"/>
    <cellStyle name="Normal 2 95 3" xfId="4923" xr:uid="{00000000-0005-0000-0000-000087150000}"/>
    <cellStyle name="Normal 2 95 3 2" xfId="8704" xr:uid="{00000000-0005-0000-0000-000088150000}"/>
    <cellStyle name="Normal 2 95 3 2 2" xfId="15917" xr:uid="{00000000-0005-0000-0000-000089150000}"/>
    <cellStyle name="Normal 2 95 3 3" xfId="10805" xr:uid="{00000000-0005-0000-0000-00008A150000}"/>
    <cellStyle name="Normal 2 95 3 3 2" xfId="18018" xr:uid="{00000000-0005-0000-0000-00008B150000}"/>
    <cellStyle name="Normal 2 95 3 4" xfId="12077" xr:uid="{00000000-0005-0000-0000-00008C150000}"/>
    <cellStyle name="Normal 2 95 3 4 2" xfId="19284" xr:uid="{00000000-0005-0000-0000-00008D150000}"/>
    <cellStyle name="Normal 2 95 3 5" xfId="14132" xr:uid="{00000000-0005-0000-0000-00008E150000}"/>
    <cellStyle name="Normal 2 96" xfId="4924" xr:uid="{00000000-0005-0000-0000-00008F150000}"/>
    <cellStyle name="Normal 2 96 2" xfId="4925" xr:uid="{00000000-0005-0000-0000-000090150000}"/>
    <cellStyle name="Normal 2 96 3" xfId="4926" xr:uid="{00000000-0005-0000-0000-000091150000}"/>
    <cellStyle name="Normal 2 96 3 2" xfId="8705" xr:uid="{00000000-0005-0000-0000-000092150000}"/>
    <cellStyle name="Normal 2 96 3 2 2" xfId="15918" xr:uid="{00000000-0005-0000-0000-000093150000}"/>
    <cellStyle name="Normal 2 96 3 3" xfId="10806" xr:uid="{00000000-0005-0000-0000-000094150000}"/>
    <cellStyle name="Normal 2 96 3 3 2" xfId="18019" xr:uid="{00000000-0005-0000-0000-000095150000}"/>
    <cellStyle name="Normal 2 96 3 4" xfId="12078" xr:uid="{00000000-0005-0000-0000-000096150000}"/>
    <cellStyle name="Normal 2 96 3 4 2" xfId="19285" xr:uid="{00000000-0005-0000-0000-000097150000}"/>
    <cellStyle name="Normal 2 96 3 5" xfId="14133" xr:uid="{00000000-0005-0000-0000-000098150000}"/>
    <cellStyle name="Normal 2 97" xfId="4927" xr:uid="{00000000-0005-0000-0000-000099150000}"/>
    <cellStyle name="Normal 2 98" xfId="4928" xr:uid="{00000000-0005-0000-0000-00009A150000}"/>
    <cellStyle name="Normal 2 99" xfId="4929" xr:uid="{00000000-0005-0000-0000-00009B150000}"/>
    <cellStyle name="Normal 2 99 2" xfId="4930" xr:uid="{00000000-0005-0000-0000-00009C150000}"/>
    <cellStyle name="Normal 2 99 2 2" xfId="8706" xr:uid="{00000000-0005-0000-0000-00009D150000}"/>
    <cellStyle name="Normal 2 99 2 2 2" xfId="15919" xr:uid="{00000000-0005-0000-0000-00009E150000}"/>
    <cellStyle name="Normal 2 99 2 3" xfId="10807" xr:uid="{00000000-0005-0000-0000-00009F150000}"/>
    <cellStyle name="Normal 2 99 2 3 2" xfId="18020" xr:uid="{00000000-0005-0000-0000-0000A0150000}"/>
    <cellStyle name="Normal 2 99 2 4" xfId="12079" xr:uid="{00000000-0005-0000-0000-0000A1150000}"/>
    <cellStyle name="Normal 2 99 2 4 2" xfId="19286" xr:uid="{00000000-0005-0000-0000-0000A2150000}"/>
    <cellStyle name="Normal 2 99 2 5" xfId="14136" xr:uid="{00000000-0005-0000-0000-0000A3150000}"/>
    <cellStyle name="Normal 2_12889 GP Contracts v3" xfId="4931" xr:uid="{00000000-0005-0000-0000-0000A4150000}"/>
    <cellStyle name="Normal 20" xfId="4932" xr:uid="{00000000-0005-0000-0000-0000A5150000}"/>
    <cellStyle name="Normal 20 2" xfId="4933" xr:uid="{00000000-0005-0000-0000-0000A6150000}"/>
    <cellStyle name="Normal 20 2 2" xfId="4934" xr:uid="{00000000-0005-0000-0000-0000A7150000}"/>
    <cellStyle name="Normal 20 2 2 2" xfId="8708" xr:uid="{00000000-0005-0000-0000-0000A8150000}"/>
    <cellStyle name="Normal 20 2 2 2 2" xfId="15921" xr:uid="{00000000-0005-0000-0000-0000A9150000}"/>
    <cellStyle name="Normal 20 2 2 3" xfId="10809" xr:uid="{00000000-0005-0000-0000-0000AA150000}"/>
    <cellStyle name="Normal 20 2 2 3 2" xfId="18022" xr:uid="{00000000-0005-0000-0000-0000AB150000}"/>
    <cellStyle name="Normal 20 2 2 4" xfId="12081" xr:uid="{00000000-0005-0000-0000-0000AC150000}"/>
    <cellStyle name="Normal 20 2 2 4 2" xfId="19288" xr:uid="{00000000-0005-0000-0000-0000AD150000}"/>
    <cellStyle name="Normal 20 2 2 5" xfId="14140" xr:uid="{00000000-0005-0000-0000-0000AE150000}"/>
    <cellStyle name="Normal 20 2 3" xfId="8707" xr:uid="{00000000-0005-0000-0000-0000AF150000}"/>
    <cellStyle name="Normal 20 2 3 2" xfId="15920" xr:uid="{00000000-0005-0000-0000-0000B0150000}"/>
    <cellStyle name="Normal 20 2 4" xfId="10808" xr:uid="{00000000-0005-0000-0000-0000B1150000}"/>
    <cellStyle name="Normal 20 2 4 2" xfId="18021" xr:uid="{00000000-0005-0000-0000-0000B2150000}"/>
    <cellStyle name="Normal 20 2 5" xfId="12080" xr:uid="{00000000-0005-0000-0000-0000B3150000}"/>
    <cellStyle name="Normal 20 2 5 2" xfId="19287" xr:uid="{00000000-0005-0000-0000-0000B4150000}"/>
    <cellStyle name="Normal 20 2 6" xfId="14139" xr:uid="{00000000-0005-0000-0000-0000B5150000}"/>
    <cellStyle name="Normal 20 3" xfId="4935" xr:uid="{00000000-0005-0000-0000-0000B6150000}"/>
    <cellStyle name="Normal 21" xfId="4936" xr:uid="{00000000-0005-0000-0000-0000B7150000}"/>
    <cellStyle name="Normal 21 2" xfId="4937" xr:uid="{00000000-0005-0000-0000-0000B8150000}"/>
    <cellStyle name="Normal 21 2 2" xfId="8710" xr:uid="{00000000-0005-0000-0000-0000B9150000}"/>
    <cellStyle name="Normal 21 2 2 2" xfId="15923" xr:uid="{00000000-0005-0000-0000-0000BA150000}"/>
    <cellStyle name="Normal 21 2 3" xfId="10811" xr:uid="{00000000-0005-0000-0000-0000BB150000}"/>
    <cellStyle name="Normal 21 2 3 2" xfId="18024" xr:uid="{00000000-0005-0000-0000-0000BC150000}"/>
    <cellStyle name="Normal 21 2 4" xfId="12083" xr:uid="{00000000-0005-0000-0000-0000BD150000}"/>
    <cellStyle name="Normal 21 2 4 2" xfId="19290" xr:uid="{00000000-0005-0000-0000-0000BE150000}"/>
    <cellStyle name="Normal 21 2 5" xfId="14143" xr:uid="{00000000-0005-0000-0000-0000BF150000}"/>
    <cellStyle name="Normal 21 3" xfId="8709" xr:uid="{00000000-0005-0000-0000-0000C0150000}"/>
    <cellStyle name="Normal 21 3 2" xfId="15922" xr:uid="{00000000-0005-0000-0000-0000C1150000}"/>
    <cellStyle name="Normal 21 4" xfId="10810" xr:uid="{00000000-0005-0000-0000-0000C2150000}"/>
    <cellStyle name="Normal 21 4 2" xfId="18023" xr:uid="{00000000-0005-0000-0000-0000C3150000}"/>
    <cellStyle name="Normal 21 5" xfId="12082" xr:uid="{00000000-0005-0000-0000-0000C4150000}"/>
    <cellStyle name="Normal 21 5 2" xfId="19289" xr:uid="{00000000-0005-0000-0000-0000C5150000}"/>
    <cellStyle name="Normal 21 6" xfId="14142" xr:uid="{00000000-0005-0000-0000-0000C6150000}"/>
    <cellStyle name="Normal 22" xfId="4938" xr:uid="{00000000-0005-0000-0000-0000C7150000}"/>
    <cellStyle name="Normal 22 2" xfId="4939" xr:uid="{00000000-0005-0000-0000-0000C8150000}"/>
    <cellStyle name="Normal 22 2 2" xfId="8712" xr:uid="{00000000-0005-0000-0000-0000C9150000}"/>
    <cellStyle name="Normal 22 2 2 2" xfId="15925" xr:uid="{00000000-0005-0000-0000-0000CA150000}"/>
    <cellStyle name="Normal 22 2 3" xfId="10813" xr:uid="{00000000-0005-0000-0000-0000CB150000}"/>
    <cellStyle name="Normal 22 2 3 2" xfId="18026" xr:uid="{00000000-0005-0000-0000-0000CC150000}"/>
    <cellStyle name="Normal 22 2 4" xfId="12085" xr:uid="{00000000-0005-0000-0000-0000CD150000}"/>
    <cellStyle name="Normal 22 2 4 2" xfId="19292" xr:uid="{00000000-0005-0000-0000-0000CE150000}"/>
    <cellStyle name="Normal 22 2 5" xfId="14145" xr:uid="{00000000-0005-0000-0000-0000CF150000}"/>
    <cellStyle name="Normal 22 3" xfId="8711" xr:uid="{00000000-0005-0000-0000-0000D0150000}"/>
    <cellStyle name="Normal 22 3 2" xfId="15924" xr:uid="{00000000-0005-0000-0000-0000D1150000}"/>
    <cellStyle name="Normal 22 4" xfId="10812" xr:uid="{00000000-0005-0000-0000-0000D2150000}"/>
    <cellStyle name="Normal 22 4 2" xfId="18025" xr:uid="{00000000-0005-0000-0000-0000D3150000}"/>
    <cellStyle name="Normal 22 5" xfId="12084" xr:uid="{00000000-0005-0000-0000-0000D4150000}"/>
    <cellStyle name="Normal 22 5 2" xfId="19291" xr:uid="{00000000-0005-0000-0000-0000D5150000}"/>
    <cellStyle name="Normal 22 6" xfId="14144" xr:uid="{00000000-0005-0000-0000-0000D6150000}"/>
    <cellStyle name="Normal 23" xfId="4940" xr:uid="{00000000-0005-0000-0000-0000D7150000}"/>
    <cellStyle name="Normal 23 2" xfId="4941" xr:uid="{00000000-0005-0000-0000-0000D8150000}"/>
    <cellStyle name="Normal 23 3" xfId="25411" xr:uid="{00000000-0005-0000-0000-0000D9150000}"/>
    <cellStyle name="Normal 24" xfId="4942" xr:uid="{00000000-0005-0000-0000-0000DA150000}"/>
    <cellStyle name="Normal 24 2" xfId="4943" xr:uid="{00000000-0005-0000-0000-0000DB150000}"/>
    <cellStyle name="Normal 24 2 2" xfId="8714" xr:uid="{00000000-0005-0000-0000-0000DC150000}"/>
    <cellStyle name="Normal 24 2 2 2" xfId="15927" xr:uid="{00000000-0005-0000-0000-0000DD150000}"/>
    <cellStyle name="Normal 24 2 3" xfId="10815" xr:uid="{00000000-0005-0000-0000-0000DE150000}"/>
    <cellStyle name="Normal 24 2 3 2" xfId="18028" xr:uid="{00000000-0005-0000-0000-0000DF150000}"/>
    <cellStyle name="Normal 24 2 4" xfId="12087" xr:uid="{00000000-0005-0000-0000-0000E0150000}"/>
    <cellStyle name="Normal 24 2 4 2" xfId="19294" xr:uid="{00000000-0005-0000-0000-0000E1150000}"/>
    <cellStyle name="Normal 24 2 5" xfId="14149" xr:uid="{00000000-0005-0000-0000-0000E2150000}"/>
    <cellStyle name="Normal 24 3" xfId="8713" xr:uid="{00000000-0005-0000-0000-0000E3150000}"/>
    <cellStyle name="Normal 24 3 2" xfId="15926" xr:uid="{00000000-0005-0000-0000-0000E4150000}"/>
    <cellStyle name="Normal 24 4" xfId="10814" xr:uid="{00000000-0005-0000-0000-0000E5150000}"/>
    <cellStyle name="Normal 24 4 2" xfId="18027" xr:uid="{00000000-0005-0000-0000-0000E6150000}"/>
    <cellStyle name="Normal 24 5" xfId="12086" xr:uid="{00000000-0005-0000-0000-0000E7150000}"/>
    <cellStyle name="Normal 24 5 2" xfId="19293" xr:uid="{00000000-0005-0000-0000-0000E8150000}"/>
    <cellStyle name="Normal 24 6" xfId="14148" xr:uid="{00000000-0005-0000-0000-0000E9150000}"/>
    <cellStyle name="Normal 25" xfId="4944" xr:uid="{00000000-0005-0000-0000-0000EA150000}"/>
    <cellStyle name="Normal 25 2" xfId="4945" xr:uid="{00000000-0005-0000-0000-0000EB150000}"/>
    <cellStyle name="Normal 25 2 2" xfId="8716" xr:uid="{00000000-0005-0000-0000-0000EC150000}"/>
    <cellStyle name="Normal 25 2 2 2" xfId="15929" xr:uid="{00000000-0005-0000-0000-0000ED150000}"/>
    <cellStyle name="Normal 25 2 3" xfId="10817" xr:uid="{00000000-0005-0000-0000-0000EE150000}"/>
    <cellStyle name="Normal 25 2 3 2" xfId="18030" xr:uid="{00000000-0005-0000-0000-0000EF150000}"/>
    <cellStyle name="Normal 25 2 4" xfId="12089" xr:uid="{00000000-0005-0000-0000-0000F0150000}"/>
    <cellStyle name="Normal 25 2 4 2" xfId="19296" xr:uid="{00000000-0005-0000-0000-0000F1150000}"/>
    <cellStyle name="Normal 25 2 5" xfId="14151" xr:uid="{00000000-0005-0000-0000-0000F2150000}"/>
    <cellStyle name="Normal 25 3" xfId="8715" xr:uid="{00000000-0005-0000-0000-0000F3150000}"/>
    <cellStyle name="Normal 25 3 2" xfId="15928" xr:uid="{00000000-0005-0000-0000-0000F4150000}"/>
    <cellStyle name="Normal 25 4" xfId="10816" xr:uid="{00000000-0005-0000-0000-0000F5150000}"/>
    <cellStyle name="Normal 25 4 2" xfId="18029" xr:uid="{00000000-0005-0000-0000-0000F6150000}"/>
    <cellStyle name="Normal 25 5" xfId="12088" xr:uid="{00000000-0005-0000-0000-0000F7150000}"/>
    <cellStyle name="Normal 25 5 2" xfId="19295" xr:uid="{00000000-0005-0000-0000-0000F8150000}"/>
    <cellStyle name="Normal 25 6" xfId="14150" xr:uid="{00000000-0005-0000-0000-0000F9150000}"/>
    <cellStyle name="Normal 26" xfId="4946" xr:uid="{00000000-0005-0000-0000-0000FA150000}"/>
    <cellStyle name="Normal 26 2" xfId="4947" xr:uid="{00000000-0005-0000-0000-0000FB150000}"/>
    <cellStyle name="Normal 26 2 2" xfId="8718" xr:uid="{00000000-0005-0000-0000-0000FC150000}"/>
    <cellStyle name="Normal 26 2 2 2" xfId="15931" xr:uid="{00000000-0005-0000-0000-0000FD150000}"/>
    <cellStyle name="Normal 26 2 3" xfId="10819" xr:uid="{00000000-0005-0000-0000-0000FE150000}"/>
    <cellStyle name="Normal 26 2 3 2" xfId="18032" xr:uid="{00000000-0005-0000-0000-0000FF150000}"/>
    <cellStyle name="Normal 26 2 4" xfId="12091" xr:uid="{00000000-0005-0000-0000-000000160000}"/>
    <cellStyle name="Normal 26 2 4 2" xfId="19298" xr:uid="{00000000-0005-0000-0000-000001160000}"/>
    <cellStyle name="Normal 26 2 5" xfId="14153" xr:uid="{00000000-0005-0000-0000-000002160000}"/>
    <cellStyle name="Normal 26 3" xfId="8717" xr:uid="{00000000-0005-0000-0000-000003160000}"/>
    <cellStyle name="Normal 26 3 2" xfId="15930" xr:uid="{00000000-0005-0000-0000-000004160000}"/>
    <cellStyle name="Normal 26 4" xfId="10818" xr:uid="{00000000-0005-0000-0000-000005160000}"/>
    <cellStyle name="Normal 26 4 2" xfId="18031" xr:uid="{00000000-0005-0000-0000-000006160000}"/>
    <cellStyle name="Normal 26 5" xfId="12090" xr:uid="{00000000-0005-0000-0000-000007160000}"/>
    <cellStyle name="Normal 26 5 2" xfId="19297" xr:uid="{00000000-0005-0000-0000-000008160000}"/>
    <cellStyle name="Normal 26 6" xfId="14152" xr:uid="{00000000-0005-0000-0000-000009160000}"/>
    <cellStyle name="Normal 27" xfId="4948" xr:uid="{00000000-0005-0000-0000-00000A160000}"/>
    <cellStyle name="Normal 27 2" xfId="4949" xr:uid="{00000000-0005-0000-0000-00000B160000}"/>
    <cellStyle name="Normal 27 2 2" xfId="8720" xr:uid="{00000000-0005-0000-0000-00000C160000}"/>
    <cellStyle name="Normal 27 2 2 2" xfId="15933" xr:uid="{00000000-0005-0000-0000-00000D160000}"/>
    <cellStyle name="Normal 27 2 3" xfId="10821" xr:uid="{00000000-0005-0000-0000-00000E160000}"/>
    <cellStyle name="Normal 27 2 3 2" xfId="18034" xr:uid="{00000000-0005-0000-0000-00000F160000}"/>
    <cellStyle name="Normal 27 2 4" xfId="12093" xr:uid="{00000000-0005-0000-0000-000010160000}"/>
    <cellStyle name="Normal 27 2 4 2" xfId="19300" xr:uid="{00000000-0005-0000-0000-000011160000}"/>
    <cellStyle name="Normal 27 2 5" xfId="14155" xr:uid="{00000000-0005-0000-0000-000012160000}"/>
    <cellStyle name="Normal 27 3" xfId="4950" xr:uid="{00000000-0005-0000-0000-000013160000}"/>
    <cellStyle name="Normal 27 3 2" xfId="8721" xr:uid="{00000000-0005-0000-0000-000014160000}"/>
    <cellStyle name="Normal 27 3 2 2" xfId="15934" xr:uid="{00000000-0005-0000-0000-000015160000}"/>
    <cellStyle name="Normal 27 3 3" xfId="10822" xr:uid="{00000000-0005-0000-0000-000016160000}"/>
    <cellStyle name="Normal 27 3 3 2" xfId="18035" xr:uid="{00000000-0005-0000-0000-000017160000}"/>
    <cellStyle name="Normal 27 3 4" xfId="12094" xr:uid="{00000000-0005-0000-0000-000018160000}"/>
    <cellStyle name="Normal 27 3 4 2" xfId="19301" xr:uid="{00000000-0005-0000-0000-000019160000}"/>
    <cellStyle name="Normal 27 3 5" xfId="14156" xr:uid="{00000000-0005-0000-0000-00001A160000}"/>
    <cellStyle name="Normal 27 4" xfId="4951" xr:uid="{00000000-0005-0000-0000-00001B160000}"/>
    <cellStyle name="Normal 27 5" xfId="8719" xr:uid="{00000000-0005-0000-0000-00001C160000}"/>
    <cellStyle name="Normal 27 5 2" xfId="15932" xr:uid="{00000000-0005-0000-0000-00001D160000}"/>
    <cellStyle name="Normal 27 6" xfId="10820" xr:uid="{00000000-0005-0000-0000-00001E160000}"/>
    <cellStyle name="Normal 27 6 2" xfId="18033" xr:uid="{00000000-0005-0000-0000-00001F160000}"/>
    <cellStyle name="Normal 27 7" xfId="12092" xr:uid="{00000000-0005-0000-0000-000020160000}"/>
    <cellStyle name="Normal 27 7 2" xfId="19299" xr:uid="{00000000-0005-0000-0000-000021160000}"/>
    <cellStyle name="Normal 27 8" xfId="14154" xr:uid="{00000000-0005-0000-0000-000022160000}"/>
    <cellStyle name="Normal 28" xfId="4952" xr:uid="{00000000-0005-0000-0000-000023160000}"/>
    <cellStyle name="Normal 28 2" xfId="4953" xr:uid="{00000000-0005-0000-0000-000024160000}"/>
    <cellStyle name="Normal 28 2 2" xfId="8723" xr:uid="{00000000-0005-0000-0000-000025160000}"/>
    <cellStyle name="Normal 28 2 2 2" xfId="15936" xr:uid="{00000000-0005-0000-0000-000026160000}"/>
    <cellStyle name="Normal 28 2 3" xfId="10824" xr:uid="{00000000-0005-0000-0000-000027160000}"/>
    <cellStyle name="Normal 28 2 3 2" xfId="18037" xr:uid="{00000000-0005-0000-0000-000028160000}"/>
    <cellStyle name="Normal 28 2 4" xfId="12096" xr:uid="{00000000-0005-0000-0000-000029160000}"/>
    <cellStyle name="Normal 28 2 4 2" xfId="19303" xr:uid="{00000000-0005-0000-0000-00002A160000}"/>
    <cellStyle name="Normal 28 2 5" xfId="14158" xr:uid="{00000000-0005-0000-0000-00002B160000}"/>
    <cellStyle name="Normal 28 3" xfId="4954" xr:uid="{00000000-0005-0000-0000-00002C160000}"/>
    <cellStyle name="Normal 28 3 2" xfId="8724" xr:uid="{00000000-0005-0000-0000-00002D160000}"/>
    <cellStyle name="Normal 28 3 2 2" xfId="15937" xr:uid="{00000000-0005-0000-0000-00002E160000}"/>
    <cellStyle name="Normal 28 3 3" xfId="10825" xr:uid="{00000000-0005-0000-0000-00002F160000}"/>
    <cellStyle name="Normal 28 3 3 2" xfId="18038" xr:uid="{00000000-0005-0000-0000-000030160000}"/>
    <cellStyle name="Normal 28 3 4" xfId="12097" xr:uid="{00000000-0005-0000-0000-000031160000}"/>
    <cellStyle name="Normal 28 3 4 2" xfId="19304" xr:uid="{00000000-0005-0000-0000-000032160000}"/>
    <cellStyle name="Normal 28 3 5" xfId="14159" xr:uid="{00000000-0005-0000-0000-000033160000}"/>
    <cellStyle name="Normal 28 4" xfId="4955" xr:uid="{00000000-0005-0000-0000-000034160000}"/>
    <cellStyle name="Normal 28 5" xfId="8722" xr:uid="{00000000-0005-0000-0000-000035160000}"/>
    <cellStyle name="Normal 28 5 2" xfId="15935" xr:uid="{00000000-0005-0000-0000-000036160000}"/>
    <cellStyle name="Normal 28 6" xfId="10823" xr:uid="{00000000-0005-0000-0000-000037160000}"/>
    <cellStyle name="Normal 28 6 2" xfId="18036" xr:uid="{00000000-0005-0000-0000-000038160000}"/>
    <cellStyle name="Normal 28 7" xfId="12095" xr:uid="{00000000-0005-0000-0000-000039160000}"/>
    <cellStyle name="Normal 28 7 2" xfId="19302" xr:uid="{00000000-0005-0000-0000-00003A160000}"/>
    <cellStyle name="Normal 28 8" xfId="14157" xr:uid="{00000000-0005-0000-0000-00003B160000}"/>
    <cellStyle name="Normal 29" xfId="4956" xr:uid="{00000000-0005-0000-0000-00003C160000}"/>
    <cellStyle name="Normal 29 2" xfId="4957" xr:uid="{00000000-0005-0000-0000-00003D160000}"/>
    <cellStyle name="Normal 29 2 2" xfId="4958" xr:uid="{00000000-0005-0000-0000-00003E160000}"/>
    <cellStyle name="Normal 29 2 2 2" xfId="8727" xr:uid="{00000000-0005-0000-0000-00003F160000}"/>
    <cellStyle name="Normal 29 2 2 2 2" xfId="15940" xr:uid="{00000000-0005-0000-0000-000040160000}"/>
    <cellStyle name="Normal 29 2 2 3" xfId="10828" xr:uid="{00000000-0005-0000-0000-000041160000}"/>
    <cellStyle name="Normal 29 2 2 3 2" xfId="18041" xr:uid="{00000000-0005-0000-0000-000042160000}"/>
    <cellStyle name="Normal 29 2 2 4" xfId="12100" xr:uid="{00000000-0005-0000-0000-000043160000}"/>
    <cellStyle name="Normal 29 2 2 4 2" xfId="19307" xr:uid="{00000000-0005-0000-0000-000044160000}"/>
    <cellStyle name="Normal 29 2 2 5" xfId="14163" xr:uid="{00000000-0005-0000-0000-000045160000}"/>
    <cellStyle name="Normal 29 2 3" xfId="4959" xr:uid="{00000000-0005-0000-0000-000046160000}"/>
    <cellStyle name="Normal 29 2 4" xfId="8726" xr:uid="{00000000-0005-0000-0000-000047160000}"/>
    <cellStyle name="Normal 29 2 4 2" xfId="15939" xr:uid="{00000000-0005-0000-0000-000048160000}"/>
    <cellStyle name="Normal 29 2 5" xfId="10827" xr:uid="{00000000-0005-0000-0000-000049160000}"/>
    <cellStyle name="Normal 29 2 5 2" xfId="18040" xr:uid="{00000000-0005-0000-0000-00004A160000}"/>
    <cellStyle name="Normal 29 2 6" xfId="12099" xr:uid="{00000000-0005-0000-0000-00004B160000}"/>
    <cellStyle name="Normal 29 2 6 2" xfId="19306" xr:uid="{00000000-0005-0000-0000-00004C160000}"/>
    <cellStyle name="Normal 29 2 7" xfId="14162" xr:uid="{00000000-0005-0000-0000-00004D160000}"/>
    <cellStyle name="Normal 29 3" xfId="4960" xr:uid="{00000000-0005-0000-0000-00004E160000}"/>
    <cellStyle name="Normal 29 3 2" xfId="8728" xr:uid="{00000000-0005-0000-0000-00004F160000}"/>
    <cellStyle name="Normal 29 3 2 2" xfId="15941" xr:uid="{00000000-0005-0000-0000-000050160000}"/>
    <cellStyle name="Normal 29 3 3" xfId="10829" xr:uid="{00000000-0005-0000-0000-000051160000}"/>
    <cellStyle name="Normal 29 3 3 2" xfId="18042" xr:uid="{00000000-0005-0000-0000-000052160000}"/>
    <cellStyle name="Normal 29 3 4" xfId="12101" xr:uid="{00000000-0005-0000-0000-000053160000}"/>
    <cellStyle name="Normal 29 3 4 2" xfId="19308" xr:uid="{00000000-0005-0000-0000-000054160000}"/>
    <cellStyle name="Normal 29 3 5" xfId="14164" xr:uid="{00000000-0005-0000-0000-000055160000}"/>
    <cellStyle name="Normal 29 4" xfId="4961" xr:uid="{00000000-0005-0000-0000-000056160000}"/>
    <cellStyle name="Normal 29 5" xfId="8725" xr:uid="{00000000-0005-0000-0000-000057160000}"/>
    <cellStyle name="Normal 29 5 2" xfId="15938" xr:uid="{00000000-0005-0000-0000-000058160000}"/>
    <cellStyle name="Normal 29 6" xfId="10826" xr:uid="{00000000-0005-0000-0000-000059160000}"/>
    <cellStyle name="Normal 29 6 2" xfId="18039" xr:uid="{00000000-0005-0000-0000-00005A160000}"/>
    <cellStyle name="Normal 29 7" xfId="12098" xr:uid="{00000000-0005-0000-0000-00005B160000}"/>
    <cellStyle name="Normal 29 7 2" xfId="19305" xr:uid="{00000000-0005-0000-0000-00005C160000}"/>
    <cellStyle name="Normal 29 8" xfId="14161" xr:uid="{00000000-0005-0000-0000-00005D160000}"/>
    <cellStyle name="Normal 3" xfId="65" xr:uid="{00000000-0005-0000-0000-00005E160000}"/>
    <cellStyle name="Normal 3 10" xfId="4962" xr:uid="{00000000-0005-0000-0000-00005F160000}"/>
    <cellStyle name="Normal 3 10 10" xfId="4963" xr:uid="{00000000-0005-0000-0000-000060160000}"/>
    <cellStyle name="Normal 3 10 10 2" xfId="4964" xr:uid="{00000000-0005-0000-0000-000061160000}"/>
    <cellStyle name="Normal 3 10 11" xfId="4965" xr:uid="{00000000-0005-0000-0000-000062160000}"/>
    <cellStyle name="Normal 3 10 11 2" xfId="4966" xr:uid="{00000000-0005-0000-0000-000063160000}"/>
    <cellStyle name="Normal 3 10 12" xfId="4967" xr:uid="{00000000-0005-0000-0000-000064160000}"/>
    <cellStyle name="Normal 3 10 12 2" xfId="4968" xr:uid="{00000000-0005-0000-0000-000065160000}"/>
    <cellStyle name="Normal 3 10 13" xfId="4969" xr:uid="{00000000-0005-0000-0000-000066160000}"/>
    <cellStyle name="Normal 3 10 13 2" xfId="4970" xr:uid="{00000000-0005-0000-0000-000067160000}"/>
    <cellStyle name="Normal 3 10 14" xfId="4971" xr:uid="{00000000-0005-0000-0000-000068160000}"/>
    <cellStyle name="Normal 3 10 14 2" xfId="4972" xr:uid="{00000000-0005-0000-0000-000069160000}"/>
    <cellStyle name="Normal 3 10 15" xfId="4973" xr:uid="{00000000-0005-0000-0000-00006A160000}"/>
    <cellStyle name="Normal 3 10 15 2" xfId="4974" xr:uid="{00000000-0005-0000-0000-00006B160000}"/>
    <cellStyle name="Normal 3 10 16" xfId="4975" xr:uid="{00000000-0005-0000-0000-00006C160000}"/>
    <cellStyle name="Normal 3 10 16 2" xfId="4976" xr:uid="{00000000-0005-0000-0000-00006D160000}"/>
    <cellStyle name="Normal 3 10 17" xfId="4977" xr:uid="{00000000-0005-0000-0000-00006E160000}"/>
    <cellStyle name="Normal 3 10 17 2" xfId="4978" xr:uid="{00000000-0005-0000-0000-00006F160000}"/>
    <cellStyle name="Normal 3 10 18" xfId="4979" xr:uid="{00000000-0005-0000-0000-000070160000}"/>
    <cellStyle name="Normal 3 10 18 2" xfId="4980" xr:uid="{00000000-0005-0000-0000-000071160000}"/>
    <cellStyle name="Normal 3 10 19" xfId="4981" xr:uid="{00000000-0005-0000-0000-000072160000}"/>
    <cellStyle name="Normal 3 10 19 2" xfId="4982" xr:uid="{00000000-0005-0000-0000-000073160000}"/>
    <cellStyle name="Normal 3 10 2" xfId="4983" xr:uid="{00000000-0005-0000-0000-000074160000}"/>
    <cellStyle name="Normal 3 10 2 2" xfId="4984" xr:uid="{00000000-0005-0000-0000-000075160000}"/>
    <cellStyle name="Normal 3 10 20" xfId="4985" xr:uid="{00000000-0005-0000-0000-000076160000}"/>
    <cellStyle name="Normal 3 10 20 2" xfId="4986" xr:uid="{00000000-0005-0000-0000-000077160000}"/>
    <cellStyle name="Normal 3 10 21" xfId="4987" xr:uid="{00000000-0005-0000-0000-000078160000}"/>
    <cellStyle name="Normal 3 10 21 2" xfId="4988" xr:uid="{00000000-0005-0000-0000-000079160000}"/>
    <cellStyle name="Normal 3 10 22" xfId="4989" xr:uid="{00000000-0005-0000-0000-00007A160000}"/>
    <cellStyle name="Normal 3 10 22 2" xfId="4990" xr:uid="{00000000-0005-0000-0000-00007B160000}"/>
    <cellStyle name="Normal 3 10 23" xfId="4991" xr:uid="{00000000-0005-0000-0000-00007C160000}"/>
    <cellStyle name="Normal 3 10 23 2" xfId="4992" xr:uid="{00000000-0005-0000-0000-00007D160000}"/>
    <cellStyle name="Normal 3 10 24" xfId="4993" xr:uid="{00000000-0005-0000-0000-00007E160000}"/>
    <cellStyle name="Normal 3 10 3" xfId="4994" xr:uid="{00000000-0005-0000-0000-00007F160000}"/>
    <cellStyle name="Normal 3 10 3 2" xfId="4995" xr:uid="{00000000-0005-0000-0000-000080160000}"/>
    <cellStyle name="Normal 3 10 4" xfId="4996" xr:uid="{00000000-0005-0000-0000-000081160000}"/>
    <cellStyle name="Normal 3 10 4 2" xfId="4997" xr:uid="{00000000-0005-0000-0000-000082160000}"/>
    <cellStyle name="Normal 3 10 5" xfId="4998" xr:uid="{00000000-0005-0000-0000-000083160000}"/>
    <cellStyle name="Normal 3 10 5 2" xfId="4999" xr:uid="{00000000-0005-0000-0000-000084160000}"/>
    <cellStyle name="Normal 3 10 6" xfId="5000" xr:uid="{00000000-0005-0000-0000-000085160000}"/>
    <cellStyle name="Normal 3 10 6 2" xfId="5001" xr:uid="{00000000-0005-0000-0000-000086160000}"/>
    <cellStyle name="Normal 3 10 7" xfId="5002" xr:uid="{00000000-0005-0000-0000-000087160000}"/>
    <cellStyle name="Normal 3 10 7 2" xfId="5003" xr:uid="{00000000-0005-0000-0000-000088160000}"/>
    <cellStyle name="Normal 3 10 8" xfId="5004" xr:uid="{00000000-0005-0000-0000-000089160000}"/>
    <cellStyle name="Normal 3 10 8 2" xfId="5005" xr:uid="{00000000-0005-0000-0000-00008A160000}"/>
    <cellStyle name="Normal 3 10 9" xfId="5006" xr:uid="{00000000-0005-0000-0000-00008B160000}"/>
    <cellStyle name="Normal 3 10 9 2" xfId="5007" xr:uid="{00000000-0005-0000-0000-00008C160000}"/>
    <cellStyle name="Normal 3 11" xfId="5008" xr:uid="{00000000-0005-0000-0000-00008D160000}"/>
    <cellStyle name="Normal 3 11 10" xfId="5009" xr:uid="{00000000-0005-0000-0000-00008E160000}"/>
    <cellStyle name="Normal 3 11 10 2" xfId="5010" xr:uid="{00000000-0005-0000-0000-00008F160000}"/>
    <cellStyle name="Normal 3 11 11" xfId="5011" xr:uid="{00000000-0005-0000-0000-000090160000}"/>
    <cellStyle name="Normal 3 11 11 2" xfId="5012" xr:uid="{00000000-0005-0000-0000-000091160000}"/>
    <cellStyle name="Normal 3 11 12" xfId="5013" xr:uid="{00000000-0005-0000-0000-000092160000}"/>
    <cellStyle name="Normal 3 11 12 2" xfId="5014" xr:uid="{00000000-0005-0000-0000-000093160000}"/>
    <cellStyle name="Normal 3 11 13" xfId="5015" xr:uid="{00000000-0005-0000-0000-000094160000}"/>
    <cellStyle name="Normal 3 11 13 2" xfId="5016" xr:uid="{00000000-0005-0000-0000-000095160000}"/>
    <cellStyle name="Normal 3 11 14" xfId="5017" xr:uid="{00000000-0005-0000-0000-000096160000}"/>
    <cellStyle name="Normal 3 11 14 2" xfId="5018" xr:uid="{00000000-0005-0000-0000-000097160000}"/>
    <cellStyle name="Normal 3 11 15" xfId="5019" xr:uid="{00000000-0005-0000-0000-000098160000}"/>
    <cellStyle name="Normal 3 11 15 2" xfId="5020" xr:uid="{00000000-0005-0000-0000-000099160000}"/>
    <cellStyle name="Normal 3 11 16" xfId="5021" xr:uid="{00000000-0005-0000-0000-00009A160000}"/>
    <cellStyle name="Normal 3 11 16 2" xfId="5022" xr:uid="{00000000-0005-0000-0000-00009B160000}"/>
    <cellStyle name="Normal 3 11 17" xfId="5023" xr:uid="{00000000-0005-0000-0000-00009C160000}"/>
    <cellStyle name="Normal 3 11 17 2" xfId="5024" xr:uid="{00000000-0005-0000-0000-00009D160000}"/>
    <cellStyle name="Normal 3 11 18" xfId="5025" xr:uid="{00000000-0005-0000-0000-00009E160000}"/>
    <cellStyle name="Normal 3 11 18 2" xfId="5026" xr:uid="{00000000-0005-0000-0000-00009F160000}"/>
    <cellStyle name="Normal 3 11 19" xfId="5027" xr:uid="{00000000-0005-0000-0000-0000A0160000}"/>
    <cellStyle name="Normal 3 11 19 2" xfId="5028" xr:uid="{00000000-0005-0000-0000-0000A1160000}"/>
    <cellStyle name="Normal 3 11 2" xfId="5029" xr:uid="{00000000-0005-0000-0000-0000A2160000}"/>
    <cellStyle name="Normal 3 11 2 2" xfId="5030" xr:uid="{00000000-0005-0000-0000-0000A3160000}"/>
    <cellStyle name="Normal 3 11 20" xfId="5031" xr:uid="{00000000-0005-0000-0000-0000A4160000}"/>
    <cellStyle name="Normal 3 11 20 2" xfId="5032" xr:uid="{00000000-0005-0000-0000-0000A5160000}"/>
    <cellStyle name="Normal 3 11 21" xfId="5033" xr:uid="{00000000-0005-0000-0000-0000A6160000}"/>
    <cellStyle name="Normal 3 11 21 2" xfId="5034" xr:uid="{00000000-0005-0000-0000-0000A7160000}"/>
    <cellStyle name="Normal 3 11 22" xfId="5035" xr:uid="{00000000-0005-0000-0000-0000A8160000}"/>
    <cellStyle name="Normal 3 11 22 2" xfId="5036" xr:uid="{00000000-0005-0000-0000-0000A9160000}"/>
    <cellStyle name="Normal 3 11 23" xfId="5037" xr:uid="{00000000-0005-0000-0000-0000AA160000}"/>
    <cellStyle name="Normal 3 11 23 2" xfId="5038" xr:uid="{00000000-0005-0000-0000-0000AB160000}"/>
    <cellStyle name="Normal 3 11 24" xfId="5039" xr:uid="{00000000-0005-0000-0000-0000AC160000}"/>
    <cellStyle name="Normal 3 11 3" xfId="5040" xr:uid="{00000000-0005-0000-0000-0000AD160000}"/>
    <cellStyle name="Normal 3 11 3 2" xfId="5041" xr:uid="{00000000-0005-0000-0000-0000AE160000}"/>
    <cellStyle name="Normal 3 11 4" xfId="5042" xr:uid="{00000000-0005-0000-0000-0000AF160000}"/>
    <cellStyle name="Normal 3 11 4 2" xfId="5043" xr:uid="{00000000-0005-0000-0000-0000B0160000}"/>
    <cellStyle name="Normal 3 11 5" xfId="5044" xr:uid="{00000000-0005-0000-0000-0000B1160000}"/>
    <cellStyle name="Normal 3 11 5 2" xfId="5045" xr:uid="{00000000-0005-0000-0000-0000B2160000}"/>
    <cellStyle name="Normal 3 11 6" xfId="5046" xr:uid="{00000000-0005-0000-0000-0000B3160000}"/>
    <cellStyle name="Normal 3 11 6 2" xfId="5047" xr:uid="{00000000-0005-0000-0000-0000B4160000}"/>
    <cellStyle name="Normal 3 11 7" xfId="5048" xr:uid="{00000000-0005-0000-0000-0000B5160000}"/>
    <cellStyle name="Normal 3 11 7 2" xfId="5049" xr:uid="{00000000-0005-0000-0000-0000B6160000}"/>
    <cellStyle name="Normal 3 11 8" xfId="5050" xr:uid="{00000000-0005-0000-0000-0000B7160000}"/>
    <cellStyle name="Normal 3 11 8 2" xfId="5051" xr:uid="{00000000-0005-0000-0000-0000B8160000}"/>
    <cellStyle name="Normal 3 11 9" xfId="5052" xr:uid="{00000000-0005-0000-0000-0000B9160000}"/>
    <cellStyle name="Normal 3 11 9 2" xfId="5053" xr:uid="{00000000-0005-0000-0000-0000BA160000}"/>
    <cellStyle name="Normal 3 12" xfId="5054" xr:uid="{00000000-0005-0000-0000-0000BB160000}"/>
    <cellStyle name="Normal 3 12 10" xfId="5055" xr:uid="{00000000-0005-0000-0000-0000BC160000}"/>
    <cellStyle name="Normal 3 12 10 2" xfId="5056" xr:uid="{00000000-0005-0000-0000-0000BD160000}"/>
    <cellStyle name="Normal 3 12 11" xfId="5057" xr:uid="{00000000-0005-0000-0000-0000BE160000}"/>
    <cellStyle name="Normal 3 12 11 2" xfId="5058" xr:uid="{00000000-0005-0000-0000-0000BF160000}"/>
    <cellStyle name="Normal 3 12 12" xfId="5059" xr:uid="{00000000-0005-0000-0000-0000C0160000}"/>
    <cellStyle name="Normal 3 12 12 2" xfId="5060" xr:uid="{00000000-0005-0000-0000-0000C1160000}"/>
    <cellStyle name="Normal 3 12 13" xfId="5061" xr:uid="{00000000-0005-0000-0000-0000C2160000}"/>
    <cellStyle name="Normal 3 12 13 2" xfId="5062" xr:uid="{00000000-0005-0000-0000-0000C3160000}"/>
    <cellStyle name="Normal 3 12 14" xfId="5063" xr:uid="{00000000-0005-0000-0000-0000C4160000}"/>
    <cellStyle name="Normal 3 12 14 2" xfId="5064" xr:uid="{00000000-0005-0000-0000-0000C5160000}"/>
    <cellStyle name="Normal 3 12 15" xfId="5065" xr:uid="{00000000-0005-0000-0000-0000C6160000}"/>
    <cellStyle name="Normal 3 12 15 2" xfId="5066" xr:uid="{00000000-0005-0000-0000-0000C7160000}"/>
    <cellStyle name="Normal 3 12 16" xfId="5067" xr:uid="{00000000-0005-0000-0000-0000C8160000}"/>
    <cellStyle name="Normal 3 12 16 2" xfId="5068" xr:uid="{00000000-0005-0000-0000-0000C9160000}"/>
    <cellStyle name="Normal 3 12 17" xfId="5069" xr:uid="{00000000-0005-0000-0000-0000CA160000}"/>
    <cellStyle name="Normal 3 12 17 2" xfId="5070" xr:uid="{00000000-0005-0000-0000-0000CB160000}"/>
    <cellStyle name="Normal 3 12 18" xfId="5071" xr:uid="{00000000-0005-0000-0000-0000CC160000}"/>
    <cellStyle name="Normal 3 12 18 2" xfId="5072" xr:uid="{00000000-0005-0000-0000-0000CD160000}"/>
    <cellStyle name="Normal 3 12 19" xfId="5073" xr:uid="{00000000-0005-0000-0000-0000CE160000}"/>
    <cellStyle name="Normal 3 12 19 2" xfId="5074" xr:uid="{00000000-0005-0000-0000-0000CF160000}"/>
    <cellStyle name="Normal 3 12 2" xfId="5075" xr:uid="{00000000-0005-0000-0000-0000D0160000}"/>
    <cellStyle name="Normal 3 12 2 2" xfId="5076" xr:uid="{00000000-0005-0000-0000-0000D1160000}"/>
    <cellStyle name="Normal 3 12 20" xfId="5077" xr:uid="{00000000-0005-0000-0000-0000D2160000}"/>
    <cellStyle name="Normal 3 12 20 2" xfId="5078" xr:uid="{00000000-0005-0000-0000-0000D3160000}"/>
    <cellStyle name="Normal 3 12 21" xfId="5079" xr:uid="{00000000-0005-0000-0000-0000D4160000}"/>
    <cellStyle name="Normal 3 12 21 2" xfId="5080" xr:uid="{00000000-0005-0000-0000-0000D5160000}"/>
    <cellStyle name="Normal 3 12 22" xfId="5081" xr:uid="{00000000-0005-0000-0000-0000D6160000}"/>
    <cellStyle name="Normal 3 12 22 2" xfId="5082" xr:uid="{00000000-0005-0000-0000-0000D7160000}"/>
    <cellStyle name="Normal 3 12 23" xfId="5083" xr:uid="{00000000-0005-0000-0000-0000D8160000}"/>
    <cellStyle name="Normal 3 12 23 2" xfId="5084" xr:uid="{00000000-0005-0000-0000-0000D9160000}"/>
    <cellStyle name="Normal 3 12 24" xfId="5085" xr:uid="{00000000-0005-0000-0000-0000DA160000}"/>
    <cellStyle name="Normal 3 12 3" xfId="5086" xr:uid="{00000000-0005-0000-0000-0000DB160000}"/>
    <cellStyle name="Normal 3 12 3 2" xfId="5087" xr:uid="{00000000-0005-0000-0000-0000DC160000}"/>
    <cellStyle name="Normal 3 12 4" xfId="5088" xr:uid="{00000000-0005-0000-0000-0000DD160000}"/>
    <cellStyle name="Normal 3 12 4 2" xfId="5089" xr:uid="{00000000-0005-0000-0000-0000DE160000}"/>
    <cellStyle name="Normal 3 12 5" xfId="5090" xr:uid="{00000000-0005-0000-0000-0000DF160000}"/>
    <cellStyle name="Normal 3 12 5 2" xfId="5091" xr:uid="{00000000-0005-0000-0000-0000E0160000}"/>
    <cellStyle name="Normal 3 12 6" xfId="5092" xr:uid="{00000000-0005-0000-0000-0000E1160000}"/>
    <cellStyle name="Normal 3 12 6 2" xfId="5093" xr:uid="{00000000-0005-0000-0000-0000E2160000}"/>
    <cellStyle name="Normal 3 12 7" xfId="5094" xr:uid="{00000000-0005-0000-0000-0000E3160000}"/>
    <cellStyle name="Normal 3 12 7 2" xfId="5095" xr:uid="{00000000-0005-0000-0000-0000E4160000}"/>
    <cellStyle name="Normal 3 12 8" xfId="5096" xr:uid="{00000000-0005-0000-0000-0000E5160000}"/>
    <cellStyle name="Normal 3 12 8 2" xfId="5097" xr:uid="{00000000-0005-0000-0000-0000E6160000}"/>
    <cellStyle name="Normal 3 12 9" xfId="5098" xr:uid="{00000000-0005-0000-0000-0000E7160000}"/>
    <cellStyle name="Normal 3 12 9 2" xfId="5099" xr:uid="{00000000-0005-0000-0000-0000E8160000}"/>
    <cellStyle name="Normal 3 13" xfId="5100" xr:uid="{00000000-0005-0000-0000-0000E9160000}"/>
    <cellStyle name="Normal 3 13 10" xfId="5101" xr:uid="{00000000-0005-0000-0000-0000EA160000}"/>
    <cellStyle name="Normal 3 13 10 2" xfId="5102" xr:uid="{00000000-0005-0000-0000-0000EB160000}"/>
    <cellStyle name="Normal 3 13 11" xfId="5103" xr:uid="{00000000-0005-0000-0000-0000EC160000}"/>
    <cellStyle name="Normal 3 13 11 2" xfId="5104" xr:uid="{00000000-0005-0000-0000-0000ED160000}"/>
    <cellStyle name="Normal 3 13 12" xfId="5105" xr:uid="{00000000-0005-0000-0000-0000EE160000}"/>
    <cellStyle name="Normal 3 13 12 2" xfId="5106" xr:uid="{00000000-0005-0000-0000-0000EF160000}"/>
    <cellStyle name="Normal 3 13 13" xfId="5107" xr:uid="{00000000-0005-0000-0000-0000F0160000}"/>
    <cellStyle name="Normal 3 13 13 2" xfId="5108" xr:uid="{00000000-0005-0000-0000-0000F1160000}"/>
    <cellStyle name="Normal 3 13 14" xfId="5109" xr:uid="{00000000-0005-0000-0000-0000F2160000}"/>
    <cellStyle name="Normal 3 13 14 2" xfId="5110" xr:uid="{00000000-0005-0000-0000-0000F3160000}"/>
    <cellStyle name="Normal 3 13 15" xfId="5111" xr:uid="{00000000-0005-0000-0000-0000F4160000}"/>
    <cellStyle name="Normal 3 13 15 2" xfId="5112" xr:uid="{00000000-0005-0000-0000-0000F5160000}"/>
    <cellStyle name="Normal 3 13 16" xfId="5113" xr:uid="{00000000-0005-0000-0000-0000F6160000}"/>
    <cellStyle name="Normal 3 13 16 2" xfId="5114" xr:uid="{00000000-0005-0000-0000-0000F7160000}"/>
    <cellStyle name="Normal 3 13 17" xfId="5115" xr:uid="{00000000-0005-0000-0000-0000F8160000}"/>
    <cellStyle name="Normal 3 13 17 2" xfId="5116" xr:uid="{00000000-0005-0000-0000-0000F9160000}"/>
    <cellStyle name="Normal 3 13 18" xfId="5117" xr:uid="{00000000-0005-0000-0000-0000FA160000}"/>
    <cellStyle name="Normal 3 13 18 2" xfId="5118" xr:uid="{00000000-0005-0000-0000-0000FB160000}"/>
    <cellStyle name="Normal 3 13 19" xfId="5119" xr:uid="{00000000-0005-0000-0000-0000FC160000}"/>
    <cellStyle name="Normal 3 13 19 2" xfId="5120" xr:uid="{00000000-0005-0000-0000-0000FD160000}"/>
    <cellStyle name="Normal 3 13 2" xfId="5121" xr:uid="{00000000-0005-0000-0000-0000FE160000}"/>
    <cellStyle name="Normal 3 13 2 2" xfId="5122" xr:uid="{00000000-0005-0000-0000-0000FF160000}"/>
    <cellStyle name="Normal 3 13 20" xfId="5123" xr:uid="{00000000-0005-0000-0000-000000170000}"/>
    <cellStyle name="Normal 3 13 20 2" xfId="5124" xr:uid="{00000000-0005-0000-0000-000001170000}"/>
    <cellStyle name="Normal 3 13 21" xfId="5125" xr:uid="{00000000-0005-0000-0000-000002170000}"/>
    <cellStyle name="Normal 3 13 21 2" xfId="5126" xr:uid="{00000000-0005-0000-0000-000003170000}"/>
    <cellStyle name="Normal 3 13 22" xfId="5127" xr:uid="{00000000-0005-0000-0000-000004170000}"/>
    <cellStyle name="Normal 3 13 22 2" xfId="5128" xr:uid="{00000000-0005-0000-0000-000005170000}"/>
    <cellStyle name="Normal 3 13 23" xfId="5129" xr:uid="{00000000-0005-0000-0000-000006170000}"/>
    <cellStyle name="Normal 3 13 23 2" xfId="5130" xr:uid="{00000000-0005-0000-0000-000007170000}"/>
    <cellStyle name="Normal 3 13 24" xfId="5131" xr:uid="{00000000-0005-0000-0000-000008170000}"/>
    <cellStyle name="Normal 3 13 3" xfId="5132" xr:uid="{00000000-0005-0000-0000-000009170000}"/>
    <cellStyle name="Normal 3 13 3 2" xfId="5133" xr:uid="{00000000-0005-0000-0000-00000A170000}"/>
    <cellStyle name="Normal 3 13 4" xfId="5134" xr:uid="{00000000-0005-0000-0000-00000B170000}"/>
    <cellStyle name="Normal 3 13 4 2" xfId="5135" xr:uid="{00000000-0005-0000-0000-00000C170000}"/>
    <cellStyle name="Normal 3 13 5" xfId="5136" xr:uid="{00000000-0005-0000-0000-00000D170000}"/>
    <cellStyle name="Normal 3 13 5 2" xfId="5137" xr:uid="{00000000-0005-0000-0000-00000E170000}"/>
    <cellStyle name="Normal 3 13 6" xfId="5138" xr:uid="{00000000-0005-0000-0000-00000F170000}"/>
    <cellStyle name="Normal 3 13 6 2" xfId="5139" xr:uid="{00000000-0005-0000-0000-000010170000}"/>
    <cellStyle name="Normal 3 13 7" xfId="5140" xr:uid="{00000000-0005-0000-0000-000011170000}"/>
    <cellStyle name="Normal 3 13 7 2" xfId="5141" xr:uid="{00000000-0005-0000-0000-000012170000}"/>
    <cellStyle name="Normal 3 13 8" xfId="5142" xr:uid="{00000000-0005-0000-0000-000013170000}"/>
    <cellStyle name="Normal 3 13 8 2" xfId="5143" xr:uid="{00000000-0005-0000-0000-000014170000}"/>
    <cellStyle name="Normal 3 13 9" xfId="5144" xr:uid="{00000000-0005-0000-0000-000015170000}"/>
    <cellStyle name="Normal 3 13 9 2" xfId="5145" xr:uid="{00000000-0005-0000-0000-000016170000}"/>
    <cellStyle name="Normal 3 14" xfId="5146" xr:uid="{00000000-0005-0000-0000-000017170000}"/>
    <cellStyle name="Normal 3 14 10" xfId="5147" xr:uid="{00000000-0005-0000-0000-000018170000}"/>
    <cellStyle name="Normal 3 14 10 2" xfId="5148" xr:uid="{00000000-0005-0000-0000-000019170000}"/>
    <cellStyle name="Normal 3 14 11" xfId="5149" xr:uid="{00000000-0005-0000-0000-00001A170000}"/>
    <cellStyle name="Normal 3 14 11 2" xfId="5150" xr:uid="{00000000-0005-0000-0000-00001B170000}"/>
    <cellStyle name="Normal 3 14 12" xfId="5151" xr:uid="{00000000-0005-0000-0000-00001C170000}"/>
    <cellStyle name="Normal 3 14 12 2" xfId="5152" xr:uid="{00000000-0005-0000-0000-00001D170000}"/>
    <cellStyle name="Normal 3 14 13" xfId="5153" xr:uid="{00000000-0005-0000-0000-00001E170000}"/>
    <cellStyle name="Normal 3 14 13 2" xfId="5154" xr:uid="{00000000-0005-0000-0000-00001F170000}"/>
    <cellStyle name="Normal 3 14 14" xfId="5155" xr:uid="{00000000-0005-0000-0000-000020170000}"/>
    <cellStyle name="Normal 3 14 14 2" xfId="5156" xr:uid="{00000000-0005-0000-0000-000021170000}"/>
    <cellStyle name="Normal 3 14 15" xfId="5157" xr:uid="{00000000-0005-0000-0000-000022170000}"/>
    <cellStyle name="Normal 3 14 15 2" xfId="5158" xr:uid="{00000000-0005-0000-0000-000023170000}"/>
    <cellStyle name="Normal 3 14 16" xfId="5159" xr:uid="{00000000-0005-0000-0000-000024170000}"/>
    <cellStyle name="Normal 3 14 16 2" xfId="5160" xr:uid="{00000000-0005-0000-0000-000025170000}"/>
    <cellStyle name="Normal 3 14 17" xfId="5161" xr:uid="{00000000-0005-0000-0000-000026170000}"/>
    <cellStyle name="Normal 3 14 17 2" xfId="5162" xr:uid="{00000000-0005-0000-0000-000027170000}"/>
    <cellStyle name="Normal 3 14 18" xfId="5163" xr:uid="{00000000-0005-0000-0000-000028170000}"/>
    <cellStyle name="Normal 3 14 18 2" xfId="5164" xr:uid="{00000000-0005-0000-0000-000029170000}"/>
    <cellStyle name="Normal 3 14 19" xfId="5165" xr:uid="{00000000-0005-0000-0000-00002A170000}"/>
    <cellStyle name="Normal 3 14 19 2" xfId="5166" xr:uid="{00000000-0005-0000-0000-00002B170000}"/>
    <cellStyle name="Normal 3 14 2" xfId="5167" xr:uid="{00000000-0005-0000-0000-00002C170000}"/>
    <cellStyle name="Normal 3 14 2 2" xfId="5168" xr:uid="{00000000-0005-0000-0000-00002D170000}"/>
    <cellStyle name="Normal 3 14 20" xfId="5169" xr:uid="{00000000-0005-0000-0000-00002E170000}"/>
    <cellStyle name="Normal 3 14 20 2" xfId="5170" xr:uid="{00000000-0005-0000-0000-00002F170000}"/>
    <cellStyle name="Normal 3 14 21" xfId="5171" xr:uid="{00000000-0005-0000-0000-000030170000}"/>
    <cellStyle name="Normal 3 14 21 2" xfId="5172" xr:uid="{00000000-0005-0000-0000-000031170000}"/>
    <cellStyle name="Normal 3 14 22" xfId="5173" xr:uid="{00000000-0005-0000-0000-000032170000}"/>
    <cellStyle name="Normal 3 14 22 2" xfId="5174" xr:uid="{00000000-0005-0000-0000-000033170000}"/>
    <cellStyle name="Normal 3 14 23" xfId="5175" xr:uid="{00000000-0005-0000-0000-000034170000}"/>
    <cellStyle name="Normal 3 14 23 2" xfId="5176" xr:uid="{00000000-0005-0000-0000-000035170000}"/>
    <cellStyle name="Normal 3 14 24" xfId="5177" xr:uid="{00000000-0005-0000-0000-000036170000}"/>
    <cellStyle name="Normal 3 14 3" xfId="5178" xr:uid="{00000000-0005-0000-0000-000037170000}"/>
    <cellStyle name="Normal 3 14 3 2" xfId="5179" xr:uid="{00000000-0005-0000-0000-000038170000}"/>
    <cellStyle name="Normal 3 14 4" xfId="5180" xr:uid="{00000000-0005-0000-0000-000039170000}"/>
    <cellStyle name="Normal 3 14 4 2" xfId="5181" xr:uid="{00000000-0005-0000-0000-00003A170000}"/>
    <cellStyle name="Normal 3 14 5" xfId="5182" xr:uid="{00000000-0005-0000-0000-00003B170000}"/>
    <cellStyle name="Normal 3 14 5 2" xfId="5183" xr:uid="{00000000-0005-0000-0000-00003C170000}"/>
    <cellStyle name="Normal 3 14 6" xfId="5184" xr:uid="{00000000-0005-0000-0000-00003D170000}"/>
    <cellStyle name="Normal 3 14 6 2" xfId="5185" xr:uid="{00000000-0005-0000-0000-00003E170000}"/>
    <cellStyle name="Normal 3 14 7" xfId="5186" xr:uid="{00000000-0005-0000-0000-00003F170000}"/>
    <cellStyle name="Normal 3 14 7 2" xfId="5187" xr:uid="{00000000-0005-0000-0000-000040170000}"/>
    <cellStyle name="Normal 3 14 8" xfId="5188" xr:uid="{00000000-0005-0000-0000-000041170000}"/>
    <cellStyle name="Normal 3 14 8 2" xfId="5189" xr:uid="{00000000-0005-0000-0000-000042170000}"/>
    <cellStyle name="Normal 3 14 9" xfId="5190" xr:uid="{00000000-0005-0000-0000-000043170000}"/>
    <cellStyle name="Normal 3 14 9 2" xfId="5191" xr:uid="{00000000-0005-0000-0000-000044170000}"/>
    <cellStyle name="Normal 3 15" xfId="5192" xr:uid="{00000000-0005-0000-0000-000045170000}"/>
    <cellStyle name="Normal 3 15 10" xfId="5193" xr:uid="{00000000-0005-0000-0000-000046170000}"/>
    <cellStyle name="Normal 3 15 10 2" xfId="5194" xr:uid="{00000000-0005-0000-0000-000047170000}"/>
    <cellStyle name="Normal 3 15 11" xfId="5195" xr:uid="{00000000-0005-0000-0000-000048170000}"/>
    <cellStyle name="Normal 3 15 11 2" xfId="5196" xr:uid="{00000000-0005-0000-0000-000049170000}"/>
    <cellStyle name="Normal 3 15 12" xfId="5197" xr:uid="{00000000-0005-0000-0000-00004A170000}"/>
    <cellStyle name="Normal 3 15 12 2" xfId="5198" xr:uid="{00000000-0005-0000-0000-00004B170000}"/>
    <cellStyle name="Normal 3 15 13" xfId="5199" xr:uid="{00000000-0005-0000-0000-00004C170000}"/>
    <cellStyle name="Normal 3 15 13 2" xfId="5200" xr:uid="{00000000-0005-0000-0000-00004D170000}"/>
    <cellStyle name="Normal 3 15 14" xfId="5201" xr:uid="{00000000-0005-0000-0000-00004E170000}"/>
    <cellStyle name="Normal 3 15 14 2" xfId="5202" xr:uid="{00000000-0005-0000-0000-00004F170000}"/>
    <cellStyle name="Normal 3 15 15" xfId="5203" xr:uid="{00000000-0005-0000-0000-000050170000}"/>
    <cellStyle name="Normal 3 15 15 2" xfId="5204" xr:uid="{00000000-0005-0000-0000-000051170000}"/>
    <cellStyle name="Normal 3 15 16" xfId="5205" xr:uid="{00000000-0005-0000-0000-000052170000}"/>
    <cellStyle name="Normal 3 15 16 2" xfId="5206" xr:uid="{00000000-0005-0000-0000-000053170000}"/>
    <cellStyle name="Normal 3 15 17" xfId="5207" xr:uid="{00000000-0005-0000-0000-000054170000}"/>
    <cellStyle name="Normal 3 15 17 2" xfId="5208" xr:uid="{00000000-0005-0000-0000-000055170000}"/>
    <cellStyle name="Normal 3 15 18" xfId="5209" xr:uid="{00000000-0005-0000-0000-000056170000}"/>
    <cellStyle name="Normal 3 15 18 2" xfId="5210" xr:uid="{00000000-0005-0000-0000-000057170000}"/>
    <cellStyle name="Normal 3 15 19" xfId="5211" xr:uid="{00000000-0005-0000-0000-000058170000}"/>
    <cellStyle name="Normal 3 15 19 2" xfId="5212" xr:uid="{00000000-0005-0000-0000-000059170000}"/>
    <cellStyle name="Normal 3 15 2" xfId="5213" xr:uid="{00000000-0005-0000-0000-00005A170000}"/>
    <cellStyle name="Normal 3 15 2 2" xfId="5214" xr:uid="{00000000-0005-0000-0000-00005B170000}"/>
    <cellStyle name="Normal 3 15 20" xfId="5215" xr:uid="{00000000-0005-0000-0000-00005C170000}"/>
    <cellStyle name="Normal 3 15 20 2" xfId="5216" xr:uid="{00000000-0005-0000-0000-00005D170000}"/>
    <cellStyle name="Normal 3 15 21" xfId="5217" xr:uid="{00000000-0005-0000-0000-00005E170000}"/>
    <cellStyle name="Normal 3 15 21 2" xfId="5218" xr:uid="{00000000-0005-0000-0000-00005F170000}"/>
    <cellStyle name="Normal 3 15 22" xfId="5219" xr:uid="{00000000-0005-0000-0000-000060170000}"/>
    <cellStyle name="Normal 3 15 22 2" xfId="5220" xr:uid="{00000000-0005-0000-0000-000061170000}"/>
    <cellStyle name="Normal 3 15 23" xfId="5221" xr:uid="{00000000-0005-0000-0000-000062170000}"/>
    <cellStyle name="Normal 3 15 23 2" xfId="5222" xr:uid="{00000000-0005-0000-0000-000063170000}"/>
    <cellStyle name="Normal 3 15 24" xfId="5223" xr:uid="{00000000-0005-0000-0000-000064170000}"/>
    <cellStyle name="Normal 3 15 3" xfId="5224" xr:uid="{00000000-0005-0000-0000-000065170000}"/>
    <cellStyle name="Normal 3 15 3 2" xfId="5225" xr:uid="{00000000-0005-0000-0000-000066170000}"/>
    <cellStyle name="Normal 3 15 4" xfId="5226" xr:uid="{00000000-0005-0000-0000-000067170000}"/>
    <cellStyle name="Normal 3 15 4 2" xfId="5227" xr:uid="{00000000-0005-0000-0000-000068170000}"/>
    <cellStyle name="Normal 3 15 5" xfId="5228" xr:uid="{00000000-0005-0000-0000-000069170000}"/>
    <cellStyle name="Normal 3 15 5 2" xfId="5229" xr:uid="{00000000-0005-0000-0000-00006A170000}"/>
    <cellStyle name="Normal 3 15 6" xfId="5230" xr:uid="{00000000-0005-0000-0000-00006B170000}"/>
    <cellStyle name="Normal 3 15 6 2" xfId="5231" xr:uid="{00000000-0005-0000-0000-00006C170000}"/>
    <cellStyle name="Normal 3 15 7" xfId="5232" xr:uid="{00000000-0005-0000-0000-00006D170000}"/>
    <cellStyle name="Normal 3 15 7 2" xfId="5233" xr:uid="{00000000-0005-0000-0000-00006E170000}"/>
    <cellStyle name="Normal 3 15 8" xfId="5234" xr:uid="{00000000-0005-0000-0000-00006F170000}"/>
    <cellStyle name="Normal 3 15 8 2" xfId="5235" xr:uid="{00000000-0005-0000-0000-000070170000}"/>
    <cellStyle name="Normal 3 15 9" xfId="5236" xr:uid="{00000000-0005-0000-0000-000071170000}"/>
    <cellStyle name="Normal 3 15 9 2" xfId="5237" xr:uid="{00000000-0005-0000-0000-000072170000}"/>
    <cellStyle name="Normal 3 16" xfId="5238" xr:uid="{00000000-0005-0000-0000-000073170000}"/>
    <cellStyle name="Normal 3 16 10" xfId="5239" xr:uid="{00000000-0005-0000-0000-000074170000}"/>
    <cellStyle name="Normal 3 16 10 2" xfId="5240" xr:uid="{00000000-0005-0000-0000-000075170000}"/>
    <cellStyle name="Normal 3 16 11" xfId="5241" xr:uid="{00000000-0005-0000-0000-000076170000}"/>
    <cellStyle name="Normal 3 16 11 2" xfId="5242" xr:uid="{00000000-0005-0000-0000-000077170000}"/>
    <cellStyle name="Normal 3 16 12" xfId="5243" xr:uid="{00000000-0005-0000-0000-000078170000}"/>
    <cellStyle name="Normal 3 16 12 2" xfId="5244" xr:uid="{00000000-0005-0000-0000-000079170000}"/>
    <cellStyle name="Normal 3 16 13" xfId="5245" xr:uid="{00000000-0005-0000-0000-00007A170000}"/>
    <cellStyle name="Normal 3 16 13 2" xfId="5246" xr:uid="{00000000-0005-0000-0000-00007B170000}"/>
    <cellStyle name="Normal 3 16 14" xfId="5247" xr:uid="{00000000-0005-0000-0000-00007C170000}"/>
    <cellStyle name="Normal 3 16 14 2" xfId="5248" xr:uid="{00000000-0005-0000-0000-00007D170000}"/>
    <cellStyle name="Normal 3 16 15" xfId="5249" xr:uid="{00000000-0005-0000-0000-00007E170000}"/>
    <cellStyle name="Normal 3 16 15 2" xfId="5250" xr:uid="{00000000-0005-0000-0000-00007F170000}"/>
    <cellStyle name="Normal 3 16 16" xfId="5251" xr:uid="{00000000-0005-0000-0000-000080170000}"/>
    <cellStyle name="Normal 3 16 16 2" xfId="5252" xr:uid="{00000000-0005-0000-0000-000081170000}"/>
    <cellStyle name="Normal 3 16 17" xfId="5253" xr:uid="{00000000-0005-0000-0000-000082170000}"/>
    <cellStyle name="Normal 3 16 17 2" xfId="5254" xr:uid="{00000000-0005-0000-0000-000083170000}"/>
    <cellStyle name="Normal 3 16 18" xfId="5255" xr:uid="{00000000-0005-0000-0000-000084170000}"/>
    <cellStyle name="Normal 3 16 18 2" xfId="5256" xr:uid="{00000000-0005-0000-0000-000085170000}"/>
    <cellStyle name="Normal 3 16 19" xfId="5257" xr:uid="{00000000-0005-0000-0000-000086170000}"/>
    <cellStyle name="Normal 3 16 19 2" xfId="5258" xr:uid="{00000000-0005-0000-0000-000087170000}"/>
    <cellStyle name="Normal 3 16 2" xfId="5259" xr:uid="{00000000-0005-0000-0000-000088170000}"/>
    <cellStyle name="Normal 3 16 2 2" xfId="5260" xr:uid="{00000000-0005-0000-0000-000089170000}"/>
    <cellStyle name="Normal 3 16 20" xfId="5261" xr:uid="{00000000-0005-0000-0000-00008A170000}"/>
    <cellStyle name="Normal 3 16 20 2" xfId="5262" xr:uid="{00000000-0005-0000-0000-00008B170000}"/>
    <cellStyle name="Normal 3 16 21" xfId="5263" xr:uid="{00000000-0005-0000-0000-00008C170000}"/>
    <cellStyle name="Normal 3 16 21 2" xfId="5264" xr:uid="{00000000-0005-0000-0000-00008D170000}"/>
    <cellStyle name="Normal 3 16 22" xfId="5265" xr:uid="{00000000-0005-0000-0000-00008E170000}"/>
    <cellStyle name="Normal 3 16 22 2" xfId="5266" xr:uid="{00000000-0005-0000-0000-00008F170000}"/>
    <cellStyle name="Normal 3 16 23" xfId="5267" xr:uid="{00000000-0005-0000-0000-000090170000}"/>
    <cellStyle name="Normal 3 16 23 2" xfId="5268" xr:uid="{00000000-0005-0000-0000-000091170000}"/>
    <cellStyle name="Normal 3 16 24" xfId="5269" xr:uid="{00000000-0005-0000-0000-000092170000}"/>
    <cellStyle name="Normal 3 16 3" xfId="5270" xr:uid="{00000000-0005-0000-0000-000093170000}"/>
    <cellStyle name="Normal 3 16 3 2" xfId="5271" xr:uid="{00000000-0005-0000-0000-000094170000}"/>
    <cellStyle name="Normal 3 16 4" xfId="5272" xr:uid="{00000000-0005-0000-0000-000095170000}"/>
    <cellStyle name="Normal 3 16 4 2" xfId="5273" xr:uid="{00000000-0005-0000-0000-000096170000}"/>
    <cellStyle name="Normal 3 16 5" xfId="5274" xr:uid="{00000000-0005-0000-0000-000097170000}"/>
    <cellStyle name="Normal 3 16 5 2" xfId="5275" xr:uid="{00000000-0005-0000-0000-000098170000}"/>
    <cellStyle name="Normal 3 16 6" xfId="5276" xr:uid="{00000000-0005-0000-0000-000099170000}"/>
    <cellStyle name="Normal 3 16 6 2" xfId="5277" xr:uid="{00000000-0005-0000-0000-00009A170000}"/>
    <cellStyle name="Normal 3 16 7" xfId="5278" xr:uid="{00000000-0005-0000-0000-00009B170000}"/>
    <cellStyle name="Normal 3 16 7 2" xfId="5279" xr:uid="{00000000-0005-0000-0000-00009C170000}"/>
    <cellStyle name="Normal 3 16 8" xfId="5280" xr:uid="{00000000-0005-0000-0000-00009D170000}"/>
    <cellStyle name="Normal 3 16 8 2" xfId="5281" xr:uid="{00000000-0005-0000-0000-00009E170000}"/>
    <cellStyle name="Normal 3 16 9" xfId="5282" xr:uid="{00000000-0005-0000-0000-00009F170000}"/>
    <cellStyle name="Normal 3 16 9 2" xfId="5283" xr:uid="{00000000-0005-0000-0000-0000A0170000}"/>
    <cellStyle name="Normal 3 17" xfId="5284" xr:uid="{00000000-0005-0000-0000-0000A1170000}"/>
    <cellStyle name="Normal 3 17 10" xfId="5285" xr:uid="{00000000-0005-0000-0000-0000A2170000}"/>
    <cellStyle name="Normal 3 17 10 2" xfId="5286" xr:uid="{00000000-0005-0000-0000-0000A3170000}"/>
    <cellStyle name="Normal 3 17 11" xfId="5287" xr:uid="{00000000-0005-0000-0000-0000A4170000}"/>
    <cellStyle name="Normal 3 17 11 2" xfId="5288" xr:uid="{00000000-0005-0000-0000-0000A5170000}"/>
    <cellStyle name="Normal 3 17 12" xfId="5289" xr:uid="{00000000-0005-0000-0000-0000A6170000}"/>
    <cellStyle name="Normal 3 17 12 2" xfId="5290" xr:uid="{00000000-0005-0000-0000-0000A7170000}"/>
    <cellStyle name="Normal 3 17 13" xfId="5291" xr:uid="{00000000-0005-0000-0000-0000A8170000}"/>
    <cellStyle name="Normal 3 17 13 2" xfId="5292" xr:uid="{00000000-0005-0000-0000-0000A9170000}"/>
    <cellStyle name="Normal 3 17 14" xfId="5293" xr:uid="{00000000-0005-0000-0000-0000AA170000}"/>
    <cellStyle name="Normal 3 17 14 2" xfId="5294" xr:uid="{00000000-0005-0000-0000-0000AB170000}"/>
    <cellStyle name="Normal 3 17 15" xfId="5295" xr:uid="{00000000-0005-0000-0000-0000AC170000}"/>
    <cellStyle name="Normal 3 17 15 2" xfId="5296" xr:uid="{00000000-0005-0000-0000-0000AD170000}"/>
    <cellStyle name="Normal 3 17 16" xfId="5297" xr:uid="{00000000-0005-0000-0000-0000AE170000}"/>
    <cellStyle name="Normal 3 17 16 2" xfId="5298" xr:uid="{00000000-0005-0000-0000-0000AF170000}"/>
    <cellStyle name="Normal 3 17 17" xfId="5299" xr:uid="{00000000-0005-0000-0000-0000B0170000}"/>
    <cellStyle name="Normal 3 17 17 2" xfId="5300" xr:uid="{00000000-0005-0000-0000-0000B1170000}"/>
    <cellStyle name="Normal 3 17 18" xfId="5301" xr:uid="{00000000-0005-0000-0000-0000B2170000}"/>
    <cellStyle name="Normal 3 17 18 2" xfId="5302" xr:uid="{00000000-0005-0000-0000-0000B3170000}"/>
    <cellStyle name="Normal 3 17 19" xfId="5303" xr:uid="{00000000-0005-0000-0000-0000B4170000}"/>
    <cellStyle name="Normal 3 17 19 2" xfId="5304" xr:uid="{00000000-0005-0000-0000-0000B5170000}"/>
    <cellStyle name="Normal 3 17 2" xfId="5305" xr:uid="{00000000-0005-0000-0000-0000B6170000}"/>
    <cellStyle name="Normal 3 17 2 2" xfId="5306" xr:uid="{00000000-0005-0000-0000-0000B7170000}"/>
    <cellStyle name="Normal 3 17 20" xfId="5307" xr:uid="{00000000-0005-0000-0000-0000B8170000}"/>
    <cellStyle name="Normal 3 17 20 2" xfId="5308" xr:uid="{00000000-0005-0000-0000-0000B9170000}"/>
    <cellStyle name="Normal 3 17 21" xfId="5309" xr:uid="{00000000-0005-0000-0000-0000BA170000}"/>
    <cellStyle name="Normal 3 17 21 2" xfId="5310" xr:uid="{00000000-0005-0000-0000-0000BB170000}"/>
    <cellStyle name="Normal 3 17 22" xfId="5311" xr:uid="{00000000-0005-0000-0000-0000BC170000}"/>
    <cellStyle name="Normal 3 17 22 2" xfId="5312" xr:uid="{00000000-0005-0000-0000-0000BD170000}"/>
    <cellStyle name="Normal 3 17 23" xfId="5313" xr:uid="{00000000-0005-0000-0000-0000BE170000}"/>
    <cellStyle name="Normal 3 17 23 2" xfId="5314" xr:uid="{00000000-0005-0000-0000-0000BF170000}"/>
    <cellStyle name="Normal 3 17 24" xfId="5315" xr:uid="{00000000-0005-0000-0000-0000C0170000}"/>
    <cellStyle name="Normal 3 17 3" xfId="5316" xr:uid="{00000000-0005-0000-0000-0000C1170000}"/>
    <cellStyle name="Normal 3 17 3 2" xfId="5317" xr:uid="{00000000-0005-0000-0000-0000C2170000}"/>
    <cellStyle name="Normal 3 17 4" xfId="5318" xr:uid="{00000000-0005-0000-0000-0000C3170000}"/>
    <cellStyle name="Normal 3 17 4 2" xfId="5319" xr:uid="{00000000-0005-0000-0000-0000C4170000}"/>
    <cellStyle name="Normal 3 17 5" xfId="5320" xr:uid="{00000000-0005-0000-0000-0000C5170000}"/>
    <cellStyle name="Normal 3 17 5 2" xfId="5321" xr:uid="{00000000-0005-0000-0000-0000C6170000}"/>
    <cellStyle name="Normal 3 17 6" xfId="5322" xr:uid="{00000000-0005-0000-0000-0000C7170000}"/>
    <cellStyle name="Normal 3 17 6 2" xfId="5323" xr:uid="{00000000-0005-0000-0000-0000C8170000}"/>
    <cellStyle name="Normal 3 17 7" xfId="5324" xr:uid="{00000000-0005-0000-0000-0000C9170000}"/>
    <cellStyle name="Normal 3 17 7 2" xfId="5325" xr:uid="{00000000-0005-0000-0000-0000CA170000}"/>
    <cellStyle name="Normal 3 17 8" xfId="5326" xr:uid="{00000000-0005-0000-0000-0000CB170000}"/>
    <cellStyle name="Normal 3 17 8 2" xfId="5327" xr:uid="{00000000-0005-0000-0000-0000CC170000}"/>
    <cellStyle name="Normal 3 17 9" xfId="5328" xr:uid="{00000000-0005-0000-0000-0000CD170000}"/>
    <cellStyle name="Normal 3 17 9 2" xfId="5329" xr:uid="{00000000-0005-0000-0000-0000CE170000}"/>
    <cellStyle name="Normal 3 18" xfId="5330" xr:uid="{00000000-0005-0000-0000-0000CF170000}"/>
    <cellStyle name="Normal 3 18 10" xfId="5331" xr:uid="{00000000-0005-0000-0000-0000D0170000}"/>
    <cellStyle name="Normal 3 18 10 2" xfId="5332" xr:uid="{00000000-0005-0000-0000-0000D1170000}"/>
    <cellStyle name="Normal 3 18 11" xfId="5333" xr:uid="{00000000-0005-0000-0000-0000D2170000}"/>
    <cellStyle name="Normal 3 18 11 2" xfId="5334" xr:uid="{00000000-0005-0000-0000-0000D3170000}"/>
    <cellStyle name="Normal 3 18 12" xfId="5335" xr:uid="{00000000-0005-0000-0000-0000D4170000}"/>
    <cellStyle name="Normal 3 18 12 2" xfId="5336" xr:uid="{00000000-0005-0000-0000-0000D5170000}"/>
    <cellStyle name="Normal 3 18 13" xfId="5337" xr:uid="{00000000-0005-0000-0000-0000D6170000}"/>
    <cellStyle name="Normal 3 18 13 2" xfId="5338" xr:uid="{00000000-0005-0000-0000-0000D7170000}"/>
    <cellStyle name="Normal 3 18 14" xfId="5339" xr:uid="{00000000-0005-0000-0000-0000D8170000}"/>
    <cellStyle name="Normal 3 18 14 2" xfId="5340" xr:uid="{00000000-0005-0000-0000-0000D9170000}"/>
    <cellStyle name="Normal 3 18 15" xfId="5341" xr:uid="{00000000-0005-0000-0000-0000DA170000}"/>
    <cellStyle name="Normal 3 18 15 2" xfId="5342" xr:uid="{00000000-0005-0000-0000-0000DB170000}"/>
    <cellStyle name="Normal 3 18 16" xfId="5343" xr:uid="{00000000-0005-0000-0000-0000DC170000}"/>
    <cellStyle name="Normal 3 18 16 2" xfId="5344" xr:uid="{00000000-0005-0000-0000-0000DD170000}"/>
    <cellStyle name="Normal 3 18 17" xfId="5345" xr:uid="{00000000-0005-0000-0000-0000DE170000}"/>
    <cellStyle name="Normal 3 18 17 2" xfId="5346" xr:uid="{00000000-0005-0000-0000-0000DF170000}"/>
    <cellStyle name="Normal 3 18 18" xfId="5347" xr:uid="{00000000-0005-0000-0000-0000E0170000}"/>
    <cellStyle name="Normal 3 18 18 2" xfId="5348" xr:uid="{00000000-0005-0000-0000-0000E1170000}"/>
    <cellStyle name="Normal 3 18 19" xfId="5349" xr:uid="{00000000-0005-0000-0000-0000E2170000}"/>
    <cellStyle name="Normal 3 18 19 2" xfId="5350" xr:uid="{00000000-0005-0000-0000-0000E3170000}"/>
    <cellStyle name="Normal 3 18 2" xfId="5351" xr:uid="{00000000-0005-0000-0000-0000E4170000}"/>
    <cellStyle name="Normal 3 18 2 2" xfId="5352" xr:uid="{00000000-0005-0000-0000-0000E5170000}"/>
    <cellStyle name="Normal 3 18 20" xfId="5353" xr:uid="{00000000-0005-0000-0000-0000E6170000}"/>
    <cellStyle name="Normal 3 18 20 2" xfId="5354" xr:uid="{00000000-0005-0000-0000-0000E7170000}"/>
    <cellStyle name="Normal 3 18 21" xfId="5355" xr:uid="{00000000-0005-0000-0000-0000E8170000}"/>
    <cellStyle name="Normal 3 18 21 2" xfId="5356" xr:uid="{00000000-0005-0000-0000-0000E9170000}"/>
    <cellStyle name="Normal 3 18 22" xfId="5357" xr:uid="{00000000-0005-0000-0000-0000EA170000}"/>
    <cellStyle name="Normal 3 18 22 2" xfId="5358" xr:uid="{00000000-0005-0000-0000-0000EB170000}"/>
    <cellStyle name="Normal 3 18 23" xfId="5359" xr:uid="{00000000-0005-0000-0000-0000EC170000}"/>
    <cellStyle name="Normal 3 18 23 2" xfId="5360" xr:uid="{00000000-0005-0000-0000-0000ED170000}"/>
    <cellStyle name="Normal 3 18 24" xfId="5361" xr:uid="{00000000-0005-0000-0000-0000EE170000}"/>
    <cellStyle name="Normal 3 18 3" xfId="5362" xr:uid="{00000000-0005-0000-0000-0000EF170000}"/>
    <cellStyle name="Normal 3 18 3 2" xfId="5363" xr:uid="{00000000-0005-0000-0000-0000F0170000}"/>
    <cellStyle name="Normal 3 18 4" xfId="5364" xr:uid="{00000000-0005-0000-0000-0000F1170000}"/>
    <cellStyle name="Normal 3 18 4 2" xfId="5365" xr:uid="{00000000-0005-0000-0000-0000F2170000}"/>
    <cellStyle name="Normal 3 18 5" xfId="5366" xr:uid="{00000000-0005-0000-0000-0000F3170000}"/>
    <cellStyle name="Normal 3 18 5 2" xfId="5367" xr:uid="{00000000-0005-0000-0000-0000F4170000}"/>
    <cellStyle name="Normal 3 18 6" xfId="5368" xr:uid="{00000000-0005-0000-0000-0000F5170000}"/>
    <cellStyle name="Normal 3 18 6 2" xfId="5369" xr:uid="{00000000-0005-0000-0000-0000F6170000}"/>
    <cellStyle name="Normal 3 18 7" xfId="5370" xr:uid="{00000000-0005-0000-0000-0000F7170000}"/>
    <cellStyle name="Normal 3 18 7 2" xfId="5371" xr:uid="{00000000-0005-0000-0000-0000F8170000}"/>
    <cellStyle name="Normal 3 18 8" xfId="5372" xr:uid="{00000000-0005-0000-0000-0000F9170000}"/>
    <cellStyle name="Normal 3 18 8 2" xfId="5373" xr:uid="{00000000-0005-0000-0000-0000FA170000}"/>
    <cellStyle name="Normal 3 18 9" xfId="5374" xr:uid="{00000000-0005-0000-0000-0000FB170000}"/>
    <cellStyle name="Normal 3 18 9 2" xfId="5375" xr:uid="{00000000-0005-0000-0000-0000FC170000}"/>
    <cellStyle name="Normal 3 19" xfId="5376" xr:uid="{00000000-0005-0000-0000-0000FD170000}"/>
    <cellStyle name="Normal 3 19 10" xfId="5377" xr:uid="{00000000-0005-0000-0000-0000FE170000}"/>
    <cellStyle name="Normal 3 19 10 2" xfId="5378" xr:uid="{00000000-0005-0000-0000-0000FF170000}"/>
    <cellStyle name="Normal 3 19 11" xfId="5379" xr:uid="{00000000-0005-0000-0000-000000180000}"/>
    <cellStyle name="Normal 3 19 11 2" xfId="5380" xr:uid="{00000000-0005-0000-0000-000001180000}"/>
    <cellStyle name="Normal 3 19 12" xfId="5381" xr:uid="{00000000-0005-0000-0000-000002180000}"/>
    <cellStyle name="Normal 3 19 12 2" xfId="5382" xr:uid="{00000000-0005-0000-0000-000003180000}"/>
    <cellStyle name="Normal 3 19 13" xfId="5383" xr:uid="{00000000-0005-0000-0000-000004180000}"/>
    <cellStyle name="Normal 3 19 13 2" xfId="5384" xr:uid="{00000000-0005-0000-0000-000005180000}"/>
    <cellStyle name="Normal 3 19 14" xfId="5385" xr:uid="{00000000-0005-0000-0000-000006180000}"/>
    <cellStyle name="Normal 3 19 14 2" xfId="5386" xr:uid="{00000000-0005-0000-0000-000007180000}"/>
    <cellStyle name="Normal 3 19 15" xfId="5387" xr:uid="{00000000-0005-0000-0000-000008180000}"/>
    <cellStyle name="Normal 3 19 15 2" xfId="5388" xr:uid="{00000000-0005-0000-0000-000009180000}"/>
    <cellStyle name="Normal 3 19 16" xfId="5389" xr:uid="{00000000-0005-0000-0000-00000A180000}"/>
    <cellStyle name="Normal 3 19 16 2" xfId="5390" xr:uid="{00000000-0005-0000-0000-00000B180000}"/>
    <cellStyle name="Normal 3 19 17" xfId="5391" xr:uid="{00000000-0005-0000-0000-00000C180000}"/>
    <cellStyle name="Normal 3 19 17 2" xfId="5392" xr:uid="{00000000-0005-0000-0000-00000D180000}"/>
    <cellStyle name="Normal 3 19 18" xfId="5393" xr:uid="{00000000-0005-0000-0000-00000E180000}"/>
    <cellStyle name="Normal 3 19 18 2" xfId="5394" xr:uid="{00000000-0005-0000-0000-00000F180000}"/>
    <cellStyle name="Normal 3 19 19" xfId="5395" xr:uid="{00000000-0005-0000-0000-000010180000}"/>
    <cellStyle name="Normal 3 19 19 2" xfId="5396" xr:uid="{00000000-0005-0000-0000-000011180000}"/>
    <cellStyle name="Normal 3 19 2" xfId="5397" xr:uid="{00000000-0005-0000-0000-000012180000}"/>
    <cellStyle name="Normal 3 19 2 2" xfId="5398" xr:uid="{00000000-0005-0000-0000-000013180000}"/>
    <cellStyle name="Normal 3 19 20" xfId="5399" xr:uid="{00000000-0005-0000-0000-000014180000}"/>
    <cellStyle name="Normal 3 19 20 2" xfId="5400" xr:uid="{00000000-0005-0000-0000-000015180000}"/>
    <cellStyle name="Normal 3 19 21" xfId="5401" xr:uid="{00000000-0005-0000-0000-000016180000}"/>
    <cellStyle name="Normal 3 19 21 2" xfId="5402" xr:uid="{00000000-0005-0000-0000-000017180000}"/>
    <cellStyle name="Normal 3 19 22" xfId="5403" xr:uid="{00000000-0005-0000-0000-000018180000}"/>
    <cellStyle name="Normal 3 19 22 2" xfId="5404" xr:uid="{00000000-0005-0000-0000-000019180000}"/>
    <cellStyle name="Normal 3 19 23" xfId="5405" xr:uid="{00000000-0005-0000-0000-00001A180000}"/>
    <cellStyle name="Normal 3 19 23 2" xfId="5406" xr:uid="{00000000-0005-0000-0000-00001B180000}"/>
    <cellStyle name="Normal 3 19 24" xfId="5407" xr:uid="{00000000-0005-0000-0000-00001C180000}"/>
    <cellStyle name="Normal 3 19 3" xfId="5408" xr:uid="{00000000-0005-0000-0000-00001D180000}"/>
    <cellStyle name="Normal 3 19 3 2" xfId="5409" xr:uid="{00000000-0005-0000-0000-00001E180000}"/>
    <cellStyle name="Normal 3 19 4" xfId="5410" xr:uid="{00000000-0005-0000-0000-00001F180000}"/>
    <cellStyle name="Normal 3 19 4 2" xfId="5411" xr:uid="{00000000-0005-0000-0000-000020180000}"/>
    <cellStyle name="Normal 3 19 5" xfId="5412" xr:uid="{00000000-0005-0000-0000-000021180000}"/>
    <cellStyle name="Normal 3 19 5 2" xfId="5413" xr:uid="{00000000-0005-0000-0000-000022180000}"/>
    <cellStyle name="Normal 3 19 6" xfId="5414" xr:uid="{00000000-0005-0000-0000-000023180000}"/>
    <cellStyle name="Normal 3 19 6 2" xfId="5415" xr:uid="{00000000-0005-0000-0000-000024180000}"/>
    <cellStyle name="Normal 3 19 7" xfId="5416" xr:uid="{00000000-0005-0000-0000-000025180000}"/>
    <cellStyle name="Normal 3 19 7 2" xfId="5417" xr:uid="{00000000-0005-0000-0000-000026180000}"/>
    <cellStyle name="Normal 3 19 8" xfId="5418" xr:uid="{00000000-0005-0000-0000-000027180000}"/>
    <cellStyle name="Normal 3 19 8 2" xfId="5419" xr:uid="{00000000-0005-0000-0000-000028180000}"/>
    <cellStyle name="Normal 3 19 9" xfId="5420" xr:uid="{00000000-0005-0000-0000-000029180000}"/>
    <cellStyle name="Normal 3 19 9 2" xfId="5421" xr:uid="{00000000-0005-0000-0000-00002A180000}"/>
    <cellStyle name="Normal 3 2" xfId="141" xr:uid="{00000000-0005-0000-0000-00002B180000}"/>
    <cellStyle name="Normal 3 2 10" xfId="5422" xr:uid="{00000000-0005-0000-0000-00002C180000}"/>
    <cellStyle name="Normal 3 2 10 2" xfId="5423" xr:uid="{00000000-0005-0000-0000-00002D180000}"/>
    <cellStyle name="Normal 3 2 11" xfId="5424" xr:uid="{00000000-0005-0000-0000-00002E180000}"/>
    <cellStyle name="Normal 3 2 11 2" xfId="5425" xr:uid="{00000000-0005-0000-0000-00002F180000}"/>
    <cellStyle name="Normal 3 2 12" xfId="5426" xr:uid="{00000000-0005-0000-0000-000030180000}"/>
    <cellStyle name="Normal 3 2 12 2" xfId="5427" xr:uid="{00000000-0005-0000-0000-000031180000}"/>
    <cellStyle name="Normal 3 2 13" xfId="5428" xr:uid="{00000000-0005-0000-0000-000032180000}"/>
    <cellStyle name="Normal 3 2 13 2" xfId="5429" xr:uid="{00000000-0005-0000-0000-000033180000}"/>
    <cellStyle name="Normal 3 2 14" xfId="5430" xr:uid="{00000000-0005-0000-0000-000034180000}"/>
    <cellStyle name="Normal 3 2 14 2" xfId="5431" xr:uid="{00000000-0005-0000-0000-000035180000}"/>
    <cellStyle name="Normal 3 2 15" xfId="5432" xr:uid="{00000000-0005-0000-0000-000036180000}"/>
    <cellStyle name="Normal 3 2 15 2" xfId="5433" xr:uid="{00000000-0005-0000-0000-000037180000}"/>
    <cellStyle name="Normal 3 2 16" xfId="5434" xr:uid="{00000000-0005-0000-0000-000038180000}"/>
    <cellStyle name="Normal 3 2 16 2" xfId="5435" xr:uid="{00000000-0005-0000-0000-000039180000}"/>
    <cellStyle name="Normal 3 2 17" xfId="5436" xr:uid="{00000000-0005-0000-0000-00003A180000}"/>
    <cellStyle name="Normal 3 2 17 2" xfId="5437" xr:uid="{00000000-0005-0000-0000-00003B180000}"/>
    <cellStyle name="Normal 3 2 18" xfId="5438" xr:uid="{00000000-0005-0000-0000-00003C180000}"/>
    <cellStyle name="Normal 3 2 18 2" xfId="5439" xr:uid="{00000000-0005-0000-0000-00003D180000}"/>
    <cellStyle name="Normal 3 2 19" xfId="5440" xr:uid="{00000000-0005-0000-0000-00003E180000}"/>
    <cellStyle name="Normal 3 2 19 2" xfId="5441" xr:uid="{00000000-0005-0000-0000-00003F180000}"/>
    <cellStyle name="Normal 3 2 2" xfId="5442" xr:uid="{00000000-0005-0000-0000-000040180000}"/>
    <cellStyle name="Normal 3 2 2 10" xfId="5443" xr:uid="{00000000-0005-0000-0000-000041180000}"/>
    <cellStyle name="Normal 3 2 2 10 2" xfId="5444" xr:uid="{00000000-0005-0000-0000-000042180000}"/>
    <cellStyle name="Normal 3 2 2 11" xfId="5445" xr:uid="{00000000-0005-0000-0000-000043180000}"/>
    <cellStyle name="Normal 3 2 2 11 2" xfId="5446" xr:uid="{00000000-0005-0000-0000-000044180000}"/>
    <cellStyle name="Normal 3 2 2 12" xfId="5447" xr:uid="{00000000-0005-0000-0000-000045180000}"/>
    <cellStyle name="Normal 3 2 2 12 2" xfId="5448" xr:uid="{00000000-0005-0000-0000-000046180000}"/>
    <cellStyle name="Normal 3 2 2 13" xfId="5449" xr:uid="{00000000-0005-0000-0000-000047180000}"/>
    <cellStyle name="Normal 3 2 2 13 2" xfId="5450" xr:uid="{00000000-0005-0000-0000-000048180000}"/>
    <cellStyle name="Normal 3 2 2 14" xfId="5451" xr:uid="{00000000-0005-0000-0000-000049180000}"/>
    <cellStyle name="Normal 3 2 2 14 2" xfId="5452" xr:uid="{00000000-0005-0000-0000-00004A180000}"/>
    <cellStyle name="Normal 3 2 2 15" xfId="5453" xr:uid="{00000000-0005-0000-0000-00004B180000}"/>
    <cellStyle name="Normal 3 2 2 15 2" xfId="5454" xr:uid="{00000000-0005-0000-0000-00004C180000}"/>
    <cellStyle name="Normal 3 2 2 16" xfId="5455" xr:uid="{00000000-0005-0000-0000-00004D180000}"/>
    <cellStyle name="Normal 3 2 2 16 2" xfId="5456" xr:uid="{00000000-0005-0000-0000-00004E180000}"/>
    <cellStyle name="Normal 3 2 2 17" xfId="5457" xr:uid="{00000000-0005-0000-0000-00004F180000}"/>
    <cellStyle name="Normal 3 2 2 17 2" xfId="5458" xr:uid="{00000000-0005-0000-0000-000050180000}"/>
    <cellStyle name="Normal 3 2 2 18" xfId="5459" xr:uid="{00000000-0005-0000-0000-000051180000}"/>
    <cellStyle name="Normal 3 2 2 18 2" xfId="5460" xr:uid="{00000000-0005-0000-0000-000052180000}"/>
    <cellStyle name="Normal 3 2 2 19" xfId="5461" xr:uid="{00000000-0005-0000-0000-000053180000}"/>
    <cellStyle name="Normal 3 2 2 19 2" xfId="5462" xr:uid="{00000000-0005-0000-0000-000054180000}"/>
    <cellStyle name="Normal 3 2 2 2" xfId="5463" xr:uid="{00000000-0005-0000-0000-000055180000}"/>
    <cellStyle name="Normal 3 2 2 2 2" xfId="5464" xr:uid="{00000000-0005-0000-0000-000056180000}"/>
    <cellStyle name="Normal 3 2 2 2 3" xfId="5465" xr:uid="{00000000-0005-0000-0000-000057180000}"/>
    <cellStyle name="Normal 3 2 2 20" xfId="5466" xr:uid="{00000000-0005-0000-0000-000058180000}"/>
    <cellStyle name="Normal 3 2 2 20 2" xfId="5467" xr:uid="{00000000-0005-0000-0000-000059180000}"/>
    <cellStyle name="Normal 3 2 2 21" xfId="5468" xr:uid="{00000000-0005-0000-0000-00005A180000}"/>
    <cellStyle name="Normal 3 2 2 21 2" xfId="5469" xr:uid="{00000000-0005-0000-0000-00005B180000}"/>
    <cellStyle name="Normal 3 2 2 22" xfId="5470" xr:uid="{00000000-0005-0000-0000-00005C180000}"/>
    <cellStyle name="Normal 3 2 2 22 2" xfId="5471" xr:uid="{00000000-0005-0000-0000-00005D180000}"/>
    <cellStyle name="Normal 3 2 2 23" xfId="5472" xr:uid="{00000000-0005-0000-0000-00005E180000}"/>
    <cellStyle name="Normal 3 2 2 23 2" xfId="5473" xr:uid="{00000000-0005-0000-0000-00005F180000}"/>
    <cellStyle name="Normal 3 2 2 24" xfId="5474" xr:uid="{00000000-0005-0000-0000-000060180000}"/>
    <cellStyle name="Normal 3 2 2 24 2" xfId="5475" xr:uid="{00000000-0005-0000-0000-000061180000}"/>
    <cellStyle name="Normal 3 2 2 25" xfId="5476" xr:uid="{00000000-0005-0000-0000-000062180000}"/>
    <cellStyle name="Normal 3 2 2 25 2" xfId="5477" xr:uid="{00000000-0005-0000-0000-000063180000}"/>
    <cellStyle name="Normal 3 2 2 26" xfId="5478" xr:uid="{00000000-0005-0000-0000-000064180000}"/>
    <cellStyle name="Normal 3 2 2 26 2" xfId="5479" xr:uid="{00000000-0005-0000-0000-000065180000}"/>
    <cellStyle name="Normal 3 2 2 27" xfId="5480" xr:uid="{00000000-0005-0000-0000-000066180000}"/>
    <cellStyle name="Normal 3 2 2 27 2" xfId="5481" xr:uid="{00000000-0005-0000-0000-000067180000}"/>
    <cellStyle name="Normal 3 2 2 28" xfId="5482" xr:uid="{00000000-0005-0000-0000-000068180000}"/>
    <cellStyle name="Normal 3 2 2 28 2" xfId="5483" xr:uid="{00000000-0005-0000-0000-000069180000}"/>
    <cellStyle name="Normal 3 2 2 29" xfId="5484" xr:uid="{00000000-0005-0000-0000-00006A180000}"/>
    <cellStyle name="Normal 3 2 2 29 2" xfId="5485" xr:uid="{00000000-0005-0000-0000-00006B180000}"/>
    <cellStyle name="Normal 3 2 2 3" xfId="5486" xr:uid="{00000000-0005-0000-0000-00006C180000}"/>
    <cellStyle name="Normal 3 2 2 3 2" xfId="5487" xr:uid="{00000000-0005-0000-0000-00006D180000}"/>
    <cellStyle name="Normal 3 2 2 30" xfId="5488" xr:uid="{00000000-0005-0000-0000-00006E180000}"/>
    <cellStyle name="Normal 3 2 2 30 2" xfId="5489" xr:uid="{00000000-0005-0000-0000-00006F180000}"/>
    <cellStyle name="Normal 3 2 2 31" xfId="5490" xr:uid="{00000000-0005-0000-0000-000070180000}"/>
    <cellStyle name="Normal 3 2 2 31 2" xfId="5491" xr:uid="{00000000-0005-0000-0000-000071180000}"/>
    <cellStyle name="Normal 3 2 2 32" xfId="5492" xr:uid="{00000000-0005-0000-0000-000072180000}"/>
    <cellStyle name="Normal 3 2 2 32 2" xfId="5493" xr:uid="{00000000-0005-0000-0000-000073180000}"/>
    <cellStyle name="Normal 3 2 2 33" xfId="5494" xr:uid="{00000000-0005-0000-0000-000074180000}"/>
    <cellStyle name="Normal 3 2 2 33 2" xfId="5495" xr:uid="{00000000-0005-0000-0000-000075180000}"/>
    <cellStyle name="Normal 3 2 2 34" xfId="5496" xr:uid="{00000000-0005-0000-0000-000076180000}"/>
    <cellStyle name="Normal 3 2 2 4" xfId="5497" xr:uid="{00000000-0005-0000-0000-000077180000}"/>
    <cellStyle name="Normal 3 2 2 4 2" xfId="5498" xr:uid="{00000000-0005-0000-0000-000078180000}"/>
    <cellStyle name="Normal 3 2 2 5" xfId="5499" xr:uid="{00000000-0005-0000-0000-000079180000}"/>
    <cellStyle name="Normal 3 2 2 5 2" xfId="5500" xr:uid="{00000000-0005-0000-0000-00007A180000}"/>
    <cellStyle name="Normal 3 2 2 6" xfId="5501" xr:uid="{00000000-0005-0000-0000-00007B180000}"/>
    <cellStyle name="Normal 3 2 2 6 2" xfId="5502" xr:uid="{00000000-0005-0000-0000-00007C180000}"/>
    <cellStyle name="Normal 3 2 2 7" xfId="5503" xr:uid="{00000000-0005-0000-0000-00007D180000}"/>
    <cellStyle name="Normal 3 2 2 7 2" xfId="5504" xr:uid="{00000000-0005-0000-0000-00007E180000}"/>
    <cellStyle name="Normal 3 2 2 8" xfId="5505" xr:uid="{00000000-0005-0000-0000-00007F180000}"/>
    <cellStyle name="Normal 3 2 2 8 2" xfId="5506" xr:uid="{00000000-0005-0000-0000-000080180000}"/>
    <cellStyle name="Normal 3 2 2 9" xfId="5507" xr:uid="{00000000-0005-0000-0000-000081180000}"/>
    <cellStyle name="Normal 3 2 2 9 2" xfId="5508" xr:uid="{00000000-0005-0000-0000-000082180000}"/>
    <cellStyle name="Normal 3 2 20" xfId="5509" xr:uid="{00000000-0005-0000-0000-000083180000}"/>
    <cellStyle name="Normal 3 2 20 2" xfId="5510" xr:uid="{00000000-0005-0000-0000-000084180000}"/>
    <cellStyle name="Normal 3 2 21" xfId="5511" xr:uid="{00000000-0005-0000-0000-000085180000}"/>
    <cellStyle name="Normal 3 2 21 2" xfId="5512" xr:uid="{00000000-0005-0000-0000-000086180000}"/>
    <cellStyle name="Normal 3 2 22" xfId="5513" xr:uid="{00000000-0005-0000-0000-000087180000}"/>
    <cellStyle name="Normal 3 2 22 2" xfId="5514" xr:uid="{00000000-0005-0000-0000-000088180000}"/>
    <cellStyle name="Normal 3 2 23" xfId="5515" xr:uid="{00000000-0005-0000-0000-000089180000}"/>
    <cellStyle name="Normal 3 2 23 2" xfId="5516" xr:uid="{00000000-0005-0000-0000-00008A180000}"/>
    <cellStyle name="Normal 3 2 24" xfId="5517" xr:uid="{00000000-0005-0000-0000-00008B180000}"/>
    <cellStyle name="Normal 3 2 24 2" xfId="5518" xr:uid="{00000000-0005-0000-0000-00008C180000}"/>
    <cellStyle name="Normal 3 2 25" xfId="5519" xr:uid="{00000000-0005-0000-0000-00008D180000}"/>
    <cellStyle name="Normal 3 2 25 2" xfId="5520" xr:uid="{00000000-0005-0000-0000-00008E180000}"/>
    <cellStyle name="Normal 3 2 26" xfId="5521" xr:uid="{00000000-0005-0000-0000-00008F180000}"/>
    <cellStyle name="Normal 3 2 26 2" xfId="5522" xr:uid="{00000000-0005-0000-0000-000090180000}"/>
    <cellStyle name="Normal 3 2 27" xfId="5523" xr:uid="{00000000-0005-0000-0000-000091180000}"/>
    <cellStyle name="Normal 3 2 27 2" xfId="5524" xr:uid="{00000000-0005-0000-0000-000092180000}"/>
    <cellStyle name="Normal 3 2 28" xfId="5525" xr:uid="{00000000-0005-0000-0000-000093180000}"/>
    <cellStyle name="Normal 3 2 28 2" xfId="5526" xr:uid="{00000000-0005-0000-0000-000094180000}"/>
    <cellStyle name="Normal 3 2 29" xfId="5527" xr:uid="{00000000-0005-0000-0000-000095180000}"/>
    <cellStyle name="Normal 3 2 29 2" xfId="5528" xr:uid="{00000000-0005-0000-0000-000096180000}"/>
    <cellStyle name="Normal 3 2 3" xfId="5529" xr:uid="{00000000-0005-0000-0000-000097180000}"/>
    <cellStyle name="Normal 3 2 3 2" xfId="5530" xr:uid="{00000000-0005-0000-0000-000098180000}"/>
    <cellStyle name="Normal 3 2 3 3" xfId="5531" xr:uid="{00000000-0005-0000-0000-000099180000}"/>
    <cellStyle name="Normal 3 2 30" xfId="5532" xr:uid="{00000000-0005-0000-0000-00009A180000}"/>
    <cellStyle name="Normal 3 2 30 2" xfId="5533" xr:uid="{00000000-0005-0000-0000-00009B180000}"/>
    <cellStyle name="Normal 3 2 31" xfId="5534" xr:uid="{00000000-0005-0000-0000-00009C180000}"/>
    <cellStyle name="Normal 3 2 31 2" xfId="5535" xr:uid="{00000000-0005-0000-0000-00009D180000}"/>
    <cellStyle name="Normal 3 2 32" xfId="5536" xr:uid="{00000000-0005-0000-0000-00009E180000}"/>
    <cellStyle name="Normal 3 2 32 2" xfId="5537" xr:uid="{00000000-0005-0000-0000-00009F180000}"/>
    <cellStyle name="Normal 3 2 33" xfId="5538" xr:uid="{00000000-0005-0000-0000-0000A0180000}"/>
    <cellStyle name="Normal 3 2 33 2" xfId="5539" xr:uid="{00000000-0005-0000-0000-0000A1180000}"/>
    <cellStyle name="Normal 3 2 34" xfId="5540" xr:uid="{00000000-0005-0000-0000-0000A2180000}"/>
    <cellStyle name="Normal 3 2 34 2" xfId="5541" xr:uid="{00000000-0005-0000-0000-0000A3180000}"/>
    <cellStyle name="Normal 3 2 35" xfId="5542" xr:uid="{00000000-0005-0000-0000-0000A4180000}"/>
    <cellStyle name="Normal 3 2 35 2" xfId="5543" xr:uid="{00000000-0005-0000-0000-0000A5180000}"/>
    <cellStyle name="Normal 3 2 36" xfId="5544" xr:uid="{00000000-0005-0000-0000-0000A6180000}"/>
    <cellStyle name="Normal 3 2 36 2" xfId="5545" xr:uid="{00000000-0005-0000-0000-0000A7180000}"/>
    <cellStyle name="Normal 3 2 37" xfId="5546" xr:uid="{00000000-0005-0000-0000-0000A8180000}"/>
    <cellStyle name="Normal 3 2 37 2" xfId="5547" xr:uid="{00000000-0005-0000-0000-0000A9180000}"/>
    <cellStyle name="Normal 3 2 38" xfId="5548" xr:uid="{00000000-0005-0000-0000-0000AA180000}"/>
    <cellStyle name="Normal 3 2 38 2" xfId="5549" xr:uid="{00000000-0005-0000-0000-0000AB180000}"/>
    <cellStyle name="Normal 3 2 39" xfId="5550" xr:uid="{00000000-0005-0000-0000-0000AC180000}"/>
    <cellStyle name="Normal 3 2 39 2" xfId="5551" xr:uid="{00000000-0005-0000-0000-0000AD180000}"/>
    <cellStyle name="Normal 3 2 4" xfId="5552" xr:uid="{00000000-0005-0000-0000-0000AE180000}"/>
    <cellStyle name="Normal 3 2 4 2" xfId="5553" xr:uid="{00000000-0005-0000-0000-0000AF180000}"/>
    <cellStyle name="Normal 3 2 40" xfId="5554" xr:uid="{00000000-0005-0000-0000-0000B0180000}"/>
    <cellStyle name="Normal 3 2 40 2" xfId="5555" xr:uid="{00000000-0005-0000-0000-0000B1180000}"/>
    <cellStyle name="Normal 3 2 41" xfId="5556" xr:uid="{00000000-0005-0000-0000-0000B2180000}"/>
    <cellStyle name="Normal 3 2 41 2" xfId="5557" xr:uid="{00000000-0005-0000-0000-0000B3180000}"/>
    <cellStyle name="Normal 3 2 42" xfId="5558" xr:uid="{00000000-0005-0000-0000-0000B4180000}"/>
    <cellStyle name="Normal 3 2 42 2" xfId="5559" xr:uid="{00000000-0005-0000-0000-0000B5180000}"/>
    <cellStyle name="Normal 3 2 43" xfId="5560" xr:uid="{00000000-0005-0000-0000-0000B6180000}"/>
    <cellStyle name="Normal 3 2 43 2" xfId="5561" xr:uid="{00000000-0005-0000-0000-0000B7180000}"/>
    <cellStyle name="Normal 3 2 44" xfId="5562" xr:uid="{00000000-0005-0000-0000-0000B8180000}"/>
    <cellStyle name="Normal 3 2 44 2" xfId="5563" xr:uid="{00000000-0005-0000-0000-0000B9180000}"/>
    <cellStyle name="Normal 3 2 45" xfId="5564" xr:uid="{00000000-0005-0000-0000-0000BA180000}"/>
    <cellStyle name="Normal 3 2 45 2" xfId="5565" xr:uid="{00000000-0005-0000-0000-0000BB180000}"/>
    <cellStyle name="Normal 3 2 46" xfId="5566" xr:uid="{00000000-0005-0000-0000-0000BC180000}"/>
    <cellStyle name="Normal 3 2 46 2" xfId="5567" xr:uid="{00000000-0005-0000-0000-0000BD180000}"/>
    <cellStyle name="Normal 3 2 47" xfId="5568" xr:uid="{00000000-0005-0000-0000-0000BE180000}"/>
    <cellStyle name="Normal 3 2 47 2" xfId="5569" xr:uid="{00000000-0005-0000-0000-0000BF180000}"/>
    <cellStyle name="Normal 3 2 48" xfId="5570" xr:uid="{00000000-0005-0000-0000-0000C0180000}"/>
    <cellStyle name="Normal 3 2 48 2" xfId="5571" xr:uid="{00000000-0005-0000-0000-0000C1180000}"/>
    <cellStyle name="Normal 3 2 49" xfId="5572" xr:uid="{00000000-0005-0000-0000-0000C2180000}"/>
    <cellStyle name="Normal 3 2 49 2" xfId="5573" xr:uid="{00000000-0005-0000-0000-0000C3180000}"/>
    <cellStyle name="Normal 3 2 5" xfId="5574" xr:uid="{00000000-0005-0000-0000-0000C4180000}"/>
    <cellStyle name="Normal 3 2 5 2" xfId="5575" xr:uid="{00000000-0005-0000-0000-0000C5180000}"/>
    <cellStyle name="Normal 3 2 50" xfId="5576" xr:uid="{00000000-0005-0000-0000-0000C6180000}"/>
    <cellStyle name="Normal 3 2 50 2" xfId="5577" xr:uid="{00000000-0005-0000-0000-0000C7180000}"/>
    <cellStyle name="Normal 3 2 51" xfId="5578" xr:uid="{00000000-0005-0000-0000-0000C8180000}"/>
    <cellStyle name="Normal 3 2 51 2" xfId="5579" xr:uid="{00000000-0005-0000-0000-0000C9180000}"/>
    <cellStyle name="Normal 3 2 52" xfId="5580" xr:uid="{00000000-0005-0000-0000-0000CA180000}"/>
    <cellStyle name="Normal 3 2 52 2" xfId="5581" xr:uid="{00000000-0005-0000-0000-0000CB180000}"/>
    <cellStyle name="Normal 3 2 53" xfId="5582" xr:uid="{00000000-0005-0000-0000-0000CC180000}"/>
    <cellStyle name="Normal 3 2 53 2" xfId="5583" xr:uid="{00000000-0005-0000-0000-0000CD180000}"/>
    <cellStyle name="Normal 3 2 54" xfId="5584" xr:uid="{00000000-0005-0000-0000-0000CE180000}"/>
    <cellStyle name="Normal 3 2 54 2" xfId="5585" xr:uid="{00000000-0005-0000-0000-0000CF180000}"/>
    <cellStyle name="Normal 3 2 55" xfId="5586" xr:uid="{00000000-0005-0000-0000-0000D0180000}"/>
    <cellStyle name="Normal 3 2 55 2" xfId="5587" xr:uid="{00000000-0005-0000-0000-0000D1180000}"/>
    <cellStyle name="Normal 3 2 56" xfId="5588" xr:uid="{00000000-0005-0000-0000-0000D2180000}"/>
    <cellStyle name="Normal 3 2 56 2" xfId="5589" xr:uid="{00000000-0005-0000-0000-0000D3180000}"/>
    <cellStyle name="Normal 3 2 57" xfId="5590" xr:uid="{00000000-0005-0000-0000-0000D4180000}"/>
    <cellStyle name="Normal 3 2 58" xfId="5591" xr:uid="{00000000-0005-0000-0000-0000D5180000}"/>
    <cellStyle name="Normal 3 2 58 2" xfId="5592" xr:uid="{00000000-0005-0000-0000-0000D6180000}"/>
    <cellStyle name="Normal 3 2 59" xfId="5593" xr:uid="{00000000-0005-0000-0000-0000D7180000}"/>
    <cellStyle name="Normal 3 2 59 2" xfId="5594" xr:uid="{00000000-0005-0000-0000-0000D8180000}"/>
    <cellStyle name="Normal 3 2 6" xfId="5595" xr:uid="{00000000-0005-0000-0000-0000D9180000}"/>
    <cellStyle name="Normal 3 2 6 2" xfId="5596" xr:uid="{00000000-0005-0000-0000-0000DA180000}"/>
    <cellStyle name="Normal 3 2 60" xfId="5597" xr:uid="{00000000-0005-0000-0000-0000DB180000}"/>
    <cellStyle name="Normal 3 2 61" xfId="7731" xr:uid="{00000000-0005-0000-0000-0000DC180000}"/>
    <cellStyle name="Normal 3 2 7" xfId="5598" xr:uid="{00000000-0005-0000-0000-0000DD180000}"/>
    <cellStyle name="Normal 3 2 7 2" xfId="5599" xr:uid="{00000000-0005-0000-0000-0000DE180000}"/>
    <cellStyle name="Normal 3 2 8" xfId="5600" xr:uid="{00000000-0005-0000-0000-0000DF180000}"/>
    <cellStyle name="Normal 3 2 8 2" xfId="5601" xr:uid="{00000000-0005-0000-0000-0000E0180000}"/>
    <cellStyle name="Normal 3 2 9" xfId="5602" xr:uid="{00000000-0005-0000-0000-0000E1180000}"/>
    <cellStyle name="Normal 3 2 9 2" xfId="5603" xr:uid="{00000000-0005-0000-0000-0000E2180000}"/>
    <cellStyle name="Normal 3 20" xfId="5604" xr:uid="{00000000-0005-0000-0000-0000E3180000}"/>
    <cellStyle name="Normal 3 20 10" xfId="5605" xr:uid="{00000000-0005-0000-0000-0000E4180000}"/>
    <cellStyle name="Normal 3 20 10 2" xfId="5606" xr:uid="{00000000-0005-0000-0000-0000E5180000}"/>
    <cellStyle name="Normal 3 20 11" xfId="5607" xr:uid="{00000000-0005-0000-0000-0000E6180000}"/>
    <cellStyle name="Normal 3 20 11 2" xfId="5608" xr:uid="{00000000-0005-0000-0000-0000E7180000}"/>
    <cellStyle name="Normal 3 20 12" xfId="5609" xr:uid="{00000000-0005-0000-0000-0000E8180000}"/>
    <cellStyle name="Normal 3 20 12 2" xfId="5610" xr:uid="{00000000-0005-0000-0000-0000E9180000}"/>
    <cellStyle name="Normal 3 20 13" xfId="5611" xr:uid="{00000000-0005-0000-0000-0000EA180000}"/>
    <cellStyle name="Normal 3 20 13 2" xfId="5612" xr:uid="{00000000-0005-0000-0000-0000EB180000}"/>
    <cellStyle name="Normal 3 20 14" xfId="5613" xr:uid="{00000000-0005-0000-0000-0000EC180000}"/>
    <cellStyle name="Normal 3 20 14 2" xfId="5614" xr:uid="{00000000-0005-0000-0000-0000ED180000}"/>
    <cellStyle name="Normal 3 20 15" xfId="5615" xr:uid="{00000000-0005-0000-0000-0000EE180000}"/>
    <cellStyle name="Normal 3 20 15 2" xfId="5616" xr:uid="{00000000-0005-0000-0000-0000EF180000}"/>
    <cellStyle name="Normal 3 20 16" xfId="5617" xr:uid="{00000000-0005-0000-0000-0000F0180000}"/>
    <cellStyle name="Normal 3 20 16 2" xfId="5618" xr:uid="{00000000-0005-0000-0000-0000F1180000}"/>
    <cellStyle name="Normal 3 20 17" xfId="5619" xr:uid="{00000000-0005-0000-0000-0000F2180000}"/>
    <cellStyle name="Normal 3 20 17 2" xfId="5620" xr:uid="{00000000-0005-0000-0000-0000F3180000}"/>
    <cellStyle name="Normal 3 20 18" xfId="5621" xr:uid="{00000000-0005-0000-0000-0000F4180000}"/>
    <cellStyle name="Normal 3 20 18 2" xfId="5622" xr:uid="{00000000-0005-0000-0000-0000F5180000}"/>
    <cellStyle name="Normal 3 20 19" xfId="5623" xr:uid="{00000000-0005-0000-0000-0000F6180000}"/>
    <cellStyle name="Normal 3 20 19 2" xfId="5624" xr:uid="{00000000-0005-0000-0000-0000F7180000}"/>
    <cellStyle name="Normal 3 20 2" xfId="5625" xr:uid="{00000000-0005-0000-0000-0000F8180000}"/>
    <cellStyle name="Normal 3 20 2 2" xfId="5626" xr:uid="{00000000-0005-0000-0000-0000F9180000}"/>
    <cellStyle name="Normal 3 20 20" xfId="5627" xr:uid="{00000000-0005-0000-0000-0000FA180000}"/>
    <cellStyle name="Normal 3 20 20 2" xfId="5628" xr:uid="{00000000-0005-0000-0000-0000FB180000}"/>
    <cellStyle name="Normal 3 20 21" xfId="5629" xr:uid="{00000000-0005-0000-0000-0000FC180000}"/>
    <cellStyle name="Normal 3 20 21 2" xfId="5630" xr:uid="{00000000-0005-0000-0000-0000FD180000}"/>
    <cellStyle name="Normal 3 20 22" xfId="5631" xr:uid="{00000000-0005-0000-0000-0000FE180000}"/>
    <cellStyle name="Normal 3 20 22 2" xfId="5632" xr:uid="{00000000-0005-0000-0000-0000FF180000}"/>
    <cellStyle name="Normal 3 20 23" xfId="5633" xr:uid="{00000000-0005-0000-0000-000000190000}"/>
    <cellStyle name="Normal 3 20 23 2" xfId="5634" xr:uid="{00000000-0005-0000-0000-000001190000}"/>
    <cellStyle name="Normal 3 20 24" xfId="5635" xr:uid="{00000000-0005-0000-0000-000002190000}"/>
    <cellStyle name="Normal 3 20 3" xfId="5636" xr:uid="{00000000-0005-0000-0000-000003190000}"/>
    <cellStyle name="Normal 3 20 3 2" xfId="5637" xr:uid="{00000000-0005-0000-0000-000004190000}"/>
    <cellStyle name="Normal 3 20 4" xfId="5638" xr:uid="{00000000-0005-0000-0000-000005190000}"/>
    <cellStyle name="Normal 3 20 4 2" xfId="5639" xr:uid="{00000000-0005-0000-0000-000006190000}"/>
    <cellStyle name="Normal 3 20 5" xfId="5640" xr:uid="{00000000-0005-0000-0000-000007190000}"/>
    <cellStyle name="Normal 3 20 5 2" xfId="5641" xr:uid="{00000000-0005-0000-0000-000008190000}"/>
    <cellStyle name="Normal 3 20 6" xfId="5642" xr:uid="{00000000-0005-0000-0000-000009190000}"/>
    <cellStyle name="Normal 3 20 6 2" xfId="5643" xr:uid="{00000000-0005-0000-0000-00000A190000}"/>
    <cellStyle name="Normal 3 20 7" xfId="5644" xr:uid="{00000000-0005-0000-0000-00000B190000}"/>
    <cellStyle name="Normal 3 20 7 2" xfId="5645" xr:uid="{00000000-0005-0000-0000-00000C190000}"/>
    <cellStyle name="Normal 3 20 8" xfId="5646" xr:uid="{00000000-0005-0000-0000-00000D190000}"/>
    <cellStyle name="Normal 3 20 8 2" xfId="5647" xr:uid="{00000000-0005-0000-0000-00000E190000}"/>
    <cellStyle name="Normal 3 20 9" xfId="5648" xr:uid="{00000000-0005-0000-0000-00000F190000}"/>
    <cellStyle name="Normal 3 20 9 2" xfId="5649" xr:uid="{00000000-0005-0000-0000-000010190000}"/>
    <cellStyle name="Normal 3 21" xfId="5650" xr:uid="{00000000-0005-0000-0000-000011190000}"/>
    <cellStyle name="Normal 3 21 10" xfId="5651" xr:uid="{00000000-0005-0000-0000-000012190000}"/>
    <cellStyle name="Normal 3 21 10 2" xfId="5652" xr:uid="{00000000-0005-0000-0000-000013190000}"/>
    <cellStyle name="Normal 3 21 11" xfId="5653" xr:uid="{00000000-0005-0000-0000-000014190000}"/>
    <cellStyle name="Normal 3 21 11 2" xfId="5654" xr:uid="{00000000-0005-0000-0000-000015190000}"/>
    <cellStyle name="Normal 3 21 12" xfId="5655" xr:uid="{00000000-0005-0000-0000-000016190000}"/>
    <cellStyle name="Normal 3 21 12 2" xfId="5656" xr:uid="{00000000-0005-0000-0000-000017190000}"/>
    <cellStyle name="Normal 3 21 13" xfId="5657" xr:uid="{00000000-0005-0000-0000-000018190000}"/>
    <cellStyle name="Normal 3 21 13 2" xfId="5658" xr:uid="{00000000-0005-0000-0000-000019190000}"/>
    <cellStyle name="Normal 3 21 14" xfId="5659" xr:uid="{00000000-0005-0000-0000-00001A190000}"/>
    <cellStyle name="Normal 3 21 14 2" xfId="5660" xr:uid="{00000000-0005-0000-0000-00001B190000}"/>
    <cellStyle name="Normal 3 21 15" xfId="5661" xr:uid="{00000000-0005-0000-0000-00001C190000}"/>
    <cellStyle name="Normal 3 21 15 2" xfId="5662" xr:uid="{00000000-0005-0000-0000-00001D190000}"/>
    <cellStyle name="Normal 3 21 16" xfId="5663" xr:uid="{00000000-0005-0000-0000-00001E190000}"/>
    <cellStyle name="Normal 3 21 16 2" xfId="5664" xr:uid="{00000000-0005-0000-0000-00001F190000}"/>
    <cellStyle name="Normal 3 21 17" xfId="5665" xr:uid="{00000000-0005-0000-0000-000020190000}"/>
    <cellStyle name="Normal 3 21 17 2" xfId="5666" xr:uid="{00000000-0005-0000-0000-000021190000}"/>
    <cellStyle name="Normal 3 21 18" xfId="5667" xr:uid="{00000000-0005-0000-0000-000022190000}"/>
    <cellStyle name="Normal 3 21 18 2" xfId="5668" xr:uid="{00000000-0005-0000-0000-000023190000}"/>
    <cellStyle name="Normal 3 21 19" xfId="5669" xr:uid="{00000000-0005-0000-0000-000024190000}"/>
    <cellStyle name="Normal 3 21 19 2" xfId="5670" xr:uid="{00000000-0005-0000-0000-000025190000}"/>
    <cellStyle name="Normal 3 21 2" xfId="5671" xr:uid="{00000000-0005-0000-0000-000026190000}"/>
    <cellStyle name="Normal 3 21 2 2" xfId="5672" xr:uid="{00000000-0005-0000-0000-000027190000}"/>
    <cellStyle name="Normal 3 21 20" xfId="5673" xr:uid="{00000000-0005-0000-0000-000028190000}"/>
    <cellStyle name="Normal 3 21 20 2" xfId="5674" xr:uid="{00000000-0005-0000-0000-000029190000}"/>
    <cellStyle name="Normal 3 21 21" xfId="5675" xr:uid="{00000000-0005-0000-0000-00002A190000}"/>
    <cellStyle name="Normal 3 21 21 2" xfId="5676" xr:uid="{00000000-0005-0000-0000-00002B190000}"/>
    <cellStyle name="Normal 3 21 22" xfId="5677" xr:uid="{00000000-0005-0000-0000-00002C190000}"/>
    <cellStyle name="Normal 3 21 22 2" xfId="5678" xr:uid="{00000000-0005-0000-0000-00002D190000}"/>
    <cellStyle name="Normal 3 21 23" xfId="5679" xr:uid="{00000000-0005-0000-0000-00002E190000}"/>
    <cellStyle name="Normal 3 21 23 2" xfId="5680" xr:uid="{00000000-0005-0000-0000-00002F190000}"/>
    <cellStyle name="Normal 3 21 24" xfId="5681" xr:uid="{00000000-0005-0000-0000-000030190000}"/>
    <cellStyle name="Normal 3 21 3" xfId="5682" xr:uid="{00000000-0005-0000-0000-000031190000}"/>
    <cellStyle name="Normal 3 21 3 2" xfId="5683" xr:uid="{00000000-0005-0000-0000-000032190000}"/>
    <cellStyle name="Normal 3 21 4" xfId="5684" xr:uid="{00000000-0005-0000-0000-000033190000}"/>
    <cellStyle name="Normal 3 21 4 2" xfId="5685" xr:uid="{00000000-0005-0000-0000-000034190000}"/>
    <cellStyle name="Normal 3 21 5" xfId="5686" xr:uid="{00000000-0005-0000-0000-000035190000}"/>
    <cellStyle name="Normal 3 21 5 2" xfId="5687" xr:uid="{00000000-0005-0000-0000-000036190000}"/>
    <cellStyle name="Normal 3 21 6" xfId="5688" xr:uid="{00000000-0005-0000-0000-000037190000}"/>
    <cellStyle name="Normal 3 21 6 2" xfId="5689" xr:uid="{00000000-0005-0000-0000-000038190000}"/>
    <cellStyle name="Normal 3 21 7" xfId="5690" xr:uid="{00000000-0005-0000-0000-000039190000}"/>
    <cellStyle name="Normal 3 21 7 2" xfId="5691" xr:uid="{00000000-0005-0000-0000-00003A190000}"/>
    <cellStyle name="Normal 3 21 8" xfId="5692" xr:uid="{00000000-0005-0000-0000-00003B190000}"/>
    <cellStyle name="Normal 3 21 8 2" xfId="5693" xr:uid="{00000000-0005-0000-0000-00003C190000}"/>
    <cellStyle name="Normal 3 21 9" xfId="5694" xr:uid="{00000000-0005-0000-0000-00003D190000}"/>
    <cellStyle name="Normal 3 21 9 2" xfId="5695" xr:uid="{00000000-0005-0000-0000-00003E190000}"/>
    <cellStyle name="Normal 3 22" xfId="5696" xr:uid="{00000000-0005-0000-0000-00003F190000}"/>
    <cellStyle name="Normal 3 22 10" xfId="5697" xr:uid="{00000000-0005-0000-0000-000040190000}"/>
    <cellStyle name="Normal 3 22 10 2" xfId="5698" xr:uid="{00000000-0005-0000-0000-000041190000}"/>
    <cellStyle name="Normal 3 22 11" xfId="5699" xr:uid="{00000000-0005-0000-0000-000042190000}"/>
    <cellStyle name="Normal 3 22 11 2" xfId="5700" xr:uid="{00000000-0005-0000-0000-000043190000}"/>
    <cellStyle name="Normal 3 22 12" xfId="5701" xr:uid="{00000000-0005-0000-0000-000044190000}"/>
    <cellStyle name="Normal 3 22 12 2" xfId="5702" xr:uid="{00000000-0005-0000-0000-000045190000}"/>
    <cellStyle name="Normal 3 22 13" xfId="5703" xr:uid="{00000000-0005-0000-0000-000046190000}"/>
    <cellStyle name="Normal 3 22 13 2" xfId="5704" xr:uid="{00000000-0005-0000-0000-000047190000}"/>
    <cellStyle name="Normal 3 22 14" xfId="5705" xr:uid="{00000000-0005-0000-0000-000048190000}"/>
    <cellStyle name="Normal 3 22 14 2" xfId="5706" xr:uid="{00000000-0005-0000-0000-000049190000}"/>
    <cellStyle name="Normal 3 22 15" xfId="5707" xr:uid="{00000000-0005-0000-0000-00004A190000}"/>
    <cellStyle name="Normal 3 22 15 2" xfId="5708" xr:uid="{00000000-0005-0000-0000-00004B190000}"/>
    <cellStyle name="Normal 3 22 16" xfId="5709" xr:uid="{00000000-0005-0000-0000-00004C190000}"/>
    <cellStyle name="Normal 3 22 16 2" xfId="5710" xr:uid="{00000000-0005-0000-0000-00004D190000}"/>
    <cellStyle name="Normal 3 22 17" xfId="5711" xr:uid="{00000000-0005-0000-0000-00004E190000}"/>
    <cellStyle name="Normal 3 22 17 2" xfId="5712" xr:uid="{00000000-0005-0000-0000-00004F190000}"/>
    <cellStyle name="Normal 3 22 18" xfId="5713" xr:uid="{00000000-0005-0000-0000-000050190000}"/>
    <cellStyle name="Normal 3 22 18 2" xfId="5714" xr:uid="{00000000-0005-0000-0000-000051190000}"/>
    <cellStyle name="Normal 3 22 19" xfId="5715" xr:uid="{00000000-0005-0000-0000-000052190000}"/>
    <cellStyle name="Normal 3 22 19 2" xfId="5716" xr:uid="{00000000-0005-0000-0000-000053190000}"/>
    <cellStyle name="Normal 3 22 2" xfId="5717" xr:uid="{00000000-0005-0000-0000-000054190000}"/>
    <cellStyle name="Normal 3 22 2 2" xfId="5718" xr:uid="{00000000-0005-0000-0000-000055190000}"/>
    <cellStyle name="Normal 3 22 20" xfId="5719" xr:uid="{00000000-0005-0000-0000-000056190000}"/>
    <cellStyle name="Normal 3 22 20 2" xfId="5720" xr:uid="{00000000-0005-0000-0000-000057190000}"/>
    <cellStyle name="Normal 3 22 21" xfId="5721" xr:uid="{00000000-0005-0000-0000-000058190000}"/>
    <cellStyle name="Normal 3 22 21 2" xfId="5722" xr:uid="{00000000-0005-0000-0000-000059190000}"/>
    <cellStyle name="Normal 3 22 22" xfId="5723" xr:uid="{00000000-0005-0000-0000-00005A190000}"/>
    <cellStyle name="Normal 3 22 22 2" xfId="5724" xr:uid="{00000000-0005-0000-0000-00005B190000}"/>
    <cellStyle name="Normal 3 22 23" xfId="5725" xr:uid="{00000000-0005-0000-0000-00005C190000}"/>
    <cellStyle name="Normal 3 22 23 2" xfId="5726" xr:uid="{00000000-0005-0000-0000-00005D190000}"/>
    <cellStyle name="Normal 3 22 24" xfId="5727" xr:uid="{00000000-0005-0000-0000-00005E190000}"/>
    <cellStyle name="Normal 3 22 3" xfId="5728" xr:uid="{00000000-0005-0000-0000-00005F190000}"/>
    <cellStyle name="Normal 3 22 3 2" xfId="5729" xr:uid="{00000000-0005-0000-0000-000060190000}"/>
    <cellStyle name="Normal 3 22 4" xfId="5730" xr:uid="{00000000-0005-0000-0000-000061190000}"/>
    <cellStyle name="Normal 3 22 4 2" xfId="5731" xr:uid="{00000000-0005-0000-0000-000062190000}"/>
    <cellStyle name="Normal 3 22 5" xfId="5732" xr:uid="{00000000-0005-0000-0000-000063190000}"/>
    <cellStyle name="Normal 3 22 5 2" xfId="5733" xr:uid="{00000000-0005-0000-0000-000064190000}"/>
    <cellStyle name="Normal 3 22 6" xfId="5734" xr:uid="{00000000-0005-0000-0000-000065190000}"/>
    <cellStyle name="Normal 3 22 6 2" xfId="5735" xr:uid="{00000000-0005-0000-0000-000066190000}"/>
    <cellStyle name="Normal 3 22 7" xfId="5736" xr:uid="{00000000-0005-0000-0000-000067190000}"/>
    <cellStyle name="Normal 3 22 7 2" xfId="5737" xr:uid="{00000000-0005-0000-0000-000068190000}"/>
    <cellStyle name="Normal 3 22 8" xfId="5738" xr:uid="{00000000-0005-0000-0000-000069190000}"/>
    <cellStyle name="Normal 3 22 8 2" xfId="5739" xr:uid="{00000000-0005-0000-0000-00006A190000}"/>
    <cellStyle name="Normal 3 22 9" xfId="5740" xr:uid="{00000000-0005-0000-0000-00006B190000}"/>
    <cellStyle name="Normal 3 22 9 2" xfId="5741" xr:uid="{00000000-0005-0000-0000-00006C190000}"/>
    <cellStyle name="Normal 3 23" xfId="5742" xr:uid="{00000000-0005-0000-0000-00006D190000}"/>
    <cellStyle name="Normal 3 23 10" xfId="5743" xr:uid="{00000000-0005-0000-0000-00006E190000}"/>
    <cellStyle name="Normal 3 23 10 2" xfId="5744" xr:uid="{00000000-0005-0000-0000-00006F190000}"/>
    <cellStyle name="Normal 3 23 11" xfId="5745" xr:uid="{00000000-0005-0000-0000-000070190000}"/>
    <cellStyle name="Normal 3 23 11 2" xfId="5746" xr:uid="{00000000-0005-0000-0000-000071190000}"/>
    <cellStyle name="Normal 3 23 12" xfId="5747" xr:uid="{00000000-0005-0000-0000-000072190000}"/>
    <cellStyle name="Normal 3 23 12 2" xfId="5748" xr:uid="{00000000-0005-0000-0000-000073190000}"/>
    <cellStyle name="Normal 3 23 13" xfId="5749" xr:uid="{00000000-0005-0000-0000-000074190000}"/>
    <cellStyle name="Normal 3 23 13 2" xfId="5750" xr:uid="{00000000-0005-0000-0000-000075190000}"/>
    <cellStyle name="Normal 3 23 14" xfId="5751" xr:uid="{00000000-0005-0000-0000-000076190000}"/>
    <cellStyle name="Normal 3 23 14 2" xfId="5752" xr:uid="{00000000-0005-0000-0000-000077190000}"/>
    <cellStyle name="Normal 3 23 15" xfId="5753" xr:uid="{00000000-0005-0000-0000-000078190000}"/>
    <cellStyle name="Normal 3 23 15 2" xfId="5754" xr:uid="{00000000-0005-0000-0000-000079190000}"/>
    <cellStyle name="Normal 3 23 16" xfId="5755" xr:uid="{00000000-0005-0000-0000-00007A190000}"/>
    <cellStyle name="Normal 3 23 16 2" xfId="5756" xr:uid="{00000000-0005-0000-0000-00007B190000}"/>
    <cellStyle name="Normal 3 23 17" xfId="5757" xr:uid="{00000000-0005-0000-0000-00007C190000}"/>
    <cellStyle name="Normal 3 23 17 2" xfId="5758" xr:uid="{00000000-0005-0000-0000-00007D190000}"/>
    <cellStyle name="Normal 3 23 18" xfId="5759" xr:uid="{00000000-0005-0000-0000-00007E190000}"/>
    <cellStyle name="Normal 3 23 18 2" xfId="5760" xr:uid="{00000000-0005-0000-0000-00007F190000}"/>
    <cellStyle name="Normal 3 23 19" xfId="5761" xr:uid="{00000000-0005-0000-0000-000080190000}"/>
    <cellStyle name="Normal 3 23 19 2" xfId="5762" xr:uid="{00000000-0005-0000-0000-000081190000}"/>
    <cellStyle name="Normal 3 23 2" xfId="5763" xr:uid="{00000000-0005-0000-0000-000082190000}"/>
    <cellStyle name="Normal 3 23 2 2" xfId="5764" xr:uid="{00000000-0005-0000-0000-000083190000}"/>
    <cellStyle name="Normal 3 23 20" xfId="5765" xr:uid="{00000000-0005-0000-0000-000084190000}"/>
    <cellStyle name="Normal 3 23 20 2" xfId="5766" xr:uid="{00000000-0005-0000-0000-000085190000}"/>
    <cellStyle name="Normal 3 23 21" xfId="5767" xr:uid="{00000000-0005-0000-0000-000086190000}"/>
    <cellStyle name="Normal 3 23 21 2" xfId="5768" xr:uid="{00000000-0005-0000-0000-000087190000}"/>
    <cellStyle name="Normal 3 23 22" xfId="5769" xr:uid="{00000000-0005-0000-0000-000088190000}"/>
    <cellStyle name="Normal 3 23 22 2" xfId="5770" xr:uid="{00000000-0005-0000-0000-000089190000}"/>
    <cellStyle name="Normal 3 23 23" xfId="5771" xr:uid="{00000000-0005-0000-0000-00008A190000}"/>
    <cellStyle name="Normal 3 23 23 2" xfId="5772" xr:uid="{00000000-0005-0000-0000-00008B190000}"/>
    <cellStyle name="Normal 3 23 24" xfId="5773" xr:uid="{00000000-0005-0000-0000-00008C190000}"/>
    <cellStyle name="Normal 3 23 3" xfId="5774" xr:uid="{00000000-0005-0000-0000-00008D190000}"/>
    <cellStyle name="Normal 3 23 3 2" xfId="5775" xr:uid="{00000000-0005-0000-0000-00008E190000}"/>
    <cellStyle name="Normal 3 23 4" xfId="5776" xr:uid="{00000000-0005-0000-0000-00008F190000}"/>
    <cellStyle name="Normal 3 23 4 2" xfId="5777" xr:uid="{00000000-0005-0000-0000-000090190000}"/>
    <cellStyle name="Normal 3 23 5" xfId="5778" xr:uid="{00000000-0005-0000-0000-000091190000}"/>
    <cellStyle name="Normal 3 23 5 2" xfId="5779" xr:uid="{00000000-0005-0000-0000-000092190000}"/>
    <cellStyle name="Normal 3 23 6" xfId="5780" xr:uid="{00000000-0005-0000-0000-000093190000}"/>
    <cellStyle name="Normal 3 23 6 2" xfId="5781" xr:uid="{00000000-0005-0000-0000-000094190000}"/>
    <cellStyle name="Normal 3 23 7" xfId="5782" xr:uid="{00000000-0005-0000-0000-000095190000}"/>
    <cellStyle name="Normal 3 23 7 2" xfId="5783" xr:uid="{00000000-0005-0000-0000-000096190000}"/>
    <cellStyle name="Normal 3 23 8" xfId="5784" xr:uid="{00000000-0005-0000-0000-000097190000}"/>
    <cellStyle name="Normal 3 23 8 2" xfId="5785" xr:uid="{00000000-0005-0000-0000-000098190000}"/>
    <cellStyle name="Normal 3 23 9" xfId="5786" xr:uid="{00000000-0005-0000-0000-000099190000}"/>
    <cellStyle name="Normal 3 23 9 2" xfId="5787" xr:uid="{00000000-0005-0000-0000-00009A190000}"/>
    <cellStyle name="Normal 3 24" xfId="5788" xr:uid="{00000000-0005-0000-0000-00009B190000}"/>
    <cellStyle name="Normal 3 24 10" xfId="5789" xr:uid="{00000000-0005-0000-0000-00009C190000}"/>
    <cellStyle name="Normal 3 24 10 2" xfId="5790" xr:uid="{00000000-0005-0000-0000-00009D190000}"/>
    <cellStyle name="Normal 3 24 11" xfId="5791" xr:uid="{00000000-0005-0000-0000-00009E190000}"/>
    <cellStyle name="Normal 3 24 11 2" xfId="5792" xr:uid="{00000000-0005-0000-0000-00009F190000}"/>
    <cellStyle name="Normal 3 24 12" xfId="5793" xr:uid="{00000000-0005-0000-0000-0000A0190000}"/>
    <cellStyle name="Normal 3 24 12 2" xfId="5794" xr:uid="{00000000-0005-0000-0000-0000A1190000}"/>
    <cellStyle name="Normal 3 24 13" xfId="5795" xr:uid="{00000000-0005-0000-0000-0000A2190000}"/>
    <cellStyle name="Normal 3 24 13 2" xfId="5796" xr:uid="{00000000-0005-0000-0000-0000A3190000}"/>
    <cellStyle name="Normal 3 24 14" xfId="5797" xr:uid="{00000000-0005-0000-0000-0000A4190000}"/>
    <cellStyle name="Normal 3 24 14 2" xfId="5798" xr:uid="{00000000-0005-0000-0000-0000A5190000}"/>
    <cellStyle name="Normal 3 24 15" xfId="5799" xr:uid="{00000000-0005-0000-0000-0000A6190000}"/>
    <cellStyle name="Normal 3 24 15 2" xfId="5800" xr:uid="{00000000-0005-0000-0000-0000A7190000}"/>
    <cellStyle name="Normal 3 24 16" xfId="5801" xr:uid="{00000000-0005-0000-0000-0000A8190000}"/>
    <cellStyle name="Normal 3 24 16 2" xfId="5802" xr:uid="{00000000-0005-0000-0000-0000A9190000}"/>
    <cellStyle name="Normal 3 24 17" xfId="5803" xr:uid="{00000000-0005-0000-0000-0000AA190000}"/>
    <cellStyle name="Normal 3 24 17 2" xfId="5804" xr:uid="{00000000-0005-0000-0000-0000AB190000}"/>
    <cellStyle name="Normal 3 24 18" xfId="5805" xr:uid="{00000000-0005-0000-0000-0000AC190000}"/>
    <cellStyle name="Normal 3 24 18 2" xfId="5806" xr:uid="{00000000-0005-0000-0000-0000AD190000}"/>
    <cellStyle name="Normal 3 24 19" xfId="5807" xr:uid="{00000000-0005-0000-0000-0000AE190000}"/>
    <cellStyle name="Normal 3 24 19 2" xfId="5808" xr:uid="{00000000-0005-0000-0000-0000AF190000}"/>
    <cellStyle name="Normal 3 24 2" xfId="5809" xr:uid="{00000000-0005-0000-0000-0000B0190000}"/>
    <cellStyle name="Normal 3 24 2 2" xfId="5810" xr:uid="{00000000-0005-0000-0000-0000B1190000}"/>
    <cellStyle name="Normal 3 24 20" xfId="5811" xr:uid="{00000000-0005-0000-0000-0000B2190000}"/>
    <cellStyle name="Normal 3 24 20 2" xfId="5812" xr:uid="{00000000-0005-0000-0000-0000B3190000}"/>
    <cellStyle name="Normal 3 24 21" xfId="5813" xr:uid="{00000000-0005-0000-0000-0000B4190000}"/>
    <cellStyle name="Normal 3 24 21 2" xfId="5814" xr:uid="{00000000-0005-0000-0000-0000B5190000}"/>
    <cellStyle name="Normal 3 24 22" xfId="5815" xr:uid="{00000000-0005-0000-0000-0000B6190000}"/>
    <cellStyle name="Normal 3 24 22 2" xfId="5816" xr:uid="{00000000-0005-0000-0000-0000B7190000}"/>
    <cellStyle name="Normal 3 24 23" xfId="5817" xr:uid="{00000000-0005-0000-0000-0000B8190000}"/>
    <cellStyle name="Normal 3 24 23 2" xfId="5818" xr:uid="{00000000-0005-0000-0000-0000B9190000}"/>
    <cellStyle name="Normal 3 24 24" xfId="5819" xr:uid="{00000000-0005-0000-0000-0000BA190000}"/>
    <cellStyle name="Normal 3 24 3" xfId="5820" xr:uid="{00000000-0005-0000-0000-0000BB190000}"/>
    <cellStyle name="Normal 3 24 3 2" xfId="5821" xr:uid="{00000000-0005-0000-0000-0000BC190000}"/>
    <cellStyle name="Normal 3 24 4" xfId="5822" xr:uid="{00000000-0005-0000-0000-0000BD190000}"/>
    <cellStyle name="Normal 3 24 4 2" xfId="5823" xr:uid="{00000000-0005-0000-0000-0000BE190000}"/>
    <cellStyle name="Normal 3 24 5" xfId="5824" xr:uid="{00000000-0005-0000-0000-0000BF190000}"/>
    <cellStyle name="Normal 3 24 5 2" xfId="5825" xr:uid="{00000000-0005-0000-0000-0000C0190000}"/>
    <cellStyle name="Normal 3 24 6" xfId="5826" xr:uid="{00000000-0005-0000-0000-0000C1190000}"/>
    <cellStyle name="Normal 3 24 6 2" xfId="5827" xr:uid="{00000000-0005-0000-0000-0000C2190000}"/>
    <cellStyle name="Normal 3 24 7" xfId="5828" xr:uid="{00000000-0005-0000-0000-0000C3190000}"/>
    <cellStyle name="Normal 3 24 7 2" xfId="5829" xr:uid="{00000000-0005-0000-0000-0000C4190000}"/>
    <cellStyle name="Normal 3 24 8" xfId="5830" xr:uid="{00000000-0005-0000-0000-0000C5190000}"/>
    <cellStyle name="Normal 3 24 8 2" xfId="5831" xr:uid="{00000000-0005-0000-0000-0000C6190000}"/>
    <cellStyle name="Normal 3 24 9" xfId="5832" xr:uid="{00000000-0005-0000-0000-0000C7190000}"/>
    <cellStyle name="Normal 3 24 9 2" xfId="5833" xr:uid="{00000000-0005-0000-0000-0000C8190000}"/>
    <cellStyle name="Normal 3 25" xfId="5834" xr:uid="{00000000-0005-0000-0000-0000C9190000}"/>
    <cellStyle name="Normal 3 25 10" xfId="5835" xr:uid="{00000000-0005-0000-0000-0000CA190000}"/>
    <cellStyle name="Normal 3 25 10 2" xfId="5836" xr:uid="{00000000-0005-0000-0000-0000CB190000}"/>
    <cellStyle name="Normal 3 25 11" xfId="5837" xr:uid="{00000000-0005-0000-0000-0000CC190000}"/>
    <cellStyle name="Normal 3 25 11 2" xfId="5838" xr:uid="{00000000-0005-0000-0000-0000CD190000}"/>
    <cellStyle name="Normal 3 25 12" xfId="5839" xr:uid="{00000000-0005-0000-0000-0000CE190000}"/>
    <cellStyle name="Normal 3 25 12 2" xfId="5840" xr:uid="{00000000-0005-0000-0000-0000CF190000}"/>
    <cellStyle name="Normal 3 25 13" xfId="5841" xr:uid="{00000000-0005-0000-0000-0000D0190000}"/>
    <cellStyle name="Normal 3 25 13 2" xfId="5842" xr:uid="{00000000-0005-0000-0000-0000D1190000}"/>
    <cellStyle name="Normal 3 25 14" xfId="5843" xr:uid="{00000000-0005-0000-0000-0000D2190000}"/>
    <cellStyle name="Normal 3 25 14 2" xfId="5844" xr:uid="{00000000-0005-0000-0000-0000D3190000}"/>
    <cellStyle name="Normal 3 25 15" xfId="5845" xr:uid="{00000000-0005-0000-0000-0000D4190000}"/>
    <cellStyle name="Normal 3 25 15 2" xfId="5846" xr:uid="{00000000-0005-0000-0000-0000D5190000}"/>
    <cellStyle name="Normal 3 25 16" xfId="5847" xr:uid="{00000000-0005-0000-0000-0000D6190000}"/>
    <cellStyle name="Normal 3 25 16 2" xfId="5848" xr:uid="{00000000-0005-0000-0000-0000D7190000}"/>
    <cellStyle name="Normal 3 25 17" xfId="5849" xr:uid="{00000000-0005-0000-0000-0000D8190000}"/>
    <cellStyle name="Normal 3 25 17 2" xfId="5850" xr:uid="{00000000-0005-0000-0000-0000D9190000}"/>
    <cellStyle name="Normal 3 25 18" xfId="5851" xr:uid="{00000000-0005-0000-0000-0000DA190000}"/>
    <cellStyle name="Normal 3 25 18 2" xfId="5852" xr:uid="{00000000-0005-0000-0000-0000DB190000}"/>
    <cellStyle name="Normal 3 25 19" xfId="5853" xr:uid="{00000000-0005-0000-0000-0000DC190000}"/>
    <cellStyle name="Normal 3 25 19 2" xfId="5854" xr:uid="{00000000-0005-0000-0000-0000DD190000}"/>
    <cellStyle name="Normal 3 25 2" xfId="5855" xr:uid="{00000000-0005-0000-0000-0000DE190000}"/>
    <cellStyle name="Normal 3 25 2 2" xfId="5856" xr:uid="{00000000-0005-0000-0000-0000DF190000}"/>
    <cellStyle name="Normal 3 25 20" xfId="5857" xr:uid="{00000000-0005-0000-0000-0000E0190000}"/>
    <cellStyle name="Normal 3 25 20 2" xfId="5858" xr:uid="{00000000-0005-0000-0000-0000E1190000}"/>
    <cellStyle name="Normal 3 25 21" xfId="5859" xr:uid="{00000000-0005-0000-0000-0000E2190000}"/>
    <cellStyle name="Normal 3 25 21 2" xfId="5860" xr:uid="{00000000-0005-0000-0000-0000E3190000}"/>
    <cellStyle name="Normal 3 25 22" xfId="5861" xr:uid="{00000000-0005-0000-0000-0000E4190000}"/>
    <cellStyle name="Normal 3 25 22 2" xfId="5862" xr:uid="{00000000-0005-0000-0000-0000E5190000}"/>
    <cellStyle name="Normal 3 25 23" xfId="5863" xr:uid="{00000000-0005-0000-0000-0000E6190000}"/>
    <cellStyle name="Normal 3 25 23 2" xfId="5864" xr:uid="{00000000-0005-0000-0000-0000E7190000}"/>
    <cellStyle name="Normal 3 25 24" xfId="5865" xr:uid="{00000000-0005-0000-0000-0000E8190000}"/>
    <cellStyle name="Normal 3 25 3" xfId="5866" xr:uid="{00000000-0005-0000-0000-0000E9190000}"/>
    <cellStyle name="Normal 3 25 3 2" xfId="5867" xr:uid="{00000000-0005-0000-0000-0000EA190000}"/>
    <cellStyle name="Normal 3 25 4" xfId="5868" xr:uid="{00000000-0005-0000-0000-0000EB190000}"/>
    <cellStyle name="Normal 3 25 4 2" xfId="5869" xr:uid="{00000000-0005-0000-0000-0000EC190000}"/>
    <cellStyle name="Normal 3 25 5" xfId="5870" xr:uid="{00000000-0005-0000-0000-0000ED190000}"/>
    <cellStyle name="Normal 3 25 5 2" xfId="5871" xr:uid="{00000000-0005-0000-0000-0000EE190000}"/>
    <cellStyle name="Normal 3 25 6" xfId="5872" xr:uid="{00000000-0005-0000-0000-0000EF190000}"/>
    <cellStyle name="Normal 3 25 6 2" xfId="5873" xr:uid="{00000000-0005-0000-0000-0000F0190000}"/>
    <cellStyle name="Normal 3 25 7" xfId="5874" xr:uid="{00000000-0005-0000-0000-0000F1190000}"/>
    <cellStyle name="Normal 3 25 7 2" xfId="5875" xr:uid="{00000000-0005-0000-0000-0000F2190000}"/>
    <cellStyle name="Normal 3 25 8" xfId="5876" xr:uid="{00000000-0005-0000-0000-0000F3190000}"/>
    <cellStyle name="Normal 3 25 8 2" xfId="5877" xr:uid="{00000000-0005-0000-0000-0000F4190000}"/>
    <cellStyle name="Normal 3 25 9" xfId="5878" xr:uid="{00000000-0005-0000-0000-0000F5190000}"/>
    <cellStyle name="Normal 3 25 9 2" xfId="5879" xr:uid="{00000000-0005-0000-0000-0000F6190000}"/>
    <cellStyle name="Normal 3 26" xfId="5880" xr:uid="{00000000-0005-0000-0000-0000F7190000}"/>
    <cellStyle name="Normal 3 26 10" xfId="5881" xr:uid="{00000000-0005-0000-0000-0000F8190000}"/>
    <cellStyle name="Normal 3 26 10 2" xfId="5882" xr:uid="{00000000-0005-0000-0000-0000F9190000}"/>
    <cellStyle name="Normal 3 26 11" xfId="5883" xr:uid="{00000000-0005-0000-0000-0000FA190000}"/>
    <cellStyle name="Normal 3 26 11 2" xfId="5884" xr:uid="{00000000-0005-0000-0000-0000FB190000}"/>
    <cellStyle name="Normal 3 26 12" xfId="5885" xr:uid="{00000000-0005-0000-0000-0000FC190000}"/>
    <cellStyle name="Normal 3 26 12 2" xfId="5886" xr:uid="{00000000-0005-0000-0000-0000FD190000}"/>
    <cellStyle name="Normal 3 26 13" xfId="5887" xr:uid="{00000000-0005-0000-0000-0000FE190000}"/>
    <cellStyle name="Normal 3 26 13 2" xfId="5888" xr:uid="{00000000-0005-0000-0000-0000FF190000}"/>
    <cellStyle name="Normal 3 26 14" xfId="5889" xr:uid="{00000000-0005-0000-0000-0000001A0000}"/>
    <cellStyle name="Normal 3 26 14 2" xfId="5890" xr:uid="{00000000-0005-0000-0000-0000011A0000}"/>
    <cellStyle name="Normal 3 26 15" xfId="5891" xr:uid="{00000000-0005-0000-0000-0000021A0000}"/>
    <cellStyle name="Normal 3 26 15 2" xfId="5892" xr:uid="{00000000-0005-0000-0000-0000031A0000}"/>
    <cellStyle name="Normal 3 26 16" xfId="5893" xr:uid="{00000000-0005-0000-0000-0000041A0000}"/>
    <cellStyle name="Normal 3 26 16 2" xfId="5894" xr:uid="{00000000-0005-0000-0000-0000051A0000}"/>
    <cellStyle name="Normal 3 26 17" xfId="5895" xr:uid="{00000000-0005-0000-0000-0000061A0000}"/>
    <cellStyle name="Normal 3 26 17 2" xfId="5896" xr:uid="{00000000-0005-0000-0000-0000071A0000}"/>
    <cellStyle name="Normal 3 26 18" xfId="5897" xr:uid="{00000000-0005-0000-0000-0000081A0000}"/>
    <cellStyle name="Normal 3 26 18 2" xfId="5898" xr:uid="{00000000-0005-0000-0000-0000091A0000}"/>
    <cellStyle name="Normal 3 26 19" xfId="5899" xr:uid="{00000000-0005-0000-0000-00000A1A0000}"/>
    <cellStyle name="Normal 3 26 19 2" xfId="5900" xr:uid="{00000000-0005-0000-0000-00000B1A0000}"/>
    <cellStyle name="Normal 3 26 2" xfId="5901" xr:uid="{00000000-0005-0000-0000-00000C1A0000}"/>
    <cellStyle name="Normal 3 26 2 2" xfId="5902" xr:uid="{00000000-0005-0000-0000-00000D1A0000}"/>
    <cellStyle name="Normal 3 26 20" xfId="5903" xr:uid="{00000000-0005-0000-0000-00000E1A0000}"/>
    <cellStyle name="Normal 3 26 20 2" xfId="5904" xr:uid="{00000000-0005-0000-0000-00000F1A0000}"/>
    <cellStyle name="Normal 3 26 21" xfId="5905" xr:uid="{00000000-0005-0000-0000-0000101A0000}"/>
    <cellStyle name="Normal 3 26 21 2" xfId="5906" xr:uid="{00000000-0005-0000-0000-0000111A0000}"/>
    <cellStyle name="Normal 3 26 22" xfId="5907" xr:uid="{00000000-0005-0000-0000-0000121A0000}"/>
    <cellStyle name="Normal 3 26 22 2" xfId="5908" xr:uid="{00000000-0005-0000-0000-0000131A0000}"/>
    <cellStyle name="Normal 3 26 23" xfId="5909" xr:uid="{00000000-0005-0000-0000-0000141A0000}"/>
    <cellStyle name="Normal 3 26 23 2" xfId="5910" xr:uid="{00000000-0005-0000-0000-0000151A0000}"/>
    <cellStyle name="Normal 3 26 24" xfId="5911" xr:uid="{00000000-0005-0000-0000-0000161A0000}"/>
    <cellStyle name="Normal 3 26 3" xfId="5912" xr:uid="{00000000-0005-0000-0000-0000171A0000}"/>
    <cellStyle name="Normal 3 26 3 2" xfId="5913" xr:uid="{00000000-0005-0000-0000-0000181A0000}"/>
    <cellStyle name="Normal 3 26 4" xfId="5914" xr:uid="{00000000-0005-0000-0000-0000191A0000}"/>
    <cellStyle name="Normal 3 26 4 2" xfId="5915" xr:uid="{00000000-0005-0000-0000-00001A1A0000}"/>
    <cellStyle name="Normal 3 26 5" xfId="5916" xr:uid="{00000000-0005-0000-0000-00001B1A0000}"/>
    <cellStyle name="Normal 3 26 5 2" xfId="5917" xr:uid="{00000000-0005-0000-0000-00001C1A0000}"/>
    <cellStyle name="Normal 3 26 6" xfId="5918" xr:uid="{00000000-0005-0000-0000-00001D1A0000}"/>
    <cellStyle name="Normal 3 26 6 2" xfId="5919" xr:uid="{00000000-0005-0000-0000-00001E1A0000}"/>
    <cellStyle name="Normal 3 26 7" xfId="5920" xr:uid="{00000000-0005-0000-0000-00001F1A0000}"/>
    <cellStyle name="Normal 3 26 7 2" xfId="5921" xr:uid="{00000000-0005-0000-0000-0000201A0000}"/>
    <cellStyle name="Normal 3 26 8" xfId="5922" xr:uid="{00000000-0005-0000-0000-0000211A0000}"/>
    <cellStyle name="Normal 3 26 8 2" xfId="5923" xr:uid="{00000000-0005-0000-0000-0000221A0000}"/>
    <cellStyle name="Normal 3 26 9" xfId="5924" xr:uid="{00000000-0005-0000-0000-0000231A0000}"/>
    <cellStyle name="Normal 3 26 9 2" xfId="5925" xr:uid="{00000000-0005-0000-0000-0000241A0000}"/>
    <cellStyle name="Normal 3 27" xfId="5926" xr:uid="{00000000-0005-0000-0000-0000251A0000}"/>
    <cellStyle name="Normal 3 27 10" xfId="5927" xr:uid="{00000000-0005-0000-0000-0000261A0000}"/>
    <cellStyle name="Normal 3 27 10 2" xfId="5928" xr:uid="{00000000-0005-0000-0000-0000271A0000}"/>
    <cellStyle name="Normal 3 27 11" xfId="5929" xr:uid="{00000000-0005-0000-0000-0000281A0000}"/>
    <cellStyle name="Normal 3 27 11 2" xfId="5930" xr:uid="{00000000-0005-0000-0000-0000291A0000}"/>
    <cellStyle name="Normal 3 27 12" xfId="5931" xr:uid="{00000000-0005-0000-0000-00002A1A0000}"/>
    <cellStyle name="Normal 3 27 12 2" xfId="5932" xr:uid="{00000000-0005-0000-0000-00002B1A0000}"/>
    <cellStyle name="Normal 3 27 13" xfId="5933" xr:uid="{00000000-0005-0000-0000-00002C1A0000}"/>
    <cellStyle name="Normal 3 27 13 2" xfId="5934" xr:uid="{00000000-0005-0000-0000-00002D1A0000}"/>
    <cellStyle name="Normal 3 27 14" xfId="5935" xr:uid="{00000000-0005-0000-0000-00002E1A0000}"/>
    <cellStyle name="Normal 3 27 14 2" xfId="5936" xr:uid="{00000000-0005-0000-0000-00002F1A0000}"/>
    <cellStyle name="Normal 3 27 15" xfId="5937" xr:uid="{00000000-0005-0000-0000-0000301A0000}"/>
    <cellStyle name="Normal 3 27 15 2" xfId="5938" xr:uid="{00000000-0005-0000-0000-0000311A0000}"/>
    <cellStyle name="Normal 3 27 16" xfId="5939" xr:uid="{00000000-0005-0000-0000-0000321A0000}"/>
    <cellStyle name="Normal 3 27 16 2" xfId="5940" xr:uid="{00000000-0005-0000-0000-0000331A0000}"/>
    <cellStyle name="Normal 3 27 17" xfId="5941" xr:uid="{00000000-0005-0000-0000-0000341A0000}"/>
    <cellStyle name="Normal 3 27 17 2" xfId="5942" xr:uid="{00000000-0005-0000-0000-0000351A0000}"/>
    <cellStyle name="Normal 3 27 18" xfId="5943" xr:uid="{00000000-0005-0000-0000-0000361A0000}"/>
    <cellStyle name="Normal 3 27 18 2" xfId="5944" xr:uid="{00000000-0005-0000-0000-0000371A0000}"/>
    <cellStyle name="Normal 3 27 19" xfId="5945" xr:uid="{00000000-0005-0000-0000-0000381A0000}"/>
    <cellStyle name="Normal 3 27 19 2" xfId="5946" xr:uid="{00000000-0005-0000-0000-0000391A0000}"/>
    <cellStyle name="Normal 3 27 2" xfId="5947" xr:uid="{00000000-0005-0000-0000-00003A1A0000}"/>
    <cellStyle name="Normal 3 27 2 2" xfId="5948" xr:uid="{00000000-0005-0000-0000-00003B1A0000}"/>
    <cellStyle name="Normal 3 27 20" xfId="5949" xr:uid="{00000000-0005-0000-0000-00003C1A0000}"/>
    <cellStyle name="Normal 3 27 20 2" xfId="5950" xr:uid="{00000000-0005-0000-0000-00003D1A0000}"/>
    <cellStyle name="Normal 3 27 21" xfId="5951" xr:uid="{00000000-0005-0000-0000-00003E1A0000}"/>
    <cellStyle name="Normal 3 27 21 2" xfId="5952" xr:uid="{00000000-0005-0000-0000-00003F1A0000}"/>
    <cellStyle name="Normal 3 27 22" xfId="5953" xr:uid="{00000000-0005-0000-0000-0000401A0000}"/>
    <cellStyle name="Normal 3 27 22 2" xfId="5954" xr:uid="{00000000-0005-0000-0000-0000411A0000}"/>
    <cellStyle name="Normal 3 27 23" xfId="5955" xr:uid="{00000000-0005-0000-0000-0000421A0000}"/>
    <cellStyle name="Normal 3 27 23 2" xfId="5956" xr:uid="{00000000-0005-0000-0000-0000431A0000}"/>
    <cellStyle name="Normal 3 27 24" xfId="5957" xr:uid="{00000000-0005-0000-0000-0000441A0000}"/>
    <cellStyle name="Normal 3 27 3" xfId="5958" xr:uid="{00000000-0005-0000-0000-0000451A0000}"/>
    <cellStyle name="Normal 3 27 3 2" xfId="5959" xr:uid="{00000000-0005-0000-0000-0000461A0000}"/>
    <cellStyle name="Normal 3 27 4" xfId="5960" xr:uid="{00000000-0005-0000-0000-0000471A0000}"/>
    <cellStyle name="Normal 3 27 4 2" xfId="5961" xr:uid="{00000000-0005-0000-0000-0000481A0000}"/>
    <cellStyle name="Normal 3 27 5" xfId="5962" xr:uid="{00000000-0005-0000-0000-0000491A0000}"/>
    <cellStyle name="Normal 3 27 5 2" xfId="5963" xr:uid="{00000000-0005-0000-0000-00004A1A0000}"/>
    <cellStyle name="Normal 3 27 6" xfId="5964" xr:uid="{00000000-0005-0000-0000-00004B1A0000}"/>
    <cellStyle name="Normal 3 27 6 2" xfId="5965" xr:uid="{00000000-0005-0000-0000-00004C1A0000}"/>
    <cellStyle name="Normal 3 27 7" xfId="5966" xr:uid="{00000000-0005-0000-0000-00004D1A0000}"/>
    <cellStyle name="Normal 3 27 7 2" xfId="5967" xr:uid="{00000000-0005-0000-0000-00004E1A0000}"/>
    <cellStyle name="Normal 3 27 8" xfId="5968" xr:uid="{00000000-0005-0000-0000-00004F1A0000}"/>
    <cellStyle name="Normal 3 27 8 2" xfId="5969" xr:uid="{00000000-0005-0000-0000-0000501A0000}"/>
    <cellStyle name="Normal 3 27 9" xfId="5970" xr:uid="{00000000-0005-0000-0000-0000511A0000}"/>
    <cellStyle name="Normal 3 27 9 2" xfId="5971" xr:uid="{00000000-0005-0000-0000-0000521A0000}"/>
    <cellStyle name="Normal 3 28" xfId="5972" xr:uid="{00000000-0005-0000-0000-0000531A0000}"/>
    <cellStyle name="Normal 3 28 10" xfId="5973" xr:uid="{00000000-0005-0000-0000-0000541A0000}"/>
    <cellStyle name="Normal 3 28 10 2" xfId="5974" xr:uid="{00000000-0005-0000-0000-0000551A0000}"/>
    <cellStyle name="Normal 3 28 11" xfId="5975" xr:uid="{00000000-0005-0000-0000-0000561A0000}"/>
    <cellStyle name="Normal 3 28 11 2" xfId="5976" xr:uid="{00000000-0005-0000-0000-0000571A0000}"/>
    <cellStyle name="Normal 3 28 12" xfId="5977" xr:uid="{00000000-0005-0000-0000-0000581A0000}"/>
    <cellStyle name="Normal 3 28 12 2" xfId="5978" xr:uid="{00000000-0005-0000-0000-0000591A0000}"/>
    <cellStyle name="Normal 3 28 13" xfId="5979" xr:uid="{00000000-0005-0000-0000-00005A1A0000}"/>
    <cellStyle name="Normal 3 28 13 2" xfId="5980" xr:uid="{00000000-0005-0000-0000-00005B1A0000}"/>
    <cellStyle name="Normal 3 28 14" xfId="5981" xr:uid="{00000000-0005-0000-0000-00005C1A0000}"/>
    <cellStyle name="Normal 3 28 14 2" xfId="5982" xr:uid="{00000000-0005-0000-0000-00005D1A0000}"/>
    <cellStyle name="Normal 3 28 15" xfId="5983" xr:uid="{00000000-0005-0000-0000-00005E1A0000}"/>
    <cellStyle name="Normal 3 28 15 2" xfId="5984" xr:uid="{00000000-0005-0000-0000-00005F1A0000}"/>
    <cellStyle name="Normal 3 28 16" xfId="5985" xr:uid="{00000000-0005-0000-0000-0000601A0000}"/>
    <cellStyle name="Normal 3 28 16 2" xfId="5986" xr:uid="{00000000-0005-0000-0000-0000611A0000}"/>
    <cellStyle name="Normal 3 28 17" xfId="5987" xr:uid="{00000000-0005-0000-0000-0000621A0000}"/>
    <cellStyle name="Normal 3 28 17 2" xfId="5988" xr:uid="{00000000-0005-0000-0000-0000631A0000}"/>
    <cellStyle name="Normal 3 28 18" xfId="5989" xr:uid="{00000000-0005-0000-0000-0000641A0000}"/>
    <cellStyle name="Normal 3 28 18 2" xfId="5990" xr:uid="{00000000-0005-0000-0000-0000651A0000}"/>
    <cellStyle name="Normal 3 28 19" xfId="5991" xr:uid="{00000000-0005-0000-0000-0000661A0000}"/>
    <cellStyle name="Normal 3 28 19 2" xfId="5992" xr:uid="{00000000-0005-0000-0000-0000671A0000}"/>
    <cellStyle name="Normal 3 28 2" xfId="5993" xr:uid="{00000000-0005-0000-0000-0000681A0000}"/>
    <cellStyle name="Normal 3 28 2 2" xfId="5994" xr:uid="{00000000-0005-0000-0000-0000691A0000}"/>
    <cellStyle name="Normal 3 28 20" xfId="5995" xr:uid="{00000000-0005-0000-0000-00006A1A0000}"/>
    <cellStyle name="Normal 3 28 20 2" xfId="5996" xr:uid="{00000000-0005-0000-0000-00006B1A0000}"/>
    <cellStyle name="Normal 3 28 21" xfId="5997" xr:uid="{00000000-0005-0000-0000-00006C1A0000}"/>
    <cellStyle name="Normal 3 28 21 2" xfId="5998" xr:uid="{00000000-0005-0000-0000-00006D1A0000}"/>
    <cellStyle name="Normal 3 28 22" xfId="5999" xr:uid="{00000000-0005-0000-0000-00006E1A0000}"/>
    <cellStyle name="Normal 3 28 22 2" xfId="6000" xr:uid="{00000000-0005-0000-0000-00006F1A0000}"/>
    <cellStyle name="Normal 3 28 23" xfId="6001" xr:uid="{00000000-0005-0000-0000-0000701A0000}"/>
    <cellStyle name="Normal 3 28 23 2" xfId="6002" xr:uid="{00000000-0005-0000-0000-0000711A0000}"/>
    <cellStyle name="Normal 3 28 24" xfId="6003" xr:uid="{00000000-0005-0000-0000-0000721A0000}"/>
    <cellStyle name="Normal 3 28 3" xfId="6004" xr:uid="{00000000-0005-0000-0000-0000731A0000}"/>
    <cellStyle name="Normal 3 28 3 2" xfId="6005" xr:uid="{00000000-0005-0000-0000-0000741A0000}"/>
    <cellStyle name="Normal 3 28 4" xfId="6006" xr:uid="{00000000-0005-0000-0000-0000751A0000}"/>
    <cellStyle name="Normal 3 28 4 2" xfId="6007" xr:uid="{00000000-0005-0000-0000-0000761A0000}"/>
    <cellStyle name="Normal 3 28 5" xfId="6008" xr:uid="{00000000-0005-0000-0000-0000771A0000}"/>
    <cellStyle name="Normal 3 28 5 2" xfId="6009" xr:uid="{00000000-0005-0000-0000-0000781A0000}"/>
    <cellStyle name="Normal 3 28 6" xfId="6010" xr:uid="{00000000-0005-0000-0000-0000791A0000}"/>
    <cellStyle name="Normal 3 28 6 2" xfId="6011" xr:uid="{00000000-0005-0000-0000-00007A1A0000}"/>
    <cellStyle name="Normal 3 28 7" xfId="6012" xr:uid="{00000000-0005-0000-0000-00007B1A0000}"/>
    <cellStyle name="Normal 3 28 7 2" xfId="6013" xr:uid="{00000000-0005-0000-0000-00007C1A0000}"/>
    <cellStyle name="Normal 3 28 8" xfId="6014" xr:uid="{00000000-0005-0000-0000-00007D1A0000}"/>
    <cellStyle name="Normal 3 28 8 2" xfId="6015" xr:uid="{00000000-0005-0000-0000-00007E1A0000}"/>
    <cellStyle name="Normal 3 28 9" xfId="6016" xr:uid="{00000000-0005-0000-0000-00007F1A0000}"/>
    <cellStyle name="Normal 3 28 9 2" xfId="6017" xr:uid="{00000000-0005-0000-0000-0000801A0000}"/>
    <cellStyle name="Normal 3 29" xfId="6018" xr:uid="{00000000-0005-0000-0000-0000811A0000}"/>
    <cellStyle name="Normal 3 29 10" xfId="6019" xr:uid="{00000000-0005-0000-0000-0000821A0000}"/>
    <cellStyle name="Normal 3 29 10 2" xfId="6020" xr:uid="{00000000-0005-0000-0000-0000831A0000}"/>
    <cellStyle name="Normal 3 29 11" xfId="6021" xr:uid="{00000000-0005-0000-0000-0000841A0000}"/>
    <cellStyle name="Normal 3 29 11 2" xfId="6022" xr:uid="{00000000-0005-0000-0000-0000851A0000}"/>
    <cellStyle name="Normal 3 29 12" xfId="6023" xr:uid="{00000000-0005-0000-0000-0000861A0000}"/>
    <cellStyle name="Normal 3 29 12 2" xfId="6024" xr:uid="{00000000-0005-0000-0000-0000871A0000}"/>
    <cellStyle name="Normal 3 29 13" xfId="6025" xr:uid="{00000000-0005-0000-0000-0000881A0000}"/>
    <cellStyle name="Normal 3 29 13 2" xfId="6026" xr:uid="{00000000-0005-0000-0000-0000891A0000}"/>
    <cellStyle name="Normal 3 29 14" xfId="6027" xr:uid="{00000000-0005-0000-0000-00008A1A0000}"/>
    <cellStyle name="Normal 3 29 14 2" xfId="6028" xr:uid="{00000000-0005-0000-0000-00008B1A0000}"/>
    <cellStyle name="Normal 3 29 15" xfId="6029" xr:uid="{00000000-0005-0000-0000-00008C1A0000}"/>
    <cellStyle name="Normal 3 29 15 2" xfId="6030" xr:uid="{00000000-0005-0000-0000-00008D1A0000}"/>
    <cellStyle name="Normal 3 29 16" xfId="6031" xr:uid="{00000000-0005-0000-0000-00008E1A0000}"/>
    <cellStyle name="Normal 3 29 16 2" xfId="6032" xr:uid="{00000000-0005-0000-0000-00008F1A0000}"/>
    <cellStyle name="Normal 3 29 17" xfId="6033" xr:uid="{00000000-0005-0000-0000-0000901A0000}"/>
    <cellStyle name="Normal 3 29 17 2" xfId="6034" xr:uid="{00000000-0005-0000-0000-0000911A0000}"/>
    <cellStyle name="Normal 3 29 18" xfId="6035" xr:uid="{00000000-0005-0000-0000-0000921A0000}"/>
    <cellStyle name="Normal 3 29 18 2" xfId="6036" xr:uid="{00000000-0005-0000-0000-0000931A0000}"/>
    <cellStyle name="Normal 3 29 19" xfId="6037" xr:uid="{00000000-0005-0000-0000-0000941A0000}"/>
    <cellStyle name="Normal 3 29 19 2" xfId="6038" xr:uid="{00000000-0005-0000-0000-0000951A0000}"/>
    <cellStyle name="Normal 3 29 2" xfId="6039" xr:uid="{00000000-0005-0000-0000-0000961A0000}"/>
    <cellStyle name="Normal 3 29 2 2" xfId="6040" xr:uid="{00000000-0005-0000-0000-0000971A0000}"/>
    <cellStyle name="Normal 3 29 20" xfId="6041" xr:uid="{00000000-0005-0000-0000-0000981A0000}"/>
    <cellStyle name="Normal 3 29 20 2" xfId="6042" xr:uid="{00000000-0005-0000-0000-0000991A0000}"/>
    <cellStyle name="Normal 3 29 21" xfId="6043" xr:uid="{00000000-0005-0000-0000-00009A1A0000}"/>
    <cellStyle name="Normal 3 29 21 2" xfId="6044" xr:uid="{00000000-0005-0000-0000-00009B1A0000}"/>
    <cellStyle name="Normal 3 29 22" xfId="6045" xr:uid="{00000000-0005-0000-0000-00009C1A0000}"/>
    <cellStyle name="Normal 3 29 22 2" xfId="6046" xr:uid="{00000000-0005-0000-0000-00009D1A0000}"/>
    <cellStyle name="Normal 3 29 23" xfId="6047" xr:uid="{00000000-0005-0000-0000-00009E1A0000}"/>
    <cellStyle name="Normal 3 29 23 2" xfId="6048" xr:uid="{00000000-0005-0000-0000-00009F1A0000}"/>
    <cellStyle name="Normal 3 29 24" xfId="6049" xr:uid="{00000000-0005-0000-0000-0000A01A0000}"/>
    <cellStyle name="Normal 3 29 3" xfId="6050" xr:uid="{00000000-0005-0000-0000-0000A11A0000}"/>
    <cellStyle name="Normal 3 29 3 2" xfId="6051" xr:uid="{00000000-0005-0000-0000-0000A21A0000}"/>
    <cellStyle name="Normal 3 29 4" xfId="6052" xr:uid="{00000000-0005-0000-0000-0000A31A0000}"/>
    <cellStyle name="Normal 3 29 4 2" xfId="6053" xr:uid="{00000000-0005-0000-0000-0000A41A0000}"/>
    <cellStyle name="Normal 3 29 5" xfId="6054" xr:uid="{00000000-0005-0000-0000-0000A51A0000}"/>
    <cellStyle name="Normal 3 29 5 2" xfId="6055" xr:uid="{00000000-0005-0000-0000-0000A61A0000}"/>
    <cellStyle name="Normal 3 29 6" xfId="6056" xr:uid="{00000000-0005-0000-0000-0000A71A0000}"/>
    <cellStyle name="Normal 3 29 6 2" xfId="6057" xr:uid="{00000000-0005-0000-0000-0000A81A0000}"/>
    <cellStyle name="Normal 3 29 7" xfId="6058" xr:uid="{00000000-0005-0000-0000-0000A91A0000}"/>
    <cellStyle name="Normal 3 29 7 2" xfId="6059" xr:uid="{00000000-0005-0000-0000-0000AA1A0000}"/>
    <cellStyle name="Normal 3 29 8" xfId="6060" xr:uid="{00000000-0005-0000-0000-0000AB1A0000}"/>
    <cellStyle name="Normal 3 29 8 2" xfId="6061" xr:uid="{00000000-0005-0000-0000-0000AC1A0000}"/>
    <cellStyle name="Normal 3 29 9" xfId="6062" xr:uid="{00000000-0005-0000-0000-0000AD1A0000}"/>
    <cellStyle name="Normal 3 29 9 2" xfId="6063" xr:uid="{00000000-0005-0000-0000-0000AE1A0000}"/>
    <cellStyle name="Normal 3 3" xfId="342" xr:uid="{00000000-0005-0000-0000-0000AF1A0000}"/>
    <cellStyle name="Normal 3 3 10" xfId="6064" xr:uid="{00000000-0005-0000-0000-0000B01A0000}"/>
    <cellStyle name="Normal 3 3 10 2" xfId="6065" xr:uid="{00000000-0005-0000-0000-0000B11A0000}"/>
    <cellStyle name="Normal 3 3 11" xfId="6066" xr:uid="{00000000-0005-0000-0000-0000B21A0000}"/>
    <cellStyle name="Normal 3 3 11 2" xfId="6067" xr:uid="{00000000-0005-0000-0000-0000B31A0000}"/>
    <cellStyle name="Normal 3 3 12" xfId="6068" xr:uid="{00000000-0005-0000-0000-0000B41A0000}"/>
    <cellStyle name="Normal 3 3 12 2" xfId="6069" xr:uid="{00000000-0005-0000-0000-0000B51A0000}"/>
    <cellStyle name="Normal 3 3 13" xfId="6070" xr:uid="{00000000-0005-0000-0000-0000B61A0000}"/>
    <cellStyle name="Normal 3 3 13 2" xfId="6071" xr:uid="{00000000-0005-0000-0000-0000B71A0000}"/>
    <cellStyle name="Normal 3 3 14" xfId="6072" xr:uid="{00000000-0005-0000-0000-0000B81A0000}"/>
    <cellStyle name="Normal 3 3 14 2" xfId="6073" xr:uid="{00000000-0005-0000-0000-0000B91A0000}"/>
    <cellStyle name="Normal 3 3 15" xfId="6074" xr:uid="{00000000-0005-0000-0000-0000BA1A0000}"/>
    <cellStyle name="Normal 3 3 15 2" xfId="6075" xr:uid="{00000000-0005-0000-0000-0000BB1A0000}"/>
    <cellStyle name="Normal 3 3 16" xfId="6076" xr:uid="{00000000-0005-0000-0000-0000BC1A0000}"/>
    <cellStyle name="Normal 3 3 16 2" xfId="6077" xr:uid="{00000000-0005-0000-0000-0000BD1A0000}"/>
    <cellStyle name="Normal 3 3 17" xfId="6078" xr:uid="{00000000-0005-0000-0000-0000BE1A0000}"/>
    <cellStyle name="Normal 3 3 17 2" xfId="6079" xr:uid="{00000000-0005-0000-0000-0000BF1A0000}"/>
    <cellStyle name="Normal 3 3 18" xfId="6080" xr:uid="{00000000-0005-0000-0000-0000C01A0000}"/>
    <cellStyle name="Normal 3 3 18 2" xfId="6081" xr:uid="{00000000-0005-0000-0000-0000C11A0000}"/>
    <cellStyle name="Normal 3 3 19" xfId="6082" xr:uid="{00000000-0005-0000-0000-0000C21A0000}"/>
    <cellStyle name="Normal 3 3 19 2" xfId="6083" xr:uid="{00000000-0005-0000-0000-0000C31A0000}"/>
    <cellStyle name="Normal 3 3 2" xfId="6084" xr:uid="{00000000-0005-0000-0000-0000C41A0000}"/>
    <cellStyle name="Normal 3 3 2 2" xfId="6085" xr:uid="{00000000-0005-0000-0000-0000C51A0000}"/>
    <cellStyle name="Normal 3 3 2 2 2" xfId="6086" xr:uid="{00000000-0005-0000-0000-0000C61A0000}"/>
    <cellStyle name="Normal 3 3 20" xfId="6087" xr:uid="{00000000-0005-0000-0000-0000C71A0000}"/>
    <cellStyle name="Normal 3 3 20 2" xfId="6088" xr:uid="{00000000-0005-0000-0000-0000C81A0000}"/>
    <cellStyle name="Normal 3 3 21" xfId="6089" xr:uid="{00000000-0005-0000-0000-0000C91A0000}"/>
    <cellStyle name="Normal 3 3 21 2" xfId="6090" xr:uid="{00000000-0005-0000-0000-0000CA1A0000}"/>
    <cellStyle name="Normal 3 3 22" xfId="6091" xr:uid="{00000000-0005-0000-0000-0000CB1A0000}"/>
    <cellStyle name="Normal 3 3 22 2" xfId="6092" xr:uid="{00000000-0005-0000-0000-0000CC1A0000}"/>
    <cellStyle name="Normal 3 3 23" xfId="6093" xr:uid="{00000000-0005-0000-0000-0000CD1A0000}"/>
    <cellStyle name="Normal 3 3 23 2" xfId="6094" xr:uid="{00000000-0005-0000-0000-0000CE1A0000}"/>
    <cellStyle name="Normal 3 3 24" xfId="6095" xr:uid="{00000000-0005-0000-0000-0000CF1A0000}"/>
    <cellStyle name="Normal 3 3 3" xfId="6096" xr:uid="{00000000-0005-0000-0000-0000D01A0000}"/>
    <cellStyle name="Normal 3 3 3 2" xfId="6097" xr:uid="{00000000-0005-0000-0000-0000D11A0000}"/>
    <cellStyle name="Normal 3 3 4" xfId="6098" xr:uid="{00000000-0005-0000-0000-0000D21A0000}"/>
    <cellStyle name="Normal 3 3 4 2" xfId="6099" xr:uid="{00000000-0005-0000-0000-0000D31A0000}"/>
    <cellStyle name="Normal 3 3 5" xfId="6100" xr:uid="{00000000-0005-0000-0000-0000D41A0000}"/>
    <cellStyle name="Normal 3 3 5 2" xfId="6101" xr:uid="{00000000-0005-0000-0000-0000D51A0000}"/>
    <cellStyle name="Normal 3 3 6" xfId="6102" xr:uid="{00000000-0005-0000-0000-0000D61A0000}"/>
    <cellStyle name="Normal 3 3 6 2" xfId="6103" xr:uid="{00000000-0005-0000-0000-0000D71A0000}"/>
    <cellStyle name="Normal 3 3 7" xfId="6104" xr:uid="{00000000-0005-0000-0000-0000D81A0000}"/>
    <cellStyle name="Normal 3 3 7 2" xfId="6105" xr:uid="{00000000-0005-0000-0000-0000D91A0000}"/>
    <cellStyle name="Normal 3 3 8" xfId="6106" xr:uid="{00000000-0005-0000-0000-0000DA1A0000}"/>
    <cellStyle name="Normal 3 3 8 2" xfId="6107" xr:uid="{00000000-0005-0000-0000-0000DB1A0000}"/>
    <cellStyle name="Normal 3 3 9" xfId="6108" xr:uid="{00000000-0005-0000-0000-0000DC1A0000}"/>
    <cellStyle name="Normal 3 3 9 2" xfId="6109" xr:uid="{00000000-0005-0000-0000-0000DD1A0000}"/>
    <cellStyle name="Normal 3 30" xfId="6110" xr:uid="{00000000-0005-0000-0000-0000DE1A0000}"/>
    <cellStyle name="Normal 3 30 10" xfId="6111" xr:uid="{00000000-0005-0000-0000-0000DF1A0000}"/>
    <cellStyle name="Normal 3 30 10 2" xfId="6112" xr:uid="{00000000-0005-0000-0000-0000E01A0000}"/>
    <cellStyle name="Normal 3 30 11" xfId="6113" xr:uid="{00000000-0005-0000-0000-0000E11A0000}"/>
    <cellStyle name="Normal 3 30 11 2" xfId="6114" xr:uid="{00000000-0005-0000-0000-0000E21A0000}"/>
    <cellStyle name="Normal 3 30 12" xfId="6115" xr:uid="{00000000-0005-0000-0000-0000E31A0000}"/>
    <cellStyle name="Normal 3 30 12 2" xfId="6116" xr:uid="{00000000-0005-0000-0000-0000E41A0000}"/>
    <cellStyle name="Normal 3 30 13" xfId="6117" xr:uid="{00000000-0005-0000-0000-0000E51A0000}"/>
    <cellStyle name="Normal 3 30 13 2" xfId="6118" xr:uid="{00000000-0005-0000-0000-0000E61A0000}"/>
    <cellStyle name="Normal 3 30 14" xfId="6119" xr:uid="{00000000-0005-0000-0000-0000E71A0000}"/>
    <cellStyle name="Normal 3 30 14 2" xfId="6120" xr:uid="{00000000-0005-0000-0000-0000E81A0000}"/>
    <cellStyle name="Normal 3 30 15" xfId="6121" xr:uid="{00000000-0005-0000-0000-0000E91A0000}"/>
    <cellStyle name="Normal 3 30 15 2" xfId="6122" xr:uid="{00000000-0005-0000-0000-0000EA1A0000}"/>
    <cellStyle name="Normal 3 30 16" xfId="6123" xr:uid="{00000000-0005-0000-0000-0000EB1A0000}"/>
    <cellStyle name="Normal 3 30 16 2" xfId="6124" xr:uid="{00000000-0005-0000-0000-0000EC1A0000}"/>
    <cellStyle name="Normal 3 30 17" xfId="6125" xr:uid="{00000000-0005-0000-0000-0000ED1A0000}"/>
    <cellStyle name="Normal 3 30 17 2" xfId="6126" xr:uid="{00000000-0005-0000-0000-0000EE1A0000}"/>
    <cellStyle name="Normal 3 30 18" xfId="6127" xr:uid="{00000000-0005-0000-0000-0000EF1A0000}"/>
    <cellStyle name="Normal 3 30 18 2" xfId="6128" xr:uid="{00000000-0005-0000-0000-0000F01A0000}"/>
    <cellStyle name="Normal 3 30 19" xfId="6129" xr:uid="{00000000-0005-0000-0000-0000F11A0000}"/>
    <cellStyle name="Normal 3 30 19 2" xfId="6130" xr:uid="{00000000-0005-0000-0000-0000F21A0000}"/>
    <cellStyle name="Normal 3 30 2" xfId="6131" xr:uid="{00000000-0005-0000-0000-0000F31A0000}"/>
    <cellStyle name="Normal 3 30 2 2" xfId="6132" xr:uid="{00000000-0005-0000-0000-0000F41A0000}"/>
    <cellStyle name="Normal 3 30 20" xfId="6133" xr:uid="{00000000-0005-0000-0000-0000F51A0000}"/>
    <cellStyle name="Normal 3 30 20 2" xfId="6134" xr:uid="{00000000-0005-0000-0000-0000F61A0000}"/>
    <cellStyle name="Normal 3 30 21" xfId="6135" xr:uid="{00000000-0005-0000-0000-0000F71A0000}"/>
    <cellStyle name="Normal 3 30 21 2" xfId="6136" xr:uid="{00000000-0005-0000-0000-0000F81A0000}"/>
    <cellStyle name="Normal 3 30 22" xfId="6137" xr:uid="{00000000-0005-0000-0000-0000F91A0000}"/>
    <cellStyle name="Normal 3 30 22 2" xfId="6138" xr:uid="{00000000-0005-0000-0000-0000FA1A0000}"/>
    <cellStyle name="Normal 3 30 23" xfId="6139" xr:uid="{00000000-0005-0000-0000-0000FB1A0000}"/>
    <cellStyle name="Normal 3 30 23 2" xfId="6140" xr:uid="{00000000-0005-0000-0000-0000FC1A0000}"/>
    <cellStyle name="Normal 3 30 24" xfId="6141" xr:uid="{00000000-0005-0000-0000-0000FD1A0000}"/>
    <cellStyle name="Normal 3 30 3" xfId="6142" xr:uid="{00000000-0005-0000-0000-0000FE1A0000}"/>
    <cellStyle name="Normal 3 30 3 2" xfId="6143" xr:uid="{00000000-0005-0000-0000-0000FF1A0000}"/>
    <cellStyle name="Normal 3 30 4" xfId="6144" xr:uid="{00000000-0005-0000-0000-0000001B0000}"/>
    <cellStyle name="Normal 3 30 4 2" xfId="6145" xr:uid="{00000000-0005-0000-0000-0000011B0000}"/>
    <cellStyle name="Normal 3 30 5" xfId="6146" xr:uid="{00000000-0005-0000-0000-0000021B0000}"/>
    <cellStyle name="Normal 3 30 5 2" xfId="6147" xr:uid="{00000000-0005-0000-0000-0000031B0000}"/>
    <cellStyle name="Normal 3 30 6" xfId="6148" xr:uid="{00000000-0005-0000-0000-0000041B0000}"/>
    <cellStyle name="Normal 3 30 6 2" xfId="6149" xr:uid="{00000000-0005-0000-0000-0000051B0000}"/>
    <cellStyle name="Normal 3 30 7" xfId="6150" xr:uid="{00000000-0005-0000-0000-0000061B0000}"/>
    <cellStyle name="Normal 3 30 7 2" xfId="6151" xr:uid="{00000000-0005-0000-0000-0000071B0000}"/>
    <cellStyle name="Normal 3 30 8" xfId="6152" xr:uid="{00000000-0005-0000-0000-0000081B0000}"/>
    <cellStyle name="Normal 3 30 8 2" xfId="6153" xr:uid="{00000000-0005-0000-0000-0000091B0000}"/>
    <cellStyle name="Normal 3 30 9" xfId="6154" xr:uid="{00000000-0005-0000-0000-00000A1B0000}"/>
    <cellStyle name="Normal 3 30 9 2" xfId="6155" xr:uid="{00000000-0005-0000-0000-00000B1B0000}"/>
    <cellStyle name="Normal 3 31" xfId="6156" xr:uid="{00000000-0005-0000-0000-00000C1B0000}"/>
    <cellStyle name="Normal 3 31 10" xfId="6157" xr:uid="{00000000-0005-0000-0000-00000D1B0000}"/>
    <cellStyle name="Normal 3 31 10 2" xfId="6158" xr:uid="{00000000-0005-0000-0000-00000E1B0000}"/>
    <cellStyle name="Normal 3 31 11" xfId="6159" xr:uid="{00000000-0005-0000-0000-00000F1B0000}"/>
    <cellStyle name="Normal 3 31 11 2" xfId="6160" xr:uid="{00000000-0005-0000-0000-0000101B0000}"/>
    <cellStyle name="Normal 3 31 12" xfId="6161" xr:uid="{00000000-0005-0000-0000-0000111B0000}"/>
    <cellStyle name="Normal 3 31 12 2" xfId="6162" xr:uid="{00000000-0005-0000-0000-0000121B0000}"/>
    <cellStyle name="Normal 3 31 13" xfId="6163" xr:uid="{00000000-0005-0000-0000-0000131B0000}"/>
    <cellStyle name="Normal 3 31 13 2" xfId="6164" xr:uid="{00000000-0005-0000-0000-0000141B0000}"/>
    <cellStyle name="Normal 3 31 14" xfId="6165" xr:uid="{00000000-0005-0000-0000-0000151B0000}"/>
    <cellStyle name="Normal 3 31 14 2" xfId="6166" xr:uid="{00000000-0005-0000-0000-0000161B0000}"/>
    <cellStyle name="Normal 3 31 15" xfId="6167" xr:uid="{00000000-0005-0000-0000-0000171B0000}"/>
    <cellStyle name="Normal 3 31 15 2" xfId="6168" xr:uid="{00000000-0005-0000-0000-0000181B0000}"/>
    <cellStyle name="Normal 3 31 16" xfId="6169" xr:uid="{00000000-0005-0000-0000-0000191B0000}"/>
    <cellStyle name="Normal 3 31 16 2" xfId="6170" xr:uid="{00000000-0005-0000-0000-00001A1B0000}"/>
    <cellStyle name="Normal 3 31 17" xfId="6171" xr:uid="{00000000-0005-0000-0000-00001B1B0000}"/>
    <cellStyle name="Normal 3 31 17 2" xfId="6172" xr:uid="{00000000-0005-0000-0000-00001C1B0000}"/>
    <cellStyle name="Normal 3 31 18" xfId="6173" xr:uid="{00000000-0005-0000-0000-00001D1B0000}"/>
    <cellStyle name="Normal 3 31 18 2" xfId="6174" xr:uid="{00000000-0005-0000-0000-00001E1B0000}"/>
    <cellStyle name="Normal 3 31 19" xfId="6175" xr:uid="{00000000-0005-0000-0000-00001F1B0000}"/>
    <cellStyle name="Normal 3 31 19 2" xfId="6176" xr:uid="{00000000-0005-0000-0000-0000201B0000}"/>
    <cellStyle name="Normal 3 31 2" xfId="6177" xr:uid="{00000000-0005-0000-0000-0000211B0000}"/>
    <cellStyle name="Normal 3 31 2 2" xfId="6178" xr:uid="{00000000-0005-0000-0000-0000221B0000}"/>
    <cellStyle name="Normal 3 31 20" xfId="6179" xr:uid="{00000000-0005-0000-0000-0000231B0000}"/>
    <cellStyle name="Normal 3 31 20 2" xfId="6180" xr:uid="{00000000-0005-0000-0000-0000241B0000}"/>
    <cellStyle name="Normal 3 31 21" xfId="6181" xr:uid="{00000000-0005-0000-0000-0000251B0000}"/>
    <cellStyle name="Normal 3 31 21 2" xfId="6182" xr:uid="{00000000-0005-0000-0000-0000261B0000}"/>
    <cellStyle name="Normal 3 31 22" xfId="6183" xr:uid="{00000000-0005-0000-0000-0000271B0000}"/>
    <cellStyle name="Normal 3 31 22 2" xfId="6184" xr:uid="{00000000-0005-0000-0000-0000281B0000}"/>
    <cellStyle name="Normal 3 31 23" xfId="6185" xr:uid="{00000000-0005-0000-0000-0000291B0000}"/>
    <cellStyle name="Normal 3 31 23 2" xfId="6186" xr:uid="{00000000-0005-0000-0000-00002A1B0000}"/>
    <cellStyle name="Normal 3 31 24" xfId="6187" xr:uid="{00000000-0005-0000-0000-00002B1B0000}"/>
    <cellStyle name="Normal 3 31 3" xfId="6188" xr:uid="{00000000-0005-0000-0000-00002C1B0000}"/>
    <cellStyle name="Normal 3 31 3 2" xfId="6189" xr:uid="{00000000-0005-0000-0000-00002D1B0000}"/>
    <cellStyle name="Normal 3 31 4" xfId="6190" xr:uid="{00000000-0005-0000-0000-00002E1B0000}"/>
    <cellStyle name="Normal 3 31 4 2" xfId="6191" xr:uid="{00000000-0005-0000-0000-00002F1B0000}"/>
    <cellStyle name="Normal 3 31 5" xfId="6192" xr:uid="{00000000-0005-0000-0000-0000301B0000}"/>
    <cellStyle name="Normal 3 31 5 2" xfId="6193" xr:uid="{00000000-0005-0000-0000-0000311B0000}"/>
    <cellStyle name="Normal 3 31 6" xfId="6194" xr:uid="{00000000-0005-0000-0000-0000321B0000}"/>
    <cellStyle name="Normal 3 31 6 2" xfId="6195" xr:uid="{00000000-0005-0000-0000-0000331B0000}"/>
    <cellStyle name="Normal 3 31 7" xfId="6196" xr:uid="{00000000-0005-0000-0000-0000341B0000}"/>
    <cellStyle name="Normal 3 31 7 2" xfId="6197" xr:uid="{00000000-0005-0000-0000-0000351B0000}"/>
    <cellStyle name="Normal 3 31 8" xfId="6198" xr:uid="{00000000-0005-0000-0000-0000361B0000}"/>
    <cellStyle name="Normal 3 31 8 2" xfId="6199" xr:uid="{00000000-0005-0000-0000-0000371B0000}"/>
    <cellStyle name="Normal 3 31 9" xfId="6200" xr:uid="{00000000-0005-0000-0000-0000381B0000}"/>
    <cellStyle name="Normal 3 31 9 2" xfId="6201" xr:uid="{00000000-0005-0000-0000-0000391B0000}"/>
    <cellStyle name="Normal 3 32" xfId="6202" xr:uid="{00000000-0005-0000-0000-00003A1B0000}"/>
    <cellStyle name="Normal 3 32 10" xfId="6203" xr:uid="{00000000-0005-0000-0000-00003B1B0000}"/>
    <cellStyle name="Normal 3 32 10 2" xfId="6204" xr:uid="{00000000-0005-0000-0000-00003C1B0000}"/>
    <cellStyle name="Normal 3 32 11" xfId="6205" xr:uid="{00000000-0005-0000-0000-00003D1B0000}"/>
    <cellStyle name="Normal 3 32 11 2" xfId="6206" xr:uid="{00000000-0005-0000-0000-00003E1B0000}"/>
    <cellStyle name="Normal 3 32 12" xfId="6207" xr:uid="{00000000-0005-0000-0000-00003F1B0000}"/>
    <cellStyle name="Normal 3 32 12 2" xfId="6208" xr:uid="{00000000-0005-0000-0000-0000401B0000}"/>
    <cellStyle name="Normal 3 32 13" xfId="6209" xr:uid="{00000000-0005-0000-0000-0000411B0000}"/>
    <cellStyle name="Normal 3 32 13 2" xfId="6210" xr:uid="{00000000-0005-0000-0000-0000421B0000}"/>
    <cellStyle name="Normal 3 32 14" xfId="6211" xr:uid="{00000000-0005-0000-0000-0000431B0000}"/>
    <cellStyle name="Normal 3 32 14 2" xfId="6212" xr:uid="{00000000-0005-0000-0000-0000441B0000}"/>
    <cellStyle name="Normal 3 32 15" xfId="6213" xr:uid="{00000000-0005-0000-0000-0000451B0000}"/>
    <cellStyle name="Normal 3 32 15 2" xfId="6214" xr:uid="{00000000-0005-0000-0000-0000461B0000}"/>
    <cellStyle name="Normal 3 32 16" xfId="6215" xr:uid="{00000000-0005-0000-0000-0000471B0000}"/>
    <cellStyle name="Normal 3 32 16 2" xfId="6216" xr:uid="{00000000-0005-0000-0000-0000481B0000}"/>
    <cellStyle name="Normal 3 32 17" xfId="6217" xr:uid="{00000000-0005-0000-0000-0000491B0000}"/>
    <cellStyle name="Normal 3 32 17 2" xfId="6218" xr:uid="{00000000-0005-0000-0000-00004A1B0000}"/>
    <cellStyle name="Normal 3 32 18" xfId="6219" xr:uid="{00000000-0005-0000-0000-00004B1B0000}"/>
    <cellStyle name="Normal 3 32 18 2" xfId="6220" xr:uid="{00000000-0005-0000-0000-00004C1B0000}"/>
    <cellStyle name="Normal 3 32 19" xfId="6221" xr:uid="{00000000-0005-0000-0000-00004D1B0000}"/>
    <cellStyle name="Normal 3 32 19 2" xfId="6222" xr:uid="{00000000-0005-0000-0000-00004E1B0000}"/>
    <cellStyle name="Normal 3 32 2" xfId="6223" xr:uid="{00000000-0005-0000-0000-00004F1B0000}"/>
    <cellStyle name="Normal 3 32 2 2" xfId="6224" xr:uid="{00000000-0005-0000-0000-0000501B0000}"/>
    <cellStyle name="Normal 3 32 20" xfId="6225" xr:uid="{00000000-0005-0000-0000-0000511B0000}"/>
    <cellStyle name="Normal 3 32 20 2" xfId="6226" xr:uid="{00000000-0005-0000-0000-0000521B0000}"/>
    <cellStyle name="Normal 3 32 21" xfId="6227" xr:uid="{00000000-0005-0000-0000-0000531B0000}"/>
    <cellStyle name="Normal 3 32 21 2" xfId="6228" xr:uid="{00000000-0005-0000-0000-0000541B0000}"/>
    <cellStyle name="Normal 3 32 22" xfId="6229" xr:uid="{00000000-0005-0000-0000-0000551B0000}"/>
    <cellStyle name="Normal 3 32 22 2" xfId="6230" xr:uid="{00000000-0005-0000-0000-0000561B0000}"/>
    <cellStyle name="Normal 3 32 23" xfId="6231" xr:uid="{00000000-0005-0000-0000-0000571B0000}"/>
    <cellStyle name="Normal 3 32 23 2" xfId="6232" xr:uid="{00000000-0005-0000-0000-0000581B0000}"/>
    <cellStyle name="Normal 3 32 24" xfId="6233" xr:uid="{00000000-0005-0000-0000-0000591B0000}"/>
    <cellStyle name="Normal 3 32 3" xfId="6234" xr:uid="{00000000-0005-0000-0000-00005A1B0000}"/>
    <cellStyle name="Normal 3 32 3 2" xfId="6235" xr:uid="{00000000-0005-0000-0000-00005B1B0000}"/>
    <cellStyle name="Normal 3 32 4" xfId="6236" xr:uid="{00000000-0005-0000-0000-00005C1B0000}"/>
    <cellStyle name="Normal 3 32 4 2" xfId="6237" xr:uid="{00000000-0005-0000-0000-00005D1B0000}"/>
    <cellStyle name="Normal 3 32 5" xfId="6238" xr:uid="{00000000-0005-0000-0000-00005E1B0000}"/>
    <cellStyle name="Normal 3 32 5 2" xfId="6239" xr:uid="{00000000-0005-0000-0000-00005F1B0000}"/>
    <cellStyle name="Normal 3 32 6" xfId="6240" xr:uid="{00000000-0005-0000-0000-0000601B0000}"/>
    <cellStyle name="Normal 3 32 6 2" xfId="6241" xr:uid="{00000000-0005-0000-0000-0000611B0000}"/>
    <cellStyle name="Normal 3 32 7" xfId="6242" xr:uid="{00000000-0005-0000-0000-0000621B0000}"/>
    <cellStyle name="Normal 3 32 7 2" xfId="6243" xr:uid="{00000000-0005-0000-0000-0000631B0000}"/>
    <cellStyle name="Normal 3 32 8" xfId="6244" xr:uid="{00000000-0005-0000-0000-0000641B0000}"/>
    <cellStyle name="Normal 3 32 8 2" xfId="6245" xr:uid="{00000000-0005-0000-0000-0000651B0000}"/>
    <cellStyle name="Normal 3 32 9" xfId="6246" xr:uid="{00000000-0005-0000-0000-0000661B0000}"/>
    <cellStyle name="Normal 3 32 9 2" xfId="6247" xr:uid="{00000000-0005-0000-0000-0000671B0000}"/>
    <cellStyle name="Normal 3 33" xfId="6248" xr:uid="{00000000-0005-0000-0000-0000681B0000}"/>
    <cellStyle name="Normal 3 33 10" xfId="6249" xr:uid="{00000000-0005-0000-0000-0000691B0000}"/>
    <cellStyle name="Normal 3 33 10 2" xfId="6250" xr:uid="{00000000-0005-0000-0000-00006A1B0000}"/>
    <cellStyle name="Normal 3 33 11" xfId="6251" xr:uid="{00000000-0005-0000-0000-00006B1B0000}"/>
    <cellStyle name="Normal 3 33 11 2" xfId="6252" xr:uid="{00000000-0005-0000-0000-00006C1B0000}"/>
    <cellStyle name="Normal 3 33 12" xfId="6253" xr:uid="{00000000-0005-0000-0000-00006D1B0000}"/>
    <cellStyle name="Normal 3 33 12 2" xfId="6254" xr:uid="{00000000-0005-0000-0000-00006E1B0000}"/>
    <cellStyle name="Normal 3 33 13" xfId="6255" xr:uid="{00000000-0005-0000-0000-00006F1B0000}"/>
    <cellStyle name="Normal 3 33 13 2" xfId="6256" xr:uid="{00000000-0005-0000-0000-0000701B0000}"/>
    <cellStyle name="Normal 3 33 14" xfId="6257" xr:uid="{00000000-0005-0000-0000-0000711B0000}"/>
    <cellStyle name="Normal 3 33 14 2" xfId="6258" xr:uid="{00000000-0005-0000-0000-0000721B0000}"/>
    <cellStyle name="Normal 3 33 15" xfId="6259" xr:uid="{00000000-0005-0000-0000-0000731B0000}"/>
    <cellStyle name="Normal 3 33 15 2" xfId="6260" xr:uid="{00000000-0005-0000-0000-0000741B0000}"/>
    <cellStyle name="Normal 3 33 16" xfId="6261" xr:uid="{00000000-0005-0000-0000-0000751B0000}"/>
    <cellStyle name="Normal 3 33 16 2" xfId="6262" xr:uid="{00000000-0005-0000-0000-0000761B0000}"/>
    <cellStyle name="Normal 3 33 17" xfId="6263" xr:uid="{00000000-0005-0000-0000-0000771B0000}"/>
    <cellStyle name="Normal 3 33 17 2" xfId="6264" xr:uid="{00000000-0005-0000-0000-0000781B0000}"/>
    <cellStyle name="Normal 3 33 18" xfId="6265" xr:uid="{00000000-0005-0000-0000-0000791B0000}"/>
    <cellStyle name="Normal 3 33 18 2" xfId="6266" xr:uid="{00000000-0005-0000-0000-00007A1B0000}"/>
    <cellStyle name="Normal 3 33 19" xfId="6267" xr:uid="{00000000-0005-0000-0000-00007B1B0000}"/>
    <cellStyle name="Normal 3 33 19 2" xfId="6268" xr:uid="{00000000-0005-0000-0000-00007C1B0000}"/>
    <cellStyle name="Normal 3 33 2" xfId="6269" xr:uid="{00000000-0005-0000-0000-00007D1B0000}"/>
    <cellStyle name="Normal 3 33 2 2" xfId="6270" xr:uid="{00000000-0005-0000-0000-00007E1B0000}"/>
    <cellStyle name="Normal 3 33 20" xfId="6271" xr:uid="{00000000-0005-0000-0000-00007F1B0000}"/>
    <cellStyle name="Normal 3 33 20 2" xfId="6272" xr:uid="{00000000-0005-0000-0000-0000801B0000}"/>
    <cellStyle name="Normal 3 33 21" xfId="6273" xr:uid="{00000000-0005-0000-0000-0000811B0000}"/>
    <cellStyle name="Normal 3 33 21 2" xfId="6274" xr:uid="{00000000-0005-0000-0000-0000821B0000}"/>
    <cellStyle name="Normal 3 33 22" xfId="6275" xr:uid="{00000000-0005-0000-0000-0000831B0000}"/>
    <cellStyle name="Normal 3 33 22 2" xfId="6276" xr:uid="{00000000-0005-0000-0000-0000841B0000}"/>
    <cellStyle name="Normal 3 33 23" xfId="6277" xr:uid="{00000000-0005-0000-0000-0000851B0000}"/>
    <cellStyle name="Normal 3 33 23 2" xfId="6278" xr:uid="{00000000-0005-0000-0000-0000861B0000}"/>
    <cellStyle name="Normal 3 33 24" xfId="6279" xr:uid="{00000000-0005-0000-0000-0000871B0000}"/>
    <cellStyle name="Normal 3 33 3" xfId="6280" xr:uid="{00000000-0005-0000-0000-0000881B0000}"/>
    <cellStyle name="Normal 3 33 3 2" xfId="6281" xr:uid="{00000000-0005-0000-0000-0000891B0000}"/>
    <cellStyle name="Normal 3 33 4" xfId="6282" xr:uid="{00000000-0005-0000-0000-00008A1B0000}"/>
    <cellStyle name="Normal 3 33 4 2" xfId="6283" xr:uid="{00000000-0005-0000-0000-00008B1B0000}"/>
    <cellStyle name="Normal 3 33 5" xfId="6284" xr:uid="{00000000-0005-0000-0000-00008C1B0000}"/>
    <cellStyle name="Normal 3 33 5 2" xfId="6285" xr:uid="{00000000-0005-0000-0000-00008D1B0000}"/>
    <cellStyle name="Normal 3 33 6" xfId="6286" xr:uid="{00000000-0005-0000-0000-00008E1B0000}"/>
    <cellStyle name="Normal 3 33 6 2" xfId="6287" xr:uid="{00000000-0005-0000-0000-00008F1B0000}"/>
    <cellStyle name="Normal 3 33 7" xfId="6288" xr:uid="{00000000-0005-0000-0000-0000901B0000}"/>
    <cellStyle name="Normal 3 33 7 2" xfId="6289" xr:uid="{00000000-0005-0000-0000-0000911B0000}"/>
    <cellStyle name="Normal 3 33 8" xfId="6290" xr:uid="{00000000-0005-0000-0000-0000921B0000}"/>
    <cellStyle name="Normal 3 33 8 2" xfId="6291" xr:uid="{00000000-0005-0000-0000-0000931B0000}"/>
    <cellStyle name="Normal 3 33 9" xfId="6292" xr:uid="{00000000-0005-0000-0000-0000941B0000}"/>
    <cellStyle name="Normal 3 33 9 2" xfId="6293" xr:uid="{00000000-0005-0000-0000-0000951B0000}"/>
    <cellStyle name="Normal 3 34" xfId="6294" xr:uid="{00000000-0005-0000-0000-0000961B0000}"/>
    <cellStyle name="Normal 3 34 2" xfId="6295" xr:uid="{00000000-0005-0000-0000-0000971B0000}"/>
    <cellStyle name="Normal 3 35" xfId="6296" xr:uid="{00000000-0005-0000-0000-0000981B0000}"/>
    <cellStyle name="Normal 3 35 2" xfId="6297" xr:uid="{00000000-0005-0000-0000-0000991B0000}"/>
    <cellStyle name="Normal 3 36" xfId="6298" xr:uid="{00000000-0005-0000-0000-00009A1B0000}"/>
    <cellStyle name="Normal 3 36 2" xfId="6299" xr:uid="{00000000-0005-0000-0000-00009B1B0000}"/>
    <cellStyle name="Normal 3 37" xfId="6300" xr:uid="{00000000-0005-0000-0000-00009C1B0000}"/>
    <cellStyle name="Normal 3 37 2" xfId="6301" xr:uid="{00000000-0005-0000-0000-00009D1B0000}"/>
    <cellStyle name="Normal 3 38" xfId="6302" xr:uid="{00000000-0005-0000-0000-00009E1B0000}"/>
    <cellStyle name="Normal 3 38 2" xfId="6303" xr:uid="{00000000-0005-0000-0000-00009F1B0000}"/>
    <cellStyle name="Normal 3 39" xfId="6304" xr:uid="{00000000-0005-0000-0000-0000A01B0000}"/>
    <cellStyle name="Normal 3 39 2" xfId="6305" xr:uid="{00000000-0005-0000-0000-0000A11B0000}"/>
    <cellStyle name="Normal 3 4" xfId="6306" xr:uid="{00000000-0005-0000-0000-0000A21B0000}"/>
    <cellStyle name="Normal 3 4 10" xfId="6307" xr:uid="{00000000-0005-0000-0000-0000A31B0000}"/>
    <cellStyle name="Normal 3 4 10 2" xfId="6308" xr:uid="{00000000-0005-0000-0000-0000A41B0000}"/>
    <cellStyle name="Normal 3 4 11" xfId="6309" xr:uid="{00000000-0005-0000-0000-0000A51B0000}"/>
    <cellStyle name="Normal 3 4 11 2" xfId="6310" xr:uid="{00000000-0005-0000-0000-0000A61B0000}"/>
    <cellStyle name="Normal 3 4 12" xfId="6311" xr:uid="{00000000-0005-0000-0000-0000A71B0000}"/>
    <cellStyle name="Normal 3 4 12 2" xfId="6312" xr:uid="{00000000-0005-0000-0000-0000A81B0000}"/>
    <cellStyle name="Normal 3 4 13" xfId="6313" xr:uid="{00000000-0005-0000-0000-0000A91B0000}"/>
    <cellStyle name="Normal 3 4 13 2" xfId="6314" xr:uid="{00000000-0005-0000-0000-0000AA1B0000}"/>
    <cellStyle name="Normal 3 4 14" xfId="6315" xr:uid="{00000000-0005-0000-0000-0000AB1B0000}"/>
    <cellStyle name="Normal 3 4 14 2" xfId="6316" xr:uid="{00000000-0005-0000-0000-0000AC1B0000}"/>
    <cellStyle name="Normal 3 4 15" xfId="6317" xr:uid="{00000000-0005-0000-0000-0000AD1B0000}"/>
    <cellStyle name="Normal 3 4 15 2" xfId="6318" xr:uid="{00000000-0005-0000-0000-0000AE1B0000}"/>
    <cellStyle name="Normal 3 4 16" xfId="6319" xr:uid="{00000000-0005-0000-0000-0000AF1B0000}"/>
    <cellStyle name="Normal 3 4 16 2" xfId="6320" xr:uid="{00000000-0005-0000-0000-0000B01B0000}"/>
    <cellStyle name="Normal 3 4 17" xfId="6321" xr:uid="{00000000-0005-0000-0000-0000B11B0000}"/>
    <cellStyle name="Normal 3 4 17 2" xfId="6322" xr:uid="{00000000-0005-0000-0000-0000B21B0000}"/>
    <cellStyle name="Normal 3 4 18" xfId="6323" xr:uid="{00000000-0005-0000-0000-0000B31B0000}"/>
    <cellStyle name="Normal 3 4 18 2" xfId="6324" xr:uid="{00000000-0005-0000-0000-0000B41B0000}"/>
    <cellStyle name="Normal 3 4 19" xfId="6325" xr:uid="{00000000-0005-0000-0000-0000B51B0000}"/>
    <cellStyle name="Normal 3 4 19 2" xfId="6326" xr:uid="{00000000-0005-0000-0000-0000B61B0000}"/>
    <cellStyle name="Normal 3 4 2" xfId="6327" xr:uid="{00000000-0005-0000-0000-0000B71B0000}"/>
    <cellStyle name="Normal 3 4 2 2" xfId="6328" xr:uid="{00000000-0005-0000-0000-0000B81B0000}"/>
    <cellStyle name="Normal 3 4 2 3" xfId="6329" xr:uid="{00000000-0005-0000-0000-0000B91B0000}"/>
    <cellStyle name="Normal 3 4 20" xfId="6330" xr:uid="{00000000-0005-0000-0000-0000BA1B0000}"/>
    <cellStyle name="Normal 3 4 20 2" xfId="6331" xr:uid="{00000000-0005-0000-0000-0000BB1B0000}"/>
    <cellStyle name="Normal 3 4 21" xfId="6332" xr:uid="{00000000-0005-0000-0000-0000BC1B0000}"/>
    <cellStyle name="Normal 3 4 21 2" xfId="6333" xr:uid="{00000000-0005-0000-0000-0000BD1B0000}"/>
    <cellStyle name="Normal 3 4 22" xfId="6334" xr:uid="{00000000-0005-0000-0000-0000BE1B0000}"/>
    <cellStyle name="Normal 3 4 22 2" xfId="6335" xr:uid="{00000000-0005-0000-0000-0000BF1B0000}"/>
    <cellStyle name="Normal 3 4 23" xfId="6336" xr:uid="{00000000-0005-0000-0000-0000C01B0000}"/>
    <cellStyle name="Normal 3 4 23 2" xfId="6337" xr:uid="{00000000-0005-0000-0000-0000C11B0000}"/>
    <cellStyle name="Normal 3 4 24" xfId="6338" xr:uid="{00000000-0005-0000-0000-0000C21B0000}"/>
    <cellStyle name="Normal 3 4 3" xfId="6339" xr:uid="{00000000-0005-0000-0000-0000C31B0000}"/>
    <cellStyle name="Normal 3 4 3 2" xfId="6340" xr:uid="{00000000-0005-0000-0000-0000C41B0000}"/>
    <cellStyle name="Normal 3 4 4" xfId="6341" xr:uid="{00000000-0005-0000-0000-0000C51B0000}"/>
    <cellStyle name="Normal 3 4 4 2" xfId="6342" xr:uid="{00000000-0005-0000-0000-0000C61B0000}"/>
    <cellStyle name="Normal 3 4 5" xfId="6343" xr:uid="{00000000-0005-0000-0000-0000C71B0000}"/>
    <cellStyle name="Normal 3 4 5 2" xfId="6344" xr:uid="{00000000-0005-0000-0000-0000C81B0000}"/>
    <cellStyle name="Normal 3 4 6" xfId="6345" xr:uid="{00000000-0005-0000-0000-0000C91B0000}"/>
    <cellStyle name="Normal 3 4 6 2" xfId="6346" xr:uid="{00000000-0005-0000-0000-0000CA1B0000}"/>
    <cellStyle name="Normal 3 4 7" xfId="6347" xr:uid="{00000000-0005-0000-0000-0000CB1B0000}"/>
    <cellStyle name="Normal 3 4 7 2" xfId="6348" xr:uid="{00000000-0005-0000-0000-0000CC1B0000}"/>
    <cellStyle name="Normal 3 4 8" xfId="6349" xr:uid="{00000000-0005-0000-0000-0000CD1B0000}"/>
    <cellStyle name="Normal 3 4 8 2" xfId="6350" xr:uid="{00000000-0005-0000-0000-0000CE1B0000}"/>
    <cellStyle name="Normal 3 4 9" xfId="6351" xr:uid="{00000000-0005-0000-0000-0000CF1B0000}"/>
    <cellStyle name="Normal 3 4 9 2" xfId="6352" xr:uid="{00000000-0005-0000-0000-0000D01B0000}"/>
    <cellStyle name="Normal 3 40" xfId="6353" xr:uid="{00000000-0005-0000-0000-0000D11B0000}"/>
    <cellStyle name="Normal 3 40 2" xfId="6354" xr:uid="{00000000-0005-0000-0000-0000D21B0000}"/>
    <cellStyle name="Normal 3 41" xfId="6355" xr:uid="{00000000-0005-0000-0000-0000D31B0000}"/>
    <cellStyle name="Normal 3 41 2" xfId="6356" xr:uid="{00000000-0005-0000-0000-0000D41B0000}"/>
    <cellStyle name="Normal 3 42" xfId="6357" xr:uid="{00000000-0005-0000-0000-0000D51B0000}"/>
    <cellStyle name="Normal 3 42 2" xfId="6358" xr:uid="{00000000-0005-0000-0000-0000D61B0000}"/>
    <cellStyle name="Normal 3 43" xfId="6359" xr:uid="{00000000-0005-0000-0000-0000D71B0000}"/>
    <cellStyle name="Normal 3 43 2" xfId="6360" xr:uid="{00000000-0005-0000-0000-0000D81B0000}"/>
    <cellStyle name="Normal 3 44" xfId="6361" xr:uid="{00000000-0005-0000-0000-0000D91B0000}"/>
    <cellStyle name="Normal 3 44 2" xfId="6362" xr:uid="{00000000-0005-0000-0000-0000DA1B0000}"/>
    <cellStyle name="Normal 3 45" xfId="6363" xr:uid="{00000000-0005-0000-0000-0000DB1B0000}"/>
    <cellStyle name="Normal 3 45 2" xfId="6364" xr:uid="{00000000-0005-0000-0000-0000DC1B0000}"/>
    <cellStyle name="Normal 3 46" xfId="6365" xr:uid="{00000000-0005-0000-0000-0000DD1B0000}"/>
    <cellStyle name="Normal 3 46 2" xfId="6366" xr:uid="{00000000-0005-0000-0000-0000DE1B0000}"/>
    <cellStyle name="Normal 3 47" xfId="6367" xr:uid="{00000000-0005-0000-0000-0000DF1B0000}"/>
    <cellStyle name="Normal 3 47 2" xfId="6368" xr:uid="{00000000-0005-0000-0000-0000E01B0000}"/>
    <cellStyle name="Normal 3 48" xfId="6369" xr:uid="{00000000-0005-0000-0000-0000E11B0000}"/>
    <cellStyle name="Normal 3 48 2" xfId="6370" xr:uid="{00000000-0005-0000-0000-0000E21B0000}"/>
    <cellStyle name="Normal 3 49" xfId="6371" xr:uid="{00000000-0005-0000-0000-0000E31B0000}"/>
    <cellStyle name="Normal 3 49 2" xfId="6372" xr:uid="{00000000-0005-0000-0000-0000E41B0000}"/>
    <cellStyle name="Normal 3 5" xfId="6373" xr:uid="{00000000-0005-0000-0000-0000E51B0000}"/>
    <cellStyle name="Normal 3 5 10" xfId="6374" xr:uid="{00000000-0005-0000-0000-0000E61B0000}"/>
    <cellStyle name="Normal 3 5 10 2" xfId="6375" xr:uid="{00000000-0005-0000-0000-0000E71B0000}"/>
    <cellStyle name="Normal 3 5 11" xfId="6376" xr:uid="{00000000-0005-0000-0000-0000E81B0000}"/>
    <cellStyle name="Normal 3 5 11 2" xfId="6377" xr:uid="{00000000-0005-0000-0000-0000E91B0000}"/>
    <cellStyle name="Normal 3 5 12" xfId="6378" xr:uid="{00000000-0005-0000-0000-0000EA1B0000}"/>
    <cellStyle name="Normal 3 5 12 2" xfId="6379" xr:uid="{00000000-0005-0000-0000-0000EB1B0000}"/>
    <cellStyle name="Normal 3 5 13" xfId="6380" xr:uid="{00000000-0005-0000-0000-0000EC1B0000}"/>
    <cellStyle name="Normal 3 5 13 2" xfId="6381" xr:uid="{00000000-0005-0000-0000-0000ED1B0000}"/>
    <cellStyle name="Normal 3 5 14" xfId="6382" xr:uid="{00000000-0005-0000-0000-0000EE1B0000}"/>
    <cellStyle name="Normal 3 5 14 2" xfId="6383" xr:uid="{00000000-0005-0000-0000-0000EF1B0000}"/>
    <cellStyle name="Normal 3 5 15" xfId="6384" xr:uid="{00000000-0005-0000-0000-0000F01B0000}"/>
    <cellStyle name="Normal 3 5 15 2" xfId="6385" xr:uid="{00000000-0005-0000-0000-0000F11B0000}"/>
    <cellStyle name="Normal 3 5 16" xfId="6386" xr:uid="{00000000-0005-0000-0000-0000F21B0000}"/>
    <cellStyle name="Normal 3 5 16 2" xfId="6387" xr:uid="{00000000-0005-0000-0000-0000F31B0000}"/>
    <cellStyle name="Normal 3 5 17" xfId="6388" xr:uid="{00000000-0005-0000-0000-0000F41B0000}"/>
    <cellStyle name="Normal 3 5 17 2" xfId="6389" xr:uid="{00000000-0005-0000-0000-0000F51B0000}"/>
    <cellStyle name="Normal 3 5 18" xfId="6390" xr:uid="{00000000-0005-0000-0000-0000F61B0000}"/>
    <cellStyle name="Normal 3 5 18 2" xfId="6391" xr:uid="{00000000-0005-0000-0000-0000F71B0000}"/>
    <cellStyle name="Normal 3 5 19" xfId="6392" xr:uid="{00000000-0005-0000-0000-0000F81B0000}"/>
    <cellStyle name="Normal 3 5 19 2" xfId="6393" xr:uid="{00000000-0005-0000-0000-0000F91B0000}"/>
    <cellStyle name="Normal 3 5 2" xfId="6394" xr:uid="{00000000-0005-0000-0000-0000FA1B0000}"/>
    <cellStyle name="Normal 3 5 2 2" xfId="6395" xr:uid="{00000000-0005-0000-0000-0000FB1B0000}"/>
    <cellStyle name="Normal 3 5 20" xfId="6396" xr:uid="{00000000-0005-0000-0000-0000FC1B0000}"/>
    <cellStyle name="Normal 3 5 20 2" xfId="6397" xr:uid="{00000000-0005-0000-0000-0000FD1B0000}"/>
    <cellStyle name="Normal 3 5 21" xfId="6398" xr:uid="{00000000-0005-0000-0000-0000FE1B0000}"/>
    <cellStyle name="Normal 3 5 21 2" xfId="6399" xr:uid="{00000000-0005-0000-0000-0000FF1B0000}"/>
    <cellStyle name="Normal 3 5 22" xfId="6400" xr:uid="{00000000-0005-0000-0000-0000001C0000}"/>
    <cellStyle name="Normal 3 5 22 2" xfId="6401" xr:uid="{00000000-0005-0000-0000-0000011C0000}"/>
    <cellStyle name="Normal 3 5 23" xfId="6402" xr:uid="{00000000-0005-0000-0000-0000021C0000}"/>
    <cellStyle name="Normal 3 5 23 2" xfId="6403" xr:uid="{00000000-0005-0000-0000-0000031C0000}"/>
    <cellStyle name="Normal 3 5 24" xfId="6404" xr:uid="{00000000-0005-0000-0000-0000041C0000}"/>
    <cellStyle name="Normal 3 5 25" xfId="6405" xr:uid="{00000000-0005-0000-0000-0000051C0000}"/>
    <cellStyle name="Normal 3 5 3" xfId="6406" xr:uid="{00000000-0005-0000-0000-0000061C0000}"/>
    <cellStyle name="Normal 3 5 3 2" xfId="6407" xr:uid="{00000000-0005-0000-0000-0000071C0000}"/>
    <cellStyle name="Normal 3 5 4" xfId="6408" xr:uid="{00000000-0005-0000-0000-0000081C0000}"/>
    <cellStyle name="Normal 3 5 4 2" xfId="6409" xr:uid="{00000000-0005-0000-0000-0000091C0000}"/>
    <cellStyle name="Normal 3 5 5" xfId="6410" xr:uid="{00000000-0005-0000-0000-00000A1C0000}"/>
    <cellStyle name="Normal 3 5 5 2" xfId="6411" xr:uid="{00000000-0005-0000-0000-00000B1C0000}"/>
    <cellStyle name="Normal 3 5 6" xfId="6412" xr:uid="{00000000-0005-0000-0000-00000C1C0000}"/>
    <cellStyle name="Normal 3 5 6 2" xfId="6413" xr:uid="{00000000-0005-0000-0000-00000D1C0000}"/>
    <cellStyle name="Normal 3 5 7" xfId="6414" xr:uid="{00000000-0005-0000-0000-00000E1C0000}"/>
    <cellStyle name="Normal 3 5 7 2" xfId="6415" xr:uid="{00000000-0005-0000-0000-00000F1C0000}"/>
    <cellStyle name="Normal 3 5 8" xfId="6416" xr:uid="{00000000-0005-0000-0000-0000101C0000}"/>
    <cellStyle name="Normal 3 5 8 2" xfId="6417" xr:uid="{00000000-0005-0000-0000-0000111C0000}"/>
    <cellStyle name="Normal 3 5 9" xfId="6418" xr:uid="{00000000-0005-0000-0000-0000121C0000}"/>
    <cellStyle name="Normal 3 5 9 2" xfId="6419" xr:uid="{00000000-0005-0000-0000-0000131C0000}"/>
    <cellStyle name="Normal 3 50" xfId="6420" xr:uid="{00000000-0005-0000-0000-0000141C0000}"/>
    <cellStyle name="Normal 3 50 2" xfId="6421" xr:uid="{00000000-0005-0000-0000-0000151C0000}"/>
    <cellStyle name="Normal 3 51" xfId="6422" xr:uid="{00000000-0005-0000-0000-0000161C0000}"/>
    <cellStyle name="Normal 3 51 2" xfId="6423" xr:uid="{00000000-0005-0000-0000-0000171C0000}"/>
    <cellStyle name="Normal 3 52" xfId="6424" xr:uid="{00000000-0005-0000-0000-0000181C0000}"/>
    <cellStyle name="Normal 3 52 2" xfId="6425" xr:uid="{00000000-0005-0000-0000-0000191C0000}"/>
    <cellStyle name="Normal 3 53" xfId="6426" xr:uid="{00000000-0005-0000-0000-00001A1C0000}"/>
    <cellStyle name="Normal 3 53 2" xfId="6427" xr:uid="{00000000-0005-0000-0000-00001B1C0000}"/>
    <cellStyle name="Normal 3 54" xfId="6428" xr:uid="{00000000-0005-0000-0000-00001C1C0000}"/>
    <cellStyle name="Normal 3 54 2" xfId="6429" xr:uid="{00000000-0005-0000-0000-00001D1C0000}"/>
    <cellStyle name="Normal 3 55" xfId="6430" xr:uid="{00000000-0005-0000-0000-00001E1C0000}"/>
    <cellStyle name="Normal 3 55 2" xfId="6431" xr:uid="{00000000-0005-0000-0000-00001F1C0000}"/>
    <cellStyle name="Normal 3 56" xfId="6432" xr:uid="{00000000-0005-0000-0000-0000201C0000}"/>
    <cellStyle name="Normal 3 56 2" xfId="6433" xr:uid="{00000000-0005-0000-0000-0000211C0000}"/>
    <cellStyle name="Normal 3 57" xfId="6434" xr:uid="{00000000-0005-0000-0000-0000221C0000}"/>
    <cellStyle name="Normal 3 57 2" xfId="6435" xr:uid="{00000000-0005-0000-0000-0000231C0000}"/>
    <cellStyle name="Normal 3 58" xfId="6436" xr:uid="{00000000-0005-0000-0000-0000241C0000}"/>
    <cellStyle name="Normal 3 58 2" xfId="6437" xr:uid="{00000000-0005-0000-0000-0000251C0000}"/>
    <cellStyle name="Normal 3 59" xfId="6438" xr:uid="{00000000-0005-0000-0000-0000261C0000}"/>
    <cellStyle name="Normal 3 59 2" xfId="6439" xr:uid="{00000000-0005-0000-0000-0000271C0000}"/>
    <cellStyle name="Normal 3 6" xfId="6440" xr:uid="{00000000-0005-0000-0000-0000281C0000}"/>
    <cellStyle name="Normal 3 6 10" xfId="6441" xr:uid="{00000000-0005-0000-0000-0000291C0000}"/>
    <cellStyle name="Normal 3 6 10 2" xfId="6442" xr:uid="{00000000-0005-0000-0000-00002A1C0000}"/>
    <cellStyle name="Normal 3 6 11" xfId="6443" xr:uid="{00000000-0005-0000-0000-00002B1C0000}"/>
    <cellStyle name="Normal 3 6 11 2" xfId="6444" xr:uid="{00000000-0005-0000-0000-00002C1C0000}"/>
    <cellStyle name="Normal 3 6 12" xfId="6445" xr:uid="{00000000-0005-0000-0000-00002D1C0000}"/>
    <cellStyle name="Normal 3 6 12 2" xfId="6446" xr:uid="{00000000-0005-0000-0000-00002E1C0000}"/>
    <cellStyle name="Normal 3 6 13" xfId="6447" xr:uid="{00000000-0005-0000-0000-00002F1C0000}"/>
    <cellStyle name="Normal 3 6 13 2" xfId="6448" xr:uid="{00000000-0005-0000-0000-0000301C0000}"/>
    <cellStyle name="Normal 3 6 14" xfId="6449" xr:uid="{00000000-0005-0000-0000-0000311C0000}"/>
    <cellStyle name="Normal 3 6 14 2" xfId="6450" xr:uid="{00000000-0005-0000-0000-0000321C0000}"/>
    <cellStyle name="Normal 3 6 15" xfId="6451" xr:uid="{00000000-0005-0000-0000-0000331C0000}"/>
    <cellStyle name="Normal 3 6 15 2" xfId="6452" xr:uid="{00000000-0005-0000-0000-0000341C0000}"/>
    <cellStyle name="Normal 3 6 16" xfId="6453" xr:uid="{00000000-0005-0000-0000-0000351C0000}"/>
    <cellStyle name="Normal 3 6 16 2" xfId="6454" xr:uid="{00000000-0005-0000-0000-0000361C0000}"/>
    <cellStyle name="Normal 3 6 17" xfId="6455" xr:uid="{00000000-0005-0000-0000-0000371C0000}"/>
    <cellStyle name="Normal 3 6 17 2" xfId="6456" xr:uid="{00000000-0005-0000-0000-0000381C0000}"/>
    <cellStyle name="Normal 3 6 18" xfId="6457" xr:uid="{00000000-0005-0000-0000-0000391C0000}"/>
    <cellStyle name="Normal 3 6 18 2" xfId="6458" xr:uid="{00000000-0005-0000-0000-00003A1C0000}"/>
    <cellStyle name="Normal 3 6 19" xfId="6459" xr:uid="{00000000-0005-0000-0000-00003B1C0000}"/>
    <cellStyle name="Normal 3 6 19 2" xfId="6460" xr:uid="{00000000-0005-0000-0000-00003C1C0000}"/>
    <cellStyle name="Normal 3 6 2" xfId="6461" xr:uid="{00000000-0005-0000-0000-00003D1C0000}"/>
    <cellStyle name="Normal 3 6 2 2" xfId="6462" xr:uid="{00000000-0005-0000-0000-00003E1C0000}"/>
    <cellStyle name="Normal 3 6 20" xfId="6463" xr:uid="{00000000-0005-0000-0000-00003F1C0000}"/>
    <cellStyle name="Normal 3 6 20 2" xfId="6464" xr:uid="{00000000-0005-0000-0000-0000401C0000}"/>
    <cellStyle name="Normal 3 6 21" xfId="6465" xr:uid="{00000000-0005-0000-0000-0000411C0000}"/>
    <cellStyle name="Normal 3 6 21 2" xfId="6466" xr:uid="{00000000-0005-0000-0000-0000421C0000}"/>
    <cellStyle name="Normal 3 6 22" xfId="6467" xr:uid="{00000000-0005-0000-0000-0000431C0000}"/>
    <cellStyle name="Normal 3 6 22 2" xfId="6468" xr:uid="{00000000-0005-0000-0000-0000441C0000}"/>
    <cellStyle name="Normal 3 6 23" xfId="6469" xr:uid="{00000000-0005-0000-0000-0000451C0000}"/>
    <cellStyle name="Normal 3 6 23 2" xfId="6470" xr:uid="{00000000-0005-0000-0000-0000461C0000}"/>
    <cellStyle name="Normal 3 6 24" xfId="6471" xr:uid="{00000000-0005-0000-0000-0000471C0000}"/>
    <cellStyle name="Normal 3 6 3" xfId="6472" xr:uid="{00000000-0005-0000-0000-0000481C0000}"/>
    <cellStyle name="Normal 3 6 3 2" xfId="6473" xr:uid="{00000000-0005-0000-0000-0000491C0000}"/>
    <cellStyle name="Normal 3 6 4" xfId="6474" xr:uid="{00000000-0005-0000-0000-00004A1C0000}"/>
    <cellStyle name="Normal 3 6 4 2" xfId="6475" xr:uid="{00000000-0005-0000-0000-00004B1C0000}"/>
    <cellStyle name="Normal 3 6 5" xfId="6476" xr:uid="{00000000-0005-0000-0000-00004C1C0000}"/>
    <cellStyle name="Normal 3 6 5 2" xfId="6477" xr:uid="{00000000-0005-0000-0000-00004D1C0000}"/>
    <cellStyle name="Normal 3 6 6" xfId="6478" xr:uid="{00000000-0005-0000-0000-00004E1C0000}"/>
    <cellStyle name="Normal 3 6 6 2" xfId="6479" xr:uid="{00000000-0005-0000-0000-00004F1C0000}"/>
    <cellStyle name="Normal 3 6 7" xfId="6480" xr:uid="{00000000-0005-0000-0000-0000501C0000}"/>
    <cellStyle name="Normal 3 6 7 2" xfId="6481" xr:uid="{00000000-0005-0000-0000-0000511C0000}"/>
    <cellStyle name="Normal 3 6 8" xfId="6482" xr:uid="{00000000-0005-0000-0000-0000521C0000}"/>
    <cellStyle name="Normal 3 6 8 2" xfId="6483" xr:uid="{00000000-0005-0000-0000-0000531C0000}"/>
    <cellStyle name="Normal 3 6 9" xfId="6484" xr:uid="{00000000-0005-0000-0000-0000541C0000}"/>
    <cellStyle name="Normal 3 6 9 2" xfId="6485" xr:uid="{00000000-0005-0000-0000-0000551C0000}"/>
    <cellStyle name="Normal 3 60" xfId="6486" xr:uid="{00000000-0005-0000-0000-0000561C0000}"/>
    <cellStyle name="Normal 3 60 2" xfId="6487" xr:uid="{00000000-0005-0000-0000-0000571C0000}"/>
    <cellStyle name="Normal 3 61" xfId="6488" xr:uid="{00000000-0005-0000-0000-0000581C0000}"/>
    <cellStyle name="Normal 3 61 2" xfId="6489" xr:uid="{00000000-0005-0000-0000-0000591C0000}"/>
    <cellStyle name="Normal 3 62" xfId="6490" xr:uid="{00000000-0005-0000-0000-00005A1C0000}"/>
    <cellStyle name="Normal 3 62 2" xfId="6491" xr:uid="{00000000-0005-0000-0000-00005B1C0000}"/>
    <cellStyle name="Normal 3 63" xfId="6492" xr:uid="{00000000-0005-0000-0000-00005C1C0000}"/>
    <cellStyle name="Normal 3 63 2" xfId="6493" xr:uid="{00000000-0005-0000-0000-00005D1C0000}"/>
    <cellStyle name="Normal 3 64" xfId="6494" xr:uid="{00000000-0005-0000-0000-00005E1C0000}"/>
    <cellStyle name="Normal 3 64 2" xfId="6495" xr:uid="{00000000-0005-0000-0000-00005F1C0000}"/>
    <cellStyle name="Normal 3 65" xfId="6496" xr:uid="{00000000-0005-0000-0000-0000601C0000}"/>
    <cellStyle name="Normal 3 65 2" xfId="6497" xr:uid="{00000000-0005-0000-0000-0000611C0000}"/>
    <cellStyle name="Normal 3 66" xfId="6498" xr:uid="{00000000-0005-0000-0000-0000621C0000}"/>
    <cellStyle name="Normal 3 66 2" xfId="6499" xr:uid="{00000000-0005-0000-0000-0000631C0000}"/>
    <cellStyle name="Normal 3 67" xfId="6500" xr:uid="{00000000-0005-0000-0000-0000641C0000}"/>
    <cellStyle name="Normal 3 68" xfId="6501" xr:uid="{00000000-0005-0000-0000-0000651C0000}"/>
    <cellStyle name="Normal 3 69" xfId="6502" xr:uid="{00000000-0005-0000-0000-0000661C0000}"/>
    <cellStyle name="Normal 3 7" xfId="6503" xr:uid="{00000000-0005-0000-0000-0000671C0000}"/>
    <cellStyle name="Normal 3 7 10" xfId="6504" xr:uid="{00000000-0005-0000-0000-0000681C0000}"/>
    <cellStyle name="Normal 3 7 10 2" xfId="6505" xr:uid="{00000000-0005-0000-0000-0000691C0000}"/>
    <cellStyle name="Normal 3 7 11" xfId="6506" xr:uid="{00000000-0005-0000-0000-00006A1C0000}"/>
    <cellStyle name="Normal 3 7 11 2" xfId="6507" xr:uid="{00000000-0005-0000-0000-00006B1C0000}"/>
    <cellStyle name="Normal 3 7 12" xfId="6508" xr:uid="{00000000-0005-0000-0000-00006C1C0000}"/>
    <cellStyle name="Normal 3 7 12 2" xfId="6509" xr:uid="{00000000-0005-0000-0000-00006D1C0000}"/>
    <cellStyle name="Normal 3 7 13" xfId="6510" xr:uid="{00000000-0005-0000-0000-00006E1C0000}"/>
    <cellStyle name="Normal 3 7 13 2" xfId="6511" xr:uid="{00000000-0005-0000-0000-00006F1C0000}"/>
    <cellStyle name="Normal 3 7 14" xfId="6512" xr:uid="{00000000-0005-0000-0000-0000701C0000}"/>
    <cellStyle name="Normal 3 7 14 2" xfId="6513" xr:uid="{00000000-0005-0000-0000-0000711C0000}"/>
    <cellStyle name="Normal 3 7 15" xfId="6514" xr:uid="{00000000-0005-0000-0000-0000721C0000}"/>
    <cellStyle name="Normal 3 7 15 2" xfId="6515" xr:uid="{00000000-0005-0000-0000-0000731C0000}"/>
    <cellStyle name="Normal 3 7 16" xfId="6516" xr:uid="{00000000-0005-0000-0000-0000741C0000}"/>
    <cellStyle name="Normal 3 7 16 2" xfId="6517" xr:uid="{00000000-0005-0000-0000-0000751C0000}"/>
    <cellStyle name="Normal 3 7 17" xfId="6518" xr:uid="{00000000-0005-0000-0000-0000761C0000}"/>
    <cellStyle name="Normal 3 7 17 2" xfId="6519" xr:uid="{00000000-0005-0000-0000-0000771C0000}"/>
    <cellStyle name="Normal 3 7 18" xfId="6520" xr:uid="{00000000-0005-0000-0000-0000781C0000}"/>
    <cellStyle name="Normal 3 7 18 2" xfId="6521" xr:uid="{00000000-0005-0000-0000-0000791C0000}"/>
    <cellStyle name="Normal 3 7 19" xfId="6522" xr:uid="{00000000-0005-0000-0000-00007A1C0000}"/>
    <cellStyle name="Normal 3 7 19 2" xfId="6523" xr:uid="{00000000-0005-0000-0000-00007B1C0000}"/>
    <cellStyle name="Normal 3 7 2" xfId="6524" xr:uid="{00000000-0005-0000-0000-00007C1C0000}"/>
    <cellStyle name="Normal 3 7 2 2" xfId="6525" xr:uid="{00000000-0005-0000-0000-00007D1C0000}"/>
    <cellStyle name="Normal 3 7 20" xfId="6526" xr:uid="{00000000-0005-0000-0000-00007E1C0000}"/>
    <cellStyle name="Normal 3 7 20 2" xfId="6527" xr:uid="{00000000-0005-0000-0000-00007F1C0000}"/>
    <cellStyle name="Normal 3 7 21" xfId="6528" xr:uid="{00000000-0005-0000-0000-0000801C0000}"/>
    <cellStyle name="Normal 3 7 21 2" xfId="6529" xr:uid="{00000000-0005-0000-0000-0000811C0000}"/>
    <cellStyle name="Normal 3 7 22" xfId="6530" xr:uid="{00000000-0005-0000-0000-0000821C0000}"/>
    <cellStyle name="Normal 3 7 22 2" xfId="6531" xr:uid="{00000000-0005-0000-0000-0000831C0000}"/>
    <cellStyle name="Normal 3 7 23" xfId="6532" xr:uid="{00000000-0005-0000-0000-0000841C0000}"/>
    <cellStyle name="Normal 3 7 23 2" xfId="6533" xr:uid="{00000000-0005-0000-0000-0000851C0000}"/>
    <cellStyle name="Normal 3 7 24" xfId="6534" xr:uid="{00000000-0005-0000-0000-0000861C0000}"/>
    <cellStyle name="Normal 3 7 3" xfId="6535" xr:uid="{00000000-0005-0000-0000-0000871C0000}"/>
    <cellStyle name="Normal 3 7 3 2" xfId="6536" xr:uid="{00000000-0005-0000-0000-0000881C0000}"/>
    <cellStyle name="Normal 3 7 4" xfId="6537" xr:uid="{00000000-0005-0000-0000-0000891C0000}"/>
    <cellStyle name="Normal 3 7 4 2" xfId="6538" xr:uid="{00000000-0005-0000-0000-00008A1C0000}"/>
    <cellStyle name="Normal 3 7 5" xfId="6539" xr:uid="{00000000-0005-0000-0000-00008B1C0000}"/>
    <cellStyle name="Normal 3 7 5 2" xfId="6540" xr:uid="{00000000-0005-0000-0000-00008C1C0000}"/>
    <cellStyle name="Normal 3 7 6" xfId="6541" xr:uid="{00000000-0005-0000-0000-00008D1C0000}"/>
    <cellStyle name="Normal 3 7 6 2" xfId="6542" xr:uid="{00000000-0005-0000-0000-00008E1C0000}"/>
    <cellStyle name="Normal 3 7 7" xfId="6543" xr:uid="{00000000-0005-0000-0000-00008F1C0000}"/>
    <cellStyle name="Normal 3 7 7 2" xfId="6544" xr:uid="{00000000-0005-0000-0000-0000901C0000}"/>
    <cellStyle name="Normal 3 7 8" xfId="6545" xr:uid="{00000000-0005-0000-0000-0000911C0000}"/>
    <cellStyle name="Normal 3 7 8 2" xfId="6546" xr:uid="{00000000-0005-0000-0000-0000921C0000}"/>
    <cellStyle name="Normal 3 7 9" xfId="6547" xr:uid="{00000000-0005-0000-0000-0000931C0000}"/>
    <cellStyle name="Normal 3 7 9 2" xfId="6548" xr:uid="{00000000-0005-0000-0000-0000941C0000}"/>
    <cellStyle name="Normal 3 70" xfId="6549" xr:uid="{00000000-0005-0000-0000-0000951C0000}"/>
    <cellStyle name="Normal 3 71" xfId="6550" xr:uid="{00000000-0005-0000-0000-0000961C0000}"/>
    <cellStyle name="Normal 3 71 2" xfId="9094" xr:uid="{00000000-0005-0000-0000-0000971C0000}"/>
    <cellStyle name="Normal 3 71 2 2" xfId="16307" xr:uid="{00000000-0005-0000-0000-0000981C0000}"/>
    <cellStyle name="Normal 3 71 3" xfId="10830" xr:uid="{00000000-0005-0000-0000-0000991C0000}"/>
    <cellStyle name="Normal 3 71 3 2" xfId="18043" xr:uid="{00000000-0005-0000-0000-00009A1C0000}"/>
    <cellStyle name="Normal 3 71 4" xfId="12439" xr:uid="{00000000-0005-0000-0000-00009B1C0000}"/>
    <cellStyle name="Normal 3 71 4 2" xfId="19646" xr:uid="{00000000-0005-0000-0000-00009C1C0000}"/>
    <cellStyle name="Normal 3 71 5" xfId="14443" xr:uid="{00000000-0005-0000-0000-00009D1C0000}"/>
    <cellStyle name="Normal 3 72" xfId="7728" xr:uid="{00000000-0005-0000-0000-00009E1C0000}"/>
    <cellStyle name="Normal 3 72 2" xfId="14945" xr:uid="{00000000-0005-0000-0000-00009F1C0000}"/>
    <cellStyle name="Normal 3 8" xfId="6551" xr:uid="{00000000-0005-0000-0000-0000A01C0000}"/>
    <cellStyle name="Normal 3 8 10" xfId="6552" xr:uid="{00000000-0005-0000-0000-0000A11C0000}"/>
    <cellStyle name="Normal 3 8 10 2" xfId="6553" xr:uid="{00000000-0005-0000-0000-0000A21C0000}"/>
    <cellStyle name="Normal 3 8 11" xfId="6554" xr:uid="{00000000-0005-0000-0000-0000A31C0000}"/>
    <cellStyle name="Normal 3 8 11 2" xfId="6555" xr:uid="{00000000-0005-0000-0000-0000A41C0000}"/>
    <cellStyle name="Normal 3 8 12" xfId="6556" xr:uid="{00000000-0005-0000-0000-0000A51C0000}"/>
    <cellStyle name="Normal 3 8 12 2" xfId="6557" xr:uid="{00000000-0005-0000-0000-0000A61C0000}"/>
    <cellStyle name="Normal 3 8 13" xfId="6558" xr:uid="{00000000-0005-0000-0000-0000A71C0000}"/>
    <cellStyle name="Normal 3 8 13 2" xfId="6559" xr:uid="{00000000-0005-0000-0000-0000A81C0000}"/>
    <cellStyle name="Normal 3 8 14" xfId="6560" xr:uid="{00000000-0005-0000-0000-0000A91C0000}"/>
    <cellStyle name="Normal 3 8 14 2" xfId="6561" xr:uid="{00000000-0005-0000-0000-0000AA1C0000}"/>
    <cellStyle name="Normal 3 8 15" xfId="6562" xr:uid="{00000000-0005-0000-0000-0000AB1C0000}"/>
    <cellStyle name="Normal 3 8 15 2" xfId="6563" xr:uid="{00000000-0005-0000-0000-0000AC1C0000}"/>
    <cellStyle name="Normal 3 8 16" xfId="6564" xr:uid="{00000000-0005-0000-0000-0000AD1C0000}"/>
    <cellStyle name="Normal 3 8 16 2" xfId="6565" xr:uid="{00000000-0005-0000-0000-0000AE1C0000}"/>
    <cellStyle name="Normal 3 8 17" xfId="6566" xr:uid="{00000000-0005-0000-0000-0000AF1C0000}"/>
    <cellStyle name="Normal 3 8 17 2" xfId="6567" xr:uid="{00000000-0005-0000-0000-0000B01C0000}"/>
    <cellStyle name="Normal 3 8 18" xfId="6568" xr:uid="{00000000-0005-0000-0000-0000B11C0000}"/>
    <cellStyle name="Normal 3 8 18 2" xfId="6569" xr:uid="{00000000-0005-0000-0000-0000B21C0000}"/>
    <cellStyle name="Normal 3 8 19" xfId="6570" xr:uid="{00000000-0005-0000-0000-0000B31C0000}"/>
    <cellStyle name="Normal 3 8 19 2" xfId="6571" xr:uid="{00000000-0005-0000-0000-0000B41C0000}"/>
    <cellStyle name="Normal 3 8 2" xfId="6572" xr:uid="{00000000-0005-0000-0000-0000B51C0000}"/>
    <cellStyle name="Normal 3 8 2 2" xfId="6573" xr:uid="{00000000-0005-0000-0000-0000B61C0000}"/>
    <cellStyle name="Normal 3 8 20" xfId="6574" xr:uid="{00000000-0005-0000-0000-0000B71C0000}"/>
    <cellStyle name="Normal 3 8 20 2" xfId="6575" xr:uid="{00000000-0005-0000-0000-0000B81C0000}"/>
    <cellStyle name="Normal 3 8 21" xfId="6576" xr:uid="{00000000-0005-0000-0000-0000B91C0000}"/>
    <cellStyle name="Normal 3 8 21 2" xfId="6577" xr:uid="{00000000-0005-0000-0000-0000BA1C0000}"/>
    <cellStyle name="Normal 3 8 22" xfId="6578" xr:uid="{00000000-0005-0000-0000-0000BB1C0000}"/>
    <cellStyle name="Normal 3 8 22 2" xfId="6579" xr:uid="{00000000-0005-0000-0000-0000BC1C0000}"/>
    <cellStyle name="Normal 3 8 23" xfId="6580" xr:uid="{00000000-0005-0000-0000-0000BD1C0000}"/>
    <cellStyle name="Normal 3 8 23 2" xfId="6581" xr:uid="{00000000-0005-0000-0000-0000BE1C0000}"/>
    <cellStyle name="Normal 3 8 24" xfId="6582" xr:uid="{00000000-0005-0000-0000-0000BF1C0000}"/>
    <cellStyle name="Normal 3 8 3" xfId="6583" xr:uid="{00000000-0005-0000-0000-0000C01C0000}"/>
    <cellStyle name="Normal 3 8 3 2" xfId="6584" xr:uid="{00000000-0005-0000-0000-0000C11C0000}"/>
    <cellStyle name="Normal 3 8 4" xfId="6585" xr:uid="{00000000-0005-0000-0000-0000C21C0000}"/>
    <cellStyle name="Normal 3 8 4 2" xfId="6586" xr:uid="{00000000-0005-0000-0000-0000C31C0000}"/>
    <cellStyle name="Normal 3 8 5" xfId="6587" xr:uid="{00000000-0005-0000-0000-0000C41C0000}"/>
    <cellStyle name="Normal 3 8 5 2" xfId="6588" xr:uid="{00000000-0005-0000-0000-0000C51C0000}"/>
    <cellStyle name="Normal 3 8 6" xfId="6589" xr:uid="{00000000-0005-0000-0000-0000C61C0000}"/>
    <cellStyle name="Normal 3 8 6 2" xfId="6590" xr:uid="{00000000-0005-0000-0000-0000C71C0000}"/>
    <cellStyle name="Normal 3 8 7" xfId="6591" xr:uid="{00000000-0005-0000-0000-0000C81C0000}"/>
    <cellStyle name="Normal 3 8 7 2" xfId="6592" xr:uid="{00000000-0005-0000-0000-0000C91C0000}"/>
    <cellStyle name="Normal 3 8 8" xfId="6593" xr:uid="{00000000-0005-0000-0000-0000CA1C0000}"/>
    <cellStyle name="Normal 3 8 8 2" xfId="6594" xr:uid="{00000000-0005-0000-0000-0000CB1C0000}"/>
    <cellStyle name="Normal 3 8 9" xfId="6595" xr:uid="{00000000-0005-0000-0000-0000CC1C0000}"/>
    <cellStyle name="Normal 3 8 9 2" xfId="6596" xr:uid="{00000000-0005-0000-0000-0000CD1C0000}"/>
    <cellStyle name="Normal 3 9" xfId="6597" xr:uid="{00000000-0005-0000-0000-0000CE1C0000}"/>
    <cellStyle name="Normal 3 9 10" xfId="6598" xr:uid="{00000000-0005-0000-0000-0000CF1C0000}"/>
    <cellStyle name="Normal 3 9 10 2" xfId="6599" xr:uid="{00000000-0005-0000-0000-0000D01C0000}"/>
    <cellStyle name="Normal 3 9 11" xfId="6600" xr:uid="{00000000-0005-0000-0000-0000D11C0000}"/>
    <cellStyle name="Normal 3 9 11 2" xfId="6601" xr:uid="{00000000-0005-0000-0000-0000D21C0000}"/>
    <cellStyle name="Normal 3 9 12" xfId="6602" xr:uid="{00000000-0005-0000-0000-0000D31C0000}"/>
    <cellStyle name="Normal 3 9 12 2" xfId="6603" xr:uid="{00000000-0005-0000-0000-0000D41C0000}"/>
    <cellStyle name="Normal 3 9 13" xfId="6604" xr:uid="{00000000-0005-0000-0000-0000D51C0000}"/>
    <cellStyle name="Normal 3 9 13 2" xfId="6605" xr:uid="{00000000-0005-0000-0000-0000D61C0000}"/>
    <cellStyle name="Normal 3 9 14" xfId="6606" xr:uid="{00000000-0005-0000-0000-0000D71C0000}"/>
    <cellStyle name="Normal 3 9 14 2" xfId="6607" xr:uid="{00000000-0005-0000-0000-0000D81C0000}"/>
    <cellStyle name="Normal 3 9 15" xfId="6608" xr:uid="{00000000-0005-0000-0000-0000D91C0000}"/>
    <cellStyle name="Normal 3 9 15 2" xfId="6609" xr:uid="{00000000-0005-0000-0000-0000DA1C0000}"/>
    <cellStyle name="Normal 3 9 16" xfId="6610" xr:uid="{00000000-0005-0000-0000-0000DB1C0000}"/>
    <cellStyle name="Normal 3 9 16 2" xfId="6611" xr:uid="{00000000-0005-0000-0000-0000DC1C0000}"/>
    <cellStyle name="Normal 3 9 17" xfId="6612" xr:uid="{00000000-0005-0000-0000-0000DD1C0000}"/>
    <cellStyle name="Normal 3 9 17 2" xfId="6613" xr:uid="{00000000-0005-0000-0000-0000DE1C0000}"/>
    <cellStyle name="Normal 3 9 18" xfId="6614" xr:uid="{00000000-0005-0000-0000-0000DF1C0000}"/>
    <cellStyle name="Normal 3 9 18 2" xfId="6615" xr:uid="{00000000-0005-0000-0000-0000E01C0000}"/>
    <cellStyle name="Normal 3 9 19" xfId="6616" xr:uid="{00000000-0005-0000-0000-0000E11C0000}"/>
    <cellStyle name="Normal 3 9 19 2" xfId="6617" xr:uid="{00000000-0005-0000-0000-0000E21C0000}"/>
    <cellStyle name="Normal 3 9 2" xfId="6618" xr:uid="{00000000-0005-0000-0000-0000E31C0000}"/>
    <cellStyle name="Normal 3 9 2 2" xfId="6619" xr:uid="{00000000-0005-0000-0000-0000E41C0000}"/>
    <cellStyle name="Normal 3 9 20" xfId="6620" xr:uid="{00000000-0005-0000-0000-0000E51C0000}"/>
    <cellStyle name="Normal 3 9 20 2" xfId="6621" xr:uid="{00000000-0005-0000-0000-0000E61C0000}"/>
    <cellStyle name="Normal 3 9 21" xfId="6622" xr:uid="{00000000-0005-0000-0000-0000E71C0000}"/>
    <cellStyle name="Normal 3 9 21 2" xfId="6623" xr:uid="{00000000-0005-0000-0000-0000E81C0000}"/>
    <cellStyle name="Normal 3 9 22" xfId="6624" xr:uid="{00000000-0005-0000-0000-0000E91C0000}"/>
    <cellStyle name="Normal 3 9 22 2" xfId="6625" xr:uid="{00000000-0005-0000-0000-0000EA1C0000}"/>
    <cellStyle name="Normal 3 9 23" xfId="6626" xr:uid="{00000000-0005-0000-0000-0000EB1C0000}"/>
    <cellStyle name="Normal 3 9 23 2" xfId="6627" xr:uid="{00000000-0005-0000-0000-0000EC1C0000}"/>
    <cellStyle name="Normal 3 9 24" xfId="6628" xr:uid="{00000000-0005-0000-0000-0000ED1C0000}"/>
    <cellStyle name="Normal 3 9 3" xfId="6629" xr:uid="{00000000-0005-0000-0000-0000EE1C0000}"/>
    <cellStyle name="Normal 3 9 3 2" xfId="6630" xr:uid="{00000000-0005-0000-0000-0000EF1C0000}"/>
    <cellStyle name="Normal 3 9 4" xfId="6631" xr:uid="{00000000-0005-0000-0000-0000F01C0000}"/>
    <cellStyle name="Normal 3 9 4 2" xfId="6632" xr:uid="{00000000-0005-0000-0000-0000F11C0000}"/>
    <cellStyle name="Normal 3 9 5" xfId="6633" xr:uid="{00000000-0005-0000-0000-0000F21C0000}"/>
    <cellStyle name="Normal 3 9 5 2" xfId="6634" xr:uid="{00000000-0005-0000-0000-0000F31C0000}"/>
    <cellStyle name="Normal 3 9 6" xfId="6635" xr:uid="{00000000-0005-0000-0000-0000F41C0000}"/>
    <cellStyle name="Normal 3 9 6 2" xfId="6636" xr:uid="{00000000-0005-0000-0000-0000F51C0000}"/>
    <cellStyle name="Normal 3 9 7" xfId="6637" xr:uid="{00000000-0005-0000-0000-0000F61C0000}"/>
    <cellStyle name="Normal 3 9 7 2" xfId="6638" xr:uid="{00000000-0005-0000-0000-0000F71C0000}"/>
    <cellStyle name="Normal 3 9 8" xfId="6639" xr:uid="{00000000-0005-0000-0000-0000F81C0000}"/>
    <cellStyle name="Normal 3 9 8 2" xfId="6640" xr:uid="{00000000-0005-0000-0000-0000F91C0000}"/>
    <cellStyle name="Normal 3 9 9" xfId="6641" xr:uid="{00000000-0005-0000-0000-0000FA1C0000}"/>
    <cellStyle name="Normal 3 9 9 2" xfId="6642" xr:uid="{00000000-0005-0000-0000-0000FB1C0000}"/>
    <cellStyle name="Normal 30" xfId="6643" xr:uid="{00000000-0005-0000-0000-0000FC1C0000}"/>
    <cellStyle name="Normal 30 2" xfId="6644" xr:uid="{00000000-0005-0000-0000-0000FD1C0000}"/>
    <cellStyle name="Normal 30 3" xfId="6645" xr:uid="{00000000-0005-0000-0000-0000FE1C0000}"/>
    <cellStyle name="Normal 30 4" xfId="6646" xr:uid="{00000000-0005-0000-0000-0000FF1C0000}"/>
    <cellStyle name="Normal 31" xfId="6647" xr:uid="{00000000-0005-0000-0000-0000001D0000}"/>
    <cellStyle name="Normal 31 2" xfId="6648" xr:uid="{00000000-0005-0000-0000-0000011D0000}"/>
    <cellStyle name="Normal 31 2 2" xfId="9136" xr:uid="{00000000-0005-0000-0000-0000021D0000}"/>
    <cellStyle name="Normal 31 2 2 2" xfId="16349" xr:uid="{00000000-0005-0000-0000-0000031D0000}"/>
    <cellStyle name="Normal 31 2 3" xfId="10831" xr:uid="{00000000-0005-0000-0000-0000041D0000}"/>
    <cellStyle name="Normal 31 2 3 2" xfId="18044" xr:uid="{00000000-0005-0000-0000-0000051D0000}"/>
    <cellStyle name="Normal 31 2 4" xfId="12473" xr:uid="{00000000-0005-0000-0000-0000061D0000}"/>
    <cellStyle name="Normal 31 2 4 2" xfId="19680" xr:uid="{00000000-0005-0000-0000-0000071D0000}"/>
    <cellStyle name="Normal 31 2 5" xfId="14507" xr:uid="{00000000-0005-0000-0000-0000081D0000}"/>
    <cellStyle name="Normal 31 3" xfId="6649" xr:uid="{00000000-0005-0000-0000-0000091D0000}"/>
    <cellStyle name="Normal 32" xfId="6650" xr:uid="{00000000-0005-0000-0000-00000A1D0000}"/>
    <cellStyle name="Normal 32 2" xfId="6651" xr:uid="{00000000-0005-0000-0000-00000B1D0000}"/>
    <cellStyle name="Normal 32 3" xfId="6652" xr:uid="{00000000-0005-0000-0000-00000C1D0000}"/>
    <cellStyle name="Normal 33" xfId="6653" xr:uid="{00000000-0005-0000-0000-00000D1D0000}"/>
    <cellStyle name="Normal 33 2" xfId="6654" xr:uid="{00000000-0005-0000-0000-00000E1D0000}"/>
    <cellStyle name="Normal 34" xfId="6655" xr:uid="{00000000-0005-0000-0000-00000F1D0000}"/>
    <cellStyle name="Normal 34 2" xfId="6656" xr:uid="{00000000-0005-0000-0000-0000101D0000}"/>
    <cellStyle name="Normal 35" xfId="6657" xr:uid="{00000000-0005-0000-0000-0000111D0000}"/>
    <cellStyle name="Normal 35 2" xfId="6658" xr:uid="{00000000-0005-0000-0000-0000121D0000}"/>
    <cellStyle name="Normal 35 3" xfId="6659" xr:uid="{00000000-0005-0000-0000-0000131D0000}"/>
    <cellStyle name="Normal 36" xfId="6660" xr:uid="{00000000-0005-0000-0000-0000141D0000}"/>
    <cellStyle name="Normal 36 2" xfId="6661" xr:uid="{00000000-0005-0000-0000-0000151D0000}"/>
    <cellStyle name="Normal 36 3" xfId="6662" xr:uid="{00000000-0005-0000-0000-0000161D0000}"/>
    <cellStyle name="Normal 37" xfId="6663" xr:uid="{00000000-0005-0000-0000-0000171D0000}"/>
    <cellStyle name="Normal 37 2" xfId="6664" xr:uid="{00000000-0005-0000-0000-0000181D0000}"/>
    <cellStyle name="Normal 38" xfId="6665" xr:uid="{00000000-0005-0000-0000-0000191D0000}"/>
    <cellStyle name="Normal 38 2" xfId="6666" xr:uid="{00000000-0005-0000-0000-00001A1D0000}"/>
    <cellStyle name="Normal 39" xfId="6667" xr:uid="{00000000-0005-0000-0000-00001B1D0000}"/>
    <cellStyle name="Normal 39 2" xfId="6668" xr:uid="{00000000-0005-0000-0000-00001C1D0000}"/>
    <cellStyle name="Normal 39 2 2" xfId="6669" xr:uid="{00000000-0005-0000-0000-00001D1D0000}"/>
    <cellStyle name="Normal 39 3" xfId="6670" xr:uid="{00000000-0005-0000-0000-00001E1D0000}"/>
    <cellStyle name="Normal 39 3 2" xfId="6671" xr:uid="{00000000-0005-0000-0000-00001F1D0000}"/>
    <cellStyle name="Normal 39 4" xfId="6672" xr:uid="{00000000-0005-0000-0000-0000201D0000}"/>
    <cellStyle name="Normal 39 5" xfId="9152" xr:uid="{00000000-0005-0000-0000-0000211D0000}"/>
    <cellStyle name="Normal 39 5 2" xfId="16365" xr:uid="{00000000-0005-0000-0000-0000221D0000}"/>
    <cellStyle name="Normal 39 6" xfId="10832" xr:uid="{00000000-0005-0000-0000-0000231D0000}"/>
    <cellStyle name="Normal 39 6 2" xfId="18045" xr:uid="{00000000-0005-0000-0000-0000241D0000}"/>
    <cellStyle name="Normal 39 7" xfId="12490" xr:uid="{00000000-0005-0000-0000-0000251D0000}"/>
    <cellStyle name="Normal 39 7 2" xfId="19697" xr:uid="{00000000-0005-0000-0000-0000261D0000}"/>
    <cellStyle name="Normal 39 8" xfId="14508" xr:uid="{00000000-0005-0000-0000-0000271D0000}"/>
    <cellStyle name="Normal 4" xfId="138" xr:uid="{00000000-0005-0000-0000-0000281D0000}"/>
    <cellStyle name="Normal 4 10" xfId="9890" xr:uid="{00000000-0005-0000-0000-0000291D0000}"/>
    <cellStyle name="Normal 4 10 2" xfId="17103" xr:uid="{00000000-0005-0000-0000-00002A1D0000}"/>
    <cellStyle name="Normal 4 11" xfId="11125" xr:uid="{00000000-0005-0000-0000-00002B1D0000}"/>
    <cellStyle name="Normal 4 11 2" xfId="18332" xr:uid="{00000000-0005-0000-0000-00002C1D0000}"/>
    <cellStyle name="Normal 4 12" xfId="13246" xr:uid="{00000000-0005-0000-0000-00002D1D0000}"/>
    <cellStyle name="Normal 4 13" xfId="25414" xr:uid="{00000000-0005-0000-0000-00002E1D0000}"/>
    <cellStyle name="Normal 4 2" xfId="346" xr:uid="{00000000-0005-0000-0000-00002F1D0000}"/>
    <cellStyle name="Normal 4 2 2" xfId="6673" xr:uid="{00000000-0005-0000-0000-0000301D0000}"/>
    <cellStyle name="Normal 4 2 2 2" xfId="6674" xr:uid="{00000000-0005-0000-0000-0000311D0000}"/>
    <cellStyle name="Normal 4 3" xfId="382" xr:uid="{00000000-0005-0000-0000-0000321D0000}"/>
    <cellStyle name="Normal 4 3 2" xfId="472" xr:uid="{00000000-0005-0000-0000-0000331D0000}"/>
    <cellStyle name="Normal 4 3 2 2" xfId="949" xr:uid="{00000000-0005-0000-0000-0000341D0000}"/>
    <cellStyle name="Normal 4 3 2 2 2" xfId="8179" xr:uid="{00000000-0005-0000-0000-0000351D0000}"/>
    <cellStyle name="Normal 4 3 2 2 2 2" xfId="15392" xr:uid="{00000000-0005-0000-0000-0000361D0000}"/>
    <cellStyle name="Normal 4 3 2 2 3" xfId="10310" xr:uid="{00000000-0005-0000-0000-0000371D0000}"/>
    <cellStyle name="Normal 4 3 2 2 3 2" xfId="17523" xr:uid="{00000000-0005-0000-0000-0000381D0000}"/>
    <cellStyle name="Normal 4 3 2 2 4" xfId="11689" xr:uid="{00000000-0005-0000-0000-0000391D0000}"/>
    <cellStyle name="Normal 4 3 2 2 4 2" xfId="18896" xr:uid="{00000000-0005-0000-0000-00003A1D0000}"/>
    <cellStyle name="Normal 4 3 2 2 5" xfId="13754" xr:uid="{00000000-0005-0000-0000-00003B1D0000}"/>
    <cellStyle name="Normal 4 3 2 3" xfId="7750" xr:uid="{00000000-0005-0000-0000-00003C1D0000}"/>
    <cellStyle name="Normal 4 3 2 3 2" xfId="14963" xr:uid="{00000000-0005-0000-0000-00003D1D0000}"/>
    <cellStyle name="Normal 4 3 2 4" xfId="9892" xr:uid="{00000000-0005-0000-0000-00003E1D0000}"/>
    <cellStyle name="Normal 4 3 2 4 2" xfId="17105" xr:uid="{00000000-0005-0000-0000-00003F1D0000}"/>
    <cellStyle name="Normal 4 3 2 5" xfId="11255" xr:uid="{00000000-0005-0000-0000-0000401D0000}"/>
    <cellStyle name="Normal 4 3 2 5 2" xfId="18462" xr:uid="{00000000-0005-0000-0000-0000411D0000}"/>
    <cellStyle name="Normal 4 3 2 6" xfId="13347" xr:uid="{00000000-0005-0000-0000-0000421D0000}"/>
    <cellStyle name="Normal 4 3 3" xfId="861" xr:uid="{00000000-0005-0000-0000-0000431D0000}"/>
    <cellStyle name="Normal 4 3 3 2" xfId="8180" xr:uid="{00000000-0005-0000-0000-0000441D0000}"/>
    <cellStyle name="Normal 4 3 3 2 2" xfId="15393" xr:uid="{00000000-0005-0000-0000-0000451D0000}"/>
    <cellStyle name="Normal 4 3 3 3" xfId="10311" xr:uid="{00000000-0005-0000-0000-0000461D0000}"/>
    <cellStyle name="Normal 4 3 3 3 2" xfId="17524" xr:uid="{00000000-0005-0000-0000-0000471D0000}"/>
    <cellStyle name="Normal 4 3 3 4" xfId="11601" xr:uid="{00000000-0005-0000-0000-0000481D0000}"/>
    <cellStyle name="Normal 4 3 3 4 2" xfId="18808" xr:uid="{00000000-0005-0000-0000-0000491D0000}"/>
    <cellStyle name="Normal 4 3 3 5" xfId="13666" xr:uid="{00000000-0005-0000-0000-00004A1D0000}"/>
    <cellStyle name="Normal 4 3 4" xfId="7749" xr:uid="{00000000-0005-0000-0000-00004B1D0000}"/>
    <cellStyle name="Normal 4 3 4 2" xfId="14962" xr:uid="{00000000-0005-0000-0000-00004C1D0000}"/>
    <cellStyle name="Normal 4 3 5" xfId="9891" xr:uid="{00000000-0005-0000-0000-00004D1D0000}"/>
    <cellStyle name="Normal 4 3 5 2" xfId="17104" xr:uid="{00000000-0005-0000-0000-00004E1D0000}"/>
    <cellStyle name="Normal 4 3 6" xfId="11165" xr:uid="{00000000-0005-0000-0000-00004F1D0000}"/>
    <cellStyle name="Normal 4 3 6 2" xfId="18372" xr:uid="{00000000-0005-0000-0000-0000501D0000}"/>
    <cellStyle name="Normal 4 3 7" xfId="13274" xr:uid="{00000000-0005-0000-0000-0000511D0000}"/>
    <cellStyle name="Normal 4 3 8" xfId="25415" xr:uid="{00000000-0005-0000-0000-0000521D0000}"/>
    <cellStyle name="Normal 4 4" xfId="499" xr:uid="{00000000-0005-0000-0000-0000531D0000}"/>
    <cellStyle name="Normal 4 4 2" xfId="976" xr:uid="{00000000-0005-0000-0000-0000541D0000}"/>
    <cellStyle name="Normal 4 4 2 2" xfId="8181" xr:uid="{00000000-0005-0000-0000-0000551D0000}"/>
    <cellStyle name="Normal 4 4 2 2 2" xfId="15394" xr:uid="{00000000-0005-0000-0000-0000561D0000}"/>
    <cellStyle name="Normal 4 4 2 3" xfId="10312" xr:uid="{00000000-0005-0000-0000-0000571D0000}"/>
    <cellStyle name="Normal 4 4 2 3 2" xfId="17525" xr:uid="{00000000-0005-0000-0000-0000581D0000}"/>
    <cellStyle name="Normal 4 4 2 4" xfId="11716" xr:uid="{00000000-0005-0000-0000-0000591D0000}"/>
    <cellStyle name="Normal 4 4 2 4 2" xfId="18923" xr:uid="{00000000-0005-0000-0000-00005A1D0000}"/>
    <cellStyle name="Normal 4 4 2 5" xfId="13781" xr:uid="{00000000-0005-0000-0000-00005B1D0000}"/>
    <cellStyle name="Normal 4 4 3" xfId="7751" xr:uid="{00000000-0005-0000-0000-00005C1D0000}"/>
    <cellStyle name="Normal 4 4 3 2" xfId="14964" xr:uid="{00000000-0005-0000-0000-00005D1D0000}"/>
    <cellStyle name="Normal 4 4 4" xfId="9893" xr:uid="{00000000-0005-0000-0000-00005E1D0000}"/>
    <cellStyle name="Normal 4 4 4 2" xfId="17106" xr:uid="{00000000-0005-0000-0000-00005F1D0000}"/>
    <cellStyle name="Normal 4 4 5" xfId="11282" xr:uid="{00000000-0005-0000-0000-0000601D0000}"/>
    <cellStyle name="Normal 4 4 5 2" xfId="18489" xr:uid="{00000000-0005-0000-0000-0000611D0000}"/>
    <cellStyle name="Normal 4 4 6" xfId="13372" xr:uid="{00000000-0005-0000-0000-0000621D0000}"/>
    <cellStyle name="Normal 4 4 7" xfId="25510" xr:uid="{00000000-0005-0000-0000-0000631D0000}"/>
    <cellStyle name="Normal 4 5" xfId="514" xr:uid="{00000000-0005-0000-0000-0000641D0000}"/>
    <cellStyle name="Normal 4 5 2" xfId="978" xr:uid="{00000000-0005-0000-0000-0000651D0000}"/>
    <cellStyle name="Normal 4 5 2 2" xfId="8182" xr:uid="{00000000-0005-0000-0000-0000661D0000}"/>
    <cellStyle name="Normal 4 5 2 2 2" xfId="15395" xr:uid="{00000000-0005-0000-0000-0000671D0000}"/>
    <cellStyle name="Normal 4 5 2 3" xfId="10313" xr:uid="{00000000-0005-0000-0000-0000681D0000}"/>
    <cellStyle name="Normal 4 5 2 3 2" xfId="17526" xr:uid="{00000000-0005-0000-0000-0000691D0000}"/>
    <cellStyle name="Normal 4 5 2 4" xfId="11718" xr:uid="{00000000-0005-0000-0000-00006A1D0000}"/>
    <cellStyle name="Normal 4 5 2 4 2" xfId="18925" xr:uid="{00000000-0005-0000-0000-00006B1D0000}"/>
    <cellStyle name="Normal 4 5 2 5" xfId="13783" xr:uid="{00000000-0005-0000-0000-00006C1D0000}"/>
    <cellStyle name="Normal 4 5 3" xfId="7752" xr:uid="{00000000-0005-0000-0000-00006D1D0000}"/>
    <cellStyle name="Normal 4 5 3 2" xfId="14965" xr:uid="{00000000-0005-0000-0000-00006E1D0000}"/>
    <cellStyle name="Normal 4 5 4" xfId="9894" xr:uid="{00000000-0005-0000-0000-00006F1D0000}"/>
    <cellStyle name="Normal 4 5 4 2" xfId="17107" xr:uid="{00000000-0005-0000-0000-0000701D0000}"/>
    <cellStyle name="Normal 4 5 5" xfId="11297" xr:uid="{00000000-0005-0000-0000-0000711D0000}"/>
    <cellStyle name="Normal 4 5 5 2" xfId="18504" xr:uid="{00000000-0005-0000-0000-0000721D0000}"/>
    <cellStyle name="Normal 4 5 6" xfId="13387" xr:uid="{00000000-0005-0000-0000-0000731D0000}"/>
    <cellStyle name="Normal 4 6" xfId="420" xr:uid="{00000000-0005-0000-0000-0000741D0000}"/>
    <cellStyle name="Normal 4 6 2" xfId="897" xr:uid="{00000000-0005-0000-0000-0000751D0000}"/>
    <cellStyle name="Normal 4 6 2 2" xfId="8183" xr:uid="{00000000-0005-0000-0000-0000761D0000}"/>
    <cellStyle name="Normal 4 6 2 2 2" xfId="15396" xr:uid="{00000000-0005-0000-0000-0000771D0000}"/>
    <cellStyle name="Normal 4 6 2 3" xfId="10314" xr:uid="{00000000-0005-0000-0000-0000781D0000}"/>
    <cellStyle name="Normal 4 6 2 3 2" xfId="17527" xr:uid="{00000000-0005-0000-0000-0000791D0000}"/>
    <cellStyle name="Normal 4 6 2 4" xfId="11637" xr:uid="{00000000-0005-0000-0000-00007A1D0000}"/>
    <cellStyle name="Normal 4 6 2 4 2" xfId="18844" xr:uid="{00000000-0005-0000-0000-00007B1D0000}"/>
    <cellStyle name="Normal 4 6 2 5" xfId="13702" xr:uid="{00000000-0005-0000-0000-00007C1D0000}"/>
    <cellStyle name="Normal 4 6 3" xfId="7753" xr:uid="{00000000-0005-0000-0000-00007D1D0000}"/>
    <cellStyle name="Normal 4 6 3 2" xfId="14966" xr:uid="{00000000-0005-0000-0000-00007E1D0000}"/>
    <cellStyle name="Normal 4 6 4" xfId="9895" xr:uid="{00000000-0005-0000-0000-00007F1D0000}"/>
    <cellStyle name="Normal 4 6 4 2" xfId="17108" xr:uid="{00000000-0005-0000-0000-0000801D0000}"/>
    <cellStyle name="Normal 4 6 5" xfId="11203" xr:uid="{00000000-0005-0000-0000-0000811D0000}"/>
    <cellStyle name="Normal 4 6 5 2" xfId="18410" xr:uid="{00000000-0005-0000-0000-0000821D0000}"/>
    <cellStyle name="Normal 4 6 6" xfId="13304" xr:uid="{00000000-0005-0000-0000-0000831D0000}"/>
    <cellStyle name="Normal 4 7" xfId="769" xr:uid="{00000000-0005-0000-0000-0000841D0000}"/>
    <cellStyle name="Normal 4 8" xfId="823" xr:uid="{00000000-0005-0000-0000-0000851D0000}"/>
    <cellStyle name="Normal 4 8 2" xfId="8184" xr:uid="{00000000-0005-0000-0000-0000861D0000}"/>
    <cellStyle name="Normal 4 8 2 2" xfId="15397" xr:uid="{00000000-0005-0000-0000-0000871D0000}"/>
    <cellStyle name="Normal 4 8 3" xfId="10315" xr:uid="{00000000-0005-0000-0000-0000881D0000}"/>
    <cellStyle name="Normal 4 8 3 2" xfId="17528" xr:uid="{00000000-0005-0000-0000-0000891D0000}"/>
    <cellStyle name="Normal 4 8 4" xfId="11563" xr:uid="{00000000-0005-0000-0000-00008A1D0000}"/>
    <cellStyle name="Normal 4 8 4 2" xfId="18770" xr:uid="{00000000-0005-0000-0000-00008B1D0000}"/>
    <cellStyle name="Normal 4 8 5" xfId="13629" xr:uid="{00000000-0005-0000-0000-00008C1D0000}"/>
    <cellStyle name="Normal 4 9" xfId="7748" xr:uid="{00000000-0005-0000-0000-00008D1D0000}"/>
    <cellStyle name="Normal 4 9 2" xfId="14961" xr:uid="{00000000-0005-0000-0000-00008E1D0000}"/>
    <cellStyle name="Normal 4_2011 Planning Templates_Incentive 3-14-2011 (2)" xfId="6675" xr:uid="{00000000-0005-0000-0000-00008F1D0000}"/>
    <cellStyle name="Normal 40" xfId="6676" xr:uid="{00000000-0005-0000-0000-0000901D0000}"/>
    <cellStyle name="Normal 40 2" xfId="6677" xr:uid="{00000000-0005-0000-0000-0000911D0000}"/>
    <cellStyle name="Normal 40 3" xfId="6678" xr:uid="{00000000-0005-0000-0000-0000921D0000}"/>
    <cellStyle name="Normal 40 4" xfId="6679" xr:uid="{00000000-0005-0000-0000-0000931D0000}"/>
    <cellStyle name="Normal 40 5" xfId="9154" xr:uid="{00000000-0005-0000-0000-0000941D0000}"/>
    <cellStyle name="Normal 40 5 2" xfId="16367" xr:uid="{00000000-0005-0000-0000-0000951D0000}"/>
    <cellStyle name="Normal 40 6" xfId="10833" xr:uid="{00000000-0005-0000-0000-0000961D0000}"/>
    <cellStyle name="Normal 40 6 2" xfId="18046" xr:uid="{00000000-0005-0000-0000-0000971D0000}"/>
    <cellStyle name="Normal 40 7" xfId="12499" xr:uid="{00000000-0005-0000-0000-0000981D0000}"/>
    <cellStyle name="Normal 40 7 2" xfId="19706" xr:uid="{00000000-0005-0000-0000-0000991D0000}"/>
    <cellStyle name="Normal 40 8" xfId="14509" xr:uid="{00000000-0005-0000-0000-00009A1D0000}"/>
    <cellStyle name="Normal 41" xfId="6680" xr:uid="{00000000-0005-0000-0000-00009B1D0000}"/>
    <cellStyle name="Normal 41 2" xfId="6681" xr:uid="{00000000-0005-0000-0000-00009C1D0000}"/>
    <cellStyle name="Normal 41 3" xfId="6682" xr:uid="{00000000-0005-0000-0000-00009D1D0000}"/>
    <cellStyle name="Normal 41 4" xfId="6683" xr:uid="{00000000-0005-0000-0000-00009E1D0000}"/>
    <cellStyle name="Normal 41 5" xfId="9158" xr:uid="{00000000-0005-0000-0000-00009F1D0000}"/>
    <cellStyle name="Normal 41 5 2" xfId="16371" xr:uid="{00000000-0005-0000-0000-0000A01D0000}"/>
    <cellStyle name="Normal 41 6" xfId="10834" xr:uid="{00000000-0005-0000-0000-0000A11D0000}"/>
    <cellStyle name="Normal 41 6 2" xfId="18047" xr:uid="{00000000-0005-0000-0000-0000A21D0000}"/>
    <cellStyle name="Normal 41 7" xfId="12503" xr:uid="{00000000-0005-0000-0000-0000A31D0000}"/>
    <cellStyle name="Normal 41 7 2" xfId="19710" xr:uid="{00000000-0005-0000-0000-0000A41D0000}"/>
    <cellStyle name="Normal 41 8" xfId="14510" xr:uid="{00000000-0005-0000-0000-0000A51D0000}"/>
    <cellStyle name="Normal 42" xfId="6684" xr:uid="{00000000-0005-0000-0000-0000A61D0000}"/>
    <cellStyle name="Normal 42 2" xfId="6685" xr:uid="{00000000-0005-0000-0000-0000A71D0000}"/>
    <cellStyle name="Normal 43" xfId="6686" xr:uid="{00000000-0005-0000-0000-0000A81D0000}"/>
    <cellStyle name="Normal 43 2" xfId="6687" xr:uid="{00000000-0005-0000-0000-0000A91D0000}"/>
    <cellStyle name="Normal 43 3" xfId="9164" xr:uid="{00000000-0005-0000-0000-0000AA1D0000}"/>
    <cellStyle name="Normal 43 3 2" xfId="16377" xr:uid="{00000000-0005-0000-0000-0000AB1D0000}"/>
    <cellStyle name="Normal 43 4" xfId="10835" xr:uid="{00000000-0005-0000-0000-0000AC1D0000}"/>
    <cellStyle name="Normal 43 4 2" xfId="18048" xr:uid="{00000000-0005-0000-0000-0000AD1D0000}"/>
    <cellStyle name="Normal 43 5" xfId="12509" xr:uid="{00000000-0005-0000-0000-0000AE1D0000}"/>
    <cellStyle name="Normal 43 5 2" xfId="19716" xr:uid="{00000000-0005-0000-0000-0000AF1D0000}"/>
    <cellStyle name="Normal 43 6" xfId="14511" xr:uid="{00000000-0005-0000-0000-0000B01D0000}"/>
    <cellStyle name="Normal 44" xfId="6688" xr:uid="{00000000-0005-0000-0000-0000B11D0000}"/>
    <cellStyle name="Normal 44 2" xfId="6689" xr:uid="{00000000-0005-0000-0000-0000B21D0000}"/>
    <cellStyle name="Normal 44 3" xfId="6690" xr:uid="{00000000-0005-0000-0000-0000B31D0000}"/>
    <cellStyle name="Normal 44 4" xfId="9166" xr:uid="{00000000-0005-0000-0000-0000B41D0000}"/>
    <cellStyle name="Normal 44 4 2" xfId="16379" xr:uid="{00000000-0005-0000-0000-0000B51D0000}"/>
    <cellStyle name="Normal 44 5" xfId="10836" xr:uid="{00000000-0005-0000-0000-0000B61D0000}"/>
    <cellStyle name="Normal 44 5 2" xfId="18049" xr:uid="{00000000-0005-0000-0000-0000B71D0000}"/>
    <cellStyle name="Normal 44 6" xfId="12511" xr:uid="{00000000-0005-0000-0000-0000B81D0000}"/>
    <cellStyle name="Normal 44 6 2" xfId="19718" xr:uid="{00000000-0005-0000-0000-0000B91D0000}"/>
    <cellStyle name="Normal 44 7" xfId="14512" xr:uid="{00000000-0005-0000-0000-0000BA1D0000}"/>
    <cellStyle name="Normal 45" xfId="6691" xr:uid="{00000000-0005-0000-0000-0000BB1D0000}"/>
    <cellStyle name="Normal 45 2" xfId="6692" xr:uid="{00000000-0005-0000-0000-0000BC1D0000}"/>
    <cellStyle name="Normal 45 3" xfId="6693" xr:uid="{00000000-0005-0000-0000-0000BD1D0000}"/>
    <cellStyle name="Normal 45 4" xfId="9169" xr:uid="{00000000-0005-0000-0000-0000BE1D0000}"/>
    <cellStyle name="Normal 45 4 2" xfId="16382" xr:uid="{00000000-0005-0000-0000-0000BF1D0000}"/>
    <cellStyle name="Normal 45 5" xfId="10837" xr:uid="{00000000-0005-0000-0000-0000C01D0000}"/>
    <cellStyle name="Normal 45 5 2" xfId="18050" xr:uid="{00000000-0005-0000-0000-0000C11D0000}"/>
    <cellStyle name="Normal 45 6" xfId="12514" xr:uid="{00000000-0005-0000-0000-0000C21D0000}"/>
    <cellStyle name="Normal 45 6 2" xfId="19721" xr:uid="{00000000-0005-0000-0000-0000C31D0000}"/>
    <cellStyle name="Normal 45 7" xfId="14513" xr:uid="{00000000-0005-0000-0000-0000C41D0000}"/>
    <cellStyle name="Normal 46" xfId="6694" xr:uid="{00000000-0005-0000-0000-0000C51D0000}"/>
    <cellStyle name="Normal 46 2" xfId="6695" xr:uid="{00000000-0005-0000-0000-0000C61D0000}"/>
    <cellStyle name="Normal 46 3" xfId="6696" xr:uid="{00000000-0005-0000-0000-0000C71D0000}"/>
    <cellStyle name="Normal 46 4" xfId="9172" xr:uid="{00000000-0005-0000-0000-0000C81D0000}"/>
    <cellStyle name="Normal 46 4 2" xfId="16385" xr:uid="{00000000-0005-0000-0000-0000C91D0000}"/>
    <cellStyle name="Normal 46 5" xfId="10838" xr:uid="{00000000-0005-0000-0000-0000CA1D0000}"/>
    <cellStyle name="Normal 46 5 2" xfId="18051" xr:uid="{00000000-0005-0000-0000-0000CB1D0000}"/>
    <cellStyle name="Normal 46 6" xfId="12517" xr:uid="{00000000-0005-0000-0000-0000CC1D0000}"/>
    <cellStyle name="Normal 46 6 2" xfId="19724" xr:uid="{00000000-0005-0000-0000-0000CD1D0000}"/>
    <cellStyle name="Normal 46 7" xfId="14514" xr:uid="{00000000-0005-0000-0000-0000CE1D0000}"/>
    <cellStyle name="Normal 47" xfId="6697" xr:uid="{00000000-0005-0000-0000-0000CF1D0000}"/>
    <cellStyle name="Normal 47 2" xfId="6698" xr:uid="{00000000-0005-0000-0000-0000D01D0000}"/>
    <cellStyle name="Normal 47 2 2" xfId="9173" xr:uid="{00000000-0005-0000-0000-0000D11D0000}"/>
    <cellStyle name="Normal 47 2 2 2" xfId="16386" xr:uid="{00000000-0005-0000-0000-0000D21D0000}"/>
    <cellStyle name="Normal 47 2 3" xfId="10839" xr:uid="{00000000-0005-0000-0000-0000D31D0000}"/>
    <cellStyle name="Normal 47 2 3 2" xfId="18052" xr:uid="{00000000-0005-0000-0000-0000D41D0000}"/>
    <cellStyle name="Normal 47 2 4" xfId="12521" xr:uid="{00000000-0005-0000-0000-0000D51D0000}"/>
    <cellStyle name="Normal 47 2 4 2" xfId="19728" xr:uid="{00000000-0005-0000-0000-0000D61D0000}"/>
    <cellStyle name="Normal 47 2 5" xfId="14515" xr:uid="{00000000-0005-0000-0000-0000D71D0000}"/>
    <cellStyle name="Normal 48" xfId="6699" xr:uid="{00000000-0005-0000-0000-0000D81D0000}"/>
    <cellStyle name="Normal 48 2" xfId="6700" xr:uid="{00000000-0005-0000-0000-0000D91D0000}"/>
    <cellStyle name="Normal 48 3" xfId="6701" xr:uid="{00000000-0005-0000-0000-0000DA1D0000}"/>
    <cellStyle name="Normal 49" xfId="6702" xr:uid="{00000000-0005-0000-0000-0000DB1D0000}"/>
    <cellStyle name="Normal 49 2" xfId="6703" xr:uid="{00000000-0005-0000-0000-0000DC1D0000}"/>
    <cellStyle name="Normal 5" xfId="140" xr:uid="{00000000-0005-0000-0000-0000DD1D0000}"/>
    <cellStyle name="Normal 5 10" xfId="6704" xr:uid="{00000000-0005-0000-0000-0000DE1D0000}"/>
    <cellStyle name="Normal 5 10 2" xfId="6705" xr:uid="{00000000-0005-0000-0000-0000DF1D0000}"/>
    <cellStyle name="Normal 5 11" xfId="6706" xr:uid="{00000000-0005-0000-0000-0000E01D0000}"/>
    <cellStyle name="Normal 5 11 2" xfId="6707" xr:uid="{00000000-0005-0000-0000-0000E11D0000}"/>
    <cellStyle name="Normal 5 12" xfId="6708" xr:uid="{00000000-0005-0000-0000-0000E21D0000}"/>
    <cellStyle name="Normal 5 12 2" xfId="6709" xr:uid="{00000000-0005-0000-0000-0000E31D0000}"/>
    <cellStyle name="Normal 5 13" xfId="6710" xr:uid="{00000000-0005-0000-0000-0000E41D0000}"/>
    <cellStyle name="Normal 5 13 2" xfId="6711" xr:uid="{00000000-0005-0000-0000-0000E51D0000}"/>
    <cellStyle name="Normal 5 14" xfId="6712" xr:uid="{00000000-0005-0000-0000-0000E61D0000}"/>
    <cellStyle name="Normal 5 14 2" xfId="6713" xr:uid="{00000000-0005-0000-0000-0000E71D0000}"/>
    <cellStyle name="Normal 5 15" xfId="6714" xr:uid="{00000000-0005-0000-0000-0000E81D0000}"/>
    <cellStyle name="Normal 5 15 2" xfId="6715" xr:uid="{00000000-0005-0000-0000-0000E91D0000}"/>
    <cellStyle name="Normal 5 16" xfId="6716" xr:uid="{00000000-0005-0000-0000-0000EA1D0000}"/>
    <cellStyle name="Normal 5 16 2" xfId="6717" xr:uid="{00000000-0005-0000-0000-0000EB1D0000}"/>
    <cellStyle name="Normal 5 17" xfId="6718" xr:uid="{00000000-0005-0000-0000-0000EC1D0000}"/>
    <cellStyle name="Normal 5 17 2" xfId="6719" xr:uid="{00000000-0005-0000-0000-0000ED1D0000}"/>
    <cellStyle name="Normal 5 18" xfId="6720" xr:uid="{00000000-0005-0000-0000-0000EE1D0000}"/>
    <cellStyle name="Normal 5 18 2" xfId="6721" xr:uid="{00000000-0005-0000-0000-0000EF1D0000}"/>
    <cellStyle name="Normal 5 19" xfId="6722" xr:uid="{00000000-0005-0000-0000-0000F01D0000}"/>
    <cellStyle name="Normal 5 19 2" xfId="6723" xr:uid="{00000000-0005-0000-0000-0000F11D0000}"/>
    <cellStyle name="Normal 5 2" xfId="771" xr:uid="{00000000-0005-0000-0000-0000F21D0000}"/>
    <cellStyle name="Normal 5 2 10" xfId="6724" xr:uid="{00000000-0005-0000-0000-0000F31D0000}"/>
    <cellStyle name="Normal 5 2 10 2" xfId="6725" xr:uid="{00000000-0005-0000-0000-0000F41D0000}"/>
    <cellStyle name="Normal 5 2 11" xfId="6726" xr:uid="{00000000-0005-0000-0000-0000F51D0000}"/>
    <cellStyle name="Normal 5 2 11 2" xfId="6727" xr:uid="{00000000-0005-0000-0000-0000F61D0000}"/>
    <cellStyle name="Normal 5 2 12" xfId="6728" xr:uid="{00000000-0005-0000-0000-0000F71D0000}"/>
    <cellStyle name="Normal 5 2 12 2" xfId="6729" xr:uid="{00000000-0005-0000-0000-0000F81D0000}"/>
    <cellStyle name="Normal 5 2 13" xfId="6730" xr:uid="{00000000-0005-0000-0000-0000F91D0000}"/>
    <cellStyle name="Normal 5 2 13 2" xfId="6731" xr:uid="{00000000-0005-0000-0000-0000FA1D0000}"/>
    <cellStyle name="Normal 5 2 14" xfId="6732" xr:uid="{00000000-0005-0000-0000-0000FB1D0000}"/>
    <cellStyle name="Normal 5 2 14 2" xfId="6733" xr:uid="{00000000-0005-0000-0000-0000FC1D0000}"/>
    <cellStyle name="Normal 5 2 15" xfId="6734" xr:uid="{00000000-0005-0000-0000-0000FD1D0000}"/>
    <cellStyle name="Normal 5 2 15 2" xfId="6735" xr:uid="{00000000-0005-0000-0000-0000FE1D0000}"/>
    <cellStyle name="Normal 5 2 16" xfId="6736" xr:uid="{00000000-0005-0000-0000-0000FF1D0000}"/>
    <cellStyle name="Normal 5 2 16 2" xfId="6737" xr:uid="{00000000-0005-0000-0000-0000001E0000}"/>
    <cellStyle name="Normal 5 2 17" xfId="6738" xr:uid="{00000000-0005-0000-0000-0000011E0000}"/>
    <cellStyle name="Normal 5 2 17 2" xfId="6739" xr:uid="{00000000-0005-0000-0000-0000021E0000}"/>
    <cellStyle name="Normal 5 2 18" xfId="6740" xr:uid="{00000000-0005-0000-0000-0000031E0000}"/>
    <cellStyle name="Normal 5 2 18 2" xfId="6741" xr:uid="{00000000-0005-0000-0000-0000041E0000}"/>
    <cellStyle name="Normal 5 2 19" xfId="6742" xr:uid="{00000000-0005-0000-0000-0000051E0000}"/>
    <cellStyle name="Normal 5 2 19 2" xfId="6743" xr:uid="{00000000-0005-0000-0000-0000061E0000}"/>
    <cellStyle name="Normal 5 2 2" xfId="1193" xr:uid="{00000000-0005-0000-0000-0000071E0000}"/>
    <cellStyle name="Normal 5 2 2 2" xfId="6744" xr:uid="{00000000-0005-0000-0000-0000081E0000}"/>
    <cellStyle name="Normal 5 2 2 3" xfId="8185" xr:uid="{00000000-0005-0000-0000-0000091E0000}"/>
    <cellStyle name="Normal 5 2 2 3 2" xfId="15398" xr:uid="{00000000-0005-0000-0000-00000A1E0000}"/>
    <cellStyle name="Normal 5 2 2 4" xfId="10316" xr:uid="{00000000-0005-0000-0000-00000B1E0000}"/>
    <cellStyle name="Normal 5 2 2 4 2" xfId="17529" xr:uid="{00000000-0005-0000-0000-00000C1E0000}"/>
    <cellStyle name="Normal 5 2 2 5" xfId="11933" xr:uid="{00000000-0005-0000-0000-00000D1E0000}"/>
    <cellStyle name="Normal 5 2 2 5 2" xfId="19140" xr:uid="{00000000-0005-0000-0000-00000E1E0000}"/>
    <cellStyle name="Normal 5 2 2 6" xfId="13998" xr:uid="{00000000-0005-0000-0000-00000F1E0000}"/>
    <cellStyle name="Normal 5 2 20" xfId="6745" xr:uid="{00000000-0005-0000-0000-0000101E0000}"/>
    <cellStyle name="Normal 5 2 20 2" xfId="6746" xr:uid="{00000000-0005-0000-0000-0000111E0000}"/>
    <cellStyle name="Normal 5 2 21" xfId="6747" xr:uid="{00000000-0005-0000-0000-0000121E0000}"/>
    <cellStyle name="Normal 5 2 21 2" xfId="6748" xr:uid="{00000000-0005-0000-0000-0000131E0000}"/>
    <cellStyle name="Normal 5 2 22" xfId="6749" xr:uid="{00000000-0005-0000-0000-0000141E0000}"/>
    <cellStyle name="Normal 5 2 22 2" xfId="6750" xr:uid="{00000000-0005-0000-0000-0000151E0000}"/>
    <cellStyle name="Normal 5 2 23" xfId="6751" xr:uid="{00000000-0005-0000-0000-0000161E0000}"/>
    <cellStyle name="Normal 5 2 23 2" xfId="6752" xr:uid="{00000000-0005-0000-0000-0000171E0000}"/>
    <cellStyle name="Normal 5 2 24" xfId="6753" xr:uid="{00000000-0005-0000-0000-0000181E0000}"/>
    <cellStyle name="Normal 5 2 25" xfId="7756" xr:uid="{00000000-0005-0000-0000-0000191E0000}"/>
    <cellStyle name="Normal 5 2 25 2" xfId="14969" xr:uid="{00000000-0005-0000-0000-00001A1E0000}"/>
    <cellStyle name="Normal 5 2 26" xfId="9896" xr:uid="{00000000-0005-0000-0000-00001B1E0000}"/>
    <cellStyle name="Normal 5 2 26 2" xfId="17109" xr:uid="{00000000-0005-0000-0000-00001C1E0000}"/>
    <cellStyle name="Normal 5 2 27" xfId="11522" xr:uid="{00000000-0005-0000-0000-00001D1E0000}"/>
    <cellStyle name="Normal 5 2 27 2" xfId="18729" xr:uid="{00000000-0005-0000-0000-00001E1E0000}"/>
    <cellStyle name="Normal 5 2 28" xfId="13595" xr:uid="{00000000-0005-0000-0000-00001F1E0000}"/>
    <cellStyle name="Normal 5 2 3" xfId="6754" xr:uid="{00000000-0005-0000-0000-0000201E0000}"/>
    <cellStyle name="Normal 5 2 3 2" xfId="6755" xr:uid="{00000000-0005-0000-0000-0000211E0000}"/>
    <cellStyle name="Normal 5 2 4" xfId="6756" xr:uid="{00000000-0005-0000-0000-0000221E0000}"/>
    <cellStyle name="Normal 5 2 4 2" xfId="6757" xr:uid="{00000000-0005-0000-0000-0000231E0000}"/>
    <cellStyle name="Normal 5 2 5" xfId="6758" xr:uid="{00000000-0005-0000-0000-0000241E0000}"/>
    <cellStyle name="Normal 5 2 5 2" xfId="6759" xr:uid="{00000000-0005-0000-0000-0000251E0000}"/>
    <cellStyle name="Normal 5 2 6" xfId="6760" xr:uid="{00000000-0005-0000-0000-0000261E0000}"/>
    <cellStyle name="Normal 5 2 6 2" xfId="6761" xr:uid="{00000000-0005-0000-0000-0000271E0000}"/>
    <cellStyle name="Normal 5 2 7" xfId="6762" xr:uid="{00000000-0005-0000-0000-0000281E0000}"/>
    <cellStyle name="Normal 5 2 7 2" xfId="6763" xr:uid="{00000000-0005-0000-0000-0000291E0000}"/>
    <cellStyle name="Normal 5 2 8" xfId="6764" xr:uid="{00000000-0005-0000-0000-00002A1E0000}"/>
    <cellStyle name="Normal 5 2 8 2" xfId="6765" xr:uid="{00000000-0005-0000-0000-00002B1E0000}"/>
    <cellStyle name="Normal 5 2 9" xfId="6766" xr:uid="{00000000-0005-0000-0000-00002C1E0000}"/>
    <cellStyle name="Normal 5 2 9 2" xfId="6767" xr:uid="{00000000-0005-0000-0000-00002D1E0000}"/>
    <cellStyle name="Normal 5 20" xfId="6768" xr:uid="{00000000-0005-0000-0000-00002E1E0000}"/>
    <cellStyle name="Normal 5 20 2" xfId="6769" xr:uid="{00000000-0005-0000-0000-00002F1E0000}"/>
    <cellStyle name="Normal 5 21" xfId="6770" xr:uid="{00000000-0005-0000-0000-0000301E0000}"/>
    <cellStyle name="Normal 5 21 2" xfId="6771" xr:uid="{00000000-0005-0000-0000-0000311E0000}"/>
    <cellStyle name="Normal 5 22" xfId="6772" xr:uid="{00000000-0005-0000-0000-0000321E0000}"/>
    <cellStyle name="Normal 5 22 2" xfId="6773" xr:uid="{00000000-0005-0000-0000-0000331E0000}"/>
    <cellStyle name="Normal 5 23" xfId="6774" xr:uid="{00000000-0005-0000-0000-0000341E0000}"/>
    <cellStyle name="Normal 5 23 2" xfId="6775" xr:uid="{00000000-0005-0000-0000-0000351E0000}"/>
    <cellStyle name="Normal 5 24" xfId="6776" xr:uid="{00000000-0005-0000-0000-0000361E0000}"/>
    <cellStyle name="Normal 5 24 2" xfId="6777" xr:uid="{00000000-0005-0000-0000-0000371E0000}"/>
    <cellStyle name="Normal 5 25" xfId="6778" xr:uid="{00000000-0005-0000-0000-0000381E0000}"/>
    <cellStyle name="Normal 5 26" xfId="6779" xr:uid="{00000000-0005-0000-0000-0000391E0000}"/>
    <cellStyle name="Normal 5 26 2" xfId="9237" xr:uid="{00000000-0005-0000-0000-00003A1E0000}"/>
    <cellStyle name="Normal 5 26 2 2" xfId="16450" xr:uid="{00000000-0005-0000-0000-00003B1E0000}"/>
    <cellStyle name="Normal 5 26 3" xfId="10840" xr:uid="{00000000-0005-0000-0000-00003C1E0000}"/>
    <cellStyle name="Normal 5 26 3 2" xfId="18053" xr:uid="{00000000-0005-0000-0000-00003D1E0000}"/>
    <cellStyle name="Normal 5 26 4" xfId="12602" xr:uid="{00000000-0005-0000-0000-00003E1E0000}"/>
    <cellStyle name="Normal 5 26 4 2" xfId="19809" xr:uid="{00000000-0005-0000-0000-00003F1E0000}"/>
    <cellStyle name="Normal 5 26 5" xfId="14572" xr:uid="{00000000-0005-0000-0000-0000401E0000}"/>
    <cellStyle name="Normal 5 27" xfId="6780" xr:uid="{00000000-0005-0000-0000-0000411E0000}"/>
    <cellStyle name="Normal 5 27 2" xfId="6781" xr:uid="{00000000-0005-0000-0000-0000421E0000}"/>
    <cellStyle name="Normal 5 27 2 2" xfId="9239" xr:uid="{00000000-0005-0000-0000-0000431E0000}"/>
    <cellStyle name="Normal 5 27 2 2 2" xfId="16452" xr:uid="{00000000-0005-0000-0000-0000441E0000}"/>
    <cellStyle name="Normal 5 27 2 3" xfId="10841" xr:uid="{00000000-0005-0000-0000-0000451E0000}"/>
    <cellStyle name="Normal 5 27 2 3 2" xfId="18054" xr:uid="{00000000-0005-0000-0000-0000461E0000}"/>
    <cellStyle name="Normal 5 27 2 4" xfId="12604" xr:uid="{00000000-0005-0000-0000-0000471E0000}"/>
    <cellStyle name="Normal 5 27 2 4 2" xfId="19811" xr:uid="{00000000-0005-0000-0000-0000481E0000}"/>
    <cellStyle name="Normal 5 27 2 5" xfId="14574" xr:uid="{00000000-0005-0000-0000-0000491E0000}"/>
    <cellStyle name="Normal 5 28" xfId="6782" xr:uid="{00000000-0005-0000-0000-00004A1E0000}"/>
    <cellStyle name="Normal 5 29" xfId="25387" xr:uid="{00000000-0005-0000-0000-00004B1E0000}"/>
    <cellStyle name="Normal 5 3" xfId="6783" xr:uid="{00000000-0005-0000-0000-00004C1E0000}"/>
    <cellStyle name="Normal 5 3 2" xfId="6784" xr:uid="{00000000-0005-0000-0000-00004D1E0000}"/>
    <cellStyle name="Normal 5 4" xfId="6785" xr:uid="{00000000-0005-0000-0000-00004E1E0000}"/>
    <cellStyle name="Normal 5 4 2" xfId="6786" xr:uid="{00000000-0005-0000-0000-00004F1E0000}"/>
    <cellStyle name="Normal 5 5" xfId="6787" xr:uid="{00000000-0005-0000-0000-0000501E0000}"/>
    <cellStyle name="Normal 5 5 2" xfId="6788" xr:uid="{00000000-0005-0000-0000-0000511E0000}"/>
    <cellStyle name="Normal 5 6" xfId="6789" xr:uid="{00000000-0005-0000-0000-0000521E0000}"/>
    <cellStyle name="Normal 5 6 2" xfId="6790" xr:uid="{00000000-0005-0000-0000-0000531E0000}"/>
    <cellStyle name="Normal 5 7" xfId="6791" xr:uid="{00000000-0005-0000-0000-0000541E0000}"/>
    <cellStyle name="Normal 5 7 2" xfId="6792" xr:uid="{00000000-0005-0000-0000-0000551E0000}"/>
    <cellStyle name="Normal 5 8" xfId="6793" xr:uid="{00000000-0005-0000-0000-0000561E0000}"/>
    <cellStyle name="Normal 5 8 2" xfId="6794" xr:uid="{00000000-0005-0000-0000-0000571E0000}"/>
    <cellStyle name="Normal 5 9" xfId="6795" xr:uid="{00000000-0005-0000-0000-0000581E0000}"/>
    <cellStyle name="Normal 5 9 2" xfId="6796" xr:uid="{00000000-0005-0000-0000-0000591E0000}"/>
    <cellStyle name="Normal 5_EE Incentives Budget 2010-2012" xfId="6797" xr:uid="{00000000-0005-0000-0000-00005A1E0000}"/>
    <cellStyle name="Normal 50" xfId="6798" xr:uid="{00000000-0005-0000-0000-00005B1E0000}"/>
    <cellStyle name="Normal 51" xfId="6799" xr:uid="{00000000-0005-0000-0000-00005C1E0000}"/>
    <cellStyle name="Normal 52" xfId="6800" xr:uid="{00000000-0005-0000-0000-00005D1E0000}"/>
    <cellStyle name="Normal 53" xfId="6801" xr:uid="{00000000-0005-0000-0000-00005E1E0000}"/>
    <cellStyle name="Normal 54" xfId="6802" xr:uid="{00000000-0005-0000-0000-00005F1E0000}"/>
    <cellStyle name="Normal 55" xfId="6803" xr:uid="{00000000-0005-0000-0000-0000601E0000}"/>
    <cellStyle name="Normal 56" xfId="6804" xr:uid="{00000000-0005-0000-0000-0000611E0000}"/>
    <cellStyle name="Normal 57" xfId="6805" xr:uid="{00000000-0005-0000-0000-0000621E0000}"/>
    <cellStyle name="Normal 58" xfId="6806" xr:uid="{00000000-0005-0000-0000-0000631E0000}"/>
    <cellStyle name="Normal 59" xfId="6807" xr:uid="{00000000-0005-0000-0000-0000641E0000}"/>
    <cellStyle name="Normal 6" xfId="340" xr:uid="{00000000-0005-0000-0000-0000651E0000}"/>
    <cellStyle name="Normal 6 2" xfId="774" xr:uid="{00000000-0005-0000-0000-0000661E0000}"/>
    <cellStyle name="Normal 6 2 10" xfId="25511" xr:uid="{00000000-0005-0000-0000-0000671E0000}"/>
    <cellStyle name="Normal 6 2 2" xfId="1194" xr:uid="{00000000-0005-0000-0000-0000681E0000}"/>
    <cellStyle name="Normal 6 2 2 2" xfId="6808" xr:uid="{00000000-0005-0000-0000-0000691E0000}"/>
    <cellStyle name="Normal 6 2 2 2 2" xfId="6809" xr:uid="{00000000-0005-0000-0000-00006A1E0000}"/>
    <cellStyle name="Normal 6 2 2 2 2 2" xfId="6810" xr:uid="{00000000-0005-0000-0000-00006B1E0000}"/>
    <cellStyle name="Normal 6 2 2 2 2 2 2" xfId="9263" xr:uid="{00000000-0005-0000-0000-00006C1E0000}"/>
    <cellStyle name="Normal 6 2 2 2 2 2 2 2" xfId="16476" xr:uid="{00000000-0005-0000-0000-00006D1E0000}"/>
    <cellStyle name="Normal 6 2 2 2 2 2 3" xfId="10844" xr:uid="{00000000-0005-0000-0000-00006E1E0000}"/>
    <cellStyle name="Normal 6 2 2 2 2 2 3 2" xfId="18057" xr:uid="{00000000-0005-0000-0000-00006F1E0000}"/>
    <cellStyle name="Normal 6 2 2 2 2 2 4" xfId="12633" xr:uid="{00000000-0005-0000-0000-0000701E0000}"/>
    <cellStyle name="Normal 6 2 2 2 2 2 4 2" xfId="19840" xr:uid="{00000000-0005-0000-0000-0000711E0000}"/>
    <cellStyle name="Normal 6 2 2 2 2 2 5" xfId="14603" xr:uid="{00000000-0005-0000-0000-0000721E0000}"/>
    <cellStyle name="Normal 6 2 2 2 2 3" xfId="9262" xr:uid="{00000000-0005-0000-0000-0000731E0000}"/>
    <cellStyle name="Normal 6 2 2 2 2 3 2" xfId="16475" xr:uid="{00000000-0005-0000-0000-0000741E0000}"/>
    <cellStyle name="Normal 6 2 2 2 2 4" xfId="10843" xr:uid="{00000000-0005-0000-0000-0000751E0000}"/>
    <cellStyle name="Normal 6 2 2 2 2 4 2" xfId="18056" xr:uid="{00000000-0005-0000-0000-0000761E0000}"/>
    <cellStyle name="Normal 6 2 2 2 2 5" xfId="12632" xr:uid="{00000000-0005-0000-0000-0000771E0000}"/>
    <cellStyle name="Normal 6 2 2 2 2 5 2" xfId="19839" xr:uid="{00000000-0005-0000-0000-0000781E0000}"/>
    <cellStyle name="Normal 6 2 2 2 2 6" xfId="14602" xr:uid="{00000000-0005-0000-0000-0000791E0000}"/>
    <cellStyle name="Normal 6 2 2 2 3" xfId="6811" xr:uid="{00000000-0005-0000-0000-00007A1E0000}"/>
    <cellStyle name="Normal 6 2 2 2 3 2" xfId="9264" xr:uid="{00000000-0005-0000-0000-00007B1E0000}"/>
    <cellStyle name="Normal 6 2 2 2 3 2 2" xfId="16477" xr:uid="{00000000-0005-0000-0000-00007C1E0000}"/>
    <cellStyle name="Normal 6 2 2 2 3 3" xfId="10845" xr:uid="{00000000-0005-0000-0000-00007D1E0000}"/>
    <cellStyle name="Normal 6 2 2 2 3 3 2" xfId="18058" xr:uid="{00000000-0005-0000-0000-00007E1E0000}"/>
    <cellStyle name="Normal 6 2 2 2 3 4" xfId="12634" xr:uid="{00000000-0005-0000-0000-00007F1E0000}"/>
    <cellStyle name="Normal 6 2 2 2 3 4 2" xfId="19841" xr:uid="{00000000-0005-0000-0000-0000801E0000}"/>
    <cellStyle name="Normal 6 2 2 2 3 5" xfId="14604" xr:uid="{00000000-0005-0000-0000-0000811E0000}"/>
    <cellStyle name="Normal 6 2 2 2 4" xfId="9261" xr:uid="{00000000-0005-0000-0000-0000821E0000}"/>
    <cellStyle name="Normal 6 2 2 2 4 2" xfId="16474" xr:uid="{00000000-0005-0000-0000-0000831E0000}"/>
    <cellStyle name="Normal 6 2 2 2 5" xfId="10842" xr:uid="{00000000-0005-0000-0000-0000841E0000}"/>
    <cellStyle name="Normal 6 2 2 2 5 2" xfId="18055" xr:uid="{00000000-0005-0000-0000-0000851E0000}"/>
    <cellStyle name="Normal 6 2 2 2 6" xfId="12631" xr:uid="{00000000-0005-0000-0000-0000861E0000}"/>
    <cellStyle name="Normal 6 2 2 2 6 2" xfId="19838" xr:uid="{00000000-0005-0000-0000-0000871E0000}"/>
    <cellStyle name="Normal 6 2 2 2 7" xfId="14601" xr:uid="{00000000-0005-0000-0000-0000881E0000}"/>
    <cellStyle name="Normal 6 2 2 3" xfId="6812" xr:uid="{00000000-0005-0000-0000-0000891E0000}"/>
    <cellStyle name="Normal 6 2 2 3 2" xfId="6813" xr:uid="{00000000-0005-0000-0000-00008A1E0000}"/>
    <cellStyle name="Normal 6 2 2 3 2 2" xfId="6814" xr:uid="{00000000-0005-0000-0000-00008B1E0000}"/>
    <cellStyle name="Normal 6 2 2 3 2 2 2" xfId="9267" xr:uid="{00000000-0005-0000-0000-00008C1E0000}"/>
    <cellStyle name="Normal 6 2 2 3 2 2 2 2" xfId="16480" xr:uid="{00000000-0005-0000-0000-00008D1E0000}"/>
    <cellStyle name="Normal 6 2 2 3 2 2 3" xfId="10848" xr:uid="{00000000-0005-0000-0000-00008E1E0000}"/>
    <cellStyle name="Normal 6 2 2 3 2 2 3 2" xfId="18061" xr:uid="{00000000-0005-0000-0000-00008F1E0000}"/>
    <cellStyle name="Normal 6 2 2 3 2 2 4" xfId="12637" xr:uid="{00000000-0005-0000-0000-0000901E0000}"/>
    <cellStyle name="Normal 6 2 2 3 2 2 4 2" xfId="19844" xr:uid="{00000000-0005-0000-0000-0000911E0000}"/>
    <cellStyle name="Normal 6 2 2 3 2 2 5" xfId="14607" xr:uid="{00000000-0005-0000-0000-0000921E0000}"/>
    <cellStyle name="Normal 6 2 2 3 2 3" xfId="9266" xr:uid="{00000000-0005-0000-0000-0000931E0000}"/>
    <cellStyle name="Normal 6 2 2 3 2 3 2" xfId="16479" xr:uid="{00000000-0005-0000-0000-0000941E0000}"/>
    <cellStyle name="Normal 6 2 2 3 2 4" xfId="10847" xr:uid="{00000000-0005-0000-0000-0000951E0000}"/>
    <cellStyle name="Normal 6 2 2 3 2 4 2" xfId="18060" xr:uid="{00000000-0005-0000-0000-0000961E0000}"/>
    <cellStyle name="Normal 6 2 2 3 2 5" xfId="12636" xr:uid="{00000000-0005-0000-0000-0000971E0000}"/>
    <cellStyle name="Normal 6 2 2 3 2 5 2" xfId="19843" xr:uid="{00000000-0005-0000-0000-0000981E0000}"/>
    <cellStyle name="Normal 6 2 2 3 2 6" xfId="14606" xr:uid="{00000000-0005-0000-0000-0000991E0000}"/>
    <cellStyle name="Normal 6 2 2 3 3" xfId="6815" xr:uid="{00000000-0005-0000-0000-00009A1E0000}"/>
    <cellStyle name="Normal 6 2 2 3 3 2" xfId="9268" xr:uid="{00000000-0005-0000-0000-00009B1E0000}"/>
    <cellStyle name="Normal 6 2 2 3 3 2 2" xfId="16481" xr:uid="{00000000-0005-0000-0000-00009C1E0000}"/>
    <cellStyle name="Normal 6 2 2 3 3 3" xfId="10849" xr:uid="{00000000-0005-0000-0000-00009D1E0000}"/>
    <cellStyle name="Normal 6 2 2 3 3 3 2" xfId="18062" xr:uid="{00000000-0005-0000-0000-00009E1E0000}"/>
    <cellStyle name="Normal 6 2 2 3 3 4" xfId="12638" xr:uid="{00000000-0005-0000-0000-00009F1E0000}"/>
    <cellStyle name="Normal 6 2 2 3 3 4 2" xfId="19845" xr:uid="{00000000-0005-0000-0000-0000A01E0000}"/>
    <cellStyle name="Normal 6 2 2 3 3 5" xfId="14608" xr:uid="{00000000-0005-0000-0000-0000A11E0000}"/>
    <cellStyle name="Normal 6 2 2 3 4" xfId="9265" xr:uid="{00000000-0005-0000-0000-0000A21E0000}"/>
    <cellStyle name="Normal 6 2 2 3 4 2" xfId="16478" xr:uid="{00000000-0005-0000-0000-0000A31E0000}"/>
    <cellStyle name="Normal 6 2 2 3 5" xfId="10846" xr:uid="{00000000-0005-0000-0000-0000A41E0000}"/>
    <cellStyle name="Normal 6 2 2 3 5 2" xfId="18059" xr:uid="{00000000-0005-0000-0000-0000A51E0000}"/>
    <cellStyle name="Normal 6 2 2 3 6" xfId="12635" xr:uid="{00000000-0005-0000-0000-0000A61E0000}"/>
    <cellStyle name="Normal 6 2 2 3 6 2" xfId="19842" xr:uid="{00000000-0005-0000-0000-0000A71E0000}"/>
    <cellStyle name="Normal 6 2 2 3 7" xfId="14605" xr:uid="{00000000-0005-0000-0000-0000A81E0000}"/>
    <cellStyle name="Normal 6 2 2 4" xfId="6816" xr:uid="{00000000-0005-0000-0000-0000A91E0000}"/>
    <cellStyle name="Normal 6 2 2 4 2" xfId="6817" xr:uid="{00000000-0005-0000-0000-0000AA1E0000}"/>
    <cellStyle name="Normal 6 2 2 4 2 2" xfId="9270" xr:uid="{00000000-0005-0000-0000-0000AB1E0000}"/>
    <cellStyle name="Normal 6 2 2 4 2 2 2" xfId="16483" xr:uid="{00000000-0005-0000-0000-0000AC1E0000}"/>
    <cellStyle name="Normal 6 2 2 4 2 3" xfId="10851" xr:uid="{00000000-0005-0000-0000-0000AD1E0000}"/>
    <cellStyle name="Normal 6 2 2 4 2 3 2" xfId="18064" xr:uid="{00000000-0005-0000-0000-0000AE1E0000}"/>
    <cellStyle name="Normal 6 2 2 4 2 4" xfId="12640" xr:uid="{00000000-0005-0000-0000-0000AF1E0000}"/>
    <cellStyle name="Normal 6 2 2 4 2 4 2" xfId="19847" xr:uid="{00000000-0005-0000-0000-0000B01E0000}"/>
    <cellStyle name="Normal 6 2 2 4 2 5" xfId="14610" xr:uid="{00000000-0005-0000-0000-0000B11E0000}"/>
    <cellStyle name="Normal 6 2 2 4 3" xfId="9269" xr:uid="{00000000-0005-0000-0000-0000B21E0000}"/>
    <cellStyle name="Normal 6 2 2 4 3 2" xfId="16482" xr:uid="{00000000-0005-0000-0000-0000B31E0000}"/>
    <cellStyle name="Normal 6 2 2 4 4" xfId="10850" xr:uid="{00000000-0005-0000-0000-0000B41E0000}"/>
    <cellStyle name="Normal 6 2 2 4 4 2" xfId="18063" xr:uid="{00000000-0005-0000-0000-0000B51E0000}"/>
    <cellStyle name="Normal 6 2 2 4 5" xfId="12639" xr:uid="{00000000-0005-0000-0000-0000B61E0000}"/>
    <cellStyle name="Normal 6 2 2 4 5 2" xfId="19846" xr:uid="{00000000-0005-0000-0000-0000B71E0000}"/>
    <cellStyle name="Normal 6 2 2 4 6" xfId="14609" xr:uid="{00000000-0005-0000-0000-0000B81E0000}"/>
    <cellStyle name="Normal 6 2 2 5" xfId="6818" xr:uid="{00000000-0005-0000-0000-0000B91E0000}"/>
    <cellStyle name="Normal 6 2 2 5 2" xfId="9271" xr:uid="{00000000-0005-0000-0000-0000BA1E0000}"/>
    <cellStyle name="Normal 6 2 2 5 2 2" xfId="16484" xr:uid="{00000000-0005-0000-0000-0000BB1E0000}"/>
    <cellStyle name="Normal 6 2 2 5 3" xfId="10852" xr:uid="{00000000-0005-0000-0000-0000BC1E0000}"/>
    <cellStyle name="Normal 6 2 2 5 3 2" xfId="18065" xr:uid="{00000000-0005-0000-0000-0000BD1E0000}"/>
    <cellStyle name="Normal 6 2 2 5 4" xfId="12641" xr:uid="{00000000-0005-0000-0000-0000BE1E0000}"/>
    <cellStyle name="Normal 6 2 2 5 4 2" xfId="19848" xr:uid="{00000000-0005-0000-0000-0000BF1E0000}"/>
    <cellStyle name="Normal 6 2 2 5 5" xfId="14611" xr:uid="{00000000-0005-0000-0000-0000C01E0000}"/>
    <cellStyle name="Normal 6 2 2 6" xfId="8186" xr:uid="{00000000-0005-0000-0000-0000C11E0000}"/>
    <cellStyle name="Normal 6 2 2 6 2" xfId="15399" xr:uid="{00000000-0005-0000-0000-0000C21E0000}"/>
    <cellStyle name="Normal 6 2 2 7" xfId="10317" xr:uid="{00000000-0005-0000-0000-0000C31E0000}"/>
    <cellStyle name="Normal 6 2 2 7 2" xfId="17530" xr:uid="{00000000-0005-0000-0000-0000C41E0000}"/>
    <cellStyle name="Normal 6 2 2 8" xfId="11934" xr:uid="{00000000-0005-0000-0000-0000C51E0000}"/>
    <cellStyle name="Normal 6 2 2 8 2" xfId="19141" xr:uid="{00000000-0005-0000-0000-0000C61E0000}"/>
    <cellStyle name="Normal 6 2 2 9" xfId="13999" xr:uid="{00000000-0005-0000-0000-0000C71E0000}"/>
    <cellStyle name="Normal 6 2 3" xfId="6819" xr:uid="{00000000-0005-0000-0000-0000C81E0000}"/>
    <cellStyle name="Normal 6 2 3 2" xfId="6820" xr:uid="{00000000-0005-0000-0000-0000C91E0000}"/>
    <cellStyle name="Normal 6 2 3 2 2" xfId="9273" xr:uid="{00000000-0005-0000-0000-0000CA1E0000}"/>
    <cellStyle name="Normal 6 2 3 2 2 2" xfId="16486" xr:uid="{00000000-0005-0000-0000-0000CB1E0000}"/>
    <cellStyle name="Normal 6 2 3 2 3" xfId="10854" xr:uid="{00000000-0005-0000-0000-0000CC1E0000}"/>
    <cellStyle name="Normal 6 2 3 2 3 2" xfId="18067" xr:uid="{00000000-0005-0000-0000-0000CD1E0000}"/>
    <cellStyle name="Normal 6 2 3 2 4" xfId="12643" xr:uid="{00000000-0005-0000-0000-0000CE1E0000}"/>
    <cellStyle name="Normal 6 2 3 2 4 2" xfId="19850" xr:uid="{00000000-0005-0000-0000-0000CF1E0000}"/>
    <cellStyle name="Normal 6 2 3 2 5" xfId="14613" xr:uid="{00000000-0005-0000-0000-0000D01E0000}"/>
    <cellStyle name="Normal 6 2 3 3" xfId="9272" xr:uid="{00000000-0005-0000-0000-0000D11E0000}"/>
    <cellStyle name="Normal 6 2 3 3 2" xfId="16485" xr:uid="{00000000-0005-0000-0000-0000D21E0000}"/>
    <cellStyle name="Normal 6 2 3 4" xfId="10853" xr:uid="{00000000-0005-0000-0000-0000D31E0000}"/>
    <cellStyle name="Normal 6 2 3 4 2" xfId="18066" xr:uid="{00000000-0005-0000-0000-0000D41E0000}"/>
    <cellStyle name="Normal 6 2 3 5" xfId="12642" xr:uid="{00000000-0005-0000-0000-0000D51E0000}"/>
    <cellStyle name="Normal 6 2 3 5 2" xfId="19849" xr:uid="{00000000-0005-0000-0000-0000D61E0000}"/>
    <cellStyle name="Normal 6 2 3 6" xfId="14612" xr:uid="{00000000-0005-0000-0000-0000D71E0000}"/>
    <cellStyle name="Normal 6 2 4" xfId="6821" xr:uid="{00000000-0005-0000-0000-0000D81E0000}"/>
    <cellStyle name="Normal 6 2 4 2" xfId="9274" xr:uid="{00000000-0005-0000-0000-0000D91E0000}"/>
    <cellStyle name="Normal 6 2 4 2 2" xfId="16487" xr:uid="{00000000-0005-0000-0000-0000DA1E0000}"/>
    <cellStyle name="Normal 6 2 4 3" xfId="10855" xr:uid="{00000000-0005-0000-0000-0000DB1E0000}"/>
    <cellStyle name="Normal 6 2 4 3 2" xfId="18068" xr:uid="{00000000-0005-0000-0000-0000DC1E0000}"/>
    <cellStyle name="Normal 6 2 4 4" xfId="12644" xr:uid="{00000000-0005-0000-0000-0000DD1E0000}"/>
    <cellStyle name="Normal 6 2 4 4 2" xfId="19851" xr:uid="{00000000-0005-0000-0000-0000DE1E0000}"/>
    <cellStyle name="Normal 6 2 4 5" xfId="14614" xr:uid="{00000000-0005-0000-0000-0000DF1E0000}"/>
    <cellStyle name="Normal 6 2 5" xfId="6822" xr:uid="{00000000-0005-0000-0000-0000E01E0000}"/>
    <cellStyle name="Normal 6 2 6" xfId="7758" xr:uid="{00000000-0005-0000-0000-0000E11E0000}"/>
    <cellStyle name="Normal 6 2 6 2" xfId="14971" xr:uid="{00000000-0005-0000-0000-0000E21E0000}"/>
    <cellStyle name="Normal 6 2 7" xfId="9897" xr:uid="{00000000-0005-0000-0000-0000E31E0000}"/>
    <cellStyle name="Normal 6 2 7 2" xfId="17110" xr:uid="{00000000-0005-0000-0000-0000E41E0000}"/>
    <cellStyle name="Normal 6 2 8" xfId="11523" xr:uid="{00000000-0005-0000-0000-0000E51E0000}"/>
    <cellStyle name="Normal 6 2 8 2" xfId="18730" xr:uid="{00000000-0005-0000-0000-0000E61E0000}"/>
    <cellStyle name="Normal 6 2 9" xfId="13596" xr:uid="{00000000-0005-0000-0000-0000E71E0000}"/>
    <cellStyle name="Normal 6 3" xfId="6823" xr:uid="{00000000-0005-0000-0000-0000E81E0000}"/>
    <cellStyle name="Normal 6 3 2" xfId="6824" xr:uid="{00000000-0005-0000-0000-0000E91E0000}"/>
    <cellStyle name="Normal 6 3 2 2" xfId="6825" xr:uid="{00000000-0005-0000-0000-0000EA1E0000}"/>
    <cellStyle name="Normal 6 3 2 2 2" xfId="9278" xr:uid="{00000000-0005-0000-0000-0000EB1E0000}"/>
    <cellStyle name="Normal 6 3 2 2 2 2" xfId="16491" xr:uid="{00000000-0005-0000-0000-0000EC1E0000}"/>
    <cellStyle name="Normal 6 3 2 2 3" xfId="10857" xr:uid="{00000000-0005-0000-0000-0000ED1E0000}"/>
    <cellStyle name="Normal 6 3 2 2 3 2" xfId="18070" xr:uid="{00000000-0005-0000-0000-0000EE1E0000}"/>
    <cellStyle name="Normal 6 3 2 2 4" xfId="12648" xr:uid="{00000000-0005-0000-0000-0000EF1E0000}"/>
    <cellStyle name="Normal 6 3 2 2 4 2" xfId="19855" xr:uid="{00000000-0005-0000-0000-0000F01E0000}"/>
    <cellStyle name="Normal 6 3 2 2 5" xfId="14618" xr:uid="{00000000-0005-0000-0000-0000F11E0000}"/>
    <cellStyle name="Normal 6 3 2 3" xfId="9277" xr:uid="{00000000-0005-0000-0000-0000F21E0000}"/>
    <cellStyle name="Normal 6 3 2 3 2" xfId="16490" xr:uid="{00000000-0005-0000-0000-0000F31E0000}"/>
    <cellStyle name="Normal 6 3 2 4" xfId="10856" xr:uid="{00000000-0005-0000-0000-0000F41E0000}"/>
    <cellStyle name="Normal 6 3 2 4 2" xfId="18069" xr:uid="{00000000-0005-0000-0000-0000F51E0000}"/>
    <cellStyle name="Normal 6 3 2 5" xfId="12647" xr:uid="{00000000-0005-0000-0000-0000F61E0000}"/>
    <cellStyle name="Normal 6 3 2 5 2" xfId="19854" xr:uid="{00000000-0005-0000-0000-0000F71E0000}"/>
    <cellStyle name="Normal 6 3 2 6" xfId="14617" xr:uid="{00000000-0005-0000-0000-0000F81E0000}"/>
    <cellStyle name="Normal 6 3 3" xfId="6826" xr:uid="{00000000-0005-0000-0000-0000F91E0000}"/>
    <cellStyle name="Normal 6 3 3 2" xfId="9279" xr:uid="{00000000-0005-0000-0000-0000FA1E0000}"/>
    <cellStyle name="Normal 6 3 3 2 2" xfId="16492" xr:uid="{00000000-0005-0000-0000-0000FB1E0000}"/>
    <cellStyle name="Normal 6 3 3 3" xfId="10858" xr:uid="{00000000-0005-0000-0000-0000FC1E0000}"/>
    <cellStyle name="Normal 6 3 3 3 2" xfId="18071" xr:uid="{00000000-0005-0000-0000-0000FD1E0000}"/>
    <cellStyle name="Normal 6 3 3 4" xfId="12649" xr:uid="{00000000-0005-0000-0000-0000FE1E0000}"/>
    <cellStyle name="Normal 6 3 3 4 2" xfId="19856" xr:uid="{00000000-0005-0000-0000-0000FF1E0000}"/>
    <cellStyle name="Normal 6 3 3 5" xfId="14619" xr:uid="{00000000-0005-0000-0000-0000001F0000}"/>
    <cellStyle name="Normal 6 4" xfId="6827" xr:uid="{00000000-0005-0000-0000-0000011F0000}"/>
    <cellStyle name="Normal 6 4 2" xfId="6828" xr:uid="{00000000-0005-0000-0000-0000021F0000}"/>
    <cellStyle name="Normal 6 4 2 2" xfId="6829" xr:uid="{00000000-0005-0000-0000-0000031F0000}"/>
    <cellStyle name="Normal 6 4 2 2 2" xfId="9282" xr:uid="{00000000-0005-0000-0000-0000041F0000}"/>
    <cellStyle name="Normal 6 4 2 2 2 2" xfId="16495" xr:uid="{00000000-0005-0000-0000-0000051F0000}"/>
    <cellStyle name="Normal 6 4 2 2 3" xfId="10860" xr:uid="{00000000-0005-0000-0000-0000061F0000}"/>
    <cellStyle name="Normal 6 4 2 2 3 2" xfId="18073" xr:uid="{00000000-0005-0000-0000-0000071F0000}"/>
    <cellStyle name="Normal 6 4 2 2 4" xfId="12652" xr:uid="{00000000-0005-0000-0000-0000081F0000}"/>
    <cellStyle name="Normal 6 4 2 2 4 2" xfId="19859" xr:uid="{00000000-0005-0000-0000-0000091F0000}"/>
    <cellStyle name="Normal 6 4 2 2 5" xfId="14622" xr:uid="{00000000-0005-0000-0000-00000A1F0000}"/>
    <cellStyle name="Normal 6 4 2 3" xfId="9281" xr:uid="{00000000-0005-0000-0000-00000B1F0000}"/>
    <cellStyle name="Normal 6 4 2 3 2" xfId="16494" xr:uid="{00000000-0005-0000-0000-00000C1F0000}"/>
    <cellStyle name="Normal 6 4 2 4" xfId="10859" xr:uid="{00000000-0005-0000-0000-00000D1F0000}"/>
    <cellStyle name="Normal 6 4 2 4 2" xfId="18072" xr:uid="{00000000-0005-0000-0000-00000E1F0000}"/>
    <cellStyle name="Normal 6 4 2 5" xfId="12651" xr:uid="{00000000-0005-0000-0000-00000F1F0000}"/>
    <cellStyle name="Normal 6 4 2 5 2" xfId="19858" xr:uid="{00000000-0005-0000-0000-0000101F0000}"/>
    <cellStyle name="Normal 6 4 2 6" xfId="14621" xr:uid="{00000000-0005-0000-0000-0000111F0000}"/>
    <cellStyle name="Normal 6 4 3" xfId="6830" xr:uid="{00000000-0005-0000-0000-0000121F0000}"/>
    <cellStyle name="Normal 6 4 3 2" xfId="6831" xr:uid="{00000000-0005-0000-0000-0000131F0000}"/>
    <cellStyle name="Normal 6 4 3 2 2" xfId="9284" xr:uid="{00000000-0005-0000-0000-0000141F0000}"/>
    <cellStyle name="Normal 6 4 3 2 2 2" xfId="16497" xr:uid="{00000000-0005-0000-0000-0000151F0000}"/>
    <cellStyle name="Normal 6 4 3 2 3" xfId="10862" xr:uid="{00000000-0005-0000-0000-0000161F0000}"/>
    <cellStyle name="Normal 6 4 3 2 3 2" xfId="18075" xr:uid="{00000000-0005-0000-0000-0000171F0000}"/>
    <cellStyle name="Normal 6 4 3 2 4" xfId="12654" xr:uid="{00000000-0005-0000-0000-0000181F0000}"/>
    <cellStyle name="Normal 6 4 3 2 4 2" xfId="19861" xr:uid="{00000000-0005-0000-0000-0000191F0000}"/>
    <cellStyle name="Normal 6 4 3 2 5" xfId="14624" xr:uid="{00000000-0005-0000-0000-00001A1F0000}"/>
    <cellStyle name="Normal 6 4 3 3" xfId="9283" xr:uid="{00000000-0005-0000-0000-00001B1F0000}"/>
    <cellStyle name="Normal 6 4 3 3 2" xfId="16496" xr:uid="{00000000-0005-0000-0000-00001C1F0000}"/>
    <cellStyle name="Normal 6 4 3 4" xfId="10861" xr:uid="{00000000-0005-0000-0000-00001D1F0000}"/>
    <cellStyle name="Normal 6 4 3 4 2" xfId="18074" xr:uid="{00000000-0005-0000-0000-00001E1F0000}"/>
    <cellStyle name="Normal 6 4 3 5" xfId="12653" xr:uid="{00000000-0005-0000-0000-00001F1F0000}"/>
    <cellStyle name="Normal 6 4 3 5 2" xfId="19860" xr:uid="{00000000-0005-0000-0000-0000201F0000}"/>
    <cellStyle name="Normal 6 4 3 6" xfId="14623" xr:uid="{00000000-0005-0000-0000-0000211F0000}"/>
    <cellStyle name="Normal 6 4 4" xfId="6832" xr:uid="{00000000-0005-0000-0000-0000221F0000}"/>
    <cellStyle name="Normal 6 4 4 2" xfId="9285" xr:uid="{00000000-0005-0000-0000-0000231F0000}"/>
    <cellStyle name="Normal 6 4 4 2 2" xfId="16498" xr:uid="{00000000-0005-0000-0000-0000241F0000}"/>
    <cellStyle name="Normal 6 4 4 3" xfId="10863" xr:uid="{00000000-0005-0000-0000-0000251F0000}"/>
    <cellStyle name="Normal 6 4 4 3 2" xfId="18076" xr:uid="{00000000-0005-0000-0000-0000261F0000}"/>
    <cellStyle name="Normal 6 4 4 4" xfId="12655" xr:uid="{00000000-0005-0000-0000-0000271F0000}"/>
    <cellStyle name="Normal 6 4 4 4 2" xfId="19862" xr:uid="{00000000-0005-0000-0000-0000281F0000}"/>
    <cellStyle name="Normal 6 4 4 5" xfId="14625" xr:uid="{00000000-0005-0000-0000-0000291F0000}"/>
    <cellStyle name="Normal 6 5" xfId="6833" xr:uid="{00000000-0005-0000-0000-00002A1F0000}"/>
    <cellStyle name="Normal 6 5 2" xfId="6834" xr:uid="{00000000-0005-0000-0000-00002B1F0000}"/>
    <cellStyle name="Normal 6 5 2 2" xfId="6835" xr:uid="{00000000-0005-0000-0000-00002C1F0000}"/>
    <cellStyle name="Normal 6 5 2 2 2" xfId="6836" xr:uid="{00000000-0005-0000-0000-00002D1F0000}"/>
    <cellStyle name="Normal 6 5 2 2 2 2" xfId="9288" xr:uid="{00000000-0005-0000-0000-00002E1F0000}"/>
    <cellStyle name="Normal 6 5 2 2 2 2 2" xfId="16501" xr:uid="{00000000-0005-0000-0000-00002F1F0000}"/>
    <cellStyle name="Normal 6 5 2 2 2 3" xfId="10866" xr:uid="{00000000-0005-0000-0000-0000301F0000}"/>
    <cellStyle name="Normal 6 5 2 2 2 3 2" xfId="18079" xr:uid="{00000000-0005-0000-0000-0000311F0000}"/>
    <cellStyle name="Normal 6 5 2 2 2 4" xfId="12659" xr:uid="{00000000-0005-0000-0000-0000321F0000}"/>
    <cellStyle name="Normal 6 5 2 2 2 4 2" xfId="19866" xr:uid="{00000000-0005-0000-0000-0000331F0000}"/>
    <cellStyle name="Normal 6 5 2 2 2 5" xfId="14629" xr:uid="{00000000-0005-0000-0000-0000341F0000}"/>
    <cellStyle name="Normal 6 5 2 2 3" xfId="9287" xr:uid="{00000000-0005-0000-0000-0000351F0000}"/>
    <cellStyle name="Normal 6 5 2 2 3 2" xfId="16500" xr:uid="{00000000-0005-0000-0000-0000361F0000}"/>
    <cellStyle name="Normal 6 5 2 2 4" xfId="10865" xr:uid="{00000000-0005-0000-0000-0000371F0000}"/>
    <cellStyle name="Normal 6 5 2 2 4 2" xfId="18078" xr:uid="{00000000-0005-0000-0000-0000381F0000}"/>
    <cellStyle name="Normal 6 5 2 2 5" xfId="12658" xr:uid="{00000000-0005-0000-0000-0000391F0000}"/>
    <cellStyle name="Normal 6 5 2 2 5 2" xfId="19865" xr:uid="{00000000-0005-0000-0000-00003A1F0000}"/>
    <cellStyle name="Normal 6 5 2 2 6" xfId="14628" xr:uid="{00000000-0005-0000-0000-00003B1F0000}"/>
    <cellStyle name="Normal 6 5 2 3" xfId="6837" xr:uid="{00000000-0005-0000-0000-00003C1F0000}"/>
    <cellStyle name="Normal 6 5 2 3 2" xfId="9289" xr:uid="{00000000-0005-0000-0000-00003D1F0000}"/>
    <cellStyle name="Normal 6 5 2 3 2 2" xfId="16502" xr:uid="{00000000-0005-0000-0000-00003E1F0000}"/>
    <cellStyle name="Normal 6 5 2 3 3" xfId="10867" xr:uid="{00000000-0005-0000-0000-00003F1F0000}"/>
    <cellStyle name="Normal 6 5 2 3 3 2" xfId="18080" xr:uid="{00000000-0005-0000-0000-0000401F0000}"/>
    <cellStyle name="Normal 6 5 2 3 4" xfId="12660" xr:uid="{00000000-0005-0000-0000-0000411F0000}"/>
    <cellStyle name="Normal 6 5 2 3 4 2" xfId="19867" xr:uid="{00000000-0005-0000-0000-0000421F0000}"/>
    <cellStyle name="Normal 6 5 2 3 5" xfId="14630" xr:uid="{00000000-0005-0000-0000-0000431F0000}"/>
    <cellStyle name="Normal 6 5 2 4" xfId="9286" xr:uid="{00000000-0005-0000-0000-0000441F0000}"/>
    <cellStyle name="Normal 6 5 2 4 2" xfId="16499" xr:uid="{00000000-0005-0000-0000-0000451F0000}"/>
    <cellStyle name="Normal 6 5 2 5" xfId="10864" xr:uid="{00000000-0005-0000-0000-0000461F0000}"/>
    <cellStyle name="Normal 6 5 2 5 2" xfId="18077" xr:uid="{00000000-0005-0000-0000-0000471F0000}"/>
    <cellStyle name="Normal 6 5 2 6" xfId="12657" xr:uid="{00000000-0005-0000-0000-0000481F0000}"/>
    <cellStyle name="Normal 6 5 2 6 2" xfId="19864" xr:uid="{00000000-0005-0000-0000-0000491F0000}"/>
    <cellStyle name="Normal 6 5 2 7" xfId="14627" xr:uid="{00000000-0005-0000-0000-00004A1F0000}"/>
    <cellStyle name="Normal 6 5 3" xfId="6838" xr:uid="{00000000-0005-0000-0000-00004B1F0000}"/>
    <cellStyle name="Normal 6 5 3 2" xfId="6839" xr:uid="{00000000-0005-0000-0000-00004C1F0000}"/>
    <cellStyle name="Normal 6 5 3 2 2" xfId="9291" xr:uid="{00000000-0005-0000-0000-00004D1F0000}"/>
    <cellStyle name="Normal 6 5 3 2 2 2" xfId="16504" xr:uid="{00000000-0005-0000-0000-00004E1F0000}"/>
    <cellStyle name="Normal 6 5 3 2 3" xfId="10869" xr:uid="{00000000-0005-0000-0000-00004F1F0000}"/>
    <cellStyle name="Normal 6 5 3 2 3 2" xfId="18082" xr:uid="{00000000-0005-0000-0000-0000501F0000}"/>
    <cellStyle name="Normal 6 5 3 2 4" xfId="12662" xr:uid="{00000000-0005-0000-0000-0000511F0000}"/>
    <cellStyle name="Normal 6 5 3 2 4 2" xfId="19869" xr:uid="{00000000-0005-0000-0000-0000521F0000}"/>
    <cellStyle name="Normal 6 5 3 2 5" xfId="14632" xr:uid="{00000000-0005-0000-0000-0000531F0000}"/>
    <cellStyle name="Normal 6 5 3 3" xfId="9290" xr:uid="{00000000-0005-0000-0000-0000541F0000}"/>
    <cellStyle name="Normal 6 5 3 3 2" xfId="16503" xr:uid="{00000000-0005-0000-0000-0000551F0000}"/>
    <cellStyle name="Normal 6 5 3 4" xfId="10868" xr:uid="{00000000-0005-0000-0000-0000561F0000}"/>
    <cellStyle name="Normal 6 5 3 4 2" xfId="18081" xr:uid="{00000000-0005-0000-0000-0000571F0000}"/>
    <cellStyle name="Normal 6 5 3 5" xfId="12661" xr:uid="{00000000-0005-0000-0000-0000581F0000}"/>
    <cellStyle name="Normal 6 5 3 5 2" xfId="19868" xr:uid="{00000000-0005-0000-0000-0000591F0000}"/>
    <cellStyle name="Normal 6 5 3 6" xfId="14631" xr:uid="{00000000-0005-0000-0000-00005A1F0000}"/>
    <cellStyle name="Normal 6 5 4" xfId="6840" xr:uid="{00000000-0005-0000-0000-00005B1F0000}"/>
    <cellStyle name="Normal 6 5 4 2" xfId="9292" xr:uid="{00000000-0005-0000-0000-00005C1F0000}"/>
    <cellStyle name="Normal 6 5 4 2 2" xfId="16505" xr:uid="{00000000-0005-0000-0000-00005D1F0000}"/>
    <cellStyle name="Normal 6 5 4 3" xfId="10870" xr:uid="{00000000-0005-0000-0000-00005E1F0000}"/>
    <cellStyle name="Normal 6 5 4 3 2" xfId="18083" xr:uid="{00000000-0005-0000-0000-00005F1F0000}"/>
    <cellStyle name="Normal 6 5 4 4" xfId="12663" xr:uid="{00000000-0005-0000-0000-0000601F0000}"/>
    <cellStyle name="Normal 6 5 4 4 2" xfId="19870" xr:uid="{00000000-0005-0000-0000-0000611F0000}"/>
    <cellStyle name="Normal 6 5 4 5" xfId="14633" xr:uid="{00000000-0005-0000-0000-0000621F0000}"/>
    <cellStyle name="Normal 6 6" xfId="6841" xr:uid="{00000000-0005-0000-0000-0000631F0000}"/>
    <cellStyle name="Normal 6 6 2" xfId="6842" xr:uid="{00000000-0005-0000-0000-0000641F0000}"/>
    <cellStyle name="Normal 6 6 2 2" xfId="9293" xr:uid="{00000000-0005-0000-0000-0000651F0000}"/>
    <cellStyle name="Normal 6 6 2 2 2" xfId="16506" xr:uid="{00000000-0005-0000-0000-0000661F0000}"/>
    <cellStyle name="Normal 6 6 2 3" xfId="10871" xr:uid="{00000000-0005-0000-0000-0000671F0000}"/>
    <cellStyle name="Normal 6 6 2 3 2" xfId="18084" xr:uid="{00000000-0005-0000-0000-0000681F0000}"/>
    <cellStyle name="Normal 6 6 2 4" xfId="12665" xr:uid="{00000000-0005-0000-0000-0000691F0000}"/>
    <cellStyle name="Normal 6 6 2 4 2" xfId="19872" xr:uid="{00000000-0005-0000-0000-00006A1F0000}"/>
    <cellStyle name="Normal 6 6 2 5" xfId="14635" xr:uid="{00000000-0005-0000-0000-00006B1F0000}"/>
    <cellStyle name="Normal 6 7" xfId="6843" xr:uid="{00000000-0005-0000-0000-00006C1F0000}"/>
    <cellStyle name="Normal 6 7 2" xfId="9294" xr:uid="{00000000-0005-0000-0000-00006D1F0000}"/>
    <cellStyle name="Normal 6 7 2 2" xfId="16507" xr:uid="{00000000-0005-0000-0000-00006E1F0000}"/>
    <cellStyle name="Normal 6 7 3" xfId="10872" xr:uid="{00000000-0005-0000-0000-00006F1F0000}"/>
    <cellStyle name="Normal 6 7 3 2" xfId="18085" xr:uid="{00000000-0005-0000-0000-0000701F0000}"/>
    <cellStyle name="Normal 6 7 4" xfId="12666" xr:uid="{00000000-0005-0000-0000-0000711F0000}"/>
    <cellStyle name="Normal 6 7 4 2" xfId="19873" xr:uid="{00000000-0005-0000-0000-0000721F0000}"/>
    <cellStyle name="Normal 6 7 5" xfId="14636" xr:uid="{00000000-0005-0000-0000-0000731F0000}"/>
    <cellStyle name="Normal 6 8" xfId="25388" xr:uid="{00000000-0005-0000-0000-0000741F0000}"/>
    <cellStyle name="Normal 6_Jan13DRbudget" xfId="6844" xr:uid="{00000000-0005-0000-0000-0000751F0000}"/>
    <cellStyle name="Normal 60" xfId="6845" xr:uid="{00000000-0005-0000-0000-0000761F0000}"/>
    <cellStyle name="Normal 60 2" xfId="9295" xr:uid="{00000000-0005-0000-0000-0000771F0000}"/>
    <cellStyle name="Normal 60 2 2" xfId="16508" xr:uid="{00000000-0005-0000-0000-0000781F0000}"/>
    <cellStyle name="Normal 60 3" xfId="10873" xr:uid="{00000000-0005-0000-0000-0000791F0000}"/>
    <cellStyle name="Normal 60 3 2" xfId="18086" xr:uid="{00000000-0005-0000-0000-00007A1F0000}"/>
    <cellStyle name="Normal 60 4" xfId="12668" xr:uid="{00000000-0005-0000-0000-00007B1F0000}"/>
    <cellStyle name="Normal 60 4 2" xfId="19875" xr:uid="{00000000-0005-0000-0000-00007C1F0000}"/>
    <cellStyle name="Normal 60 5" xfId="14638" xr:uid="{00000000-0005-0000-0000-00007D1F0000}"/>
    <cellStyle name="Normal 61" xfId="6846" xr:uid="{00000000-0005-0000-0000-00007E1F0000}"/>
    <cellStyle name="Normal 62" xfId="6847" xr:uid="{00000000-0005-0000-0000-00007F1F0000}"/>
    <cellStyle name="Normal 63" xfId="6848" xr:uid="{00000000-0005-0000-0000-0000801F0000}"/>
    <cellStyle name="Normal 64" xfId="6849" xr:uid="{00000000-0005-0000-0000-0000811F0000}"/>
    <cellStyle name="Normal 65" xfId="6850" xr:uid="{00000000-0005-0000-0000-0000821F0000}"/>
    <cellStyle name="Normal 66" xfId="6851" xr:uid="{00000000-0005-0000-0000-0000831F0000}"/>
    <cellStyle name="Normal 67" xfId="6852" xr:uid="{00000000-0005-0000-0000-0000841F0000}"/>
    <cellStyle name="Normal 68" xfId="6853" xr:uid="{00000000-0005-0000-0000-0000851F0000}"/>
    <cellStyle name="Normal 69" xfId="6854" xr:uid="{00000000-0005-0000-0000-0000861F0000}"/>
    <cellStyle name="Normal 7" xfId="347" xr:uid="{00000000-0005-0000-0000-0000871F0000}"/>
    <cellStyle name="Normal 7 10" xfId="6855" xr:uid="{00000000-0005-0000-0000-0000881F0000}"/>
    <cellStyle name="Normal 7 10 2" xfId="6856" xr:uid="{00000000-0005-0000-0000-0000891F0000}"/>
    <cellStyle name="Normal 7 11" xfId="6857" xr:uid="{00000000-0005-0000-0000-00008A1F0000}"/>
    <cellStyle name="Normal 7 11 2" xfId="6858" xr:uid="{00000000-0005-0000-0000-00008B1F0000}"/>
    <cellStyle name="Normal 7 12" xfId="6859" xr:uid="{00000000-0005-0000-0000-00008C1F0000}"/>
    <cellStyle name="Normal 7 12 2" xfId="6860" xr:uid="{00000000-0005-0000-0000-00008D1F0000}"/>
    <cellStyle name="Normal 7 13" xfId="6861" xr:uid="{00000000-0005-0000-0000-00008E1F0000}"/>
    <cellStyle name="Normal 7 13 2" xfId="6862" xr:uid="{00000000-0005-0000-0000-00008F1F0000}"/>
    <cellStyle name="Normal 7 14" xfId="6863" xr:uid="{00000000-0005-0000-0000-0000901F0000}"/>
    <cellStyle name="Normal 7 14 2" xfId="6864" xr:uid="{00000000-0005-0000-0000-0000911F0000}"/>
    <cellStyle name="Normal 7 15" xfId="6865" xr:uid="{00000000-0005-0000-0000-0000921F0000}"/>
    <cellStyle name="Normal 7 15 2" xfId="6866" xr:uid="{00000000-0005-0000-0000-0000931F0000}"/>
    <cellStyle name="Normal 7 16" xfId="6867" xr:uid="{00000000-0005-0000-0000-0000941F0000}"/>
    <cellStyle name="Normal 7 16 2" xfId="6868" xr:uid="{00000000-0005-0000-0000-0000951F0000}"/>
    <cellStyle name="Normal 7 17" xfId="6869" xr:uid="{00000000-0005-0000-0000-0000961F0000}"/>
    <cellStyle name="Normal 7 17 2" xfId="6870" xr:uid="{00000000-0005-0000-0000-0000971F0000}"/>
    <cellStyle name="Normal 7 18" xfId="6871" xr:uid="{00000000-0005-0000-0000-0000981F0000}"/>
    <cellStyle name="Normal 7 18 2" xfId="6872" xr:uid="{00000000-0005-0000-0000-0000991F0000}"/>
    <cellStyle name="Normal 7 19" xfId="6873" xr:uid="{00000000-0005-0000-0000-00009A1F0000}"/>
    <cellStyle name="Normal 7 19 2" xfId="6874" xr:uid="{00000000-0005-0000-0000-00009B1F0000}"/>
    <cellStyle name="Normal 7 2" xfId="407" xr:uid="{00000000-0005-0000-0000-00009C1F0000}"/>
    <cellStyle name="Normal 7 2 10" xfId="6875" xr:uid="{00000000-0005-0000-0000-00009D1F0000}"/>
    <cellStyle name="Normal 7 2 10 2" xfId="6876" xr:uid="{00000000-0005-0000-0000-00009E1F0000}"/>
    <cellStyle name="Normal 7 2 11" xfId="6877" xr:uid="{00000000-0005-0000-0000-00009F1F0000}"/>
    <cellStyle name="Normal 7 2 11 2" xfId="6878" xr:uid="{00000000-0005-0000-0000-0000A01F0000}"/>
    <cellStyle name="Normal 7 2 12" xfId="6879" xr:uid="{00000000-0005-0000-0000-0000A11F0000}"/>
    <cellStyle name="Normal 7 2 12 2" xfId="6880" xr:uid="{00000000-0005-0000-0000-0000A21F0000}"/>
    <cellStyle name="Normal 7 2 13" xfId="6881" xr:uid="{00000000-0005-0000-0000-0000A31F0000}"/>
    <cellStyle name="Normal 7 2 13 2" xfId="6882" xr:uid="{00000000-0005-0000-0000-0000A41F0000}"/>
    <cellStyle name="Normal 7 2 14" xfId="6883" xr:uid="{00000000-0005-0000-0000-0000A51F0000}"/>
    <cellStyle name="Normal 7 2 14 2" xfId="6884" xr:uid="{00000000-0005-0000-0000-0000A61F0000}"/>
    <cellStyle name="Normal 7 2 15" xfId="6885" xr:uid="{00000000-0005-0000-0000-0000A71F0000}"/>
    <cellStyle name="Normal 7 2 15 2" xfId="6886" xr:uid="{00000000-0005-0000-0000-0000A81F0000}"/>
    <cellStyle name="Normal 7 2 16" xfId="6887" xr:uid="{00000000-0005-0000-0000-0000A91F0000}"/>
    <cellStyle name="Normal 7 2 16 2" xfId="6888" xr:uid="{00000000-0005-0000-0000-0000AA1F0000}"/>
    <cellStyle name="Normal 7 2 17" xfId="6889" xr:uid="{00000000-0005-0000-0000-0000AB1F0000}"/>
    <cellStyle name="Normal 7 2 17 2" xfId="6890" xr:uid="{00000000-0005-0000-0000-0000AC1F0000}"/>
    <cellStyle name="Normal 7 2 18" xfId="6891" xr:uid="{00000000-0005-0000-0000-0000AD1F0000}"/>
    <cellStyle name="Normal 7 2 18 2" xfId="6892" xr:uid="{00000000-0005-0000-0000-0000AE1F0000}"/>
    <cellStyle name="Normal 7 2 19" xfId="6893" xr:uid="{00000000-0005-0000-0000-0000AF1F0000}"/>
    <cellStyle name="Normal 7 2 19 2" xfId="6894" xr:uid="{00000000-0005-0000-0000-0000B01F0000}"/>
    <cellStyle name="Normal 7 2 2" xfId="496" xr:uid="{00000000-0005-0000-0000-0000B11F0000}"/>
    <cellStyle name="Normal 7 2 2 2" xfId="973" xr:uid="{00000000-0005-0000-0000-0000B21F0000}"/>
    <cellStyle name="Normal 7 2 2 2 2" xfId="8187" xr:uid="{00000000-0005-0000-0000-0000B31F0000}"/>
    <cellStyle name="Normal 7 2 2 2 2 2" xfId="15400" xr:uid="{00000000-0005-0000-0000-0000B41F0000}"/>
    <cellStyle name="Normal 7 2 2 2 3" xfId="10318" xr:uid="{00000000-0005-0000-0000-0000B51F0000}"/>
    <cellStyle name="Normal 7 2 2 2 3 2" xfId="17531" xr:uid="{00000000-0005-0000-0000-0000B61F0000}"/>
    <cellStyle name="Normal 7 2 2 2 4" xfId="11713" xr:uid="{00000000-0005-0000-0000-0000B71F0000}"/>
    <cellStyle name="Normal 7 2 2 2 4 2" xfId="18920" xr:uid="{00000000-0005-0000-0000-0000B81F0000}"/>
    <cellStyle name="Normal 7 2 2 2 5" xfId="13778" xr:uid="{00000000-0005-0000-0000-0000B91F0000}"/>
    <cellStyle name="Normal 7 2 2 3" xfId="7761" xr:uid="{00000000-0005-0000-0000-0000BA1F0000}"/>
    <cellStyle name="Normal 7 2 2 3 2" xfId="14974" xr:uid="{00000000-0005-0000-0000-0000BB1F0000}"/>
    <cellStyle name="Normal 7 2 2 4" xfId="9900" xr:uid="{00000000-0005-0000-0000-0000BC1F0000}"/>
    <cellStyle name="Normal 7 2 2 4 2" xfId="17113" xr:uid="{00000000-0005-0000-0000-0000BD1F0000}"/>
    <cellStyle name="Normal 7 2 2 5" xfId="11279" xr:uid="{00000000-0005-0000-0000-0000BE1F0000}"/>
    <cellStyle name="Normal 7 2 2 5 2" xfId="18486" xr:uid="{00000000-0005-0000-0000-0000BF1F0000}"/>
    <cellStyle name="Normal 7 2 2 6" xfId="13370" xr:uid="{00000000-0005-0000-0000-0000C01F0000}"/>
    <cellStyle name="Normal 7 2 20" xfId="6895" xr:uid="{00000000-0005-0000-0000-0000C11F0000}"/>
    <cellStyle name="Normal 7 2 20 2" xfId="6896" xr:uid="{00000000-0005-0000-0000-0000C21F0000}"/>
    <cellStyle name="Normal 7 2 21" xfId="6897" xr:uid="{00000000-0005-0000-0000-0000C31F0000}"/>
    <cellStyle name="Normal 7 2 21 2" xfId="6898" xr:uid="{00000000-0005-0000-0000-0000C41F0000}"/>
    <cellStyle name="Normal 7 2 22" xfId="6899" xr:uid="{00000000-0005-0000-0000-0000C51F0000}"/>
    <cellStyle name="Normal 7 2 22 2" xfId="6900" xr:uid="{00000000-0005-0000-0000-0000C61F0000}"/>
    <cellStyle name="Normal 7 2 23" xfId="6901" xr:uid="{00000000-0005-0000-0000-0000C71F0000}"/>
    <cellStyle name="Normal 7 2 23 2" xfId="6902" xr:uid="{00000000-0005-0000-0000-0000C81F0000}"/>
    <cellStyle name="Normal 7 2 24" xfId="6903" xr:uid="{00000000-0005-0000-0000-0000C91F0000}"/>
    <cellStyle name="Normal 7 2 24 2" xfId="6904" xr:uid="{00000000-0005-0000-0000-0000CA1F0000}"/>
    <cellStyle name="Normal 7 2 25" xfId="6905" xr:uid="{00000000-0005-0000-0000-0000CB1F0000}"/>
    <cellStyle name="Normal 7 2 26" xfId="7760" xr:uid="{00000000-0005-0000-0000-0000CC1F0000}"/>
    <cellStyle name="Normal 7 2 26 2" xfId="14973" xr:uid="{00000000-0005-0000-0000-0000CD1F0000}"/>
    <cellStyle name="Normal 7 2 27" xfId="9899" xr:uid="{00000000-0005-0000-0000-0000CE1F0000}"/>
    <cellStyle name="Normal 7 2 27 2" xfId="17112" xr:uid="{00000000-0005-0000-0000-0000CF1F0000}"/>
    <cellStyle name="Normal 7 2 28" xfId="11190" xr:uid="{00000000-0005-0000-0000-0000D01F0000}"/>
    <cellStyle name="Normal 7 2 28 2" xfId="18397" xr:uid="{00000000-0005-0000-0000-0000D11F0000}"/>
    <cellStyle name="Normal 7 2 29" xfId="13297" xr:uid="{00000000-0005-0000-0000-0000D21F0000}"/>
    <cellStyle name="Normal 7 2 3" xfId="885" xr:uid="{00000000-0005-0000-0000-0000D31F0000}"/>
    <cellStyle name="Normal 7 2 3 2" xfId="6906" xr:uid="{00000000-0005-0000-0000-0000D41F0000}"/>
    <cellStyle name="Normal 7 2 3 3" xfId="8188" xr:uid="{00000000-0005-0000-0000-0000D51F0000}"/>
    <cellStyle name="Normal 7 2 3 3 2" xfId="15401" xr:uid="{00000000-0005-0000-0000-0000D61F0000}"/>
    <cellStyle name="Normal 7 2 3 4" xfId="10319" xr:uid="{00000000-0005-0000-0000-0000D71F0000}"/>
    <cellStyle name="Normal 7 2 3 4 2" xfId="17532" xr:uid="{00000000-0005-0000-0000-0000D81F0000}"/>
    <cellStyle name="Normal 7 2 3 5" xfId="11625" xr:uid="{00000000-0005-0000-0000-0000D91F0000}"/>
    <cellStyle name="Normal 7 2 3 5 2" xfId="18832" xr:uid="{00000000-0005-0000-0000-0000DA1F0000}"/>
    <cellStyle name="Normal 7 2 3 6" xfId="13690" xr:uid="{00000000-0005-0000-0000-0000DB1F0000}"/>
    <cellStyle name="Normal 7 2 30" xfId="25417" xr:uid="{00000000-0005-0000-0000-0000DC1F0000}"/>
    <cellStyle name="Normal 7 2 4" xfId="6907" xr:uid="{00000000-0005-0000-0000-0000DD1F0000}"/>
    <cellStyle name="Normal 7 2 4 2" xfId="6908" xr:uid="{00000000-0005-0000-0000-0000DE1F0000}"/>
    <cellStyle name="Normal 7 2 5" xfId="6909" xr:uid="{00000000-0005-0000-0000-0000DF1F0000}"/>
    <cellStyle name="Normal 7 2 5 2" xfId="6910" xr:uid="{00000000-0005-0000-0000-0000E01F0000}"/>
    <cellStyle name="Normal 7 2 6" xfId="6911" xr:uid="{00000000-0005-0000-0000-0000E11F0000}"/>
    <cellStyle name="Normal 7 2 6 2" xfId="6912" xr:uid="{00000000-0005-0000-0000-0000E21F0000}"/>
    <cellStyle name="Normal 7 2 7" xfId="6913" xr:uid="{00000000-0005-0000-0000-0000E31F0000}"/>
    <cellStyle name="Normal 7 2 7 2" xfId="6914" xr:uid="{00000000-0005-0000-0000-0000E41F0000}"/>
    <cellStyle name="Normal 7 2 8" xfId="6915" xr:uid="{00000000-0005-0000-0000-0000E51F0000}"/>
    <cellStyle name="Normal 7 2 8 2" xfId="6916" xr:uid="{00000000-0005-0000-0000-0000E61F0000}"/>
    <cellStyle name="Normal 7 2 9" xfId="6917" xr:uid="{00000000-0005-0000-0000-0000E71F0000}"/>
    <cellStyle name="Normal 7 2 9 2" xfId="6918" xr:uid="{00000000-0005-0000-0000-0000E81F0000}"/>
    <cellStyle name="Normal 7 20" xfId="6919" xr:uid="{00000000-0005-0000-0000-0000E91F0000}"/>
    <cellStyle name="Normal 7 20 2" xfId="6920" xr:uid="{00000000-0005-0000-0000-0000EA1F0000}"/>
    <cellStyle name="Normal 7 21" xfId="6921" xr:uid="{00000000-0005-0000-0000-0000EB1F0000}"/>
    <cellStyle name="Normal 7 21 2" xfId="6922" xr:uid="{00000000-0005-0000-0000-0000EC1F0000}"/>
    <cellStyle name="Normal 7 22" xfId="6923" xr:uid="{00000000-0005-0000-0000-0000ED1F0000}"/>
    <cellStyle name="Normal 7 22 2" xfId="6924" xr:uid="{00000000-0005-0000-0000-0000EE1F0000}"/>
    <cellStyle name="Normal 7 23" xfId="6925" xr:uid="{00000000-0005-0000-0000-0000EF1F0000}"/>
    <cellStyle name="Normal 7 23 2" xfId="6926" xr:uid="{00000000-0005-0000-0000-0000F01F0000}"/>
    <cellStyle name="Normal 7 24" xfId="6927" xr:uid="{00000000-0005-0000-0000-0000F11F0000}"/>
    <cellStyle name="Normal 7 24 2" xfId="6928" xr:uid="{00000000-0005-0000-0000-0000F21F0000}"/>
    <cellStyle name="Normal 7 25" xfId="6929" xr:uid="{00000000-0005-0000-0000-0000F31F0000}"/>
    <cellStyle name="Normal 7 26" xfId="6930" xr:uid="{00000000-0005-0000-0000-0000F41F0000}"/>
    <cellStyle name="Normal 7 27" xfId="6931" xr:uid="{00000000-0005-0000-0000-0000F51F0000}"/>
    <cellStyle name="Normal 7 28" xfId="7759" xr:uid="{00000000-0005-0000-0000-0000F61F0000}"/>
    <cellStyle name="Normal 7 28 2" xfId="14972" xr:uid="{00000000-0005-0000-0000-0000F71F0000}"/>
    <cellStyle name="Normal 7 29" xfId="9898" xr:uid="{00000000-0005-0000-0000-0000F81F0000}"/>
    <cellStyle name="Normal 7 29 2" xfId="17111" xr:uid="{00000000-0005-0000-0000-0000F91F0000}"/>
    <cellStyle name="Normal 7 3" xfId="521" xr:uid="{00000000-0005-0000-0000-0000FA1F0000}"/>
    <cellStyle name="Normal 7 3 2" xfId="980" xr:uid="{00000000-0005-0000-0000-0000FB1F0000}"/>
    <cellStyle name="Normal 7 3 2 2" xfId="8189" xr:uid="{00000000-0005-0000-0000-0000FC1F0000}"/>
    <cellStyle name="Normal 7 3 2 2 2" xfId="15402" xr:uid="{00000000-0005-0000-0000-0000FD1F0000}"/>
    <cellStyle name="Normal 7 3 2 3" xfId="10320" xr:uid="{00000000-0005-0000-0000-0000FE1F0000}"/>
    <cellStyle name="Normal 7 3 2 3 2" xfId="17533" xr:uid="{00000000-0005-0000-0000-0000FF1F0000}"/>
    <cellStyle name="Normal 7 3 2 4" xfId="11720" xr:uid="{00000000-0005-0000-0000-000000200000}"/>
    <cellStyle name="Normal 7 3 2 4 2" xfId="18927" xr:uid="{00000000-0005-0000-0000-000001200000}"/>
    <cellStyle name="Normal 7 3 2 5" xfId="13785" xr:uid="{00000000-0005-0000-0000-000002200000}"/>
    <cellStyle name="Normal 7 3 3" xfId="7762" xr:uid="{00000000-0005-0000-0000-000003200000}"/>
    <cellStyle name="Normal 7 3 3 2" xfId="14975" xr:uid="{00000000-0005-0000-0000-000004200000}"/>
    <cellStyle name="Normal 7 3 4" xfId="9901" xr:uid="{00000000-0005-0000-0000-000005200000}"/>
    <cellStyle name="Normal 7 3 4 2" xfId="17114" xr:uid="{00000000-0005-0000-0000-000006200000}"/>
    <cellStyle name="Normal 7 3 5" xfId="11304" xr:uid="{00000000-0005-0000-0000-000007200000}"/>
    <cellStyle name="Normal 7 3 5 2" xfId="18511" xr:uid="{00000000-0005-0000-0000-000008200000}"/>
    <cellStyle name="Normal 7 3 6" xfId="13394" xr:uid="{00000000-0005-0000-0000-000009200000}"/>
    <cellStyle name="Normal 7 3 7" xfId="25500" xr:uid="{00000000-0005-0000-0000-00000A200000}"/>
    <cellStyle name="Normal 7 30" xfId="11131" xr:uid="{00000000-0005-0000-0000-00000B200000}"/>
    <cellStyle name="Normal 7 30 2" xfId="18338" xr:uid="{00000000-0005-0000-0000-00000C200000}"/>
    <cellStyle name="Normal 7 31" xfId="13251" xr:uid="{00000000-0005-0000-0000-00000D200000}"/>
    <cellStyle name="Normal 7 32" xfId="25416" xr:uid="{00000000-0005-0000-0000-00000E200000}"/>
    <cellStyle name="Normal 7 4" xfId="449" xr:uid="{00000000-0005-0000-0000-00000F200000}"/>
    <cellStyle name="Normal 7 4 2" xfId="926" xr:uid="{00000000-0005-0000-0000-000010200000}"/>
    <cellStyle name="Normal 7 4 2 2" xfId="8190" xr:uid="{00000000-0005-0000-0000-000011200000}"/>
    <cellStyle name="Normal 7 4 2 2 2" xfId="15403" xr:uid="{00000000-0005-0000-0000-000012200000}"/>
    <cellStyle name="Normal 7 4 2 3" xfId="10321" xr:uid="{00000000-0005-0000-0000-000013200000}"/>
    <cellStyle name="Normal 7 4 2 3 2" xfId="17534" xr:uid="{00000000-0005-0000-0000-000014200000}"/>
    <cellStyle name="Normal 7 4 2 4" xfId="11666" xr:uid="{00000000-0005-0000-0000-000015200000}"/>
    <cellStyle name="Normal 7 4 2 4 2" xfId="18873" xr:uid="{00000000-0005-0000-0000-000016200000}"/>
    <cellStyle name="Normal 7 4 2 5" xfId="13731" xr:uid="{00000000-0005-0000-0000-000017200000}"/>
    <cellStyle name="Normal 7 4 3" xfId="7763" xr:uid="{00000000-0005-0000-0000-000018200000}"/>
    <cellStyle name="Normal 7 4 3 2" xfId="14976" xr:uid="{00000000-0005-0000-0000-000019200000}"/>
    <cellStyle name="Normal 7 4 4" xfId="9902" xr:uid="{00000000-0005-0000-0000-00001A200000}"/>
    <cellStyle name="Normal 7 4 4 2" xfId="17115" xr:uid="{00000000-0005-0000-0000-00001B200000}"/>
    <cellStyle name="Normal 7 4 5" xfId="11232" xr:uid="{00000000-0005-0000-0000-00001C200000}"/>
    <cellStyle name="Normal 7 4 5 2" xfId="18439" xr:uid="{00000000-0005-0000-0000-00001D200000}"/>
    <cellStyle name="Normal 7 4 6" xfId="13324" xr:uid="{00000000-0005-0000-0000-00001E200000}"/>
    <cellStyle name="Normal 7 5" xfId="767" xr:uid="{00000000-0005-0000-0000-00001F200000}"/>
    <cellStyle name="Normal 7 5 2" xfId="6932" xr:uid="{00000000-0005-0000-0000-000020200000}"/>
    <cellStyle name="Normal 7 6" xfId="826" xr:uid="{00000000-0005-0000-0000-000021200000}"/>
    <cellStyle name="Normal 7 6 2" xfId="6933" xr:uid="{00000000-0005-0000-0000-000022200000}"/>
    <cellStyle name="Normal 7 6 3" xfId="8191" xr:uid="{00000000-0005-0000-0000-000023200000}"/>
    <cellStyle name="Normal 7 6 3 2" xfId="15404" xr:uid="{00000000-0005-0000-0000-000024200000}"/>
    <cellStyle name="Normal 7 6 4" xfId="10322" xr:uid="{00000000-0005-0000-0000-000025200000}"/>
    <cellStyle name="Normal 7 6 4 2" xfId="17535" xr:uid="{00000000-0005-0000-0000-000026200000}"/>
    <cellStyle name="Normal 7 6 5" xfId="11566" xr:uid="{00000000-0005-0000-0000-000027200000}"/>
    <cellStyle name="Normal 7 6 5 2" xfId="18773" xr:uid="{00000000-0005-0000-0000-000028200000}"/>
    <cellStyle name="Normal 7 6 6" xfId="13631" xr:uid="{00000000-0005-0000-0000-000029200000}"/>
    <cellStyle name="Normal 7 7" xfId="6934" xr:uid="{00000000-0005-0000-0000-00002A200000}"/>
    <cellStyle name="Normal 7 7 2" xfId="6935" xr:uid="{00000000-0005-0000-0000-00002B200000}"/>
    <cellStyle name="Normal 7 8" xfId="6936" xr:uid="{00000000-0005-0000-0000-00002C200000}"/>
    <cellStyle name="Normal 7 8 2" xfId="6937" xr:uid="{00000000-0005-0000-0000-00002D200000}"/>
    <cellStyle name="Normal 7 9" xfId="6938" xr:uid="{00000000-0005-0000-0000-00002E200000}"/>
    <cellStyle name="Normal 7 9 2" xfId="6939" xr:uid="{00000000-0005-0000-0000-00002F200000}"/>
    <cellStyle name="Normal 70" xfId="6940" xr:uid="{00000000-0005-0000-0000-000030200000}"/>
    <cellStyle name="Normal 71" xfId="6941" xr:uid="{00000000-0005-0000-0000-000031200000}"/>
    <cellStyle name="Normal 72" xfId="7637" xr:uid="{00000000-0005-0000-0000-000032200000}"/>
    <cellStyle name="Normal 73" xfId="11106" xr:uid="{00000000-0005-0000-0000-000033200000}"/>
    <cellStyle name="Normal 74" xfId="11107" xr:uid="{00000000-0005-0000-0000-000034200000}"/>
    <cellStyle name="Normal 75" xfId="11108" xr:uid="{00000000-0005-0000-0000-000035200000}"/>
    <cellStyle name="Normal 76" xfId="11109" xr:uid="{00000000-0005-0000-0000-000036200000}"/>
    <cellStyle name="Normal 77" xfId="11110" xr:uid="{00000000-0005-0000-0000-000037200000}"/>
    <cellStyle name="Normal 78" xfId="11111" xr:uid="{00000000-0005-0000-0000-000038200000}"/>
    <cellStyle name="Normal 79" xfId="25385" xr:uid="{00000000-0005-0000-0000-000039200000}"/>
    <cellStyle name="Normal 8" xfId="348" xr:uid="{00000000-0005-0000-0000-00003A200000}"/>
    <cellStyle name="Normal 8 10" xfId="13252" xr:uid="{00000000-0005-0000-0000-00003B200000}"/>
    <cellStyle name="Normal 8 11" xfId="25418" xr:uid="{00000000-0005-0000-0000-00003C200000}"/>
    <cellStyle name="Normal 8 2" xfId="408" xr:uid="{00000000-0005-0000-0000-00003D200000}"/>
    <cellStyle name="Normal 8 2 2" xfId="497" xr:uid="{00000000-0005-0000-0000-00003E200000}"/>
    <cellStyle name="Normal 8 2 2 2" xfId="974" xr:uid="{00000000-0005-0000-0000-00003F200000}"/>
    <cellStyle name="Normal 8 2 2 2 2" xfId="8192" xr:uid="{00000000-0005-0000-0000-000040200000}"/>
    <cellStyle name="Normal 8 2 2 2 2 2" xfId="15405" xr:uid="{00000000-0005-0000-0000-000041200000}"/>
    <cellStyle name="Normal 8 2 2 2 3" xfId="10323" xr:uid="{00000000-0005-0000-0000-000042200000}"/>
    <cellStyle name="Normal 8 2 2 2 3 2" xfId="17536" xr:uid="{00000000-0005-0000-0000-000043200000}"/>
    <cellStyle name="Normal 8 2 2 2 4" xfId="11714" xr:uid="{00000000-0005-0000-0000-000044200000}"/>
    <cellStyle name="Normal 8 2 2 2 4 2" xfId="18921" xr:uid="{00000000-0005-0000-0000-000045200000}"/>
    <cellStyle name="Normal 8 2 2 2 5" xfId="13779" xr:uid="{00000000-0005-0000-0000-000046200000}"/>
    <cellStyle name="Normal 8 2 2 3" xfId="7767" xr:uid="{00000000-0005-0000-0000-000047200000}"/>
    <cellStyle name="Normal 8 2 2 3 2" xfId="14980" xr:uid="{00000000-0005-0000-0000-000048200000}"/>
    <cellStyle name="Normal 8 2 2 4" xfId="9905" xr:uid="{00000000-0005-0000-0000-000049200000}"/>
    <cellStyle name="Normal 8 2 2 4 2" xfId="17118" xr:uid="{00000000-0005-0000-0000-00004A200000}"/>
    <cellStyle name="Normal 8 2 2 5" xfId="11280" xr:uid="{00000000-0005-0000-0000-00004B200000}"/>
    <cellStyle name="Normal 8 2 2 5 2" xfId="18487" xr:uid="{00000000-0005-0000-0000-00004C200000}"/>
    <cellStyle name="Normal 8 2 2 6" xfId="13371" xr:uid="{00000000-0005-0000-0000-00004D200000}"/>
    <cellStyle name="Normal 8 2 3" xfId="886" xr:uid="{00000000-0005-0000-0000-00004E200000}"/>
    <cellStyle name="Normal 8 2 3 2" xfId="8193" xr:uid="{00000000-0005-0000-0000-00004F200000}"/>
    <cellStyle name="Normal 8 2 3 2 2" xfId="15406" xr:uid="{00000000-0005-0000-0000-000050200000}"/>
    <cellStyle name="Normal 8 2 3 3" xfId="10324" xr:uid="{00000000-0005-0000-0000-000051200000}"/>
    <cellStyle name="Normal 8 2 3 3 2" xfId="17537" xr:uid="{00000000-0005-0000-0000-000052200000}"/>
    <cellStyle name="Normal 8 2 3 4" xfId="11626" xr:uid="{00000000-0005-0000-0000-000053200000}"/>
    <cellStyle name="Normal 8 2 3 4 2" xfId="18833" xr:uid="{00000000-0005-0000-0000-000054200000}"/>
    <cellStyle name="Normal 8 2 3 5" xfId="13691" xr:uid="{00000000-0005-0000-0000-000055200000}"/>
    <cellStyle name="Normal 8 2 4" xfId="7766" xr:uid="{00000000-0005-0000-0000-000056200000}"/>
    <cellStyle name="Normal 8 2 4 2" xfId="14979" xr:uid="{00000000-0005-0000-0000-000057200000}"/>
    <cellStyle name="Normal 8 2 5" xfId="9904" xr:uid="{00000000-0005-0000-0000-000058200000}"/>
    <cellStyle name="Normal 8 2 5 2" xfId="17117" xr:uid="{00000000-0005-0000-0000-000059200000}"/>
    <cellStyle name="Normal 8 2 6" xfId="11191" xr:uid="{00000000-0005-0000-0000-00005A200000}"/>
    <cellStyle name="Normal 8 2 6 2" xfId="18398" xr:uid="{00000000-0005-0000-0000-00005B200000}"/>
    <cellStyle name="Normal 8 2 7" xfId="13298" xr:uid="{00000000-0005-0000-0000-00005C200000}"/>
    <cellStyle name="Normal 8 2 8" xfId="25419" xr:uid="{00000000-0005-0000-0000-00005D200000}"/>
    <cellStyle name="Normal 8 3" xfId="522" xr:uid="{00000000-0005-0000-0000-00005E200000}"/>
    <cellStyle name="Normal 8 3 2" xfId="981" xr:uid="{00000000-0005-0000-0000-00005F200000}"/>
    <cellStyle name="Normal 8 3 2 2" xfId="8194" xr:uid="{00000000-0005-0000-0000-000060200000}"/>
    <cellStyle name="Normal 8 3 2 2 2" xfId="15407" xr:uid="{00000000-0005-0000-0000-000061200000}"/>
    <cellStyle name="Normal 8 3 2 3" xfId="10325" xr:uid="{00000000-0005-0000-0000-000062200000}"/>
    <cellStyle name="Normal 8 3 2 3 2" xfId="17538" xr:uid="{00000000-0005-0000-0000-000063200000}"/>
    <cellStyle name="Normal 8 3 2 4" xfId="11721" xr:uid="{00000000-0005-0000-0000-000064200000}"/>
    <cellStyle name="Normal 8 3 2 4 2" xfId="18928" xr:uid="{00000000-0005-0000-0000-000065200000}"/>
    <cellStyle name="Normal 8 3 2 5" xfId="13786" xr:uid="{00000000-0005-0000-0000-000066200000}"/>
    <cellStyle name="Normal 8 3 3" xfId="7768" xr:uid="{00000000-0005-0000-0000-000067200000}"/>
    <cellStyle name="Normal 8 3 3 2" xfId="14981" xr:uid="{00000000-0005-0000-0000-000068200000}"/>
    <cellStyle name="Normal 8 3 4" xfId="9906" xr:uid="{00000000-0005-0000-0000-000069200000}"/>
    <cellStyle name="Normal 8 3 4 2" xfId="17119" xr:uid="{00000000-0005-0000-0000-00006A200000}"/>
    <cellStyle name="Normal 8 3 5" xfId="11305" xr:uid="{00000000-0005-0000-0000-00006B200000}"/>
    <cellStyle name="Normal 8 3 5 2" xfId="18512" xr:uid="{00000000-0005-0000-0000-00006C200000}"/>
    <cellStyle name="Normal 8 3 6" xfId="13395" xr:uid="{00000000-0005-0000-0000-00006D200000}"/>
    <cellStyle name="Normal 8 4" xfId="450" xr:uid="{00000000-0005-0000-0000-00006E200000}"/>
    <cellStyle name="Normal 8 4 2" xfId="927" xr:uid="{00000000-0005-0000-0000-00006F200000}"/>
    <cellStyle name="Normal 8 4 2 2" xfId="8195" xr:uid="{00000000-0005-0000-0000-000070200000}"/>
    <cellStyle name="Normal 8 4 2 2 2" xfId="15408" xr:uid="{00000000-0005-0000-0000-000071200000}"/>
    <cellStyle name="Normal 8 4 2 3" xfId="10326" xr:uid="{00000000-0005-0000-0000-000072200000}"/>
    <cellStyle name="Normal 8 4 2 3 2" xfId="17539" xr:uid="{00000000-0005-0000-0000-000073200000}"/>
    <cellStyle name="Normal 8 4 2 4" xfId="11667" xr:uid="{00000000-0005-0000-0000-000074200000}"/>
    <cellStyle name="Normal 8 4 2 4 2" xfId="18874" xr:uid="{00000000-0005-0000-0000-000075200000}"/>
    <cellStyle name="Normal 8 4 2 5" xfId="13732" xr:uid="{00000000-0005-0000-0000-000076200000}"/>
    <cellStyle name="Normal 8 4 3" xfId="7769" xr:uid="{00000000-0005-0000-0000-000077200000}"/>
    <cellStyle name="Normal 8 4 3 2" xfId="14982" xr:uid="{00000000-0005-0000-0000-000078200000}"/>
    <cellStyle name="Normal 8 4 4" xfId="9907" xr:uid="{00000000-0005-0000-0000-000079200000}"/>
    <cellStyle name="Normal 8 4 4 2" xfId="17120" xr:uid="{00000000-0005-0000-0000-00007A200000}"/>
    <cellStyle name="Normal 8 4 5" xfId="11233" xr:uid="{00000000-0005-0000-0000-00007B200000}"/>
    <cellStyle name="Normal 8 4 5 2" xfId="18440" xr:uid="{00000000-0005-0000-0000-00007C200000}"/>
    <cellStyle name="Normal 8 4 6" xfId="13325" xr:uid="{00000000-0005-0000-0000-00007D200000}"/>
    <cellStyle name="Normal 8 5" xfId="776" xr:uid="{00000000-0005-0000-0000-00007E200000}"/>
    <cellStyle name="Normal 8 6" xfId="827" xr:uid="{00000000-0005-0000-0000-00007F200000}"/>
    <cellStyle name="Normal 8 6 2" xfId="8196" xr:uid="{00000000-0005-0000-0000-000080200000}"/>
    <cellStyle name="Normal 8 6 2 2" xfId="15409" xr:uid="{00000000-0005-0000-0000-000081200000}"/>
    <cellStyle name="Normal 8 6 3" xfId="10327" xr:uid="{00000000-0005-0000-0000-000082200000}"/>
    <cellStyle name="Normal 8 6 3 2" xfId="17540" xr:uid="{00000000-0005-0000-0000-000083200000}"/>
    <cellStyle name="Normal 8 6 4" xfId="11567" xr:uid="{00000000-0005-0000-0000-000084200000}"/>
    <cellStyle name="Normal 8 6 4 2" xfId="18774" xr:uid="{00000000-0005-0000-0000-000085200000}"/>
    <cellStyle name="Normal 8 6 5" xfId="13632" xr:uid="{00000000-0005-0000-0000-000086200000}"/>
    <cellStyle name="Normal 8 7" xfId="7765" xr:uid="{00000000-0005-0000-0000-000087200000}"/>
    <cellStyle name="Normal 8 7 2" xfId="14978" xr:uid="{00000000-0005-0000-0000-000088200000}"/>
    <cellStyle name="Normal 8 8" xfId="9903" xr:uid="{00000000-0005-0000-0000-000089200000}"/>
    <cellStyle name="Normal 8 8 2" xfId="17116" xr:uid="{00000000-0005-0000-0000-00008A200000}"/>
    <cellStyle name="Normal 8 9" xfId="11132" xr:uid="{00000000-0005-0000-0000-00008B200000}"/>
    <cellStyle name="Normal 8 9 2" xfId="18339" xr:uid="{00000000-0005-0000-0000-00008C200000}"/>
    <cellStyle name="Normal 80" xfId="25389" xr:uid="{00000000-0005-0000-0000-00008D200000}"/>
    <cellStyle name="Normal 9" xfId="723" xr:uid="{00000000-0005-0000-0000-00008E200000}"/>
    <cellStyle name="Normal 9 2" xfId="777" xr:uid="{00000000-0005-0000-0000-00008F200000}"/>
    <cellStyle name="Normal 9 2 2" xfId="6942" xr:uid="{00000000-0005-0000-0000-000090200000}"/>
    <cellStyle name="Normal 9 3" xfId="1179" xr:uid="{00000000-0005-0000-0000-000091200000}"/>
    <cellStyle name="Normal 9 3 2" xfId="8197" xr:uid="{00000000-0005-0000-0000-000092200000}"/>
    <cellStyle name="Normal 9 3 2 2" xfId="15410" xr:uid="{00000000-0005-0000-0000-000093200000}"/>
    <cellStyle name="Normal 9 3 3" xfId="10328" xr:uid="{00000000-0005-0000-0000-000094200000}"/>
    <cellStyle name="Normal 9 3 3 2" xfId="17541" xr:uid="{00000000-0005-0000-0000-000095200000}"/>
    <cellStyle name="Normal 9 3 4" xfId="11919" xr:uid="{00000000-0005-0000-0000-000096200000}"/>
    <cellStyle name="Normal 9 3 4 2" xfId="19126" xr:uid="{00000000-0005-0000-0000-000097200000}"/>
    <cellStyle name="Normal 9 3 5" xfId="13984" xr:uid="{00000000-0005-0000-0000-000098200000}"/>
    <cellStyle name="Normal 9 4" xfId="6943" xr:uid="{00000000-0005-0000-0000-000099200000}"/>
    <cellStyle name="Normal 9 4 2" xfId="9377" xr:uid="{00000000-0005-0000-0000-00009A200000}"/>
    <cellStyle name="Normal 9 4 2 2" xfId="16590" xr:uid="{00000000-0005-0000-0000-00009B200000}"/>
    <cellStyle name="Normal 9 4 3" xfId="10874" xr:uid="{00000000-0005-0000-0000-00009C200000}"/>
    <cellStyle name="Normal 9 4 3 2" xfId="18087" xr:uid="{00000000-0005-0000-0000-00009D200000}"/>
    <cellStyle name="Normal 9 4 4" xfId="12756" xr:uid="{00000000-0005-0000-0000-00009E200000}"/>
    <cellStyle name="Normal 9 4 4 2" xfId="19963" xr:uid="{00000000-0005-0000-0000-00009F200000}"/>
    <cellStyle name="Normal 9 4 5" xfId="14666" xr:uid="{00000000-0005-0000-0000-0000A0200000}"/>
    <cellStyle name="Normal 9 5" xfId="7771" xr:uid="{00000000-0005-0000-0000-0000A1200000}"/>
    <cellStyle name="Normal 9 5 2" xfId="14984" xr:uid="{00000000-0005-0000-0000-0000A2200000}"/>
    <cellStyle name="Normal 9 6" xfId="9908" xr:uid="{00000000-0005-0000-0000-0000A3200000}"/>
    <cellStyle name="Normal 9 6 2" xfId="17121" xr:uid="{00000000-0005-0000-0000-0000A4200000}"/>
    <cellStyle name="Normal 9 7" xfId="11506" xr:uid="{00000000-0005-0000-0000-0000A5200000}"/>
    <cellStyle name="Normal 9 7 2" xfId="18713" xr:uid="{00000000-0005-0000-0000-0000A6200000}"/>
    <cellStyle name="Normal 9 8" xfId="13582" xr:uid="{00000000-0005-0000-0000-0000A7200000}"/>
    <cellStyle name="Normal_Funding Shift Table Sample" xfId="137" xr:uid="{00000000-0005-0000-0000-0000A8200000}"/>
    <cellStyle name="Note 10" xfId="7685" xr:uid="{00000000-0005-0000-0000-0000A9200000}"/>
    <cellStyle name="Note 10 2" xfId="14910" xr:uid="{00000000-0005-0000-0000-0000AA200000}"/>
    <cellStyle name="Note 10 3" xfId="20631" xr:uid="{00000000-0005-0000-0000-0000AB200000}"/>
    <cellStyle name="Note 2" xfId="66" xr:uid="{00000000-0005-0000-0000-0000AC200000}"/>
    <cellStyle name="Note 2 10" xfId="25405" xr:uid="{00000000-0005-0000-0000-0000AD200000}"/>
    <cellStyle name="Note 2 2" xfId="783" xr:uid="{00000000-0005-0000-0000-0000AE200000}"/>
    <cellStyle name="Note 2 2 10" xfId="11528" xr:uid="{00000000-0005-0000-0000-0000AF200000}"/>
    <cellStyle name="Note 2 2 10 2" xfId="18735" xr:uid="{00000000-0005-0000-0000-0000B0200000}"/>
    <cellStyle name="Note 2 2 11" xfId="13599" xr:uid="{00000000-0005-0000-0000-0000B1200000}"/>
    <cellStyle name="Note 2 2 2" xfId="1197" xr:uid="{00000000-0005-0000-0000-0000B2200000}"/>
    <cellStyle name="Note 2 2 2 2" xfId="6944" xr:uid="{00000000-0005-0000-0000-0000B3200000}"/>
    <cellStyle name="Note 2 2 2 2 2" xfId="6945" xr:uid="{00000000-0005-0000-0000-0000B4200000}"/>
    <cellStyle name="Note 2 2 2 3" xfId="6946" xr:uid="{00000000-0005-0000-0000-0000B5200000}"/>
    <cellStyle name="Note 2 2 2 4" xfId="8198" xr:uid="{00000000-0005-0000-0000-0000B6200000}"/>
    <cellStyle name="Note 2 2 2 4 2" xfId="15411" xr:uid="{00000000-0005-0000-0000-0000B7200000}"/>
    <cellStyle name="Note 2 2 2 5" xfId="10329" xr:uid="{00000000-0005-0000-0000-0000B8200000}"/>
    <cellStyle name="Note 2 2 2 5 2" xfId="17542" xr:uid="{00000000-0005-0000-0000-0000B9200000}"/>
    <cellStyle name="Note 2 2 2 6" xfId="11937" xr:uid="{00000000-0005-0000-0000-0000BA200000}"/>
    <cellStyle name="Note 2 2 2 6 2" xfId="19144" xr:uid="{00000000-0005-0000-0000-0000BB200000}"/>
    <cellStyle name="Note 2 2 2 7" xfId="14002" xr:uid="{00000000-0005-0000-0000-0000BC200000}"/>
    <cellStyle name="Note 2 2 3" xfId="6947" xr:uid="{00000000-0005-0000-0000-0000BD200000}"/>
    <cellStyle name="Note 2 2 3 2" xfId="6948" xr:uid="{00000000-0005-0000-0000-0000BE200000}"/>
    <cellStyle name="Note 2 2 4" xfId="6949" xr:uid="{00000000-0005-0000-0000-0000BF200000}"/>
    <cellStyle name="Note 2 2 5" xfId="6950" xr:uid="{00000000-0005-0000-0000-0000C0200000}"/>
    <cellStyle name="Note 2 2 6" xfId="6951" xr:uid="{00000000-0005-0000-0000-0000C1200000}"/>
    <cellStyle name="Note 2 2 7" xfId="6952" xr:uid="{00000000-0005-0000-0000-0000C2200000}"/>
    <cellStyle name="Note 2 2 8" xfId="7774" xr:uid="{00000000-0005-0000-0000-0000C3200000}"/>
    <cellStyle name="Note 2 2 8 2" xfId="14987" xr:uid="{00000000-0005-0000-0000-0000C4200000}"/>
    <cellStyle name="Note 2 2 9" xfId="9909" xr:uid="{00000000-0005-0000-0000-0000C5200000}"/>
    <cellStyle name="Note 2 2 9 2" xfId="17122" xr:uid="{00000000-0005-0000-0000-0000C6200000}"/>
    <cellStyle name="Note 2 3" xfId="6953" xr:uid="{00000000-0005-0000-0000-0000C7200000}"/>
    <cellStyle name="Note 2 3 2" xfId="6954" xr:uid="{00000000-0005-0000-0000-0000C8200000}"/>
    <cellStyle name="Note 2 3 2 2" xfId="6955" xr:uid="{00000000-0005-0000-0000-0000C9200000}"/>
    <cellStyle name="Note 2 3 3" xfId="6956" xr:uid="{00000000-0005-0000-0000-0000CA200000}"/>
    <cellStyle name="Note 2 3 4" xfId="6957" xr:uid="{00000000-0005-0000-0000-0000CB200000}"/>
    <cellStyle name="Note 2 3 4 2" xfId="9391" xr:uid="{00000000-0005-0000-0000-0000CC200000}"/>
    <cellStyle name="Note 2 3 4 2 2" xfId="16604" xr:uid="{00000000-0005-0000-0000-0000CD200000}"/>
    <cellStyle name="Note 2 3 4 2 3" xfId="22103" xr:uid="{00000000-0005-0000-0000-0000CE200000}"/>
    <cellStyle name="Note 2 3 4 3" xfId="9704" xr:uid="{00000000-0005-0000-0000-0000CF200000}"/>
    <cellStyle name="Note 2 3 4 3 2" xfId="16917" xr:uid="{00000000-0005-0000-0000-0000D0200000}"/>
    <cellStyle name="Note 2 3 4 3 3" xfId="22383" xr:uid="{00000000-0005-0000-0000-0000D1200000}"/>
    <cellStyle name="Note 2 3 4 4" xfId="10875" xr:uid="{00000000-0005-0000-0000-0000D2200000}"/>
    <cellStyle name="Note 2 3 4 4 2" xfId="18088" xr:uid="{00000000-0005-0000-0000-0000D3200000}"/>
    <cellStyle name="Note 2 3 4 4 3" xfId="23338" xr:uid="{00000000-0005-0000-0000-0000D4200000}"/>
    <cellStyle name="Note 2 3 4 5" xfId="12770" xr:uid="{00000000-0005-0000-0000-0000D5200000}"/>
    <cellStyle name="Note 2 3 4 5 2" xfId="19977" xr:uid="{00000000-0005-0000-0000-0000D6200000}"/>
    <cellStyle name="Note 2 3 4 5 3" xfId="24967" xr:uid="{00000000-0005-0000-0000-0000D7200000}"/>
    <cellStyle name="Note 2 3 4 6" xfId="13044" xr:uid="{00000000-0005-0000-0000-0000D8200000}"/>
    <cellStyle name="Note 2 3 4 6 2" xfId="20251" xr:uid="{00000000-0005-0000-0000-0000D9200000}"/>
    <cellStyle name="Note 2 3 4 6 3" xfId="25207" xr:uid="{00000000-0005-0000-0000-0000DA200000}"/>
    <cellStyle name="Note 2 3 4 7" xfId="14667" xr:uid="{00000000-0005-0000-0000-0000DB200000}"/>
    <cellStyle name="Note 2 3 4 8" xfId="20429" xr:uid="{00000000-0005-0000-0000-0000DC200000}"/>
    <cellStyle name="Note 2 4" xfId="6958" xr:uid="{00000000-0005-0000-0000-0000DD200000}"/>
    <cellStyle name="Note 2 4 2" xfId="6959" xr:uid="{00000000-0005-0000-0000-0000DE200000}"/>
    <cellStyle name="Note 2 5" xfId="6960" xr:uid="{00000000-0005-0000-0000-0000DF200000}"/>
    <cellStyle name="Note 2 6" xfId="6961" xr:uid="{00000000-0005-0000-0000-0000E0200000}"/>
    <cellStyle name="Note 2 7" xfId="6962" xr:uid="{00000000-0005-0000-0000-0000E1200000}"/>
    <cellStyle name="Note 2 8" xfId="6963" xr:uid="{00000000-0005-0000-0000-0000E2200000}"/>
    <cellStyle name="Note 2 9" xfId="7686" xr:uid="{00000000-0005-0000-0000-0000E3200000}"/>
    <cellStyle name="Note 3" xfId="67" xr:uid="{00000000-0005-0000-0000-0000E4200000}"/>
    <cellStyle name="Note 3 2" xfId="6964" xr:uid="{00000000-0005-0000-0000-0000E5200000}"/>
    <cellStyle name="Note 3 2 2" xfId="6965" xr:uid="{00000000-0005-0000-0000-0000E6200000}"/>
    <cellStyle name="Note 3 2 2 2" xfId="6966" xr:uid="{00000000-0005-0000-0000-0000E7200000}"/>
    <cellStyle name="Note 3 2 2 2 2" xfId="6967" xr:uid="{00000000-0005-0000-0000-0000E8200000}"/>
    <cellStyle name="Note 3 2 2 3" xfId="6968" xr:uid="{00000000-0005-0000-0000-0000E9200000}"/>
    <cellStyle name="Note 3 2 3" xfId="6969" xr:uid="{00000000-0005-0000-0000-0000EA200000}"/>
    <cellStyle name="Note 3 2 3 2" xfId="6970" xr:uid="{00000000-0005-0000-0000-0000EB200000}"/>
    <cellStyle name="Note 3 2 4" xfId="6971" xr:uid="{00000000-0005-0000-0000-0000EC200000}"/>
    <cellStyle name="Note 3 2 5" xfId="6972" xr:uid="{00000000-0005-0000-0000-0000ED200000}"/>
    <cellStyle name="Note 3 2 6" xfId="6973" xr:uid="{00000000-0005-0000-0000-0000EE200000}"/>
    <cellStyle name="Note 3 2 7" xfId="6974" xr:uid="{00000000-0005-0000-0000-0000EF200000}"/>
    <cellStyle name="Note 3 3" xfId="6975" xr:uid="{00000000-0005-0000-0000-0000F0200000}"/>
    <cellStyle name="Note 3 3 2" xfId="6976" xr:uid="{00000000-0005-0000-0000-0000F1200000}"/>
    <cellStyle name="Note 3 3 2 2" xfId="6977" xr:uid="{00000000-0005-0000-0000-0000F2200000}"/>
    <cellStyle name="Note 3 3 3" xfId="6978" xr:uid="{00000000-0005-0000-0000-0000F3200000}"/>
    <cellStyle name="Note 3 3 4" xfId="6979" xr:uid="{00000000-0005-0000-0000-0000F4200000}"/>
    <cellStyle name="Note 3 3 4 2" xfId="9413" xr:uid="{00000000-0005-0000-0000-0000F5200000}"/>
    <cellStyle name="Note 3 3 4 2 2" xfId="16626" xr:uid="{00000000-0005-0000-0000-0000F6200000}"/>
    <cellStyle name="Note 3 3 4 2 3" xfId="22125" xr:uid="{00000000-0005-0000-0000-0000F7200000}"/>
    <cellStyle name="Note 3 3 4 3" xfId="9705" xr:uid="{00000000-0005-0000-0000-0000F8200000}"/>
    <cellStyle name="Note 3 3 4 3 2" xfId="16918" xr:uid="{00000000-0005-0000-0000-0000F9200000}"/>
    <cellStyle name="Note 3 3 4 3 3" xfId="22384" xr:uid="{00000000-0005-0000-0000-0000FA200000}"/>
    <cellStyle name="Note 3 3 4 4" xfId="10876" xr:uid="{00000000-0005-0000-0000-0000FB200000}"/>
    <cellStyle name="Note 3 3 4 4 2" xfId="18089" xr:uid="{00000000-0005-0000-0000-0000FC200000}"/>
    <cellStyle name="Note 3 3 4 4 3" xfId="23339" xr:uid="{00000000-0005-0000-0000-0000FD200000}"/>
    <cellStyle name="Note 3 3 4 5" xfId="12790" xr:uid="{00000000-0005-0000-0000-0000FE200000}"/>
    <cellStyle name="Note 3 3 4 5 2" xfId="19997" xr:uid="{00000000-0005-0000-0000-0000FF200000}"/>
    <cellStyle name="Note 3 3 4 5 3" xfId="24987" xr:uid="{00000000-0005-0000-0000-000000210000}"/>
    <cellStyle name="Note 3 3 4 6" xfId="13045" xr:uid="{00000000-0005-0000-0000-000001210000}"/>
    <cellStyle name="Note 3 3 4 6 2" xfId="20252" xr:uid="{00000000-0005-0000-0000-000002210000}"/>
    <cellStyle name="Note 3 3 4 6 3" xfId="25208" xr:uid="{00000000-0005-0000-0000-000003210000}"/>
    <cellStyle name="Note 3 3 4 7" xfId="14668" xr:uid="{00000000-0005-0000-0000-000004210000}"/>
    <cellStyle name="Note 3 3 4 8" xfId="20430" xr:uid="{00000000-0005-0000-0000-000005210000}"/>
    <cellStyle name="Note 3 4" xfId="6980" xr:uid="{00000000-0005-0000-0000-000006210000}"/>
    <cellStyle name="Note 3 4 2" xfId="6981" xr:uid="{00000000-0005-0000-0000-000007210000}"/>
    <cellStyle name="Note 3 5" xfId="6982" xr:uid="{00000000-0005-0000-0000-000008210000}"/>
    <cellStyle name="Note 3 6" xfId="6983" xr:uid="{00000000-0005-0000-0000-000009210000}"/>
    <cellStyle name="Note 3 7" xfId="6984" xr:uid="{00000000-0005-0000-0000-00000A210000}"/>
    <cellStyle name="Note 3 8" xfId="6985" xr:uid="{00000000-0005-0000-0000-00000B210000}"/>
    <cellStyle name="Note 4" xfId="68" xr:uid="{00000000-0005-0000-0000-00000C210000}"/>
    <cellStyle name="Note 4 2" xfId="6986" xr:uid="{00000000-0005-0000-0000-00000D210000}"/>
    <cellStyle name="Note 4 2 2" xfId="6987" xr:uid="{00000000-0005-0000-0000-00000E210000}"/>
    <cellStyle name="Note 4 2 2 2" xfId="6988" xr:uid="{00000000-0005-0000-0000-00000F210000}"/>
    <cellStyle name="Note 4 2 2 2 2" xfId="6989" xr:uid="{00000000-0005-0000-0000-000010210000}"/>
    <cellStyle name="Note 4 2 2 3" xfId="6990" xr:uid="{00000000-0005-0000-0000-000011210000}"/>
    <cellStyle name="Note 4 2 3" xfId="6991" xr:uid="{00000000-0005-0000-0000-000012210000}"/>
    <cellStyle name="Note 4 2 3 2" xfId="6992" xr:uid="{00000000-0005-0000-0000-000013210000}"/>
    <cellStyle name="Note 4 2 4" xfId="6993" xr:uid="{00000000-0005-0000-0000-000014210000}"/>
    <cellStyle name="Note 4 2 5" xfId="6994" xr:uid="{00000000-0005-0000-0000-000015210000}"/>
    <cellStyle name="Note 4 2 6" xfId="6995" xr:uid="{00000000-0005-0000-0000-000016210000}"/>
    <cellStyle name="Note 4 2 7" xfId="6996" xr:uid="{00000000-0005-0000-0000-000017210000}"/>
    <cellStyle name="Note 4 3" xfId="6997" xr:uid="{00000000-0005-0000-0000-000018210000}"/>
    <cellStyle name="Note 4 3 2" xfId="6998" xr:uid="{00000000-0005-0000-0000-000019210000}"/>
    <cellStyle name="Note 4 3 2 2" xfId="6999" xr:uid="{00000000-0005-0000-0000-00001A210000}"/>
    <cellStyle name="Note 4 3 3" xfId="7000" xr:uid="{00000000-0005-0000-0000-00001B210000}"/>
    <cellStyle name="Note 4 3 4" xfId="7001" xr:uid="{00000000-0005-0000-0000-00001C210000}"/>
    <cellStyle name="Note 4 3 4 2" xfId="9435" xr:uid="{00000000-0005-0000-0000-00001D210000}"/>
    <cellStyle name="Note 4 3 4 2 2" xfId="16648" xr:uid="{00000000-0005-0000-0000-00001E210000}"/>
    <cellStyle name="Note 4 3 4 2 3" xfId="22147" xr:uid="{00000000-0005-0000-0000-00001F210000}"/>
    <cellStyle name="Note 4 3 4 3" xfId="9706" xr:uid="{00000000-0005-0000-0000-000020210000}"/>
    <cellStyle name="Note 4 3 4 3 2" xfId="16919" xr:uid="{00000000-0005-0000-0000-000021210000}"/>
    <cellStyle name="Note 4 3 4 3 3" xfId="22385" xr:uid="{00000000-0005-0000-0000-000022210000}"/>
    <cellStyle name="Note 4 3 4 4" xfId="10877" xr:uid="{00000000-0005-0000-0000-000023210000}"/>
    <cellStyle name="Note 4 3 4 4 2" xfId="18090" xr:uid="{00000000-0005-0000-0000-000024210000}"/>
    <cellStyle name="Note 4 3 4 4 3" xfId="23340" xr:uid="{00000000-0005-0000-0000-000025210000}"/>
    <cellStyle name="Note 4 3 4 5" xfId="12809" xr:uid="{00000000-0005-0000-0000-000026210000}"/>
    <cellStyle name="Note 4 3 4 5 2" xfId="20016" xr:uid="{00000000-0005-0000-0000-000027210000}"/>
    <cellStyle name="Note 4 3 4 5 3" xfId="25006" xr:uid="{00000000-0005-0000-0000-000028210000}"/>
    <cellStyle name="Note 4 3 4 6" xfId="13046" xr:uid="{00000000-0005-0000-0000-000029210000}"/>
    <cellStyle name="Note 4 3 4 6 2" xfId="20253" xr:uid="{00000000-0005-0000-0000-00002A210000}"/>
    <cellStyle name="Note 4 3 4 6 3" xfId="25209" xr:uid="{00000000-0005-0000-0000-00002B210000}"/>
    <cellStyle name="Note 4 3 4 7" xfId="14669" xr:uid="{00000000-0005-0000-0000-00002C210000}"/>
    <cellStyle name="Note 4 3 4 8" xfId="20431" xr:uid="{00000000-0005-0000-0000-00002D210000}"/>
    <cellStyle name="Note 4 4" xfId="7002" xr:uid="{00000000-0005-0000-0000-00002E210000}"/>
    <cellStyle name="Note 4 4 2" xfId="7003" xr:uid="{00000000-0005-0000-0000-00002F210000}"/>
    <cellStyle name="Note 4 5" xfId="7004" xr:uid="{00000000-0005-0000-0000-000030210000}"/>
    <cellStyle name="Note 4 6" xfId="7005" xr:uid="{00000000-0005-0000-0000-000031210000}"/>
    <cellStyle name="Note 4 7" xfId="7006" xr:uid="{00000000-0005-0000-0000-000032210000}"/>
    <cellStyle name="Note 4 8" xfId="7007" xr:uid="{00000000-0005-0000-0000-000033210000}"/>
    <cellStyle name="Note 5" xfId="69" xr:uid="{00000000-0005-0000-0000-000034210000}"/>
    <cellStyle name="Note 5 2" xfId="7008" xr:uid="{00000000-0005-0000-0000-000035210000}"/>
    <cellStyle name="Note 5 2 2" xfId="7009" xr:uid="{00000000-0005-0000-0000-000036210000}"/>
    <cellStyle name="Note 5 2 2 2" xfId="7010" xr:uid="{00000000-0005-0000-0000-000037210000}"/>
    <cellStyle name="Note 5 2 2 2 2" xfId="7011" xr:uid="{00000000-0005-0000-0000-000038210000}"/>
    <cellStyle name="Note 5 2 2 3" xfId="7012" xr:uid="{00000000-0005-0000-0000-000039210000}"/>
    <cellStyle name="Note 5 2 3" xfId="7013" xr:uid="{00000000-0005-0000-0000-00003A210000}"/>
    <cellStyle name="Note 5 2 3 2" xfId="7014" xr:uid="{00000000-0005-0000-0000-00003B210000}"/>
    <cellStyle name="Note 5 2 4" xfId="7015" xr:uid="{00000000-0005-0000-0000-00003C210000}"/>
    <cellStyle name="Note 5 2 5" xfId="7016" xr:uid="{00000000-0005-0000-0000-00003D210000}"/>
    <cellStyle name="Note 5 2 6" xfId="7017" xr:uid="{00000000-0005-0000-0000-00003E210000}"/>
    <cellStyle name="Note 5 2 7" xfId="7018" xr:uid="{00000000-0005-0000-0000-00003F210000}"/>
    <cellStyle name="Note 5 3" xfId="7019" xr:uid="{00000000-0005-0000-0000-000040210000}"/>
    <cellStyle name="Note 5 3 2" xfId="7020" xr:uid="{00000000-0005-0000-0000-000041210000}"/>
    <cellStyle name="Note 5 3 2 2" xfId="7021" xr:uid="{00000000-0005-0000-0000-000042210000}"/>
    <cellStyle name="Note 5 3 3" xfId="7022" xr:uid="{00000000-0005-0000-0000-000043210000}"/>
    <cellStyle name="Note 5 3 4" xfId="7023" xr:uid="{00000000-0005-0000-0000-000044210000}"/>
    <cellStyle name="Note 5 3 4 2" xfId="9451" xr:uid="{00000000-0005-0000-0000-000045210000}"/>
    <cellStyle name="Note 5 3 4 2 2" xfId="16664" xr:uid="{00000000-0005-0000-0000-000046210000}"/>
    <cellStyle name="Note 5 3 4 2 3" xfId="22163" xr:uid="{00000000-0005-0000-0000-000047210000}"/>
    <cellStyle name="Note 5 3 4 3" xfId="9707" xr:uid="{00000000-0005-0000-0000-000048210000}"/>
    <cellStyle name="Note 5 3 4 3 2" xfId="16920" xr:uid="{00000000-0005-0000-0000-000049210000}"/>
    <cellStyle name="Note 5 3 4 3 3" xfId="22386" xr:uid="{00000000-0005-0000-0000-00004A210000}"/>
    <cellStyle name="Note 5 3 4 4" xfId="10878" xr:uid="{00000000-0005-0000-0000-00004B210000}"/>
    <cellStyle name="Note 5 3 4 4 2" xfId="18091" xr:uid="{00000000-0005-0000-0000-00004C210000}"/>
    <cellStyle name="Note 5 3 4 4 3" xfId="23341" xr:uid="{00000000-0005-0000-0000-00004D210000}"/>
    <cellStyle name="Note 5 3 4 5" xfId="12812" xr:uid="{00000000-0005-0000-0000-00004E210000}"/>
    <cellStyle name="Note 5 3 4 5 2" xfId="20019" xr:uid="{00000000-0005-0000-0000-00004F210000}"/>
    <cellStyle name="Note 5 3 4 5 3" xfId="25009" xr:uid="{00000000-0005-0000-0000-000050210000}"/>
    <cellStyle name="Note 5 3 4 6" xfId="13047" xr:uid="{00000000-0005-0000-0000-000051210000}"/>
    <cellStyle name="Note 5 3 4 6 2" xfId="20254" xr:uid="{00000000-0005-0000-0000-000052210000}"/>
    <cellStyle name="Note 5 3 4 6 3" xfId="25210" xr:uid="{00000000-0005-0000-0000-000053210000}"/>
    <cellStyle name="Note 5 3 4 7" xfId="14671" xr:uid="{00000000-0005-0000-0000-000054210000}"/>
    <cellStyle name="Note 5 3 4 8" xfId="20432" xr:uid="{00000000-0005-0000-0000-000055210000}"/>
    <cellStyle name="Note 5 4" xfId="7024" xr:uid="{00000000-0005-0000-0000-000056210000}"/>
    <cellStyle name="Note 5 4 2" xfId="7025" xr:uid="{00000000-0005-0000-0000-000057210000}"/>
    <cellStyle name="Note 5 5" xfId="7026" xr:uid="{00000000-0005-0000-0000-000058210000}"/>
    <cellStyle name="Note 5 6" xfId="7027" xr:uid="{00000000-0005-0000-0000-000059210000}"/>
    <cellStyle name="Note 5 7" xfId="7028" xr:uid="{00000000-0005-0000-0000-00005A210000}"/>
    <cellStyle name="Note 5 8" xfId="7029" xr:uid="{00000000-0005-0000-0000-00005B210000}"/>
    <cellStyle name="Note 6" xfId="70" xr:uid="{00000000-0005-0000-0000-00005C210000}"/>
    <cellStyle name="Note 6 2" xfId="7030" xr:uid="{00000000-0005-0000-0000-00005D210000}"/>
    <cellStyle name="Note 6 2 2" xfId="7031" xr:uid="{00000000-0005-0000-0000-00005E210000}"/>
    <cellStyle name="Note 6 2 2 2" xfId="7032" xr:uid="{00000000-0005-0000-0000-00005F210000}"/>
    <cellStyle name="Note 6 2 2 2 2" xfId="7033" xr:uid="{00000000-0005-0000-0000-000060210000}"/>
    <cellStyle name="Note 6 2 2 3" xfId="7034" xr:uid="{00000000-0005-0000-0000-000061210000}"/>
    <cellStyle name="Note 6 2 3" xfId="7035" xr:uid="{00000000-0005-0000-0000-000062210000}"/>
    <cellStyle name="Note 6 2 3 2" xfId="7036" xr:uid="{00000000-0005-0000-0000-000063210000}"/>
    <cellStyle name="Note 6 2 4" xfId="7037" xr:uid="{00000000-0005-0000-0000-000064210000}"/>
    <cellStyle name="Note 6 2 5" xfId="7038" xr:uid="{00000000-0005-0000-0000-000065210000}"/>
    <cellStyle name="Note 6 2 6" xfId="7039" xr:uid="{00000000-0005-0000-0000-000066210000}"/>
    <cellStyle name="Note 6 2 7" xfId="7040" xr:uid="{00000000-0005-0000-0000-000067210000}"/>
    <cellStyle name="Note 6 3" xfId="7041" xr:uid="{00000000-0005-0000-0000-000068210000}"/>
    <cellStyle name="Note 6 3 2" xfId="7042" xr:uid="{00000000-0005-0000-0000-000069210000}"/>
    <cellStyle name="Note 6 3 2 2" xfId="7043" xr:uid="{00000000-0005-0000-0000-00006A210000}"/>
    <cellStyle name="Note 6 3 3" xfId="7044" xr:uid="{00000000-0005-0000-0000-00006B210000}"/>
    <cellStyle name="Note 6 3 4" xfId="7045" xr:uid="{00000000-0005-0000-0000-00006C210000}"/>
    <cellStyle name="Note 6 3 4 2" xfId="9464" xr:uid="{00000000-0005-0000-0000-00006D210000}"/>
    <cellStyle name="Note 6 3 4 2 2" xfId="16677" xr:uid="{00000000-0005-0000-0000-00006E210000}"/>
    <cellStyle name="Note 6 3 4 2 3" xfId="22176" xr:uid="{00000000-0005-0000-0000-00006F210000}"/>
    <cellStyle name="Note 6 3 4 3" xfId="9708" xr:uid="{00000000-0005-0000-0000-000070210000}"/>
    <cellStyle name="Note 6 3 4 3 2" xfId="16921" xr:uid="{00000000-0005-0000-0000-000071210000}"/>
    <cellStyle name="Note 6 3 4 3 3" xfId="22387" xr:uid="{00000000-0005-0000-0000-000072210000}"/>
    <cellStyle name="Note 6 3 4 4" xfId="10879" xr:uid="{00000000-0005-0000-0000-000073210000}"/>
    <cellStyle name="Note 6 3 4 4 2" xfId="18092" xr:uid="{00000000-0005-0000-0000-000074210000}"/>
    <cellStyle name="Note 6 3 4 4 3" xfId="23342" xr:uid="{00000000-0005-0000-0000-000075210000}"/>
    <cellStyle name="Note 6 3 4 5" xfId="12820" xr:uid="{00000000-0005-0000-0000-000076210000}"/>
    <cellStyle name="Note 6 3 4 5 2" xfId="20027" xr:uid="{00000000-0005-0000-0000-000077210000}"/>
    <cellStyle name="Note 6 3 4 5 3" xfId="25017" xr:uid="{00000000-0005-0000-0000-000078210000}"/>
    <cellStyle name="Note 6 3 4 6" xfId="13048" xr:uid="{00000000-0005-0000-0000-000079210000}"/>
    <cellStyle name="Note 6 3 4 6 2" xfId="20255" xr:uid="{00000000-0005-0000-0000-00007A210000}"/>
    <cellStyle name="Note 6 3 4 6 3" xfId="25211" xr:uid="{00000000-0005-0000-0000-00007B210000}"/>
    <cellStyle name="Note 6 3 4 7" xfId="14683" xr:uid="{00000000-0005-0000-0000-00007C210000}"/>
    <cellStyle name="Note 6 3 4 8" xfId="20433" xr:uid="{00000000-0005-0000-0000-00007D210000}"/>
    <cellStyle name="Note 6 4" xfId="7046" xr:uid="{00000000-0005-0000-0000-00007E210000}"/>
    <cellStyle name="Note 6 4 2" xfId="7047" xr:uid="{00000000-0005-0000-0000-00007F210000}"/>
    <cellStyle name="Note 6 5" xfId="7048" xr:uid="{00000000-0005-0000-0000-000080210000}"/>
    <cellStyle name="Note 6 6" xfId="7049" xr:uid="{00000000-0005-0000-0000-000081210000}"/>
    <cellStyle name="Note 6 7" xfId="7050" xr:uid="{00000000-0005-0000-0000-000082210000}"/>
    <cellStyle name="Note 6 8" xfId="7051" xr:uid="{00000000-0005-0000-0000-000083210000}"/>
    <cellStyle name="Note 7" xfId="7052" xr:uid="{00000000-0005-0000-0000-000084210000}"/>
    <cellStyle name="Note 7 2" xfId="7053" xr:uid="{00000000-0005-0000-0000-000085210000}"/>
    <cellStyle name="Note 7 2 2" xfId="7054" xr:uid="{00000000-0005-0000-0000-000086210000}"/>
    <cellStyle name="Note 7 2 2 2" xfId="7055" xr:uid="{00000000-0005-0000-0000-000087210000}"/>
    <cellStyle name="Note 7 2 3" xfId="7056" xr:uid="{00000000-0005-0000-0000-000088210000}"/>
    <cellStyle name="Note 7 2 4" xfId="7057" xr:uid="{00000000-0005-0000-0000-000089210000}"/>
    <cellStyle name="Note 7 2 4 2" xfId="9476" xr:uid="{00000000-0005-0000-0000-00008A210000}"/>
    <cellStyle name="Note 7 2 4 2 2" xfId="16689" xr:uid="{00000000-0005-0000-0000-00008B210000}"/>
    <cellStyle name="Note 7 2 4 2 3" xfId="22188" xr:uid="{00000000-0005-0000-0000-00008C210000}"/>
    <cellStyle name="Note 7 2 4 3" xfId="9709" xr:uid="{00000000-0005-0000-0000-00008D210000}"/>
    <cellStyle name="Note 7 2 4 3 2" xfId="16922" xr:uid="{00000000-0005-0000-0000-00008E210000}"/>
    <cellStyle name="Note 7 2 4 3 3" xfId="22388" xr:uid="{00000000-0005-0000-0000-00008F210000}"/>
    <cellStyle name="Note 7 2 4 4" xfId="10880" xr:uid="{00000000-0005-0000-0000-000090210000}"/>
    <cellStyle name="Note 7 2 4 4 2" xfId="18093" xr:uid="{00000000-0005-0000-0000-000091210000}"/>
    <cellStyle name="Note 7 2 4 4 3" xfId="23343" xr:uid="{00000000-0005-0000-0000-000092210000}"/>
    <cellStyle name="Note 7 2 4 5" xfId="12823" xr:uid="{00000000-0005-0000-0000-000093210000}"/>
    <cellStyle name="Note 7 2 4 5 2" xfId="20030" xr:uid="{00000000-0005-0000-0000-000094210000}"/>
    <cellStyle name="Note 7 2 4 5 3" xfId="25020" xr:uid="{00000000-0005-0000-0000-000095210000}"/>
    <cellStyle name="Note 7 2 4 6" xfId="13049" xr:uid="{00000000-0005-0000-0000-000096210000}"/>
    <cellStyle name="Note 7 2 4 6 2" xfId="20256" xr:uid="{00000000-0005-0000-0000-000097210000}"/>
    <cellStyle name="Note 7 2 4 6 3" xfId="25212" xr:uid="{00000000-0005-0000-0000-000098210000}"/>
    <cellStyle name="Note 7 2 4 7" xfId="14687" xr:uid="{00000000-0005-0000-0000-000099210000}"/>
    <cellStyle name="Note 7 2 4 8" xfId="20434" xr:uid="{00000000-0005-0000-0000-00009A210000}"/>
    <cellStyle name="Note 7 3" xfId="7058" xr:uid="{00000000-0005-0000-0000-00009B210000}"/>
    <cellStyle name="Note 7 3 2" xfId="7059" xr:uid="{00000000-0005-0000-0000-00009C210000}"/>
    <cellStyle name="Note 7 4" xfId="7060" xr:uid="{00000000-0005-0000-0000-00009D210000}"/>
    <cellStyle name="Note 7 5" xfId="7061" xr:uid="{00000000-0005-0000-0000-00009E210000}"/>
    <cellStyle name="Note 7 6" xfId="7062" xr:uid="{00000000-0005-0000-0000-00009F210000}"/>
    <cellStyle name="Note 7 7" xfId="7063" xr:uid="{00000000-0005-0000-0000-0000A0210000}"/>
    <cellStyle name="Note 8" xfId="7064" xr:uid="{00000000-0005-0000-0000-0000A1210000}"/>
    <cellStyle name="Note 8 2" xfId="7065" xr:uid="{00000000-0005-0000-0000-0000A2210000}"/>
    <cellStyle name="Note 8 2 2" xfId="7066" xr:uid="{00000000-0005-0000-0000-0000A3210000}"/>
    <cellStyle name="Note 8 2 2 2" xfId="7067" xr:uid="{00000000-0005-0000-0000-0000A4210000}"/>
    <cellStyle name="Note 8 2 3" xfId="7068" xr:uid="{00000000-0005-0000-0000-0000A5210000}"/>
    <cellStyle name="Note 8 2 4" xfId="9479" xr:uid="{00000000-0005-0000-0000-0000A6210000}"/>
    <cellStyle name="Note 8 2 4 2" xfId="16692" xr:uid="{00000000-0005-0000-0000-0000A7210000}"/>
    <cellStyle name="Note 8 2 5" xfId="10881" xr:uid="{00000000-0005-0000-0000-0000A8210000}"/>
    <cellStyle name="Note 8 2 5 2" xfId="18094" xr:uid="{00000000-0005-0000-0000-0000A9210000}"/>
    <cellStyle name="Note 8 2 6" xfId="12826" xr:uid="{00000000-0005-0000-0000-0000AA210000}"/>
    <cellStyle name="Note 8 2 6 2" xfId="20033" xr:uid="{00000000-0005-0000-0000-0000AB210000}"/>
    <cellStyle name="Note 8 2 7" xfId="14688" xr:uid="{00000000-0005-0000-0000-0000AC210000}"/>
    <cellStyle name="Note 8 3" xfId="7069" xr:uid="{00000000-0005-0000-0000-0000AD210000}"/>
    <cellStyle name="Note 8 3 2" xfId="7070" xr:uid="{00000000-0005-0000-0000-0000AE210000}"/>
    <cellStyle name="Note 8 3 3" xfId="7071" xr:uid="{00000000-0005-0000-0000-0000AF210000}"/>
    <cellStyle name="Note 8 3 3 2" xfId="9480" xr:uid="{00000000-0005-0000-0000-0000B0210000}"/>
    <cellStyle name="Note 8 3 3 2 2" xfId="16693" xr:uid="{00000000-0005-0000-0000-0000B1210000}"/>
    <cellStyle name="Note 8 3 3 3" xfId="10882" xr:uid="{00000000-0005-0000-0000-0000B2210000}"/>
    <cellStyle name="Note 8 3 3 3 2" xfId="18095" xr:uid="{00000000-0005-0000-0000-0000B3210000}"/>
    <cellStyle name="Note 8 3 3 4" xfId="12827" xr:uid="{00000000-0005-0000-0000-0000B4210000}"/>
    <cellStyle name="Note 8 3 3 4 2" xfId="20034" xr:uid="{00000000-0005-0000-0000-0000B5210000}"/>
    <cellStyle name="Note 8 3 3 5" xfId="14689" xr:uid="{00000000-0005-0000-0000-0000B6210000}"/>
    <cellStyle name="Note 8 4" xfId="7072" xr:uid="{00000000-0005-0000-0000-0000B7210000}"/>
    <cellStyle name="Note 8 5" xfId="7073" xr:uid="{00000000-0005-0000-0000-0000B8210000}"/>
    <cellStyle name="Note 8 6" xfId="7074" xr:uid="{00000000-0005-0000-0000-0000B9210000}"/>
    <cellStyle name="Note 8 7" xfId="7075" xr:uid="{00000000-0005-0000-0000-0000BA210000}"/>
    <cellStyle name="Note 9" xfId="7076" xr:uid="{00000000-0005-0000-0000-0000BB210000}"/>
    <cellStyle name="Note 9 2" xfId="7077" xr:uid="{00000000-0005-0000-0000-0000BC210000}"/>
    <cellStyle name="Note 9 3" xfId="9481" xr:uid="{00000000-0005-0000-0000-0000BD210000}"/>
    <cellStyle name="Note 9 3 2" xfId="16694" xr:uid="{00000000-0005-0000-0000-0000BE210000}"/>
    <cellStyle name="Note 9 3 3" xfId="22191" xr:uid="{00000000-0005-0000-0000-0000BF210000}"/>
    <cellStyle name="Note 9 4" xfId="9710" xr:uid="{00000000-0005-0000-0000-0000C0210000}"/>
    <cellStyle name="Note 9 4 2" xfId="16923" xr:uid="{00000000-0005-0000-0000-0000C1210000}"/>
    <cellStyle name="Note 9 4 3" xfId="22389" xr:uid="{00000000-0005-0000-0000-0000C2210000}"/>
    <cellStyle name="Note 9 5" xfId="10883" xr:uid="{00000000-0005-0000-0000-0000C3210000}"/>
    <cellStyle name="Note 9 5 2" xfId="18096" xr:uid="{00000000-0005-0000-0000-0000C4210000}"/>
    <cellStyle name="Note 9 5 3" xfId="23344" xr:uid="{00000000-0005-0000-0000-0000C5210000}"/>
    <cellStyle name="Note 9 6" xfId="12829" xr:uid="{00000000-0005-0000-0000-0000C6210000}"/>
    <cellStyle name="Note 9 6 2" xfId="20036" xr:uid="{00000000-0005-0000-0000-0000C7210000}"/>
    <cellStyle name="Note 9 6 3" xfId="25024" xr:uid="{00000000-0005-0000-0000-0000C8210000}"/>
    <cellStyle name="Note 9 7" xfId="13050" xr:uid="{00000000-0005-0000-0000-0000C9210000}"/>
    <cellStyle name="Note 9 7 2" xfId="20257" xr:uid="{00000000-0005-0000-0000-0000CA210000}"/>
    <cellStyle name="Note 9 7 3" xfId="25213" xr:uid="{00000000-0005-0000-0000-0000CB210000}"/>
    <cellStyle name="Note 9 8" xfId="14690" xr:uid="{00000000-0005-0000-0000-0000CC210000}"/>
    <cellStyle name="Note 9 9" xfId="20435" xr:uid="{00000000-0005-0000-0000-0000CD210000}"/>
    <cellStyle name="Number no Dec" xfId="7078" xr:uid="{00000000-0005-0000-0000-0000CE210000}"/>
    <cellStyle name="Number no Dec 2" xfId="7079" xr:uid="{00000000-0005-0000-0000-0000CF210000}"/>
    <cellStyle name="Number no Dec 3" xfId="7080" xr:uid="{00000000-0005-0000-0000-0000D0210000}"/>
    <cellStyle name="Number no Dec 4" xfId="7081" xr:uid="{00000000-0005-0000-0000-0000D1210000}"/>
    <cellStyle name="Number no Dec_Controls" xfId="7082" xr:uid="{00000000-0005-0000-0000-0000D2210000}"/>
    <cellStyle name="Output" xfId="735" builtinId="21" customBuiltin="1"/>
    <cellStyle name="Output 2" xfId="333" xr:uid="{00000000-0005-0000-0000-0000D4210000}"/>
    <cellStyle name="Output 2 2" xfId="7083" xr:uid="{00000000-0005-0000-0000-0000D5210000}"/>
    <cellStyle name="Output 2 3" xfId="7084" xr:uid="{00000000-0005-0000-0000-0000D6210000}"/>
    <cellStyle name="Output 2 3 2" xfId="9482" xr:uid="{00000000-0005-0000-0000-0000D7210000}"/>
    <cellStyle name="Output 2 3 2 2" xfId="16695" xr:uid="{00000000-0005-0000-0000-0000D8210000}"/>
    <cellStyle name="Output 2 3 2 3" xfId="22192" xr:uid="{00000000-0005-0000-0000-0000D9210000}"/>
    <cellStyle name="Output 2 3 3" xfId="9711" xr:uid="{00000000-0005-0000-0000-0000DA210000}"/>
    <cellStyle name="Output 2 3 3 2" xfId="16924" xr:uid="{00000000-0005-0000-0000-0000DB210000}"/>
    <cellStyle name="Output 2 3 3 3" xfId="22390" xr:uid="{00000000-0005-0000-0000-0000DC210000}"/>
    <cellStyle name="Output 2 3 4" xfId="10884" xr:uid="{00000000-0005-0000-0000-0000DD210000}"/>
    <cellStyle name="Output 2 3 4 2" xfId="18097" xr:uid="{00000000-0005-0000-0000-0000DE210000}"/>
    <cellStyle name="Output 2 3 4 3" xfId="23345" xr:uid="{00000000-0005-0000-0000-0000DF210000}"/>
    <cellStyle name="Output 2 3 5" xfId="12831" xr:uid="{00000000-0005-0000-0000-0000E0210000}"/>
    <cellStyle name="Output 2 3 5 2" xfId="20038" xr:uid="{00000000-0005-0000-0000-0000E1210000}"/>
    <cellStyle name="Output 2 3 5 3" xfId="25026" xr:uid="{00000000-0005-0000-0000-0000E2210000}"/>
    <cellStyle name="Output 2 3 6" xfId="13051" xr:uid="{00000000-0005-0000-0000-0000E3210000}"/>
    <cellStyle name="Output 2 3 6 2" xfId="20258" xr:uid="{00000000-0005-0000-0000-0000E4210000}"/>
    <cellStyle name="Output 2 3 6 3" xfId="25214" xr:uid="{00000000-0005-0000-0000-0000E5210000}"/>
    <cellStyle name="Output 2 3 7" xfId="14691" xr:uid="{00000000-0005-0000-0000-0000E6210000}"/>
    <cellStyle name="Output 2 3 8" xfId="20436" xr:uid="{00000000-0005-0000-0000-0000E7210000}"/>
    <cellStyle name="Output 3" xfId="7085" xr:uid="{00000000-0005-0000-0000-0000E8210000}"/>
    <cellStyle name="Output 3 2" xfId="7086" xr:uid="{00000000-0005-0000-0000-0000E9210000}"/>
    <cellStyle name="Output 3 2 2" xfId="9483" xr:uid="{00000000-0005-0000-0000-0000EA210000}"/>
    <cellStyle name="Output 3 2 2 2" xfId="16696" xr:uid="{00000000-0005-0000-0000-0000EB210000}"/>
    <cellStyle name="Output 3 2 2 3" xfId="22193" xr:uid="{00000000-0005-0000-0000-0000EC210000}"/>
    <cellStyle name="Output 3 2 3" xfId="9712" xr:uid="{00000000-0005-0000-0000-0000ED210000}"/>
    <cellStyle name="Output 3 2 3 2" xfId="16925" xr:uid="{00000000-0005-0000-0000-0000EE210000}"/>
    <cellStyle name="Output 3 2 3 3" xfId="22391" xr:uid="{00000000-0005-0000-0000-0000EF210000}"/>
    <cellStyle name="Output 3 2 4" xfId="10885" xr:uid="{00000000-0005-0000-0000-0000F0210000}"/>
    <cellStyle name="Output 3 2 4 2" xfId="18098" xr:uid="{00000000-0005-0000-0000-0000F1210000}"/>
    <cellStyle name="Output 3 2 4 3" xfId="23346" xr:uid="{00000000-0005-0000-0000-0000F2210000}"/>
    <cellStyle name="Output 3 2 5" xfId="12832" xr:uid="{00000000-0005-0000-0000-0000F3210000}"/>
    <cellStyle name="Output 3 2 5 2" xfId="20039" xr:uid="{00000000-0005-0000-0000-0000F4210000}"/>
    <cellStyle name="Output 3 2 5 3" xfId="25027" xr:uid="{00000000-0005-0000-0000-0000F5210000}"/>
    <cellStyle name="Output 3 2 6" xfId="13052" xr:uid="{00000000-0005-0000-0000-0000F6210000}"/>
    <cellStyle name="Output 3 2 6 2" xfId="20259" xr:uid="{00000000-0005-0000-0000-0000F7210000}"/>
    <cellStyle name="Output 3 2 6 3" xfId="25215" xr:uid="{00000000-0005-0000-0000-0000F8210000}"/>
    <cellStyle name="Output 3 2 7" xfId="14692" xr:uid="{00000000-0005-0000-0000-0000F9210000}"/>
    <cellStyle name="Output 3 2 8" xfId="20437" xr:uid="{00000000-0005-0000-0000-0000FA210000}"/>
    <cellStyle name="Output 3 3" xfId="25497" xr:uid="{00000000-0005-0000-0000-0000FB210000}"/>
    <cellStyle name="Output 4" xfId="7087" xr:uid="{00000000-0005-0000-0000-0000FC210000}"/>
    <cellStyle name="Output 4 2" xfId="7088" xr:uid="{00000000-0005-0000-0000-0000FD210000}"/>
    <cellStyle name="Output 4 2 2" xfId="9484" xr:uid="{00000000-0005-0000-0000-0000FE210000}"/>
    <cellStyle name="Output 4 2 2 2" xfId="16697" xr:uid="{00000000-0005-0000-0000-0000FF210000}"/>
    <cellStyle name="Output 4 2 2 3" xfId="22194" xr:uid="{00000000-0005-0000-0000-000000220000}"/>
    <cellStyle name="Output 4 2 3" xfId="9713" xr:uid="{00000000-0005-0000-0000-000001220000}"/>
    <cellStyle name="Output 4 2 3 2" xfId="16926" xr:uid="{00000000-0005-0000-0000-000002220000}"/>
    <cellStyle name="Output 4 2 3 3" xfId="22392" xr:uid="{00000000-0005-0000-0000-000003220000}"/>
    <cellStyle name="Output 4 2 4" xfId="10886" xr:uid="{00000000-0005-0000-0000-000004220000}"/>
    <cellStyle name="Output 4 2 4 2" xfId="18099" xr:uid="{00000000-0005-0000-0000-000005220000}"/>
    <cellStyle name="Output 4 2 4 3" xfId="23347" xr:uid="{00000000-0005-0000-0000-000006220000}"/>
    <cellStyle name="Output 4 2 5" xfId="12833" xr:uid="{00000000-0005-0000-0000-000007220000}"/>
    <cellStyle name="Output 4 2 5 2" xfId="20040" xr:uid="{00000000-0005-0000-0000-000008220000}"/>
    <cellStyle name="Output 4 2 5 3" xfId="25028" xr:uid="{00000000-0005-0000-0000-000009220000}"/>
    <cellStyle name="Output 4 2 6" xfId="13053" xr:uid="{00000000-0005-0000-0000-00000A220000}"/>
    <cellStyle name="Output 4 2 6 2" xfId="20260" xr:uid="{00000000-0005-0000-0000-00000B220000}"/>
    <cellStyle name="Output 4 2 6 3" xfId="25216" xr:uid="{00000000-0005-0000-0000-00000C220000}"/>
    <cellStyle name="Output 4 2 7" xfId="14693" xr:uid="{00000000-0005-0000-0000-00000D220000}"/>
    <cellStyle name="Output 4 2 8" xfId="20438" xr:uid="{00000000-0005-0000-0000-00000E220000}"/>
    <cellStyle name="Output 5" xfId="7089" xr:uid="{00000000-0005-0000-0000-00000F220000}"/>
    <cellStyle name="Output 5 2" xfId="7090" xr:uid="{00000000-0005-0000-0000-000010220000}"/>
    <cellStyle name="Output 5 2 2" xfId="9486" xr:uid="{00000000-0005-0000-0000-000011220000}"/>
    <cellStyle name="Output 5 2 2 2" xfId="16699" xr:uid="{00000000-0005-0000-0000-000012220000}"/>
    <cellStyle name="Output 5 2 2 3" xfId="22196" xr:uid="{00000000-0005-0000-0000-000013220000}"/>
    <cellStyle name="Output 5 2 3" xfId="9715" xr:uid="{00000000-0005-0000-0000-000014220000}"/>
    <cellStyle name="Output 5 2 3 2" xfId="16928" xr:uid="{00000000-0005-0000-0000-000015220000}"/>
    <cellStyle name="Output 5 2 3 3" xfId="22394" xr:uid="{00000000-0005-0000-0000-000016220000}"/>
    <cellStyle name="Output 5 2 4" xfId="10888" xr:uid="{00000000-0005-0000-0000-000017220000}"/>
    <cellStyle name="Output 5 2 4 2" xfId="18101" xr:uid="{00000000-0005-0000-0000-000018220000}"/>
    <cellStyle name="Output 5 2 4 3" xfId="23349" xr:uid="{00000000-0005-0000-0000-000019220000}"/>
    <cellStyle name="Output 5 2 5" xfId="12835" xr:uid="{00000000-0005-0000-0000-00001A220000}"/>
    <cellStyle name="Output 5 2 5 2" xfId="20042" xr:uid="{00000000-0005-0000-0000-00001B220000}"/>
    <cellStyle name="Output 5 2 5 3" xfId="25030" xr:uid="{00000000-0005-0000-0000-00001C220000}"/>
    <cellStyle name="Output 5 2 6" xfId="13055" xr:uid="{00000000-0005-0000-0000-00001D220000}"/>
    <cellStyle name="Output 5 2 6 2" xfId="20262" xr:uid="{00000000-0005-0000-0000-00001E220000}"/>
    <cellStyle name="Output 5 2 6 3" xfId="25218" xr:uid="{00000000-0005-0000-0000-00001F220000}"/>
    <cellStyle name="Output 5 2 7" xfId="14695" xr:uid="{00000000-0005-0000-0000-000020220000}"/>
    <cellStyle name="Output 5 2 8" xfId="20440" xr:uid="{00000000-0005-0000-0000-000021220000}"/>
    <cellStyle name="Output 5 3" xfId="9485" xr:uid="{00000000-0005-0000-0000-000022220000}"/>
    <cellStyle name="Output 5 3 2" xfId="16698" xr:uid="{00000000-0005-0000-0000-000023220000}"/>
    <cellStyle name="Output 5 3 3" xfId="22195" xr:uid="{00000000-0005-0000-0000-000024220000}"/>
    <cellStyle name="Output 5 4" xfId="9714" xr:uid="{00000000-0005-0000-0000-000025220000}"/>
    <cellStyle name="Output 5 4 2" xfId="16927" xr:uid="{00000000-0005-0000-0000-000026220000}"/>
    <cellStyle name="Output 5 4 3" xfId="22393" xr:uid="{00000000-0005-0000-0000-000027220000}"/>
    <cellStyle name="Output 5 5" xfId="10887" xr:uid="{00000000-0005-0000-0000-000028220000}"/>
    <cellStyle name="Output 5 5 2" xfId="18100" xr:uid="{00000000-0005-0000-0000-000029220000}"/>
    <cellStyle name="Output 5 5 3" xfId="23348" xr:uid="{00000000-0005-0000-0000-00002A220000}"/>
    <cellStyle name="Output 5 6" xfId="12834" xr:uid="{00000000-0005-0000-0000-00002B220000}"/>
    <cellStyle name="Output 5 6 2" xfId="20041" xr:uid="{00000000-0005-0000-0000-00002C220000}"/>
    <cellStyle name="Output 5 6 3" xfId="25029" xr:uid="{00000000-0005-0000-0000-00002D220000}"/>
    <cellStyle name="Output 5 7" xfId="13054" xr:uid="{00000000-0005-0000-0000-00002E220000}"/>
    <cellStyle name="Output 5 7 2" xfId="20261" xr:uid="{00000000-0005-0000-0000-00002F220000}"/>
    <cellStyle name="Output 5 7 3" xfId="25217" xr:uid="{00000000-0005-0000-0000-000030220000}"/>
    <cellStyle name="Output 5 8" xfId="14694" xr:uid="{00000000-0005-0000-0000-000031220000}"/>
    <cellStyle name="Output 5 9" xfId="20439" xr:uid="{00000000-0005-0000-0000-000032220000}"/>
    <cellStyle name="Output 6" xfId="7091" xr:uid="{00000000-0005-0000-0000-000033220000}"/>
    <cellStyle name="Output 6 2" xfId="7092" xr:uid="{00000000-0005-0000-0000-000034220000}"/>
    <cellStyle name="Output 6 2 2" xfId="9488" xr:uid="{00000000-0005-0000-0000-000035220000}"/>
    <cellStyle name="Output 6 2 2 2" xfId="16701" xr:uid="{00000000-0005-0000-0000-000036220000}"/>
    <cellStyle name="Output 6 2 2 3" xfId="22198" xr:uid="{00000000-0005-0000-0000-000037220000}"/>
    <cellStyle name="Output 6 2 3" xfId="9717" xr:uid="{00000000-0005-0000-0000-000038220000}"/>
    <cellStyle name="Output 6 2 3 2" xfId="16930" xr:uid="{00000000-0005-0000-0000-000039220000}"/>
    <cellStyle name="Output 6 2 3 3" xfId="22396" xr:uid="{00000000-0005-0000-0000-00003A220000}"/>
    <cellStyle name="Output 6 2 4" xfId="10890" xr:uid="{00000000-0005-0000-0000-00003B220000}"/>
    <cellStyle name="Output 6 2 4 2" xfId="18103" xr:uid="{00000000-0005-0000-0000-00003C220000}"/>
    <cellStyle name="Output 6 2 4 3" xfId="23351" xr:uid="{00000000-0005-0000-0000-00003D220000}"/>
    <cellStyle name="Output 6 2 5" xfId="12837" xr:uid="{00000000-0005-0000-0000-00003E220000}"/>
    <cellStyle name="Output 6 2 5 2" xfId="20044" xr:uid="{00000000-0005-0000-0000-00003F220000}"/>
    <cellStyle name="Output 6 2 5 3" xfId="25032" xr:uid="{00000000-0005-0000-0000-000040220000}"/>
    <cellStyle name="Output 6 2 6" xfId="13057" xr:uid="{00000000-0005-0000-0000-000041220000}"/>
    <cellStyle name="Output 6 2 6 2" xfId="20264" xr:uid="{00000000-0005-0000-0000-000042220000}"/>
    <cellStyle name="Output 6 2 6 3" xfId="25220" xr:uid="{00000000-0005-0000-0000-000043220000}"/>
    <cellStyle name="Output 6 2 7" xfId="14697" xr:uid="{00000000-0005-0000-0000-000044220000}"/>
    <cellStyle name="Output 6 2 8" xfId="20442" xr:uid="{00000000-0005-0000-0000-000045220000}"/>
    <cellStyle name="Output 6 3" xfId="9487" xr:uid="{00000000-0005-0000-0000-000046220000}"/>
    <cellStyle name="Output 6 3 2" xfId="16700" xr:uid="{00000000-0005-0000-0000-000047220000}"/>
    <cellStyle name="Output 6 3 3" xfId="22197" xr:uid="{00000000-0005-0000-0000-000048220000}"/>
    <cellStyle name="Output 6 4" xfId="9716" xr:uid="{00000000-0005-0000-0000-000049220000}"/>
    <cellStyle name="Output 6 4 2" xfId="16929" xr:uid="{00000000-0005-0000-0000-00004A220000}"/>
    <cellStyle name="Output 6 4 3" xfId="22395" xr:uid="{00000000-0005-0000-0000-00004B220000}"/>
    <cellStyle name="Output 6 5" xfId="10889" xr:uid="{00000000-0005-0000-0000-00004C220000}"/>
    <cellStyle name="Output 6 5 2" xfId="18102" xr:uid="{00000000-0005-0000-0000-00004D220000}"/>
    <cellStyle name="Output 6 5 3" xfId="23350" xr:uid="{00000000-0005-0000-0000-00004E220000}"/>
    <cellStyle name="Output 6 6" xfId="12836" xr:uid="{00000000-0005-0000-0000-00004F220000}"/>
    <cellStyle name="Output 6 6 2" xfId="20043" xr:uid="{00000000-0005-0000-0000-000050220000}"/>
    <cellStyle name="Output 6 6 3" xfId="25031" xr:uid="{00000000-0005-0000-0000-000051220000}"/>
    <cellStyle name="Output 6 7" xfId="13056" xr:uid="{00000000-0005-0000-0000-000052220000}"/>
    <cellStyle name="Output 6 7 2" xfId="20263" xr:uid="{00000000-0005-0000-0000-000053220000}"/>
    <cellStyle name="Output 6 7 3" xfId="25219" xr:uid="{00000000-0005-0000-0000-000054220000}"/>
    <cellStyle name="Output 6 8" xfId="14696" xr:uid="{00000000-0005-0000-0000-000055220000}"/>
    <cellStyle name="Output 6 9" xfId="20441" xr:uid="{00000000-0005-0000-0000-000056220000}"/>
    <cellStyle name="Output 7" xfId="7093" xr:uid="{00000000-0005-0000-0000-000057220000}"/>
    <cellStyle name="Output 7 2" xfId="7094" xr:uid="{00000000-0005-0000-0000-000058220000}"/>
    <cellStyle name="Output 7 2 2" xfId="9490" xr:uid="{00000000-0005-0000-0000-000059220000}"/>
    <cellStyle name="Output 7 2 2 2" xfId="16703" xr:uid="{00000000-0005-0000-0000-00005A220000}"/>
    <cellStyle name="Output 7 2 2 3" xfId="22200" xr:uid="{00000000-0005-0000-0000-00005B220000}"/>
    <cellStyle name="Output 7 2 3" xfId="9719" xr:uid="{00000000-0005-0000-0000-00005C220000}"/>
    <cellStyle name="Output 7 2 3 2" xfId="16932" xr:uid="{00000000-0005-0000-0000-00005D220000}"/>
    <cellStyle name="Output 7 2 3 3" xfId="22398" xr:uid="{00000000-0005-0000-0000-00005E220000}"/>
    <cellStyle name="Output 7 2 4" xfId="10892" xr:uid="{00000000-0005-0000-0000-00005F220000}"/>
    <cellStyle name="Output 7 2 4 2" xfId="18105" xr:uid="{00000000-0005-0000-0000-000060220000}"/>
    <cellStyle name="Output 7 2 4 3" xfId="23353" xr:uid="{00000000-0005-0000-0000-000061220000}"/>
    <cellStyle name="Output 7 2 5" xfId="12839" xr:uid="{00000000-0005-0000-0000-000062220000}"/>
    <cellStyle name="Output 7 2 5 2" xfId="20046" xr:uid="{00000000-0005-0000-0000-000063220000}"/>
    <cellStyle name="Output 7 2 5 3" xfId="25034" xr:uid="{00000000-0005-0000-0000-000064220000}"/>
    <cellStyle name="Output 7 2 6" xfId="13059" xr:uid="{00000000-0005-0000-0000-000065220000}"/>
    <cellStyle name="Output 7 2 6 2" xfId="20266" xr:uid="{00000000-0005-0000-0000-000066220000}"/>
    <cellStyle name="Output 7 2 6 3" xfId="25222" xr:uid="{00000000-0005-0000-0000-000067220000}"/>
    <cellStyle name="Output 7 2 7" xfId="14699" xr:uid="{00000000-0005-0000-0000-000068220000}"/>
    <cellStyle name="Output 7 2 8" xfId="20444" xr:uid="{00000000-0005-0000-0000-000069220000}"/>
    <cellStyle name="Output 7 3" xfId="9489" xr:uid="{00000000-0005-0000-0000-00006A220000}"/>
    <cellStyle name="Output 7 3 2" xfId="16702" xr:uid="{00000000-0005-0000-0000-00006B220000}"/>
    <cellStyle name="Output 7 3 3" xfId="22199" xr:uid="{00000000-0005-0000-0000-00006C220000}"/>
    <cellStyle name="Output 7 4" xfId="9718" xr:uid="{00000000-0005-0000-0000-00006D220000}"/>
    <cellStyle name="Output 7 4 2" xfId="16931" xr:uid="{00000000-0005-0000-0000-00006E220000}"/>
    <cellStyle name="Output 7 4 3" xfId="22397" xr:uid="{00000000-0005-0000-0000-00006F220000}"/>
    <cellStyle name="Output 7 5" xfId="10891" xr:uid="{00000000-0005-0000-0000-000070220000}"/>
    <cellStyle name="Output 7 5 2" xfId="18104" xr:uid="{00000000-0005-0000-0000-000071220000}"/>
    <cellStyle name="Output 7 5 3" xfId="23352" xr:uid="{00000000-0005-0000-0000-000072220000}"/>
    <cellStyle name="Output 7 6" xfId="12838" xr:uid="{00000000-0005-0000-0000-000073220000}"/>
    <cellStyle name="Output 7 6 2" xfId="20045" xr:uid="{00000000-0005-0000-0000-000074220000}"/>
    <cellStyle name="Output 7 6 3" xfId="25033" xr:uid="{00000000-0005-0000-0000-000075220000}"/>
    <cellStyle name="Output 7 7" xfId="13058" xr:uid="{00000000-0005-0000-0000-000076220000}"/>
    <cellStyle name="Output 7 7 2" xfId="20265" xr:uid="{00000000-0005-0000-0000-000077220000}"/>
    <cellStyle name="Output 7 7 3" xfId="25221" xr:uid="{00000000-0005-0000-0000-000078220000}"/>
    <cellStyle name="Output 7 8" xfId="14698" xr:uid="{00000000-0005-0000-0000-000079220000}"/>
    <cellStyle name="Output 7 9" xfId="20443" xr:uid="{00000000-0005-0000-0000-00007A220000}"/>
    <cellStyle name="Output 8" xfId="7095" xr:uid="{00000000-0005-0000-0000-00007B220000}"/>
    <cellStyle name="Output 9" xfId="7687" xr:uid="{00000000-0005-0000-0000-00007C220000}"/>
    <cellStyle name="Output 9 2" xfId="14911" xr:uid="{00000000-0005-0000-0000-00007D220000}"/>
    <cellStyle name="Output 9 3" xfId="20632" xr:uid="{00000000-0005-0000-0000-00007E220000}"/>
    <cellStyle name="Paragraph text" xfId="7096" xr:uid="{00000000-0005-0000-0000-00007F220000}"/>
    <cellStyle name="pb_page_heading_LS" xfId="7097" xr:uid="{00000000-0005-0000-0000-000080220000}"/>
    <cellStyle name="Percent" xfId="7569" builtinId="5"/>
    <cellStyle name="Percent [2]" xfId="7098" xr:uid="{00000000-0005-0000-0000-000082220000}"/>
    <cellStyle name="Percent [2] 2" xfId="7099" xr:uid="{00000000-0005-0000-0000-000083220000}"/>
    <cellStyle name="Percent [2] 2 2" xfId="7100" xr:uid="{00000000-0005-0000-0000-000084220000}"/>
    <cellStyle name="Percent [2] 3" xfId="7101" xr:uid="{00000000-0005-0000-0000-000085220000}"/>
    <cellStyle name="Percent [2] 3 2" xfId="7102" xr:uid="{00000000-0005-0000-0000-000086220000}"/>
    <cellStyle name="Percent [2] 4" xfId="7103" xr:uid="{00000000-0005-0000-0000-000087220000}"/>
    <cellStyle name="Percent 10" xfId="7104" xr:uid="{00000000-0005-0000-0000-000088220000}"/>
    <cellStyle name="Percent 10 2" xfId="7105" xr:uid="{00000000-0005-0000-0000-000089220000}"/>
    <cellStyle name="Percent 10 2 2" xfId="7106" xr:uid="{00000000-0005-0000-0000-00008A220000}"/>
    <cellStyle name="Percent 10 2 3" xfId="9492" xr:uid="{00000000-0005-0000-0000-00008B220000}"/>
    <cellStyle name="Percent 10 2 3 2" xfId="16705" xr:uid="{00000000-0005-0000-0000-00008C220000}"/>
    <cellStyle name="Percent 10 2 4" xfId="10894" xr:uid="{00000000-0005-0000-0000-00008D220000}"/>
    <cellStyle name="Percent 10 2 4 2" xfId="18107" xr:uid="{00000000-0005-0000-0000-00008E220000}"/>
    <cellStyle name="Percent 10 2 5" xfId="12841" xr:uid="{00000000-0005-0000-0000-00008F220000}"/>
    <cellStyle name="Percent 10 2 5 2" xfId="20048" xr:uid="{00000000-0005-0000-0000-000090220000}"/>
    <cellStyle name="Percent 10 2 6" xfId="14701" xr:uid="{00000000-0005-0000-0000-000091220000}"/>
    <cellStyle name="Percent 10 3" xfId="7107" xr:uid="{00000000-0005-0000-0000-000092220000}"/>
    <cellStyle name="Percent 10 3 2" xfId="7108" xr:uid="{00000000-0005-0000-0000-000093220000}"/>
    <cellStyle name="Percent 10 3 2 2" xfId="9493" xr:uid="{00000000-0005-0000-0000-000094220000}"/>
    <cellStyle name="Percent 10 3 2 2 2" xfId="16706" xr:uid="{00000000-0005-0000-0000-000095220000}"/>
    <cellStyle name="Percent 10 3 2 3" xfId="10895" xr:uid="{00000000-0005-0000-0000-000096220000}"/>
    <cellStyle name="Percent 10 3 2 3 2" xfId="18108" xr:uid="{00000000-0005-0000-0000-000097220000}"/>
    <cellStyle name="Percent 10 3 2 4" xfId="12842" xr:uid="{00000000-0005-0000-0000-000098220000}"/>
    <cellStyle name="Percent 10 3 2 4 2" xfId="20049" xr:uid="{00000000-0005-0000-0000-000099220000}"/>
    <cellStyle name="Percent 10 3 2 5" xfId="14702" xr:uid="{00000000-0005-0000-0000-00009A220000}"/>
    <cellStyle name="Percent 10 4" xfId="9491" xr:uid="{00000000-0005-0000-0000-00009B220000}"/>
    <cellStyle name="Percent 10 4 2" xfId="16704" xr:uid="{00000000-0005-0000-0000-00009C220000}"/>
    <cellStyle name="Percent 10 5" xfId="10893" xr:uid="{00000000-0005-0000-0000-00009D220000}"/>
    <cellStyle name="Percent 10 5 2" xfId="18106" xr:uid="{00000000-0005-0000-0000-00009E220000}"/>
    <cellStyle name="Percent 10 6" xfId="12840" xr:uid="{00000000-0005-0000-0000-00009F220000}"/>
    <cellStyle name="Percent 10 6 2" xfId="20047" xr:uid="{00000000-0005-0000-0000-0000A0220000}"/>
    <cellStyle name="Percent 10 7" xfId="14700" xr:uid="{00000000-0005-0000-0000-0000A1220000}"/>
    <cellStyle name="Percent 11" xfId="7109" xr:uid="{00000000-0005-0000-0000-0000A2220000}"/>
    <cellStyle name="Percent 11 2" xfId="7110" xr:uid="{00000000-0005-0000-0000-0000A3220000}"/>
    <cellStyle name="Percent 12" xfId="7111" xr:uid="{00000000-0005-0000-0000-0000A4220000}"/>
    <cellStyle name="Percent 12 2" xfId="7112" xr:uid="{00000000-0005-0000-0000-0000A5220000}"/>
    <cellStyle name="Percent 13" xfId="7113" xr:uid="{00000000-0005-0000-0000-0000A6220000}"/>
    <cellStyle name="Percent 13 2" xfId="7114" xr:uid="{00000000-0005-0000-0000-0000A7220000}"/>
    <cellStyle name="Percent 14" xfId="7115" xr:uid="{00000000-0005-0000-0000-0000A8220000}"/>
    <cellStyle name="Percent 14 2" xfId="7116" xr:uid="{00000000-0005-0000-0000-0000A9220000}"/>
    <cellStyle name="Percent 14 2 2" xfId="7117" xr:uid="{00000000-0005-0000-0000-0000AA220000}"/>
    <cellStyle name="Percent 14 3" xfId="7118" xr:uid="{00000000-0005-0000-0000-0000AB220000}"/>
    <cellStyle name="Percent 15" xfId="7119" xr:uid="{00000000-0005-0000-0000-0000AC220000}"/>
    <cellStyle name="Percent 15 2" xfId="7120" xr:uid="{00000000-0005-0000-0000-0000AD220000}"/>
    <cellStyle name="Percent 15 2 2" xfId="7121" xr:uid="{00000000-0005-0000-0000-0000AE220000}"/>
    <cellStyle name="Percent 15 3" xfId="7122" xr:uid="{00000000-0005-0000-0000-0000AF220000}"/>
    <cellStyle name="Percent 16" xfId="7123" xr:uid="{00000000-0005-0000-0000-0000B0220000}"/>
    <cellStyle name="Percent 16 2" xfId="7124" xr:uid="{00000000-0005-0000-0000-0000B1220000}"/>
    <cellStyle name="Percent 16 3" xfId="7125" xr:uid="{00000000-0005-0000-0000-0000B2220000}"/>
    <cellStyle name="Percent 17" xfId="7126" xr:uid="{00000000-0005-0000-0000-0000B3220000}"/>
    <cellStyle name="Percent 17 2" xfId="7127" xr:uid="{00000000-0005-0000-0000-0000B4220000}"/>
    <cellStyle name="Percent 18" xfId="7128" xr:uid="{00000000-0005-0000-0000-0000B5220000}"/>
    <cellStyle name="Percent 18 2" xfId="7129" xr:uid="{00000000-0005-0000-0000-0000B6220000}"/>
    <cellStyle name="Percent 18 2 2" xfId="7130" xr:uid="{00000000-0005-0000-0000-0000B7220000}"/>
    <cellStyle name="Percent 18 2 2 2" xfId="7131" xr:uid="{00000000-0005-0000-0000-0000B8220000}"/>
    <cellStyle name="Percent 18 2 2 2 2" xfId="7132" xr:uid="{00000000-0005-0000-0000-0000B9220000}"/>
    <cellStyle name="Percent 18 2 2 2 2 2" xfId="9496" xr:uid="{00000000-0005-0000-0000-0000BA220000}"/>
    <cellStyle name="Percent 18 2 2 2 2 2 2" xfId="16709" xr:uid="{00000000-0005-0000-0000-0000BB220000}"/>
    <cellStyle name="Percent 18 2 2 2 2 3" xfId="10898" xr:uid="{00000000-0005-0000-0000-0000BC220000}"/>
    <cellStyle name="Percent 18 2 2 2 2 3 2" xfId="18111" xr:uid="{00000000-0005-0000-0000-0000BD220000}"/>
    <cellStyle name="Percent 18 2 2 2 2 4" xfId="12845" xr:uid="{00000000-0005-0000-0000-0000BE220000}"/>
    <cellStyle name="Percent 18 2 2 2 2 4 2" xfId="20052" xr:uid="{00000000-0005-0000-0000-0000BF220000}"/>
    <cellStyle name="Percent 18 2 2 2 2 5" xfId="14705" xr:uid="{00000000-0005-0000-0000-0000C0220000}"/>
    <cellStyle name="Percent 18 2 2 2 3" xfId="9495" xr:uid="{00000000-0005-0000-0000-0000C1220000}"/>
    <cellStyle name="Percent 18 2 2 2 3 2" xfId="16708" xr:uid="{00000000-0005-0000-0000-0000C2220000}"/>
    <cellStyle name="Percent 18 2 2 2 4" xfId="10897" xr:uid="{00000000-0005-0000-0000-0000C3220000}"/>
    <cellStyle name="Percent 18 2 2 2 4 2" xfId="18110" xr:uid="{00000000-0005-0000-0000-0000C4220000}"/>
    <cellStyle name="Percent 18 2 2 2 5" xfId="12844" xr:uid="{00000000-0005-0000-0000-0000C5220000}"/>
    <cellStyle name="Percent 18 2 2 2 5 2" xfId="20051" xr:uid="{00000000-0005-0000-0000-0000C6220000}"/>
    <cellStyle name="Percent 18 2 2 2 6" xfId="14704" xr:uid="{00000000-0005-0000-0000-0000C7220000}"/>
    <cellStyle name="Percent 18 2 2 3" xfId="7133" xr:uid="{00000000-0005-0000-0000-0000C8220000}"/>
    <cellStyle name="Percent 18 2 2 3 2" xfId="9497" xr:uid="{00000000-0005-0000-0000-0000C9220000}"/>
    <cellStyle name="Percent 18 2 2 3 2 2" xfId="16710" xr:uid="{00000000-0005-0000-0000-0000CA220000}"/>
    <cellStyle name="Percent 18 2 2 3 3" xfId="10899" xr:uid="{00000000-0005-0000-0000-0000CB220000}"/>
    <cellStyle name="Percent 18 2 2 3 3 2" xfId="18112" xr:uid="{00000000-0005-0000-0000-0000CC220000}"/>
    <cellStyle name="Percent 18 2 2 3 4" xfId="12846" xr:uid="{00000000-0005-0000-0000-0000CD220000}"/>
    <cellStyle name="Percent 18 2 2 3 4 2" xfId="20053" xr:uid="{00000000-0005-0000-0000-0000CE220000}"/>
    <cellStyle name="Percent 18 2 2 3 5" xfId="14706" xr:uid="{00000000-0005-0000-0000-0000CF220000}"/>
    <cellStyle name="Percent 18 2 2 4" xfId="9494" xr:uid="{00000000-0005-0000-0000-0000D0220000}"/>
    <cellStyle name="Percent 18 2 2 4 2" xfId="16707" xr:uid="{00000000-0005-0000-0000-0000D1220000}"/>
    <cellStyle name="Percent 18 2 2 5" xfId="10896" xr:uid="{00000000-0005-0000-0000-0000D2220000}"/>
    <cellStyle name="Percent 18 2 2 5 2" xfId="18109" xr:uid="{00000000-0005-0000-0000-0000D3220000}"/>
    <cellStyle name="Percent 18 2 2 6" xfId="12843" xr:uid="{00000000-0005-0000-0000-0000D4220000}"/>
    <cellStyle name="Percent 18 2 2 6 2" xfId="20050" xr:uid="{00000000-0005-0000-0000-0000D5220000}"/>
    <cellStyle name="Percent 18 2 2 7" xfId="14703" xr:uid="{00000000-0005-0000-0000-0000D6220000}"/>
    <cellStyle name="Percent 18 2 3" xfId="7134" xr:uid="{00000000-0005-0000-0000-0000D7220000}"/>
    <cellStyle name="Percent 18 2 3 2" xfId="7135" xr:uid="{00000000-0005-0000-0000-0000D8220000}"/>
    <cellStyle name="Percent 18 2 3 2 2" xfId="9499" xr:uid="{00000000-0005-0000-0000-0000D9220000}"/>
    <cellStyle name="Percent 18 2 3 2 2 2" xfId="16712" xr:uid="{00000000-0005-0000-0000-0000DA220000}"/>
    <cellStyle name="Percent 18 2 3 2 3" xfId="10901" xr:uid="{00000000-0005-0000-0000-0000DB220000}"/>
    <cellStyle name="Percent 18 2 3 2 3 2" xfId="18114" xr:uid="{00000000-0005-0000-0000-0000DC220000}"/>
    <cellStyle name="Percent 18 2 3 2 4" xfId="12848" xr:uid="{00000000-0005-0000-0000-0000DD220000}"/>
    <cellStyle name="Percent 18 2 3 2 4 2" xfId="20055" xr:uid="{00000000-0005-0000-0000-0000DE220000}"/>
    <cellStyle name="Percent 18 2 3 2 5" xfId="14708" xr:uid="{00000000-0005-0000-0000-0000DF220000}"/>
    <cellStyle name="Percent 18 2 3 3" xfId="9498" xr:uid="{00000000-0005-0000-0000-0000E0220000}"/>
    <cellStyle name="Percent 18 2 3 3 2" xfId="16711" xr:uid="{00000000-0005-0000-0000-0000E1220000}"/>
    <cellStyle name="Percent 18 2 3 4" xfId="10900" xr:uid="{00000000-0005-0000-0000-0000E2220000}"/>
    <cellStyle name="Percent 18 2 3 4 2" xfId="18113" xr:uid="{00000000-0005-0000-0000-0000E3220000}"/>
    <cellStyle name="Percent 18 2 3 5" xfId="12847" xr:uid="{00000000-0005-0000-0000-0000E4220000}"/>
    <cellStyle name="Percent 18 2 3 5 2" xfId="20054" xr:uid="{00000000-0005-0000-0000-0000E5220000}"/>
    <cellStyle name="Percent 18 2 3 6" xfId="14707" xr:uid="{00000000-0005-0000-0000-0000E6220000}"/>
    <cellStyle name="Percent 18 2 4" xfId="7136" xr:uid="{00000000-0005-0000-0000-0000E7220000}"/>
    <cellStyle name="Percent 18 2 4 2" xfId="9500" xr:uid="{00000000-0005-0000-0000-0000E8220000}"/>
    <cellStyle name="Percent 18 2 4 2 2" xfId="16713" xr:uid="{00000000-0005-0000-0000-0000E9220000}"/>
    <cellStyle name="Percent 18 2 4 3" xfId="10902" xr:uid="{00000000-0005-0000-0000-0000EA220000}"/>
    <cellStyle name="Percent 18 2 4 3 2" xfId="18115" xr:uid="{00000000-0005-0000-0000-0000EB220000}"/>
    <cellStyle name="Percent 18 2 4 4" xfId="12849" xr:uid="{00000000-0005-0000-0000-0000EC220000}"/>
    <cellStyle name="Percent 18 2 4 4 2" xfId="20056" xr:uid="{00000000-0005-0000-0000-0000ED220000}"/>
    <cellStyle name="Percent 18 2 4 5" xfId="14709" xr:uid="{00000000-0005-0000-0000-0000EE220000}"/>
    <cellStyle name="Percent 18 3" xfId="7137" xr:uid="{00000000-0005-0000-0000-0000EF220000}"/>
    <cellStyle name="Percent 18 3 2" xfId="7138" xr:uid="{00000000-0005-0000-0000-0000F0220000}"/>
    <cellStyle name="Percent 18 3 2 2" xfId="9502" xr:uid="{00000000-0005-0000-0000-0000F1220000}"/>
    <cellStyle name="Percent 18 3 2 2 2" xfId="16715" xr:uid="{00000000-0005-0000-0000-0000F2220000}"/>
    <cellStyle name="Percent 18 3 2 3" xfId="10904" xr:uid="{00000000-0005-0000-0000-0000F3220000}"/>
    <cellStyle name="Percent 18 3 2 3 2" xfId="18117" xr:uid="{00000000-0005-0000-0000-0000F4220000}"/>
    <cellStyle name="Percent 18 3 2 4" xfId="12851" xr:uid="{00000000-0005-0000-0000-0000F5220000}"/>
    <cellStyle name="Percent 18 3 2 4 2" xfId="20058" xr:uid="{00000000-0005-0000-0000-0000F6220000}"/>
    <cellStyle name="Percent 18 3 2 5" xfId="14711" xr:uid="{00000000-0005-0000-0000-0000F7220000}"/>
    <cellStyle name="Percent 18 3 3" xfId="9501" xr:uid="{00000000-0005-0000-0000-0000F8220000}"/>
    <cellStyle name="Percent 18 3 3 2" xfId="16714" xr:uid="{00000000-0005-0000-0000-0000F9220000}"/>
    <cellStyle name="Percent 18 3 4" xfId="10903" xr:uid="{00000000-0005-0000-0000-0000FA220000}"/>
    <cellStyle name="Percent 18 3 4 2" xfId="18116" xr:uid="{00000000-0005-0000-0000-0000FB220000}"/>
    <cellStyle name="Percent 18 3 5" xfId="12850" xr:uid="{00000000-0005-0000-0000-0000FC220000}"/>
    <cellStyle name="Percent 18 3 5 2" xfId="20057" xr:uid="{00000000-0005-0000-0000-0000FD220000}"/>
    <cellStyle name="Percent 18 3 6" xfId="14710" xr:uid="{00000000-0005-0000-0000-0000FE220000}"/>
    <cellStyle name="Percent 18 4" xfId="7139" xr:uid="{00000000-0005-0000-0000-0000FF220000}"/>
    <cellStyle name="Percent 18 4 2" xfId="9503" xr:uid="{00000000-0005-0000-0000-000000230000}"/>
    <cellStyle name="Percent 18 4 2 2" xfId="16716" xr:uid="{00000000-0005-0000-0000-000001230000}"/>
    <cellStyle name="Percent 18 4 3" xfId="10905" xr:uid="{00000000-0005-0000-0000-000002230000}"/>
    <cellStyle name="Percent 18 4 3 2" xfId="18118" xr:uid="{00000000-0005-0000-0000-000003230000}"/>
    <cellStyle name="Percent 18 4 4" xfId="12852" xr:uid="{00000000-0005-0000-0000-000004230000}"/>
    <cellStyle name="Percent 18 4 4 2" xfId="20059" xr:uid="{00000000-0005-0000-0000-000005230000}"/>
    <cellStyle name="Percent 18 4 5" xfId="14712" xr:uid="{00000000-0005-0000-0000-000006230000}"/>
    <cellStyle name="Percent 19" xfId="7140" xr:uid="{00000000-0005-0000-0000-000007230000}"/>
    <cellStyle name="Percent 19 2" xfId="7141" xr:uid="{00000000-0005-0000-0000-000008230000}"/>
    <cellStyle name="Percent 19 2 2" xfId="7142" xr:uid="{00000000-0005-0000-0000-000009230000}"/>
    <cellStyle name="Percent 19 2 2 2" xfId="9504" xr:uid="{00000000-0005-0000-0000-00000A230000}"/>
    <cellStyle name="Percent 19 2 2 2 2" xfId="16717" xr:uid="{00000000-0005-0000-0000-00000B230000}"/>
    <cellStyle name="Percent 19 2 2 3" xfId="10906" xr:uid="{00000000-0005-0000-0000-00000C230000}"/>
    <cellStyle name="Percent 19 2 2 3 2" xfId="18119" xr:uid="{00000000-0005-0000-0000-00000D230000}"/>
    <cellStyle name="Percent 19 2 2 4" xfId="12853" xr:uid="{00000000-0005-0000-0000-00000E230000}"/>
    <cellStyle name="Percent 19 2 2 4 2" xfId="20060" xr:uid="{00000000-0005-0000-0000-00000F230000}"/>
    <cellStyle name="Percent 19 2 2 5" xfId="14713" xr:uid="{00000000-0005-0000-0000-000010230000}"/>
    <cellStyle name="Percent 19 3" xfId="7143" xr:uid="{00000000-0005-0000-0000-000011230000}"/>
    <cellStyle name="Percent 19 3 2" xfId="9505" xr:uid="{00000000-0005-0000-0000-000012230000}"/>
    <cellStyle name="Percent 19 3 2 2" xfId="16718" xr:uid="{00000000-0005-0000-0000-000013230000}"/>
    <cellStyle name="Percent 19 3 3" xfId="10907" xr:uid="{00000000-0005-0000-0000-000014230000}"/>
    <cellStyle name="Percent 19 3 3 2" xfId="18120" xr:uid="{00000000-0005-0000-0000-000015230000}"/>
    <cellStyle name="Percent 19 3 4" xfId="12854" xr:uid="{00000000-0005-0000-0000-000016230000}"/>
    <cellStyle name="Percent 19 3 4 2" xfId="20061" xr:uid="{00000000-0005-0000-0000-000017230000}"/>
    <cellStyle name="Percent 19 3 5" xfId="14714" xr:uid="{00000000-0005-0000-0000-000018230000}"/>
    <cellStyle name="Percent 2" xfId="136" xr:uid="{00000000-0005-0000-0000-000019230000}"/>
    <cellStyle name="Percent 2 10" xfId="7144" xr:uid="{00000000-0005-0000-0000-00001A230000}"/>
    <cellStyle name="Percent 2 10 2" xfId="9506" xr:uid="{00000000-0005-0000-0000-00001B230000}"/>
    <cellStyle name="Percent 2 10 2 2" xfId="16719" xr:uid="{00000000-0005-0000-0000-00001C230000}"/>
    <cellStyle name="Percent 2 10 3" xfId="10908" xr:uid="{00000000-0005-0000-0000-00001D230000}"/>
    <cellStyle name="Percent 2 10 3 2" xfId="18121" xr:uid="{00000000-0005-0000-0000-00001E230000}"/>
    <cellStyle name="Percent 2 10 4" xfId="12855" xr:uid="{00000000-0005-0000-0000-00001F230000}"/>
    <cellStyle name="Percent 2 10 4 2" xfId="20062" xr:uid="{00000000-0005-0000-0000-000020230000}"/>
    <cellStyle name="Percent 2 10 5" xfId="14715" xr:uid="{00000000-0005-0000-0000-000021230000}"/>
    <cellStyle name="Percent 2 2" xfId="7145" xr:uid="{00000000-0005-0000-0000-000022230000}"/>
    <cellStyle name="Percent 2 2 2" xfId="7146" xr:uid="{00000000-0005-0000-0000-000023230000}"/>
    <cellStyle name="Percent 2 2 2 2" xfId="7147" xr:uid="{00000000-0005-0000-0000-000024230000}"/>
    <cellStyle name="Percent 2 2 2 2 2" xfId="7148" xr:uid="{00000000-0005-0000-0000-000025230000}"/>
    <cellStyle name="Percent 2 2 2 2 3" xfId="7149" xr:uid="{00000000-0005-0000-0000-000026230000}"/>
    <cellStyle name="Percent 2 2 2 3" xfId="7150" xr:uid="{00000000-0005-0000-0000-000027230000}"/>
    <cellStyle name="Percent 2 2 2 4" xfId="7151" xr:uid="{00000000-0005-0000-0000-000028230000}"/>
    <cellStyle name="Percent 2 2 3" xfId="7152" xr:uid="{00000000-0005-0000-0000-000029230000}"/>
    <cellStyle name="Percent 2 2 3 2" xfId="7153" xr:uid="{00000000-0005-0000-0000-00002A230000}"/>
    <cellStyle name="Percent 2 2 3 3" xfId="7154" xr:uid="{00000000-0005-0000-0000-00002B230000}"/>
    <cellStyle name="Percent 2 2 4" xfId="7155" xr:uid="{00000000-0005-0000-0000-00002C230000}"/>
    <cellStyle name="Percent 2 2 4 2" xfId="7156" xr:uid="{00000000-0005-0000-0000-00002D230000}"/>
    <cellStyle name="Percent 2 2 4 3" xfId="7157" xr:uid="{00000000-0005-0000-0000-00002E230000}"/>
    <cellStyle name="Percent 2 2 5" xfId="7158" xr:uid="{00000000-0005-0000-0000-00002F230000}"/>
    <cellStyle name="Percent 2 2 5 2" xfId="7159" xr:uid="{00000000-0005-0000-0000-000030230000}"/>
    <cellStyle name="Percent 2 2 5 3" xfId="7160" xr:uid="{00000000-0005-0000-0000-000031230000}"/>
    <cellStyle name="Percent 2 2 6" xfId="7161" xr:uid="{00000000-0005-0000-0000-000032230000}"/>
    <cellStyle name="Percent 2 2 6 2" xfId="7162" xr:uid="{00000000-0005-0000-0000-000033230000}"/>
    <cellStyle name="Percent 2 2 6 3" xfId="7163" xr:uid="{00000000-0005-0000-0000-000034230000}"/>
    <cellStyle name="Percent 2 2 7" xfId="7733" xr:uid="{00000000-0005-0000-0000-000035230000}"/>
    <cellStyle name="Percent 2 3" xfId="7164" xr:uid="{00000000-0005-0000-0000-000036230000}"/>
    <cellStyle name="Percent 2 3 2" xfId="7165" xr:uid="{00000000-0005-0000-0000-000037230000}"/>
    <cellStyle name="Percent 2 3 2 2" xfId="7166" xr:uid="{00000000-0005-0000-0000-000038230000}"/>
    <cellStyle name="Percent 2 3 2 3" xfId="7167" xr:uid="{00000000-0005-0000-0000-000039230000}"/>
    <cellStyle name="Percent 2 3 3" xfId="7168" xr:uid="{00000000-0005-0000-0000-00003A230000}"/>
    <cellStyle name="Percent 2 3 3 2" xfId="7169" xr:uid="{00000000-0005-0000-0000-00003B230000}"/>
    <cellStyle name="Percent 2 3 4" xfId="7170" xr:uid="{00000000-0005-0000-0000-00003C230000}"/>
    <cellStyle name="Percent 2 3 5" xfId="7737" xr:uid="{00000000-0005-0000-0000-00003D230000}"/>
    <cellStyle name="Percent 2 3 5 2" xfId="14950" xr:uid="{00000000-0005-0000-0000-00003E230000}"/>
    <cellStyle name="Percent 2 4" xfId="7171" xr:uid="{00000000-0005-0000-0000-00003F230000}"/>
    <cellStyle name="Percent 2 4 2" xfId="7172" xr:uid="{00000000-0005-0000-0000-000040230000}"/>
    <cellStyle name="Percent 2 4 3" xfId="7173" xr:uid="{00000000-0005-0000-0000-000041230000}"/>
    <cellStyle name="Percent 2 5" xfId="7174" xr:uid="{00000000-0005-0000-0000-000042230000}"/>
    <cellStyle name="Percent 2 5 2" xfId="7175" xr:uid="{00000000-0005-0000-0000-000043230000}"/>
    <cellStyle name="Percent 2 5 3" xfId="7176" xr:uid="{00000000-0005-0000-0000-000044230000}"/>
    <cellStyle name="Percent 2 6" xfId="7177" xr:uid="{00000000-0005-0000-0000-000045230000}"/>
    <cellStyle name="Percent 2 6 2" xfId="7178" xr:uid="{00000000-0005-0000-0000-000046230000}"/>
    <cellStyle name="Percent 2 6 3" xfId="7179" xr:uid="{00000000-0005-0000-0000-000047230000}"/>
    <cellStyle name="Percent 2 7" xfId="7180" xr:uid="{00000000-0005-0000-0000-000048230000}"/>
    <cellStyle name="Percent 2 8" xfId="7181" xr:uid="{00000000-0005-0000-0000-000049230000}"/>
    <cellStyle name="Percent 2 9" xfId="7182" xr:uid="{00000000-0005-0000-0000-00004A230000}"/>
    <cellStyle name="Percent 20" xfId="7183" xr:uid="{00000000-0005-0000-0000-00004B230000}"/>
    <cellStyle name="Percent 20 2" xfId="7184" xr:uid="{00000000-0005-0000-0000-00004C230000}"/>
    <cellStyle name="Percent 20 2 2" xfId="7185" xr:uid="{00000000-0005-0000-0000-00004D230000}"/>
    <cellStyle name="Percent 20 2 2 2" xfId="9507" xr:uid="{00000000-0005-0000-0000-00004E230000}"/>
    <cellStyle name="Percent 20 2 2 2 2" xfId="16720" xr:uid="{00000000-0005-0000-0000-00004F230000}"/>
    <cellStyle name="Percent 20 2 2 3" xfId="10909" xr:uid="{00000000-0005-0000-0000-000050230000}"/>
    <cellStyle name="Percent 20 2 2 3 2" xfId="18122" xr:uid="{00000000-0005-0000-0000-000051230000}"/>
    <cellStyle name="Percent 20 2 2 4" xfId="12856" xr:uid="{00000000-0005-0000-0000-000052230000}"/>
    <cellStyle name="Percent 20 2 2 4 2" xfId="20063" xr:uid="{00000000-0005-0000-0000-000053230000}"/>
    <cellStyle name="Percent 20 2 2 5" xfId="14716" xr:uid="{00000000-0005-0000-0000-000054230000}"/>
    <cellStyle name="Percent 20 3" xfId="7186" xr:uid="{00000000-0005-0000-0000-000055230000}"/>
    <cellStyle name="Percent 20 3 2" xfId="9508" xr:uid="{00000000-0005-0000-0000-000056230000}"/>
    <cellStyle name="Percent 20 3 2 2" xfId="16721" xr:uid="{00000000-0005-0000-0000-000057230000}"/>
    <cellStyle name="Percent 20 3 3" xfId="10910" xr:uid="{00000000-0005-0000-0000-000058230000}"/>
    <cellStyle name="Percent 20 3 3 2" xfId="18123" xr:uid="{00000000-0005-0000-0000-000059230000}"/>
    <cellStyle name="Percent 20 3 4" xfId="12857" xr:uid="{00000000-0005-0000-0000-00005A230000}"/>
    <cellStyle name="Percent 20 3 4 2" xfId="20064" xr:uid="{00000000-0005-0000-0000-00005B230000}"/>
    <cellStyle name="Percent 20 3 5" xfId="14717" xr:uid="{00000000-0005-0000-0000-00005C230000}"/>
    <cellStyle name="Percent 21" xfId="7187" xr:uid="{00000000-0005-0000-0000-00005D230000}"/>
    <cellStyle name="Percent 21 2" xfId="7188" xr:uid="{00000000-0005-0000-0000-00005E230000}"/>
    <cellStyle name="Percent 21 2 2" xfId="9509" xr:uid="{00000000-0005-0000-0000-00005F230000}"/>
    <cellStyle name="Percent 21 2 2 2" xfId="16722" xr:uid="{00000000-0005-0000-0000-000060230000}"/>
    <cellStyle name="Percent 21 2 3" xfId="10911" xr:uid="{00000000-0005-0000-0000-000061230000}"/>
    <cellStyle name="Percent 21 2 3 2" xfId="18124" xr:uid="{00000000-0005-0000-0000-000062230000}"/>
    <cellStyle name="Percent 21 2 4" xfId="12858" xr:uid="{00000000-0005-0000-0000-000063230000}"/>
    <cellStyle name="Percent 21 2 4 2" xfId="20065" xr:uid="{00000000-0005-0000-0000-000064230000}"/>
    <cellStyle name="Percent 21 2 5" xfId="14718" xr:uid="{00000000-0005-0000-0000-000065230000}"/>
    <cellStyle name="Percent 22" xfId="7189" xr:uid="{00000000-0005-0000-0000-000066230000}"/>
    <cellStyle name="Percent 22 2" xfId="7190" xr:uid="{00000000-0005-0000-0000-000067230000}"/>
    <cellStyle name="Percent 22 2 2" xfId="9510" xr:uid="{00000000-0005-0000-0000-000068230000}"/>
    <cellStyle name="Percent 22 2 2 2" xfId="16723" xr:uid="{00000000-0005-0000-0000-000069230000}"/>
    <cellStyle name="Percent 22 2 3" xfId="10912" xr:uid="{00000000-0005-0000-0000-00006A230000}"/>
    <cellStyle name="Percent 22 2 3 2" xfId="18125" xr:uid="{00000000-0005-0000-0000-00006B230000}"/>
    <cellStyle name="Percent 22 2 4" xfId="12859" xr:uid="{00000000-0005-0000-0000-00006C230000}"/>
    <cellStyle name="Percent 22 2 4 2" xfId="20066" xr:uid="{00000000-0005-0000-0000-00006D230000}"/>
    <cellStyle name="Percent 22 2 5" xfId="14719" xr:uid="{00000000-0005-0000-0000-00006E230000}"/>
    <cellStyle name="Percent 23" xfId="7191" xr:uid="{00000000-0005-0000-0000-00006F230000}"/>
    <cellStyle name="Percent 24" xfId="7192" xr:uid="{00000000-0005-0000-0000-000070230000}"/>
    <cellStyle name="Percent 25" xfId="7193" xr:uid="{00000000-0005-0000-0000-000071230000}"/>
    <cellStyle name="Percent 26" xfId="7194" xr:uid="{00000000-0005-0000-0000-000072230000}"/>
    <cellStyle name="Percent 27" xfId="7195" xr:uid="{00000000-0005-0000-0000-000073230000}"/>
    <cellStyle name="Percent 28" xfId="7196" xr:uid="{00000000-0005-0000-0000-000074230000}"/>
    <cellStyle name="Percent 29" xfId="7197" xr:uid="{00000000-0005-0000-0000-000075230000}"/>
    <cellStyle name="Percent 3" xfId="772" xr:uid="{00000000-0005-0000-0000-000076230000}"/>
    <cellStyle name="Percent 3 2" xfId="7198" xr:uid="{00000000-0005-0000-0000-000077230000}"/>
    <cellStyle name="Percent 3 2 2" xfId="7199" xr:uid="{00000000-0005-0000-0000-000078230000}"/>
    <cellStyle name="Percent 3 2 2 2" xfId="7200" xr:uid="{00000000-0005-0000-0000-000079230000}"/>
    <cellStyle name="Percent 3 2 2 3" xfId="7201" xr:uid="{00000000-0005-0000-0000-00007A230000}"/>
    <cellStyle name="Percent 3 2 2 3 2" xfId="9511" xr:uid="{00000000-0005-0000-0000-00007B230000}"/>
    <cellStyle name="Percent 3 2 2 3 2 2" xfId="16724" xr:uid="{00000000-0005-0000-0000-00007C230000}"/>
    <cellStyle name="Percent 3 2 2 3 3" xfId="10913" xr:uid="{00000000-0005-0000-0000-00007D230000}"/>
    <cellStyle name="Percent 3 2 2 3 3 2" xfId="18126" xr:uid="{00000000-0005-0000-0000-00007E230000}"/>
    <cellStyle name="Percent 3 2 2 3 4" xfId="12860" xr:uid="{00000000-0005-0000-0000-00007F230000}"/>
    <cellStyle name="Percent 3 2 2 3 4 2" xfId="20067" xr:uid="{00000000-0005-0000-0000-000080230000}"/>
    <cellStyle name="Percent 3 2 2 3 5" xfId="14720" xr:uid="{00000000-0005-0000-0000-000081230000}"/>
    <cellStyle name="Percent 3 2 3" xfId="7202" xr:uid="{00000000-0005-0000-0000-000082230000}"/>
    <cellStyle name="Percent 3 3" xfId="7203" xr:uid="{00000000-0005-0000-0000-000083230000}"/>
    <cellStyle name="Percent 3 3 2" xfId="7204" xr:uid="{00000000-0005-0000-0000-000084230000}"/>
    <cellStyle name="Percent 3 3 2 2" xfId="7205" xr:uid="{00000000-0005-0000-0000-000085230000}"/>
    <cellStyle name="Percent 3 3 2 3" xfId="9512" xr:uid="{00000000-0005-0000-0000-000086230000}"/>
    <cellStyle name="Percent 3 3 2 3 2" xfId="16725" xr:uid="{00000000-0005-0000-0000-000087230000}"/>
    <cellStyle name="Percent 3 3 2 4" xfId="10914" xr:uid="{00000000-0005-0000-0000-000088230000}"/>
    <cellStyle name="Percent 3 3 2 4 2" xfId="18127" xr:uid="{00000000-0005-0000-0000-000089230000}"/>
    <cellStyle name="Percent 3 3 2 5" xfId="12861" xr:uid="{00000000-0005-0000-0000-00008A230000}"/>
    <cellStyle name="Percent 3 3 2 5 2" xfId="20068" xr:uid="{00000000-0005-0000-0000-00008B230000}"/>
    <cellStyle name="Percent 3 3 2 6" xfId="14721" xr:uid="{00000000-0005-0000-0000-00008C230000}"/>
    <cellStyle name="Percent 3 3 3" xfId="7206" xr:uid="{00000000-0005-0000-0000-00008D230000}"/>
    <cellStyle name="Percent 3 4" xfId="7207" xr:uid="{00000000-0005-0000-0000-00008E230000}"/>
    <cellStyle name="Percent 3 4 2" xfId="7208" xr:uid="{00000000-0005-0000-0000-00008F230000}"/>
    <cellStyle name="Percent 3 4 3" xfId="7209" xr:uid="{00000000-0005-0000-0000-000090230000}"/>
    <cellStyle name="Percent 3 4 3 2" xfId="9513" xr:uid="{00000000-0005-0000-0000-000091230000}"/>
    <cellStyle name="Percent 3 4 3 2 2" xfId="16726" xr:uid="{00000000-0005-0000-0000-000092230000}"/>
    <cellStyle name="Percent 3 4 3 3" xfId="10915" xr:uid="{00000000-0005-0000-0000-000093230000}"/>
    <cellStyle name="Percent 3 4 3 3 2" xfId="18128" xr:uid="{00000000-0005-0000-0000-000094230000}"/>
    <cellStyle name="Percent 3 4 3 4" xfId="12862" xr:uid="{00000000-0005-0000-0000-000095230000}"/>
    <cellStyle name="Percent 3 4 3 4 2" xfId="20069" xr:uid="{00000000-0005-0000-0000-000096230000}"/>
    <cellStyle name="Percent 3 4 3 5" xfId="14722" xr:uid="{00000000-0005-0000-0000-000097230000}"/>
    <cellStyle name="Percent 3 5" xfId="7210" xr:uid="{00000000-0005-0000-0000-000098230000}"/>
    <cellStyle name="Percent 3 5 2" xfId="7211" xr:uid="{00000000-0005-0000-0000-000099230000}"/>
    <cellStyle name="Percent 3 5 2 2" xfId="9514" xr:uid="{00000000-0005-0000-0000-00009A230000}"/>
    <cellStyle name="Percent 3 5 2 2 2" xfId="16727" xr:uid="{00000000-0005-0000-0000-00009B230000}"/>
    <cellStyle name="Percent 3 5 2 3" xfId="10916" xr:uid="{00000000-0005-0000-0000-00009C230000}"/>
    <cellStyle name="Percent 3 5 2 3 2" xfId="18129" xr:uid="{00000000-0005-0000-0000-00009D230000}"/>
    <cellStyle name="Percent 3 5 2 4" xfId="12863" xr:uid="{00000000-0005-0000-0000-00009E230000}"/>
    <cellStyle name="Percent 3 5 2 4 2" xfId="20070" xr:uid="{00000000-0005-0000-0000-00009F230000}"/>
    <cellStyle name="Percent 3 5 2 5" xfId="14723" xr:uid="{00000000-0005-0000-0000-0000A0230000}"/>
    <cellStyle name="Percent 3 6" xfId="7212" xr:uid="{00000000-0005-0000-0000-0000A1230000}"/>
    <cellStyle name="Percent 3 6 2" xfId="9515" xr:uid="{00000000-0005-0000-0000-0000A2230000}"/>
    <cellStyle name="Percent 3 6 2 2" xfId="16728" xr:uid="{00000000-0005-0000-0000-0000A3230000}"/>
    <cellStyle name="Percent 3 6 3" xfId="10917" xr:uid="{00000000-0005-0000-0000-0000A4230000}"/>
    <cellStyle name="Percent 3 6 3 2" xfId="18130" xr:uid="{00000000-0005-0000-0000-0000A5230000}"/>
    <cellStyle name="Percent 3 6 4" xfId="12864" xr:uid="{00000000-0005-0000-0000-0000A6230000}"/>
    <cellStyle name="Percent 3 6 4 2" xfId="20071" xr:uid="{00000000-0005-0000-0000-0000A7230000}"/>
    <cellStyle name="Percent 3 6 5" xfId="14724" xr:uid="{00000000-0005-0000-0000-0000A8230000}"/>
    <cellStyle name="Percent 3 7" xfId="7213" xr:uid="{00000000-0005-0000-0000-0000A9230000}"/>
    <cellStyle name="Percent 3 8" xfId="7729" xr:uid="{00000000-0005-0000-0000-0000AA230000}"/>
    <cellStyle name="Percent 3 8 2" xfId="14946" xr:uid="{00000000-0005-0000-0000-0000AB230000}"/>
    <cellStyle name="Percent 3 9" xfId="25513" xr:uid="{00000000-0005-0000-0000-0000AC230000}"/>
    <cellStyle name="Percent 30" xfId="7214" xr:uid="{00000000-0005-0000-0000-0000AD230000}"/>
    <cellStyle name="Percent 31" xfId="7215" xr:uid="{00000000-0005-0000-0000-0000AE230000}"/>
    <cellStyle name="Percent 32" xfId="7216" xr:uid="{00000000-0005-0000-0000-0000AF230000}"/>
    <cellStyle name="Percent 4" xfId="785" xr:uid="{00000000-0005-0000-0000-0000B0230000}"/>
    <cellStyle name="Percent 4 2" xfId="1198" xr:uid="{00000000-0005-0000-0000-0000B1230000}"/>
    <cellStyle name="Percent 4 2 2" xfId="8199" xr:uid="{00000000-0005-0000-0000-0000B2230000}"/>
    <cellStyle name="Percent 4 2 2 2" xfId="15412" xr:uid="{00000000-0005-0000-0000-0000B3230000}"/>
    <cellStyle name="Percent 4 2 3" xfId="10330" xr:uid="{00000000-0005-0000-0000-0000B4230000}"/>
    <cellStyle name="Percent 4 2 3 2" xfId="17543" xr:uid="{00000000-0005-0000-0000-0000B5230000}"/>
    <cellStyle name="Percent 4 2 4" xfId="11938" xr:uid="{00000000-0005-0000-0000-0000B6230000}"/>
    <cellStyle name="Percent 4 2 4 2" xfId="19145" xr:uid="{00000000-0005-0000-0000-0000B7230000}"/>
    <cellStyle name="Percent 4 2 5" xfId="14003" xr:uid="{00000000-0005-0000-0000-0000B8230000}"/>
    <cellStyle name="Percent 4 3" xfId="7779" xr:uid="{00000000-0005-0000-0000-0000B9230000}"/>
    <cellStyle name="Percent 4 3 2" xfId="14992" xr:uid="{00000000-0005-0000-0000-0000BA230000}"/>
    <cellStyle name="Percent 4 4" xfId="9910" xr:uid="{00000000-0005-0000-0000-0000BB230000}"/>
    <cellStyle name="Percent 4 4 2" xfId="17123" xr:uid="{00000000-0005-0000-0000-0000BC230000}"/>
    <cellStyle name="Percent 4 5" xfId="11529" xr:uid="{00000000-0005-0000-0000-0000BD230000}"/>
    <cellStyle name="Percent 4 5 2" xfId="18736" xr:uid="{00000000-0005-0000-0000-0000BE230000}"/>
    <cellStyle name="Percent 4 6" xfId="13600" xr:uid="{00000000-0005-0000-0000-0000BF230000}"/>
    <cellStyle name="Percent 4 7" xfId="25406" xr:uid="{00000000-0005-0000-0000-0000C0230000}"/>
    <cellStyle name="Percent 5" xfId="787" xr:uid="{00000000-0005-0000-0000-0000C1230000}"/>
    <cellStyle name="Percent 5 2" xfId="7217" xr:uid="{00000000-0005-0000-0000-0000C2230000}"/>
    <cellStyle name="Percent 6" xfId="7218" xr:uid="{00000000-0005-0000-0000-0000C3230000}"/>
    <cellStyle name="Percent 6 2" xfId="7219" xr:uid="{00000000-0005-0000-0000-0000C4230000}"/>
    <cellStyle name="Percent 6 2 2" xfId="7220" xr:uid="{00000000-0005-0000-0000-0000C5230000}"/>
    <cellStyle name="Percent 6 2 2 2" xfId="9517" xr:uid="{00000000-0005-0000-0000-0000C6230000}"/>
    <cellStyle name="Percent 6 2 2 2 2" xfId="16730" xr:uid="{00000000-0005-0000-0000-0000C7230000}"/>
    <cellStyle name="Percent 6 2 2 3" xfId="10919" xr:uid="{00000000-0005-0000-0000-0000C8230000}"/>
    <cellStyle name="Percent 6 2 2 3 2" xfId="18132" xr:uid="{00000000-0005-0000-0000-0000C9230000}"/>
    <cellStyle name="Percent 6 2 2 4" xfId="12867" xr:uid="{00000000-0005-0000-0000-0000CA230000}"/>
    <cellStyle name="Percent 6 2 2 4 2" xfId="20074" xr:uid="{00000000-0005-0000-0000-0000CB230000}"/>
    <cellStyle name="Percent 6 2 2 5" xfId="14727" xr:uid="{00000000-0005-0000-0000-0000CC230000}"/>
    <cellStyle name="Percent 6 2 3" xfId="7221" xr:uid="{00000000-0005-0000-0000-0000CD230000}"/>
    <cellStyle name="Percent 6 2 4" xfId="9516" xr:uid="{00000000-0005-0000-0000-0000CE230000}"/>
    <cellStyle name="Percent 6 2 4 2" xfId="16729" xr:uid="{00000000-0005-0000-0000-0000CF230000}"/>
    <cellStyle name="Percent 6 2 5" xfId="10918" xr:uid="{00000000-0005-0000-0000-0000D0230000}"/>
    <cellStyle name="Percent 6 2 5 2" xfId="18131" xr:uid="{00000000-0005-0000-0000-0000D1230000}"/>
    <cellStyle name="Percent 6 2 6" xfId="12866" xr:uid="{00000000-0005-0000-0000-0000D2230000}"/>
    <cellStyle name="Percent 6 2 6 2" xfId="20073" xr:uid="{00000000-0005-0000-0000-0000D3230000}"/>
    <cellStyle name="Percent 6 2 7" xfId="14726" xr:uid="{00000000-0005-0000-0000-0000D4230000}"/>
    <cellStyle name="Percent 6 3" xfId="7222" xr:uid="{00000000-0005-0000-0000-0000D5230000}"/>
    <cellStyle name="Percent 6 3 2" xfId="7223" xr:uid="{00000000-0005-0000-0000-0000D6230000}"/>
    <cellStyle name="Percent 6 3 2 2" xfId="9518" xr:uid="{00000000-0005-0000-0000-0000D7230000}"/>
    <cellStyle name="Percent 6 3 2 2 2" xfId="16731" xr:uid="{00000000-0005-0000-0000-0000D8230000}"/>
    <cellStyle name="Percent 6 3 2 3" xfId="10920" xr:uid="{00000000-0005-0000-0000-0000D9230000}"/>
    <cellStyle name="Percent 6 3 2 3 2" xfId="18133" xr:uid="{00000000-0005-0000-0000-0000DA230000}"/>
    <cellStyle name="Percent 6 3 2 4" xfId="12868" xr:uid="{00000000-0005-0000-0000-0000DB230000}"/>
    <cellStyle name="Percent 6 3 2 4 2" xfId="20075" xr:uid="{00000000-0005-0000-0000-0000DC230000}"/>
    <cellStyle name="Percent 6 3 2 5" xfId="14728" xr:uid="{00000000-0005-0000-0000-0000DD230000}"/>
    <cellStyle name="Percent 6 4" xfId="8569" xr:uid="{00000000-0005-0000-0000-0000DE230000}"/>
    <cellStyle name="Percent 6 4 2" xfId="15782" xr:uid="{00000000-0005-0000-0000-0000DF230000}"/>
    <cellStyle name="Percent 6 5" xfId="10700" xr:uid="{00000000-0005-0000-0000-0000E0230000}"/>
    <cellStyle name="Percent 6 5 2" xfId="17913" xr:uid="{00000000-0005-0000-0000-0000E1230000}"/>
    <cellStyle name="Percent 6 6" xfId="12865" xr:uid="{00000000-0005-0000-0000-0000E2230000}"/>
    <cellStyle name="Percent 6 6 2" xfId="20072" xr:uid="{00000000-0005-0000-0000-0000E3230000}"/>
    <cellStyle name="Percent 6 7" xfId="14725" xr:uid="{00000000-0005-0000-0000-0000E4230000}"/>
    <cellStyle name="Percent 7" xfId="7224" xr:uid="{00000000-0005-0000-0000-0000E5230000}"/>
    <cellStyle name="Percent 7 2" xfId="7225" xr:uid="{00000000-0005-0000-0000-0000E6230000}"/>
    <cellStyle name="Percent 7 2 2" xfId="9520" xr:uid="{00000000-0005-0000-0000-0000E7230000}"/>
    <cellStyle name="Percent 7 2 2 2" xfId="16733" xr:uid="{00000000-0005-0000-0000-0000E8230000}"/>
    <cellStyle name="Percent 7 2 3" xfId="10922" xr:uid="{00000000-0005-0000-0000-0000E9230000}"/>
    <cellStyle name="Percent 7 2 3 2" xfId="18135" xr:uid="{00000000-0005-0000-0000-0000EA230000}"/>
    <cellStyle name="Percent 7 2 4" xfId="12870" xr:uid="{00000000-0005-0000-0000-0000EB230000}"/>
    <cellStyle name="Percent 7 2 4 2" xfId="20077" xr:uid="{00000000-0005-0000-0000-0000EC230000}"/>
    <cellStyle name="Percent 7 2 5" xfId="14730" xr:uid="{00000000-0005-0000-0000-0000ED230000}"/>
    <cellStyle name="Percent 7 3" xfId="7226" xr:uid="{00000000-0005-0000-0000-0000EE230000}"/>
    <cellStyle name="Percent 7 3 2" xfId="7227" xr:uid="{00000000-0005-0000-0000-0000EF230000}"/>
    <cellStyle name="Percent 7 3 2 2" xfId="9521" xr:uid="{00000000-0005-0000-0000-0000F0230000}"/>
    <cellStyle name="Percent 7 3 2 2 2" xfId="16734" xr:uid="{00000000-0005-0000-0000-0000F1230000}"/>
    <cellStyle name="Percent 7 3 2 3" xfId="10923" xr:uid="{00000000-0005-0000-0000-0000F2230000}"/>
    <cellStyle name="Percent 7 3 2 3 2" xfId="18136" xr:uid="{00000000-0005-0000-0000-0000F3230000}"/>
    <cellStyle name="Percent 7 3 2 4" xfId="12871" xr:uid="{00000000-0005-0000-0000-0000F4230000}"/>
    <cellStyle name="Percent 7 3 2 4 2" xfId="20078" xr:uid="{00000000-0005-0000-0000-0000F5230000}"/>
    <cellStyle name="Percent 7 3 2 5" xfId="14731" xr:uid="{00000000-0005-0000-0000-0000F6230000}"/>
    <cellStyle name="Percent 7 4" xfId="9519" xr:uid="{00000000-0005-0000-0000-0000F7230000}"/>
    <cellStyle name="Percent 7 4 2" xfId="16732" xr:uid="{00000000-0005-0000-0000-0000F8230000}"/>
    <cellStyle name="Percent 7 5" xfId="10921" xr:uid="{00000000-0005-0000-0000-0000F9230000}"/>
    <cellStyle name="Percent 7 5 2" xfId="18134" xr:uid="{00000000-0005-0000-0000-0000FA230000}"/>
    <cellStyle name="Percent 7 6" xfId="12869" xr:uid="{00000000-0005-0000-0000-0000FB230000}"/>
    <cellStyle name="Percent 7 6 2" xfId="20076" xr:uid="{00000000-0005-0000-0000-0000FC230000}"/>
    <cellStyle name="Percent 7 7" xfId="14729" xr:uid="{00000000-0005-0000-0000-0000FD230000}"/>
    <cellStyle name="Percent 8" xfId="7228" xr:uid="{00000000-0005-0000-0000-0000FE230000}"/>
    <cellStyle name="Percent 8 2" xfId="7229" xr:uid="{00000000-0005-0000-0000-0000FF230000}"/>
    <cellStyle name="Percent 9" xfId="7230" xr:uid="{00000000-0005-0000-0000-000000240000}"/>
    <cellStyle name="Percent 9 2" xfId="7231" xr:uid="{00000000-0005-0000-0000-000001240000}"/>
    <cellStyle name="Percent2" xfId="7232" xr:uid="{00000000-0005-0000-0000-000002240000}"/>
    <cellStyle name="Red Text" xfId="7233" xr:uid="{00000000-0005-0000-0000-000003240000}"/>
    <cellStyle name="Red Text 2" xfId="12872" xr:uid="{00000000-0005-0000-0000-000004240000}"/>
    <cellStyle name="Red Text 2 2" xfId="20079" xr:uid="{00000000-0005-0000-0000-000005240000}"/>
    <cellStyle name="Red Text 2 3" xfId="25035" xr:uid="{00000000-0005-0000-0000-000006240000}"/>
    <cellStyle name="Remote" xfId="7234" xr:uid="{00000000-0005-0000-0000-000007240000}"/>
    <cellStyle name="Revenue" xfId="7235" xr:uid="{00000000-0005-0000-0000-000008240000}"/>
    <cellStyle name="RevList" xfId="7236" xr:uid="{00000000-0005-0000-0000-000009240000}"/>
    <cellStyle name="s]_x000d__x000a_spooler=no_x000d__x000a_LOAD=C:\CONTROL\VIRUSCAN\VSHWIN.EXE_x000d__x000a_run=_x000d__x000a_Beep=yes_x000d__x000a_NullPort=None_x000d__x000a_BorderWidth=3_x000d__x000a_CursorBlinkRate=530_x000d_" xfId="7237" xr:uid="{00000000-0005-0000-0000-00000A240000}"/>
    <cellStyle name="s]_x000d__x000a_spooler=no_x000d__x000a_LOAD=C:\CONTROL\VIRUSCAN\VSHWIN.EXE_x000d__x000a_run=_x000d__x000a_Beep=yes_x000d__x000a_NullPort=None_x000d__x000a_BorderWidth=3_x000d__x000a_CursorBlinkRate=530_x000d_ 2" xfId="7238" xr:uid="{00000000-0005-0000-0000-00000B240000}"/>
    <cellStyle name="SAPBEXaggData" xfId="71" xr:uid="{00000000-0005-0000-0000-00000C240000}"/>
    <cellStyle name="SAPBEXaggData 10" xfId="13037" xr:uid="{00000000-0005-0000-0000-00000D240000}"/>
    <cellStyle name="SAPBEXaggData 10 2" xfId="20244" xr:uid="{00000000-0005-0000-0000-00000E240000}"/>
    <cellStyle name="SAPBEXaggData 10 3" xfId="25200" xr:uid="{00000000-0005-0000-0000-00000F240000}"/>
    <cellStyle name="SAPBEXaggData 2" xfId="349" xr:uid="{00000000-0005-0000-0000-000010240000}"/>
    <cellStyle name="SAPBEXaggData 2 2" xfId="412" xr:uid="{00000000-0005-0000-0000-000011240000}"/>
    <cellStyle name="SAPBEXaggData 2 2 2" xfId="889" xr:uid="{00000000-0005-0000-0000-000012240000}"/>
    <cellStyle name="SAPBEXaggData 2 2 2 2" xfId="8200" xr:uid="{00000000-0005-0000-0000-000013240000}"/>
    <cellStyle name="SAPBEXaggData 2 2 2 2 2" xfId="15413" xr:uid="{00000000-0005-0000-0000-000014240000}"/>
    <cellStyle name="SAPBEXaggData 2 2 2 2 3" xfId="21058" xr:uid="{00000000-0005-0000-0000-000015240000}"/>
    <cellStyle name="SAPBEXaggData 2 2 2 3" xfId="9097" xr:uid="{00000000-0005-0000-0000-000016240000}"/>
    <cellStyle name="SAPBEXaggData 2 2 2 3 2" xfId="16310" xr:uid="{00000000-0005-0000-0000-000017240000}"/>
    <cellStyle name="SAPBEXaggData 2 2 2 3 3" xfId="21853" xr:uid="{00000000-0005-0000-0000-000018240000}"/>
    <cellStyle name="SAPBEXaggData 2 2 2 4" xfId="10331" xr:uid="{00000000-0005-0000-0000-000019240000}"/>
    <cellStyle name="SAPBEXaggData 2 2 2 4 2" xfId="17544" xr:uid="{00000000-0005-0000-0000-00001A240000}"/>
    <cellStyle name="SAPBEXaggData 2 2 2 4 3" xfId="22940" xr:uid="{00000000-0005-0000-0000-00001B240000}"/>
    <cellStyle name="SAPBEXaggData 2 2 2 5" xfId="11629" xr:uid="{00000000-0005-0000-0000-00001C240000}"/>
    <cellStyle name="SAPBEXaggData 2 2 2 5 2" xfId="18836" xr:uid="{00000000-0005-0000-0000-00001D240000}"/>
    <cellStyle name="SAPBEXaggData 2 2 2 5 3" xfId="24004" xr:uid="{00000000-0005-0000-0000-00001E240000}"/>
    <cellStyle name="SAPBEXaggData 2 2 2 6" xfId="12380" xr:uid="{00000000-0005-0000-0000-00001F240000}"/>
    <cellStyle name="SAPBEXaggData 2 2 2 6 2" xfId="19587" xr:uid="{00000000-0005-0000-0000-000020240000}"/>
    <cellStyle name="SAPBEXaggData 2 2 2 6 3" xfId="24622" xr:uid="{00000000-0005-0000-0000-000021240000}"/>
    <cellStyle name="SAPBEXaggData 2 2 2 7" xfId="13694" xr:uid="{00000000-0005-0000-0000-000022240000}"/>
    <cellStyle name="SAPBEXaggData 2 2 3" xfId="7239" xr:uid="{00000000-0005-0000-0000-000023240000}"/>
    <cellStyle name="SAPBEXaggData 2 2 3 2" xfId="9522" xr:uid="{00000000-0005-0000-0000-000024240000}"/>
    <cellStyle name="SAPBEXaggData 2 2 3 2 2" xfId="16735" xr:uid="{00000000-0005-0000-0000-000025240000}"/>
    <cellStyle name="SAPBEXaggData 2 2 3 2 3" xfId="22201" xr:uid="{00000000-0005-0000-0000-000026240000}"/>
    <cellStyle name="SAPBEXaggData 2 2 3 3" xfId="9720" xr:uid="{00000000-0005-0000-0000-000027240000}"/>
    <cellStyle name="SAPBEXaggData 2 2 3 3 2" xfId="16933" xr:uid="{00000000-0005-0000-0000-000028240000}"/>
    <cellStyle name="SAPBEXaggData 2 2 3 3 3" xfId="22399" xr:uid="{00000000-0005-0000-0000-000029240000}"/>
    <cellStyle name="SAPBEXaggData 2 2 3 4" xfId="10924" xr:uid="{00000000-0005-0000-0000-00002A240000}"/>
    <cellStyle name="SAPBEXaggData 2 2 3 4 2" xfId="18137" xr:uid="{00000000-0005-0000-0000-00002B240000}"/>
    <cellStyle name="SAPBEXaggData 2 2 3 4 3" xfId="23354" xr:uid="{00000000-0005-0000-0000-00002C240000}"/>
    <cellStyle name="SAPBEXaggData 2 2 3 5" xfId="13060" xr:uid="{00000000-0005-0000-0000-00002D240000}"/>
    <cellStyle name="SAPBEXaggData 2 2 3 5 2" xfId="20267" xr:uid="{00000000-0005-0000-0000-00002E240000}"/>
    <cellStyle name="SAPBEXaggData 2 2 3 5 3" xfId="25223" xr:uid="{00000000-0005-0000-0000-00002F240000}"/>
    <cellStyle name="SAPBEXaggData 2 2 3 6" xfId="14732" xr:uid="{00000000-0005-0000-0000-000030240000}"/>
    <cellStyle name="SAPBEXaggData 2 2 3 7" xfId="20445" xr:uid="{00000000-0005-0000-0000-000031240000}"/>
    <cellStyle name="SAPBEXaggData 2 2 4" xfId="7781" xr:uid="{00000000-0005-0000-0000-000032240000}"/>
    <cellStyle name="SAPBEXaggData 2 2 4 2" xfId="14994" xr:uid="{00000000-0005-0000-0000-000033240000}"/>
    <cellStyle name="SAPBEXaggData 2 2 4 3" xfId="20680" xr:uid="{00000000-0005-0000-0000-000034240000}"/>
    <cellStyle name="SAPBEXaggData 2 2 5" xfId="9477" xr:uid="{00000000-0005-0000-0000-000035240000}"/>
    <cellStyle name="SAPBEXaggData 2 2 5 2" xfId="16690" xr:uid="{00000000-0005-0000-0000-000036240000}"/>
    <cellStyle name="SAPBEXaggData 2 2 5 3" xfId="22189" xr:uid="{00000000-0005-0000-0000-000037240000}"/>
    <cellStyle name="SAPBEXaggData 2 2 6" xfId="9912" xr:uid="{00000000-0005-0000-0000-000038240000}"/>
    <cellStyle name="SAPBEXaggData 2 2 6 2" xfId="17125" xr:uid="{00000000-0005-0000-0000-000039240000}"/>
    <cellStyle name="SAPBEXaggData 2 2 6 3" xfId="22562" xr:uid="{00000000-0005-0000-0000-00003A240000}"/>
    <cellStyle name="SAPBEXaggData 2 2 7" xfId="11195" xr:uid="{00000000-0005-0000-0000-00003B240000}"/>
    <cellStyle name="SAPBEXaggData 2 2 7 2" xfId="18402" xr:uid="{00000000-0005-0000-0000-00003C240000}"/>
    <cellStyle name="SAPBEXaggData 2 2 7 3" xfId="23611" xr:uid="{00000000-0005-0000-0000-00003D240000}"/>
    <cellStyle name="SAPBEXaggData 2 2 8" xfId="12805" xr:uid="{00000000-0005-0000-0000-00003E240000}"/>
    <cellStyle name="SAPBEXaggData 2 2 8 2" xfId="20012" xr:uid="{00000000-0005-0000-0000-00003F240000}"/>
    <cellStyle name="SAPBEXaggData 2 2 8 3" xfId="25002" xr:uid="{00000000-0005-0000-0000-000040240000}"/>
    <cellStyle name="SAPBEXaggData 2 3" xfId="443" xr:uid="{00000000-0005-0000-0000-000041240000}"/>
    <cellStyle name="SAPBEXaggData 2 3 2" xfId="920" xr:uid="{00000000-0005-0000-0000-000042240000}"/>
    <cellStyle name="SAPBEXaggData 2 3 2 2" xfId="8201" xr:uid="{00000000-0005-0000-0000-000043240000}"/>
    <cellStyle name="SAPBEXaggData 2 3 2 2 2" xfId="15414" xr:uid="{00000000-0005-0000-0000-000044240000}"/>
    <cellStyle name="SAPBEXaggData 2 3 2 2 3" xfId="21059" xr:uid="{00000000-0005-0000-0000-000045240000}"/>
    <cellStyle name="SAPBEXaggData 2 3 2 3" xfId="9096" xr:uid="{00000000-0005-0000-0000-000046240000}"/>
    <cellStyle name="SAPBEXaggData 2 3 2 3 2" xfId="16309" xr:uid="{00000000-0005-0000-0000-000047240000}"/>
    <cellStyle name="SAPBEXaggData 2 3 2 3 3" xfId="21852" xr:uid="{00000000-0005-0000-0000-000048240000}"/>
    <cellStyle name="SAPBEXaggData 2 3 2 4" xfId="10332" xr:uid="{00000000-0005-0000-0000-000049240000}"/>
    <cellStyle name="SAPBEXaggData 2 3 2 4 2" xfId="17545" xr:uid="{00000000-0005-0000-0000-00004A240000}"/>
    <cellStyle name="SAPBEXaggData 2 3 2 4 3" xfId="22941" xr:uid="{00000000-0005-0000-0000-00004B240000}"/>
    <cellStyle name="SAPBEXaggData 2 3 2 5" xfId="11660" xr:uid="{00000000-0005-0000-0000-00004C240000}"/>
    <cellStyle name="SAPBEXaggData 2 3 2 5 2" xfId="18867" xr:uid="{00000000-0005-0000-0000-00004D240000}"/>
    <cellStyle name="SAPBEXaggData 2 3 2 5 3" xfId="24033" xr:uid="{00000000-0005-0000-0000-00004E240000}"/>
    <cellStyle name="SAPBEXaggData 2 3 2 6" xfId="12351" xr:uid="{00000000-0005-0000-0000-00004F240000}"/>
    <cellStyle name="SAPBEXaggData 2 3 2 6 2" xfId="19558" xr:uid="{00000000-0005-0000-0000-000050240000}"/>
    <cellStyle name="SAPBEXaggData 2 3 2 6 3" xfId="24593" xr:uid="{00000000-0005-0000-0000-000051240000}"/>
    <cellStyle name="SAPBEXaggData 2 3 2 7" xfId="13725" xr:uid="{00000000-0005-0000-0000-000052240000}"/>
    <cellStyle name="SAPBEXaggData 2 3 3" xfId="7782" xr:uid="{00000000-0005-0000-0000-000053240000}"/>
    <cellStyle name="SAPBEXaggData 2 3 3 2" xfId="14995" xr:uid="{00000000-0005-0000-0000-000054240000}"/>
    <cellStyle name="SAPBEXaggData 2 3 3 3" xfId="20681" xr:uid="{00000000-0005-0000-0000-000055240000}"/>
    <cellStyle name="SAPBEXaggData 2 3 4" xfId="9475" xr:uid="{00000000-0005-0000-0000-000056240000}"/>
    <cellStyle name="SAPBEXaggData 2 3 4 2" xfId="16688" xr:uid="{00000000-0005-0000-0000-000057240000}"/>
    <cellStyle name="SAPBEXaggData 2 3 4 3" xfId="22187" xr:uid="{00000000-0005-0000-0000-000058240000}"/>
    <cellStyle name="SAPBEXaggData 2 3 5" xfId="9913" xr:uid="{00000000-0005-0000-0000-000059240000}"/>
    <cellStyle name="SAPBEXaggData 2 3 5 2" xfId="17126" xr:uid="{00000000-0005-0000-0000-00005A240000}"/>
    <cellStyle name="SAPBEXaggData 2 3 5 3" xfId="22563" xr:uid="{00000000-0005-0000-0000-00005B240000}"/>
    <cellStyle name="SAPBEXaggData 2 3 6" xfId="11226" xr:uid="{00000000-0005-0000-0000-00005C240000}"/>
    <cellStyle name="SAPBEXaggData 2 3 6 2" xfId="18433" xr:uid="{00000000-0005-0000-0000-00005D240000}"/>
    <cellStyle name="SAPBEXaggData 2 3 6 3" xfId="23640" xr:uid="{00000000-0005-0000-0000-00005E240000}"/>
    <cellStyle name="SAPBEXaggData 2 3 7" xfId="12776" xr:uid="{00000000-0005-0000-0000-00005F240000}"/>
    <cellStyle name="SAPBEXaggData 2 3 7 2" xfId="19983" xr:uid="{00000000-0005-0000-0000-000060240000}"/>
    <cellStyle name="SAPBEXaggData 2 3 7 3" xfId="24973" xr:uid="{00000000-0005-0000-0000-000061240000}"/>
    <cellStyle name="SAPBEXaggData 2 3 8" xfId="13323" xr:uid="{00000000-0005-0000-0000-000062240000}"/>
    <cellStyle name="SAPBEXaggData 2 4" xfId="828" xr:uid="{00000000-0005-0000-0000-000063240000}"/>
    <cellStyle name="SAPBEXaggData 2 4 2" xfId="8202" xr:uid="{00000000-0005-0000-0000-000064240000}"/>
    <cellStyle name="SAPBEXaggData 2 4 2 2" xfId="15415" xr:uid="{00000000-0005-0000-0000-000065240000}"/>
    <cellStyle name="SAPBEXaggData 2 4 2 3" xfId="21060" xr:uid="{00000000-0005-0000-0000-000066240000}"/>
    <cellStyle name="SAPBEXaggData 2 4 3" xfId="9095" xr:uid="{00000000-0005-0000-0000-000067240000}"/>
    <cellStyle name="SAPBEXaggData 2 4 3 2" xfId="16308" xr:uid="{00000000-0005-0000-0000-000068240000}"/>
    <cellStyle name="SAPBEXaggData 2 4 3 3" xfId="21851" xr:uid="{00000000-0005-0000-0000-000069240000}"/>
    <cellStyle name="SAPBEXaggData 2 4 4" xfId="10333" xr:uid="{00000000-0005-0000-0000-00006A240000}"/>
    <cellStyle name="SAPBEXaggData 2 4 4 2" xfId="17546" xr:uid="{00000000-0005-0000-0000-00006B240000}"/>
    <cellStyle name="SAPBEXaggData 2 4 4 3" xfId="22942" xr:uid="{00000000-0005-0000-0000-00006C240000}"/>
    <cellStyle name="SAPBEXaggData 2 4 5" xfId="11568" xr:uid="{00000000-0005-0000-0000-00006D240000}"/>
    <cellStyle name="SAPBEXaggData 2 4 5 2" xfId="18775" xr:uid="{00000000-0005-0000-0000-00006E240000}"/>
    <cellStyle name="SAPBEXaggData 2 4 5 3" xfId="23947" xr:uid="{00000000-0005-0000-0000-00006F240000}"/>
    <cellStyle name="SAPBEXaggData 2 4 6" xfId="12437" xr:uid="{00000000-0005-0000-0000-000070240000}"/>
    <cellStyle name="SAPBEXaggData 2 4 6 2" xfId="19644" xr:uid="{00000000-0005-0000-0000-000071240000}"/>
    <cellStyle name="SAPBEXaggData 2 4 6 3" xfId="24679" xr:uid="{00000000-0005-0000-0000-000072240000}"/>
    <cellStyle name="SAPBEXaggData 2 4 7" xfId="13633" xr:uid="{00000000-0005-0000-0000-000073240000}"/>
    <cellStyle name="SAPBEXaggData 2 5" xfId="7780" xr:uid="{00000000-0005-0000-0000-000074240000}"/>
    <cellStyle name="SAPBEXaggData 2 5 2" xfId="14993" xr:uid="{00000000-0005-0000-0000-000075240000}"/>
    <cellStyle name="SAPBEXaggData 2 5 3" xfId="20679" xr:uid="{00000000-0005-0000-0000-000076240000}"/>
    <cellStyle name="SAPBEXaggData 2 6" xfId="9478" xr:uid="{00000000-0005-0000-0000-000077240000}"/>
    <cellStyle name="SAPBEXaggData 2 6 2" xfId="16691" xr:uid="{00000000-0005-0000-0000-000078240000}"/>
    <cellStyle name="SAPBEXaggData 2 6 3" xfId="22190" xr:uid="{00000000-0005-0000-0000-000079240000}"/>
    <cellStyle name="SAPBEXaggData 2 7" xfId="9911" xr:uid="{00000000-0005-0000-0000-00007A240000}"/>
    <cellStyle name="SAPBEXaggData 2 7 2" xfId="17124" xr:uid="{00000000-0005-0000-0000-00007B240000}"/>
    <cellStyle name="SAPBEXaggData 2 7 3" xfId="22561" xr:uid="{00000000-0005-0000-0000-00007C240000}"/>
    <cellStyle name="SAPBEXaggData 2 8" xfId="11133" xr:uid="{00000000-0005-0000-0000-00007D240000}"/>
    <cellStyle name="SAPBEXaggData 2 8 2" xfId="18340" xr:uid="{00000000-0005-0000-0000-00007E240000}"/>
    <cellStyle name="SAPBEXaggData 2 8 3" xfId="23553" xr:uid="{00000000-0005-0000-0000-00007F240000}"/>
    <cellStyle name="SAPBEXaggData 2 9" xfId="12825" xr:uid="{00000000-0005-0000-0000-000080240000}"/>
    <cellStyle name="SAPBEXaggData 2 9 2" xfId="20032" xr:uid="{00000000-0005-0000-0000-000081240000}"/>
    <cellStyle name="SAPBEXaggData 2 9 3" xfId="25022" xr:uid="{00000000-0005-0000-0000-000082240000}"/>
    <cellStyle name="SAPBEXaggData 3" xfId="417" xr:uid="{00000000-0005-0000-0000-000083240000}"/>
    <cellStyle name="SAPBEXaggData 3 2" xfId="894" xr:uid="{00000000-0005-0000-0000-000084240000}"/>
    <cellStyle name="SAPBEXaggData 3 2 2" xfId="8203" xr:uid="{00000000-0005-0000-0000-000085240000}"/>
    <cellStyle name="SAPBEXaggData 3 2 2 2" xfId="15416" xr:uid="{00000000-0005-0000-0000-000086240000}"/>
    <cellStyle name="SAPBEXaggData 3 2 2 3" xfId="21061" xr:uid="{00000000-0005-0000-0000-000087240000}"/>
    <cellStyle name="SAPBEXaggData 3 2 3" xfId="9093" xr:uid="{00000000-0005-0000-0000-000088240000}"/>
    <cellStyle name="SAPBEXaggData 3 2 3 2" xfId="16306" xr:uid="{00000000-0005-0000-0000-000089240000}"/>
    <cellStyle name="SAPBEXaggData 3 2 3 3" xfId="21850" xr:uid="{00000000-0005-0000-0000-00008A240000}"/>
    <cellStyle name="SAPBEXaggData 3 2 4" xfId="10334" xr:uid="{00000000-0005-0000-0000-00008B240000}"/>
    <cellStyle name="SAPBEXaggData 3 2 4 2" xfId="17547" xr:uid="{00000000-0005-0000-0000-00008C240000}"/>
    <cellStyle name="SAPBEXaggData 3 2 4 3" xfId="22943" xr:uid="{00000000-0005-0000-0000-00008D240000}"/>
    <cellStyle name="SAPBEXaggData 3 2 5" xfId="11634" xr:uid="{00000000-0005-0000-0000-00008E240000}"/>
    <cellStyle name="SAPBEXaggData 3 2 5 2" xfId="18841" xr:uid="{00000000-0005-0000-0000-00008F240000}"/>
    <cellStyle name="SAPBEXaggData 3 2 5 3" xfId="24009" xr:uid="{00000000-0005-0000-0000-000090240000}"/>
    <cellStyle name="SAPBEXaggData 3 2 6" xfId="12375" xr:uid="{00000000-0005-0000-0000-000091240000}"/>
    <cellStyle name="SAPBEXaggData 3 2 6 2" xfId="19582" xr:uid="{00000000-0005-0000-0000-000092240000}"/>
    <cellStyle name="SAPBEXaggData 3 2 6 3" xfId="24617" xr:uid="{00000000-0005-0000-0000-000093240000}"/>
    <cellStyle name="SAPBEXaggData 3 2 7" xfId="13699" xr:uid="{00000000-0005-0000-0000-000094240000}"/>
    <cellStyle name="SAPBEXaggData 3 3" xfId="7240" xr:uid="{00000000-0005-0000-0000-000095240000}"/>
    <cellStyle name="SAPBEXaggData 3 3 2" xfId="9523" xr:uid="{00000000-0005-0000-0000-000096240000}"/>
    <cellStyle name="SAPBEXaggData 3 3 2 2" xfId="16736" xr:uid="{00000000-0005-0000-0000-000097240000}"/>
    <cellStyle name="SAPBEXaggData 3 3 2 3" xfId="22202" xr:uid="{00000000-0005-0000-0000-000098240000}"/>
    <cellStyle name="SAPBEXaggData 3 3 3" xfId="9721" xr:uid="{00000000-0005-0000-0000-000099240000}"/>
    <cellStyle name="SAPBEXaggData 3 3 3 2" xfId="16934" xr:uid="{00000000-0005-0000-0000-00009A240000}"/>
    <cellStyle name="SAPBEXaggData 3 3 3 3" xfId="22400" xr:uid="{00000000-0005-0000-0000-00009B240000}"/>
    <cellStyle name="SAPBEXaggData 3 3 4" xfId="10925" xr:uid="{00000000-0005-0000-0000-00009C240000}"/>
    <cellStyle name="SAPBEXaggData 3 3 4 2" xfId="18138" xr:uid="{00000000-0005-0000-0000-00009D240000}"/>
    <cellStyle name="SAPBEXaggData 3 3 4 3" xfId="23355" xr:uid="{00000000-0005-0000-0000-00009E240000}"/>
    <cellStyle name="SAPBEXaggData 3 3 5" xfId="13061" xr:uid="{00000000-0005-0000-0000-00009F240000}"/>
    <cellStyle name="SAPBEXaggData 3 3 5 2" xfId="20268" xr:uid="{00000000-0005-0000-0000-0000A0240000}"/>
    <cellStyle name="SAPBEXaggData 3 3 5 3" xfId="25224" xr:uid="{00000000-0005-0000-0000-0000A1240000}"/>
    <cellStyle name="SAPBEXaggData 3 3 6" xfId="14733" xr:uid="{00000000-0005-0000-0000-0000A2240000}"/>
    <cellStyle name="SAPBEXaggData 3 3 7" xfId="20446" xr:uid="{00000000-0005-0000-0000-0000A3240000}"/>
    <cellStyle name="SAPBEXaggData 3 4" xfId="7783" xr:uid="{00000000-0005-0000-0000-0000A4240000}"/>
    <cellStyle name="SAPBEXaggData 3 4 2" xfId="14996" xr:uid="{00000000-0005-0000-0000-0000A5240000}"/>
    <cellStyle name="SAPBEXaggData 3 4 3" xfId="20682" xr:uid="{00000000-0005-0000-0000-0000A6240000}"/>
    <cellStyle name="SAPBEXaggData 3 5" xfId="9474" xr:uid="{00000000-0005-0000-0000-0000A7240000}"/>
    <cellStyle name="SAPBEXaggData 3 5 2" xfId="16687" xr:uid="{00000000-0005-0000-0000-0000A8240000}"/>
    <cellStyle name="SAPBEXaggData 3 5 3" xfId="22186" xr:uid="{00000000-0005-0000-0000-0000A9240000}"/>
    <cellStyle name="SAPBEXaggData 3 6" xfId="9914" xr:uid="{00000000-0005-0000-0000-0000AA240000}"/>
    <cellStyle name="SAPBEXaggData 3 6 2" xfId="17127" xr:uid="{00000000-0005-0000-0000-0000AB240000}"/>
    <cellStyle name="SAPBEXaggData 3 6 3" xfId="22564" xr:uid="{00000000-0005-0000-0000-0000AC240000}"/>
    <cellStyle name="SAPBEXaggData 3 7" xfId="11200" xr:uid="{00000000-0005-0000-0000-0000AD240000}"/>
    <cellStyle name="SAPBEXaggData 3 7 2" xfId="18407" xr:uid="{00000000-0005-0000-0000-0000AE240000}"/>
    <cellStyle name="SAPBEXaggData 3 7 3" xfId="23616" xr:uid="{00000000-0005-0000-0000-0000AF240000}"/>
    <cellStyle name="SAPBEXaggData 3 8" xfId="12800" xr:uid="{00000000-0005-0000-0000-0000B0240000}"/>
    <cellStyle name="SAPBEXaggData 3 8 2" xfId="20007" xr:uid="{00000000-0005-0000-0000-0000B1240000}"/>
    <cellStyle name="SAPBEXaggData 3 8 3" xfId="24997" xr:uid="{00000000-0005-0000-0000-0000B2240000}"/>
    <cellStyle name="SAPBEXaggData 4" xfId="790" xr:uid="{00000000-0005-0000-0000-0000B3240000}"/>
    <cellStyle name="SAPBEXaggData 4 2" xfId="8204" xr:uid="{00000000-0005-0000-0000-0000B4240000}"/>
    <cellStyle name="SAPBEXaggData 4 2 2" xfId="15417" xr:uid="{00000000-0005-0000-0000-0000B5240000}"/>
    <cellStyle name="SAPBEXaggData 4 2 3" xfId="21062" xr:uid="{00000000-0005-0000-0000-0000B6240000}"/>
    <cellStyle name="SAPBEXaggData 4 3" xfId="9092" xr:uid="{00000000-0005-0000-0000-0000B7240000}"/>
    <cellStyle name="SAPBEXaggData 4 3 2" xfId="16305" xr:uid="{00000000-0005-0000-0000-0000B8240000}"/>
    <cellStyle name="SAPBEXaggData 4 3 3" xfId="21849" xr:uid="{00000000-0005-0000-0000-0000B9240000}"/>
    <cellStyle name="SAPBEXaggData 4 4" xfId="10335" xr:uid="{00000000-0005-0000-0000-0000BA240000}"/>
    <cellStyle name="SAPBEXaggData 4 4 2" xfId="17548" xr:uid="{00000000-0005-0000-0000-0000BB240000}"/>
    <cellStyle name="SAPBEXaggData 4 4 3" xfId="22944" xr:uid="{00000000-0005-0000-0000-0000BC240000}"/>
    <cellStyle name="SAPBEXaggData 4 5" xfId="11530" xr:uid="{00000000-0005-0000-0000-0000BD240000}"/>
    <cellStyle name="SAPBEXaggData 4 5 2" xfId="18737" xr:uid="{00000000-0005-0000-0000-0000BE240000}"/>
    <cellStyle name="SAPBEXaggData 4 5 3" xfId="23913" xr:uid="{00000000-0005-0000-0000-0000BF240000}"/>
    <cellStyle name="SAPBEXaggData 4 6" xfId="12472" xr:uid="{00000000-0005-0000-0000-0000C0240000}"/>
    <cellStyle name="SAPBEXaggData 4 6 2" xfId="19679" xr:uid="{00000000-0005-0000-0000-0000C1240000}"/>
    <cellStyle name="SAPBEXaggData 4 6 3" xfId="24713" xr:uid="{00000000-0005-0000-0000-0000C2240000}"/>
    <cellStyle name="SAPBEXaggData 4 7" xfId="13601" xr:uid="{00000000-0005-0000-0000-0000C3240000}"/>
    <cellStyle name="SAPBEXaggData 5" xfId="7241" xr:uid="{00000000-0005-0000-0000-0000C4240000}"/>
    <cellStyle name="SAPBEXaggData 5 2" xfId="9524" xr:uid="{00000000-0005-0000-0000-0000C5240000}"/>
    <cellStyle name="SAPBEXaggData 5 2 2" xfId="16737" xr:uid="{00000000-0005-0000-0000-0000C6240000}"/>
    <cellStyle name="SAPBEXaggData 5 2 3" xfId="22203" xr:uid="{00000000-0005-0000-0000-0000C7240000}"/>
    <cellStyle name="SAPBEXaggData 5 3" xfId="9722" xr:uid="{00000000-0005-0000-0000-0000C8240000}"/>
    <cellStyle name="SAPBEXaggData 5 3 2" xfId="16935" xr:uid="{00000000-0005-0000-0000-0000C9240000}"/>
    <cellStyle name="SAPBEXaggData 5 3 3" xfId="22401" xr:uid="{00000000-0005-0000-0000-0000CA240000}"/>
    <cellStyle name="SAPBEXaggData 5 4" xfId="10926" xr:uid="{00000000-0005-0000-0000-0000CB240000}"/>
    <cellStyle name="SAPBEXaggData 5 4 2" xfId="18139" xr:uid="{00000000-0005-0000-0000-0000CC240000}"/>
    <cellStyle name="SAPBEXaggData 5 4 3" xfId="23356" xr:uid="{00000000-0005-0000-0000-0000CD240000}"/>
    <cellStyle name="SAPBEXaggData 5 5" xfId="12873" xr:uid="{00000000-0005-0000-0000-0000CE240000}"/>
    <cellStyle name="SAPBEXaggData 5 5 2" xfId="20080" xr:uid="{00000000-0005-0000-0000-0000CF240000}"/>
    <cellStyle name="SAPBEXaggData 5 5 3" xfId="25036" xr:uid="{00000000-0005-0000-0000-0000D0240000}"/>
    <cellStyle name="SAPBEXaggData 5 6" xfId="13062" xr:uid="{00000000-0005-0000-0000-0000D1240000}"/>
    <cellStyle name="SAPBEXaggData 5 6 2" xfId="20269" xr:uid="{00000000-0005-0000-0000-0000D2240000}"/>
    <cellStyle name="SAPBEXaggData 5 6 3" xfId="25225" xr:uid="{00000000-0005-0000-0000-0000D3240000}"/>
    <cellStyle name="SAPBEXaggData 5 7" xfId="14734" xr:uid="{00000000-0005-0000-0000-0000D4240000}"/>
    <cellStyle name="SAPBEXaggData 5 8" xfId="20447" xr:uid="{00000000-0005-0000-0000-0000D5240000}"/>
    <cellStyle name="SAPBEXaggData 6" xfId="7242" xr:uid="{00000000-0005-0000-0000-0000D6240000}"/>
    <cellStyle name="SAPBEXaggData 6 2" xfId="9525" xr:uid="{00000000-0005-0000-0000-0000D7240000}"/>
    <cellStyle name="SAPBEXaggData 6 2 2" xfId="16738" xr:uid="{00000000-0005-0000-0000-0000D8240000}"/>
    <cellStyle name="SAPBEXaggData 6 2 3" xfId="22204" xr:uid="{00000000-0005-0000-0000-0000D9240000}"/>
    <cellStyle name="SAPBEXaggData 6 3" xfId="9723" xr:uid="{00000000-0005-0000-0000-0000DA240000}"/>
    <cellStyle name="SAPBEXaggData 6 3 2" xfId="16936" xr:uid="{00000000-0005-0000-0000-0000DB240000}"/>
    <cellStyle name="SAPBEXaggData 6 3 3" xfId="22402" xr:uid="{00000000-0005-0000-0000-0000DC240000}"/>
    <cellStyle name="SAPBEXaggData 6 4" xfId="10927" xr:uid="{00000000-0005-0000-0000-0000DD240000}"/>
    <cellStyle name="SAPBEXaggData 6 4 2" xfId="18140" xr:uid="{00000000-0005-0000-0000-0000DE240000}"/>
    <cellStyle name="SAPBEXaggData 6 4 3" xfId="23357" xr:uid="{00000000-0005-0000-0000-0000DF240000}"/>
    <cellStyle name="SAPBEXaggData 6 5" xfId="12874" xr:uid="{00000000-0005-0000-0000-0000E0240000}"/>
    <cellStyle name="SAPBEXaggData 6 5 2" xfId="20081" xr:uid="{00000000-0005-0000-0000-0000E1240000}"/>
    <cellStyle name="SAPBEXaggData 6 5 3" xfId="25037" xr:uid="{00000000-0005-0000-0000-0000E2240000}"/>
    <cellStyle name="SAPBEXaggData 6 6" xfId="13063" xr:uid="{00000000-0005-0000-0000-0000E3240000}"/>
    <cellStyle name="SAPBEXaggData 6 6 2" xfId="20270" xr:uid="{00000000-0005-0000-0000-0000E4240000}"/>
    <cellStyle name="SAPBEXaggData 6 6 3" xfId="25226" xr:uid="{00000000-0005-0000-0000-0000E5240000}"/>
    <cellStyle name="SAPBEXaggData 6 7" xfId="14735" xr:uid="{00000000-0005-0000-0000-0000E6240000}"/>
    <cellStyle name="SAPBEXaggData 6 8" xfId="20448" xr:uid="{00000000-0005-0000-0000-0000E7240000}"/>
    <cellStyle name="SAPBEXaggData 7" xfId="7688" xr:uid="{00000000-0005-0000-0000-0000E8240000}"/>
    <cellStyle name="SAPBEXaggData 7 2" xfId="14912" xr:uid="{00000000-0005-0000-0000-0000E9240000}"/>
    <cellStyle name="SAPBEXaggData 7 3" xfId="20633" xr:uid="{00000000-0005-0000-0000-0000EA240000}"/>
    <cellStyle name="SAPBEXaggData 8" xfId="7739" xr:uid="{00000000-0005-0000-0000-0000EB240000}"/>
    <cellStyle name="SAPBEXaggData 8 2" xfId="14952" xr:uid="{00000000-0005-0000-0000-0000EC240000}"/>
    <cellStyle name="SAPBEXaggData 8 3" xfId="20667" xr:uid="{00000000-0005-0000-0000-0000ED240000}"/>
    <cellStyle name="SAPBEXaggData 9" xfId="11116" xr:uid="{00000000-0005-0000-0000-0000EE240000}"/>
    <cellStyle name="SAPBEXaggData 9 2" xfId="18323" xr:uid="{00000000-0005-0000-0000-0000EF240000}"/>
    <cellStyle name="SAPBEXaggData 9 3" xfId="23540" xr:uid="{00000000-0005-0000-0000-0000F0240000}"/>
    <cellStyle name="SAPBEXaggData_DATA-12moDEC2010 Cap Targets" xfId="7243" xr:uid="{00000000-0005-0000-0000-0000F1240000}"/>
    <cellStyle name="SAPBEXaggDataEmph" xfId="72" xr:uid="{00000000-0005-0000-0000-0000F2240000}"/>
    <cellStyle name="SAPBEXaggDataEmph 10" xfId="13222" xr:uid="{00000000-0005-0000-0000-0000F3240000}"/>
    <cellStyle name="SAPBEXaggDataEmph 11" xfId="14901" xr:uid="{00000000-0005-0000-0000-0000F4240000}"/>
    <cellStyle name="SAPBEXaggDataEmph 12" xfId="25420" xr:uid="{00000000-0005-0000-0000-0000F5240000}"/>
    <cellStyle name="SAPBEXaggDataEmph 2" xfId="350" xr:uid="{00000000-0005-0000-0000-0000F6240000}"/>
    <cellStyle name="SAPBEXaggDataEmph 2 10" xfId="11134" xr:uid="{00000000-0005-0000-0000-0000F7240000}"/>
    <cellStyle name="SAPBEXaggDataEmph 2 10 2" xfId="18341" xr:uid="{00000000-0005-0000-0000-0000F8240000}"/>
    <cellStyle name="SAPBEXaggDataEmph 2 10 3" xfId="23554" xr:uid="{00000000-0005-0000-0000-0000F9240000}"/>
    <cellStyle name="SAPBEXaggDataEmph 2 11" xfId="13253" xr:uid="{00000000-0005-0000-0000-0000FA240000}"/>
    <cellStyle name="SAPBEXaggDataEmph 2 12" xfId="25421" xr:uid="{00000000-0005-0000-0000-0000FB240000}"/>
    <cellStyle name="SAPBEXaggDataEmph 2 2" xfId="451" xr:uid="{00000000-0005-0000-0000-0000FC240000}"/>
    <cellStyle name="SAPBEXaggDataEmph 2 2 2" xfId="928" xr:uid="{00000000-0005-0000-0000-0000FD240000}"/>
    <cellStyle name="SAPBEXaggDataEmph 2 2 2 2" xfId="8205" xr:uid="{00000000-0005-0000-0000-0000FE240000}"/>
    <cellStyle name="SAPBEXaggDataEmph 2 2 2 2 2" xfId="15418" xr:uid="{00000000-0005-0000-0000-0000FF240000}"/>
    <cellStyle name="SAPBEXaggDataEmph 2 2 2 2 3" xfId="21063" xr:uid="{00000000-0005-0000-0000-000000250000}"/>
    <cellStyle name="SAPBEXaggDataEmph 2 2 2 3" xfId="9091" xr:uid="{00000000-0005-0000-0000-000001250000}"/>
    <cellStyle name="SAPBEXaggDataEmph 2 2 2 3 2" xfId="16304" xr:uid="{00000000-0005-0000-0000-000002250000}"/>
    <cellStyle name="SAPBEXaggDataEmph 2 2 2 3 3" xfId="21848" xr:uid="{00000000-0005-0000-0000-000003250000}"/>
    <cellStyle name="SAPBEXaggDataEmph 2 2 2 4" xfId="10336" xr:uid="{00000000-0005-0000-0000-000004250000}"/>
    <cellStyle name="SAPBEXaggDataEmph 2 2 2 4 2" xfId="17549" xr:uid="{00000000-0005-0000-0000-000005250000}"/>
    <cellStyle name="SAPBEXaggDataEmph 2 2 2 4 3" xfId="22945" xr:uid="{00000000-0005-0000-0000-000006250000}"/>
    <cellStyle name="SAPBEXaggDataEmph 2 2 2 5" xfId="11668" xr:uid="{00000000-0005-0000-0000-000007250000}"/>
    <cellStyle name="SAPBEXaggDataEmph 2 2 2 5 2" xfId="18875" xr:uid="{00000000-0005-0000-0000-000008250000}"/>
    <cellStyle name="SAPBEXaggDataEmph 2 2 2 5 3" xfId="24039" xr:uid="{00000000-0005-0000-0000-000009250000}"/>
    <cellStyle name="SAPBEXaggDataEmph 2 2 2 6" xfId="12345" xr:uid="{00000000-0005-0000-0000-00000A250000}"/>
    <cellStyle name="SAPBEXaggDataEmph 2 2 2 6 2" xfId="19552" xr:uid="{00000000-0005-0000-0000-00000B250000}"/>
    <cellStyle name="SAPBEXaggDataEmph 2 2 2 6 3" xfId="24587" xr:uid="{00000000-0005-0000-0000-00000C250000}"/>
    <cellStyle name="SAPBEXaggDataEmph 2 2 2 7" xfId="13733" xr:uid="{00000000-0005-0000-0000-00000D250000}"/>
    <cellStyle name="SAPBEXaggDataEmph 2 2 2 8" xfId="14408" xr:uid="{00000000-0005-0000-0000-00000E250000}"/>
    <cellStyle name="SAPBEXaggDataEmph 2 2 3" xfId="7786" xr:uid="{00000000-0005-0000-0000-00000F250000}"/>
    <cellStyle name="SAPBEXaggDataEmph 2 2 3 2" xfId="14999" xr:uid="{00000000-0005-0000-0000-000010250000}"/>
    <cellStyle name="SAPBEXaggDataEmph 2 2 3 3" xfId="20685" xr:uid="{00000000-0005-0000-0000-000011250000}"/>
    <cellStyle name="SAPBEXaggDataEmph 2 2 4" xfId="9471" xr:uid="{00000000-0005-0000-0000-000012250000}"/>
    <cellStyle name="SAPBEXaggDataEmph 2 2 4 2" xfId="16684" xr:uid="{00000000-0005-0000-0000-000013250000}"/>
    <cellStyle name="SAPBEXaggDataEmph 2 2 4 3" xfId="22183" xr:uid="{00000000-0005-0000-0000-000014250000}"/>
    <cellStyle name="SAPBEXaggDataEmph 2 2 5" xfId="9917" xr:uid="{00000000-0005-0000-0000-000015250000}"/>
    <cellStyle name="SAPBEXaggDataEmph 2 2 5 2" xfId="17130" xr:uid="{00000000-0005-0000-0000-000016250000}"/>
    <cellStyle name="SAPBEXaggDataEmph 2 2 5 3" xfId="22567" xr:uid="{00000000-0005-0000-0000-000017250000}"/>
    <cellStyle name="SAPBEXaggDataEmph 2 2 6" xfId="11234" xr:uid="{00000000-0005-0000-0000-000018250000}"/>
    <cellStyle name="SAPBEXaggDataEmph 2 2 6 2" xfId="18441" xr:uid="{00000000-0005-0000-0000-000019250000}"/>
    <cellStyle name="SAPBEXaggDataEmph 2 2 6 3" xfId="23646" xr:uid="{00000000-0005-0000-0000-00001A250000}"/>
    <cellStyle name="SAPBEXaggDataEmph 2 2 7" xfId="12771" xr:uid="{00000000-0005-0000-0000-00001B250000}"/>
    <cellStyle name="SAPBEXaggDataEmph 2 2 7 2" xfId="19978" xr:uid="{00000000-0005-0000-0000-00001C250000}"/>
    <cellStyle name="SAPBEXaggDataEmph 2 2 7 3" xfId="24968" xr:uid="{00000000-0005-0000-0000-00001D250000}"/>
    <cellStyle name="SAPBEXaggDataEmph 2 2 8" xfId="13326" xr:uid="{00000000-0005-0000-0000-00001E250000}"/>
    <cellStyle name="SAPBEXaggDataEmph 2 3" xfId="526" xr:uid="{00000000-0005-0000-0000-00001F250000}"/>
    <cellStyle name="SAPBEXaggDataEmph 2 3 2" xfId="982" xr:uid="{00000000-0005-0000-0000-000020250000}"/>
    <cellStyle name="SAPBEXaggDataEmph 2 3 2 2" xfId="8206" xr:uid="{00000000-0005-0000-0000-000021250000}"/>
    <cellStyle name="SAPBEXaggDataEmph 2 3 2 2 2" xfId="15419" xr:uid="{00000000-0005-0000-0000-000022250000}"/>
    <cellStyle name="SAPBEXaggDataEmph 2 3 2 2 3" xfId="21064" xr:uid="{00000000-0005-0000-0000-000023250000}"/>
    <cellStyle name="SAPBEXaggDataEmph 2 3 2 3" xfId="9090" xr:uid="{00000000-0005-0000-0000-000024250000}"/>
    <cellStyle name="SAPBEXaggDataEmph 2 3 2 3 2" xfId="16303" xr:uid="{00000000-0005-0000-0000-000025250000}"/>
    <cellStyle name="SAPBEXaggDataEmph 2 3 2 3 3" xfId="21847" xr:uid="{00000000-0005-0000-0000-000026250000}"/>
    <cellStyle name="SAPBEXaggDataEmph 2 3 2 4" xfId="10337" xr:uid="{00000000-0005-0000-0000-000027250000}"/>
    <cellStyle name="SAPBEXaggDataEmph 2 3 2 4 2" xfId="17550" xr:uid="{00000000-0005-0000-0000-000028250000}"/>
    <cellStyle name="SAPBEXaggDataEmph 2 3 2 4 3" xfId="22946" xr:uid="{00000000-0005-0000-0000-000029250000}"/>
    <cellStyle name="SAPBEXaggDataEmph 2 3 2 5" xfId="11722" xr:uid="{00000000-0005-0000-0000-00002A250000}"/>
    <cellStyle name="SAPBEXaggDataEmph 2 3 2 5 2" xfId="18929" xr:uid="{00000000-0005-0000-0000-00002B250000}"/>
    <cellStyle name="SAPBEXaggDataEmph 2 3 2 5 3" xfId="24083" xr:uid="{00000000-0005-0000-0000-00002C250000}"/>
    <cellStyle name="SAPBEXaggDataEmph 2 3 2 6" xfId="12301" xr:uid="{00000000-0005-0000-0000-00002D250000}"/>
    <cellStyle name="SAPBEXaggDataEmph 2 3 2 6 2" xfId="19508" xr:uid="{00000000-0005-0000-0000-00002E250000}"/>
    <cellStyle name="SAPBEXaggDataEmph 2 3 2 6 3" xfId="24543" xr:uid="{00000000-0005-0000-0000-00002F250000}"/>
    <cellStyle name="SAPBEXaggDataEmph 2 3 2 7" xfId="13787" xr:uid="{00000000-0005-0000-0000-000030250000}"/>
    <cellStyle name="SAPBEXaggDataEmph 2 3 2 8" xfId="14364" xr:uid="{00000000-0005-0000-0000-000031250000}"/>
    <cellStyle name="SAPBEXaggDataEmph 2 3 3" xfId="7787" xr:uid="{00000000-0005-0000-0000-000032250000}"/>
    <cellStyle name="SAPBEXaggDataEmph 2 3 3 2" xfId="15000" xr:uid="{00000000-0005-0000-0000-000033250000}"/>
    <cellStyle name="SAPBEXaggDataEmph 2 3 3 3" xfId="20686" xr:uid="{00000000-0005-0000-0000-000034250000}"/>
    <cellStyle name="SAPBEXaggDataEmph 2 3 4" xfId="9470" xr:uid="{00000000-0005-0000-0000-000035250000}"/>
    <cellStyle name="SAPBEXaggDataEmph 2 3 4 2" xfId="16683" xr:uid="{00000000-0005-0000-0000-000036250000}"/>
    <cellStyle name="SAPBEXaggDataEmph 2 3 4 3" xfId="22182" xr:uid="{00000000-0005-0000-0000-000037250000}"/>
    <cellStyle name="SAPBEXaggDataEmph 2 3 5" xfId="9918" xr:uid="{00000000-0005-0000-0000-000038250000}"/>
    <cellStyle name="SAPBEXaggDataEmph 2 3 5 2" xfId="17131" xr:uid="{00000000-0005-0000-0000-000039250000}"/>
    <cellStyle name="SAPBEXaggDataEmph 2 3 5 3" xfId="22568" xr:uid="{00000000-0005-0000-0000-00003A250000}"/>
    <cellStyle name="SAPBEXaggDataEmph 2 3 6" xfId="11309" xr:uid="{00000000-0005-0000-0000-00003B250000}"/>
    <cellStyle name="SAPBEXaggDataEmph 2 3 6 2" xfId="18516" xr:uid="{00000000-0005-0000-0000-00003C250000}"/>
    <cellStyle name="SAPBEXaggDataEmph 2 3 6 3" xfId="23711" xr:uid="{00000000-0005-0000-0000-00003D250000}"/>
    <cellStyle name="SAPBEXaggDataEmph 2 3 7" xfId="12709" xr:uid="{00000000-0005-0000-0000-00003E250000}"/>
    <cellStyle name="SAPBEXaggDataEmph 2 3 7 2" xfId="19916" xr:uid="{00000000-0005-0000-0000-00003F250000}"/>
    <cellStyle name="SAPBEXaggDataEmph 2 3 7 3" xfId="24907" xr:uid="{00000000-0005-0000-0000-000040250000}"/>
    <cellStyle name="SAPBEXaggDataEmph 2 3 8" xfId="13399" xr:uid="{00000000-0005-0000-0000-000041250000}"/>
    <cellStyle name="SAPBEXaggDataEmph 2 4" xfId="603" xr:uid="{00000000-0005-0000-0000-000042250000}"/>
    <cellStyle name="SAPBEXaggDataEmph 2 4 2" xfId="1059" xr:uid="{00000000-0005-0000-0000-000043250000}"/>
    <cellStyle name="SAPBEXaggDataEmph 2 4 2 2" xfId="8207" xr:uid="{00000000-0005-0000-0000-000044250000}"/>
    <cellStyle name="SAPBEXaggDataEmph 2 4 2 2 2" xfId="15420" xr:uid="{00000000-0005-0000-0000-000045250000}"/>
    <cellStyle name="SAPBEXaggDataEmph 2 4 2 2 3" xfId="21065" xr:uid="{00000000-0005-0000-0000-000046250000}"/>
    <cellStyle name="SAPBEXaggDataEmph 2 4 2 3" xfId="9089" xr:uid="{00000000-0005-0000-0000-000047250000}"/>
    <cellStyle name="SAPBEXaggDataEmph 2 4 2 3 2" xfId="16302" xr:uid="{00000000-0005-0000-0000-000048250000}"/>
    <cellStyle name="SAPBEXaggDataEmph 2 4 2 3 3" xfId="21846" xr:uid="{00000000-0005-0000-0000-000049250000}"/>
    <cellStyle name="SAPBEXaggDataEmph 2 4 2 4" xfId="10338" xr:uid="{00000000-0005-0000-0000-00004A250000}"/>
    <cellStyle name="SAPBEXaggDataEmph 2 4 2 4 2" xfId="17551" xr:uid="{00000000-0005-0000-0000-00004B250000}"/>
    <cellStyle name="SAPBEXaggDataEmph 2 4 2 4 3" xfId="22947" xr:uid="{00000000-0005-0000-0000-00004C250000}"/>
    <cellStyle name="SAPBEXaggDataEmph 2 4 2 5" xfId="11799" xr:uid="{00000000-0005-0000-0000-00004D250000}"/>
    <cellStyle name="SAPBEXaggDataEmph 2 4 2 5 2" xfId="19006" xr:uid="{00000000-0005-0000-0000-00004E250000}"/>
    <cellStyle name="SAPBEXaggDataEmph 2 4 2 5 3" xfId="24160" xr:uid="{00000000-0005-0000-0000-00004F250000}"/>
    <cellStyle name="SAPBEXaggDataEmph 2 4 2 6" xfId="12224" xr:uid="{00000000-0005-0000-0000-000050250000}"/>
    <cellStyle name="SAPBEXaggDataEmph 2 4 2 6 2" xfId="19431" xr:uid="{00000000-0005-0000-0000-000051250000}"/>
    <cellStyle name="SAPBEXaggDataEmph 2 4 2 6 3" xfId="24466" xr:uid="{00000000-0005-0000-0000-000052250000}"/>
    <cellStyle name="SAPBEXaggDataEmph 2 4 2 7" xfId="13864" xr:uid="{00000000-0005-0000-0000-000053250000}"/>
    <cellStyle name="SAPBEXaggDataEmph 2 4 2 8" xfId="14287" xr:uid="{00000000-0005-0000-0000-000054250000}"/>
    <cellStyle name="SAPBEXaggDataEmph 2 4 3" xfId="7788" xr:uid="{00000000-0005-0000-0000-000055250000}"/>
    <cellStyle name="SAPBEXaggDataEmph 2 4 3 2" xfId="15001" xr:uid="{00000000-0005-0000-0000-000056250000}"/>
    <cellStyle name="SAPBEXaggDataEmph 2 4 3 3" xfId="20687" xr:uid="{00000000-0005-0000-0000-000057250000}"/>
    <cellStyle name="SAPBEXaggDataEmph 2 4 4" xfId="9469" xr:uid="{00000000-0005-0000-0000-000058250000}"/>
    <cellStyle name="SAPBEXaggDataEmph 2 4 4 2" xfId="16682" xr:uid="{00000000-0005-0000-0000-000059250000}"/>
    <cellStyle name="SAPBEXaggDataEmph 2 4 4 3" xfId="22181" xr:uid="{00000000-0005-0000-0000-00005A250000}"/>
    <cellStyle name="SAPBEXaggDataEmph 2 4 5" xfId="9919" xr:uid="{00000000-0005-0000-0000-00005B250000}"/>
    <cellStyle name="SAPBEXaggDataEmph 2 4 5 2" xfId="17132" xr:uid="{00000000-0005-0000-0000-00005C250000}"/>
    <cellStyle name="SAPBEXaggDataEmph 2 4 5 3" xfId="22569" xr:uid="{00000000-0005-0000-0000-00005D250000}"/>
    <cellStyle name="SAPBEXaggDataEmph 2 4 6" xfId="11386" xr:uid="{00000000-0005-0000-0000-00005E250000}"/>
    <cellStyle name="SAPBEXaggDataEmph 2 4 6 2" xfId="18593" xr:uid="{00000000-0005-0000-0000-00005F250000}"/>
    <cellStyle name="SAPBEXaggDataEmph 2 4 6 3" xfId="23788" xr:uid="{00000000-0005-0000-0000-000060250000}"/>
    <cellStyle name="SAPBEXaggDataEmph 2 4 7" xfId="12599" xr:uid="{00000000-0005-0000-0000-000061250000}"/>
    <cellStyle name="SAPBEXaggDataEmph 2 4 7 2" xfId="19806" xr:uid="{00000000-0005-0000-0000-000062250000}"/>
    <cellStyle name="SAPBEXaggDataEmph 2 4 7 3" xfId="24831" xr:uid="{00000000-0005-0000-0000-000063250000}"/>
    <cellStyle name="SAPBEXaggDataEmph 2 4 8" xfId="13462" xr:uid="{00000000-0005-0000-0000-000064250000}"/>
    <cellStyle name="SAPBEXaggDataEmph 2 4 9" xfId="14665" xr:uid="{00000000-0005-0000-0000-000065250000}"/>
    <cellStyle name="SAPBEXaggDataEmph 2 5" xfId="419" xr:uid="{00000000-0005-0000-0000-000066250000}"/>
    <cellStyle name="SAPBEXaggDataEmph 2 5 2" xfId="896" xr:uid="{00000000-0005-0000-0000-000067250000}"/>
    <cellStyle name="SAPBEXaggDataEmph 2 5 2 2" xfId="8208" xr:uid="{00000000-0005-0000-0000-000068250000}"/>
    <cellStyle name="SAPBEXaggDataEmph 2 5 2 2 2" xfId="15421" xr:uid="{00000000-0005-0000-0000-000069250000}"/>
    <cellStyle name="SAPBEXaggDataEmph 2 5 2 2 3" xfId="21066" xr:uid="{00000000-0005-0000-0000-00006A250000}"/>
    <cellStyle name="SAPBEXaggDataEmph 2 5 2 3" xfId="9088" xr:uid="{00000000-0005-0000-0000-00006B250000}"/>
    <cellStyle name="SAPBEXaggDataEmph 2 5 2 3 2" xfId="16301" xr:uid="{00000000-0005-0000-0000-00006C250000}"/>
    <cellStyle name="SAPBEXaggDataEmph 2 5 2 3 3" xfId="21845" xr:uid="{00000000-0005-0000-0000-00006D250000}"/>
    <cellStyle name="SAPBEXaggDataEmph 2 5 2 4" xfId="10339" xr:uid="{00000000-0005-0000-0000-00006E250000}"/>
    <cellStyle name="SAPBEXaggDataEmph 2 5 2 4 2" xfId="17552" xr:uid="{00000000-0005-0000-0000-00006F250000}"/>
    <cellStyle name="SAPBEXaggDataEmph 2 5 2 4 3" xfId="22948" xr:uid="{00000000-0005-0000-0000-000070250000}"/>
    <cellStyle name="SAPBEXaggDataEmph 2 5 2 5" xfId="11636" xr:uid="{00000000-0005-0000-0000-000071250000}"/>
    <cellStyle name="SAPBEXaggDataEmph 2 5 2 5 2" xfId="18843" xr:uid="{00000000-0005-0000-0000-000072250000}"/>
    <cellStyle name="SAPBEXaggDataEmph 2 5 2 5 3" xfId="24011" xr:uid="{00000000-0005-0000-0000-000073250000}"/>
    <cellStyle name="SAPBEXaggDataEmph 2 5 2 6" xfId="12373" xr:uid="{00000000-0005-0000-0000-000074250000}"/>
    <cellStyle name="SAPBEXaggDataEmph 2 5 2 6 2" xfId="19580" xr:uid="{00000000-0005-0000-0000-000075250000}"/>
    <cellStyle name="SAPBEXaggDataEmph 2 5 2 6 3" xfId="24615" xr:uid="{00000000-0005-0000-0000-000076250000}"/>
    <cellStyle name="SAPBEXaggDataEmph 2 5 2 7" xfId="13701" xr:uid="{00000000-0005-0000-0000-000077250000}"/>
    <cellStyle name="SAPBEXaggDataEmph 2 5 2 8" xfId="14435" xr:uid="{00000000-0005-0000-0000-000078250000}"/>
    <cellStyle name="SAPBEXaggDataEmph 2 5 3" xfId="7789" xr:uid="{00000000-0005-0000-0000-000079250000}"/>
    <cellStyle name="SAPBEXaggDataEmph 2 5 3 2" xfId="15002" xr:uid="{00000000-0005-0000-0000-00007A250000}"/>
    <cellStyle name="SAPBEXaggDataEmph 2 5 3 3" xfId="20688" xr:uid="{00000000-0005-0000-0000-00007B250000}"/>
    <cellStyle name="SAPBEXaggDataEmph 2 5 4" xfId="9468" xr:uid="{00000000-0005-0000-0000-00007C250000}"/>
    <cellStyle name="SAPBEXaggDataEmph 2 5 4 2" xfId="16681" xr:uid="{00000000-0005-0000-0000-00007D250000}"/>
    <cellStyle name="SAPBEXaggDataEmph 2 5 4 3" xfId="22180" xr:uid="{00000000-0005-0000-0000-00007E250000}"/>
    <cellStyle name="SAPBEXaggDataEmph 2 5 5" xfId="9920" xr:uid="{00000000-0005-0000-0000-00007F250000}"/>
    <cellStyle name="SAPBEXaggDataEmph 2 5 5 2" xfId="17133" xr:uid="{00000000-0005-0000-0000-000080250000}"/>
    <cellStyle name="SAPBEXaggDataEmph 2 5 5 3" xfId="22570" xr:uid="{00000000-0005-0000-0000-000081250000}"/>
    <cellStyle name="SAPBEXaggDataEmph 2 5 6" xfId="11202" xr:uid="{00000000-0005-0000-0000-000082250000}"/>
    <cellStyle name="SAPBEXaggDataEmph 2 5 6 2" xfId="18409" xr:uid="{00000000-0005-0000-0000-000083250000}"/>
    <cellStyle name="SAPBEXaggDataEmph 2 5 6 3" xfId="23618" xr:uid="{00000000-0005-0000-0000-000084250000}"/>
    <cellStyle name="SAPBEXaggDataEmph 2 5 7" xfId="12798" xr:uid="{00000000-0005-0000-0000-000085250000}"/>
    <cellStyle name="SAPBEXaggDataEmph 2 5 7 2" xfId="20005" xr:uid="{00000000-0005-0000-0000-000086250000}"/>
    <cellStyle name="SAPBEXaggDataEmph 2 5 7 3" xfId="24995" xr:uid="{00000000-0005-0000-0000-000087250000}"/>
    <cellStyle name="SAPBEXaggDataEmph 2 5 8" xfId="13303" xr:uid="{00000000-0005-0000-0000-000088250000}"/>
    <cellStyle name="SAPBEXaggDataEmph 2 5 9" xfId="14682" xr:uid="{00000000-0005-0000-0000-000089250000}"/>
    <cellStyle name="SAPBEXaggDataEmph 2 6" xfId="829" xr:uid="{00000000-0005-0000-0000-00008A250000}"/>
    <cellStyle name="SAPBEXaggDataEmph 2 6 2" xfId="8209" xr:uid="{00000000-0005-0000-0000-00008B250000}"/>
    <cellStyle name="SAPBEXaggDataEmph 2 6 2 2" xfId="15422" xr:uid="{00000000-0005-0000-0000-00008C250000}"/>
    <cellStyle name="SAPBEXaggDataEmph 2 6 2 3" xfId="21067" xr:uid="{00000000-0005-0000-0000-00008D250000}"/>
    <cellStyle name="SAPBEXaggDataEmph 2 6 3" xfId="9087" xr:uid="{00000000-0005-0000-0000-00008E250000}"/>
    <cellStyle name="SAPBEXaggDataEmph 2 6 3 2" xfId="16300" xr:uid="{00000000-0005-0000-0000-00008F250000}"/>
    <cellStyle name="SAPBEXaggDataEmph 2 6 3 3" xfId="21844" xr:uid="{00000000-0005-0000-0000-000090250000}"/>
    <cellStyle name="SAPBEXaggDataEmph 2 6 4" xfId="10340" xr:uid="{00000000-0005-0000-0000-000091250000}"/>
    <cellStyle name="SAPBEXaggDataEmph 2 6 4 2" xfId="17553" xr:uid="{00000000-0005-0000-0000-000092250000}"/>
    <cellStyle name="SAPBEXaggDataEmph 2 6 4 3" xfId="22949" xr:uid="{00000000-0005-0000-0000-000093250000}"/>
    <cellStyle name="SAPBEXaggDataEmph 2 6 5" xfId="11569" xr:uid="{00000000-0005-0000-0000-000094250000}"/>
    <cellStyle name="SAPBEXaggDataEmph 2 6 5 2" xfId="18776" xr:uid="{00000000-0005-0000-0000-000095250000}"/>
    <cellStyle name="SAPBEXaggDataEmph 2 6 5 3" xfId="23948" xr:uid="{00000000-0005-0000-0000-000096250000}"/>
    <cellStyle name="SAPBEXaggDataEmph 2 6 6" xfId="12436" xr:uid="{00000000-0005-0000-0000-000097250000}"/>
    <cellStyle name="SAPBEXaggDataEmph 2 6 6 2" xfId="19643" xr:uid="{00000000-0005-0000-0000-000098250000}"/>
    <cellStyle name="SAPBEXaggDataEmph 2 6 6 3" xfId="24678" xr:uid="{00000000-0005-0000-0000-000099250000}"/>
    <cellStyle name="SAPBEXaggDataEmph 2 6 7" xfId="13634" xr:uid="{00000000-0005-0000-0000-00009A250000}"/>
    <cellStyle name="SAPBEXaggDataEmph 2 6 8" xfId="14485" xr:uid="{00000000-0005-0000-0000-00009B250000}"/>
    <cellStyle name="SAPBEXaggDataEmph 2 7" xfId="7785" xr:uid="{00000000-0005-0000-0000-00009C250000}"/>
    <cellStyle name="SAPBEXaggDataEmph 2 7 2" xfId="14998" xr:uid="{00000000-0005-0000-0000-00009D250000}"/>
    <cellStyle name="SAPBEXaggDataEmph 2 7 3" xfId="20684" xr:uid="{00000000-0005-0000-0000-00009E250000}"/>
    <cellStyle name="SAPBEXaggDataEmph 2 8" xfId="9472" xr:uid="{00000000-0005-0000-0000-00009F250000}"/>
    <cellStyle name="SAPBEXaggDataEmph 2 8 2" xfId="16685" xr:uid="{00000000-0005-0000-0000-0000A0250000}"/>
    <cellStyle name="SAPBEXaggDataEmph 2 8 3" xfId="22184" xr:uid="{00000000-0005-0000-0000-0000A1250000}"/>
    <cellStyle name="SAPBEXaggDataEmph 2 9" xfId="9916" xr:uid="{00000000-0005-0000-0000-0000A2250000}"/>
    <cellStyle name="SAPBEXaggDataEmph 2 9 2" xfId="17129" xr:uid="{00000000-0005-0000-0000-0000A3250000}"/>
    <cellStyle name="SAPBEXaggDataEmph 2 9 3" xfId="22566" xr:uid="{00000000-0005-0000-0000-0000A4250000}"/>
    <cellStyle name="SAPBEXaggDataEmph 3" xfId="404" xr:uid="{00000000-0005-0000-0000-0000A5250000}"/>
    <cellStyle name="SAPBEXaggDataEmph 3 10" xfId="11187" xr:uid="{00000000-0005-0000-0000-0000A6250000}"/>
    <cellStyle name="SAPBEXaggDataEmph 3 10 2" xfId="18394" xr:uid="{00000000-0005-0000-0000-0000A7250000}"/>
    <cellStyle name="SAPBEXaggDataEmph 3 10 3" xfId="23605" xr:uid="{00000000-0005-0000-0000-0000A8250000}"/>
    <cellStyle name="SAPBEXaggDataEmph 3 11" xfId="13296" xr:uid="{00000000-0005-0000-0000-0000A9250000}"/>
    <cellStyle name="SAPBEXaggDataEmph 3 12" xfId="25422" xr:uid="{00000000-0005-0000-0000-0000AA250000}"/>
    <cellStyle name="SAPBEXaggDataEmph 3 2" xfId="494" xr:uid="{00000000-0005-0000-0000-0000AB250000}"/>
    <cellStyle name="SAPBEXaggDataEmph 3 2 2" xfId="971" xr:uid="{00000000-0005-0000-0000-0000AC250000}"/>
    <cellStyle name="SAPBEXaggDataEmph 3 2 2 2" xfId="8210" xr:uid="{00000000-0005-0000-0000-0000AD250000}"/>
    <cellStyle name="SAPBEXaggDataEmph 3 2 2 2 2" xfId="15423" xr:uid="{00000000-0005-0000-0000-0000AE250000}"/>
    <cellStyle name="SAPBEXaggDataEmph 3 2 2 2 3" xfId="21068" xr:uid="{00000000-0005-0000-0000-0000AF250000}"/>
    <cellStyle name="SAPBEXaggDataEmph 3 2 2 3" xfId="9086" xr:uid="{00000000-0005-0000-0000-0000B0250000}"/>
    <cellStyle name="SAPBEXaggDataEmph 3 2 2 3 2" xfId="16299" xr:uid="{00000000-0005-0000-0000-0000B1250000}"/>
    <cellStyle name="SAPBEXaggDataEmph 3 2 2 3 3" xfId="21843" xr:uid="{00000000-0005-0000-0000-0000B2250000}"/>
    <cellStyle name="SAPBEXaggDataEmph 3 2 2 4" xfId="10341" xr:uid="{00000000-0005-0000-0000-0000B3250000}"/>
    <cellStyle name="SAPBEXaggDataEmph 3 2 2 4 2" xfId="17554" xr:uid="{00000000-0005-0000-0000-0000B4250000}"/>
    <cellStyle name="SAPBEXaggDataEmph 3 2 2 4 3" xfId="22950" xr:uid="{00000000-0005-0000-0000-0000B5250000}"/>
    <cellStyle name="SAPBEXaggDataEmph 3 2 2 5" xfId="11711" xr:uid="{00000000-0005-0000-0000-0000B6250000}"/>
    <cellStyle name="SAPBEXaggDataEmph 3 2 2 5 2" xfId="18918" xr:uid="{00000000-0005-0000-0000-0000B7250000}"/>
    <cellStyle name="SAPBEXaggDataEmph 3 2 2 5 3" xfId="24080" xr:uid="{00000000-0005-0000-0000-0000B8250000}"/>
    <cellStyle name="SAPBEXaggDataEmph 3 2 2 6" xfId="12304" xr:uid="{00000000-0005-0000-0000-0000B9250000}"/>
    <cellStyle name="SAPBEXaggDataEmph 3 2 2 6 2" xfId="19511" xr:uid="{00000000-0005-0000-0000-0000BA250000}"/>
    <cellStyle name="SAPBEXaggDataEmph 3 2 2 6 3" xfId="24546" xr:uid="{00000000-0005-0000-0000-0000BB250000}"/>
    <cellStyle name="SAPBEXaggDataEmph 3 2 2 7" xfId="13776" xr:uid="{00000000-0005-0000-0000-0000BC250000}"/>
    <cellStyle name="SAPBEXaggDataEmph 3 2 2 8" xfId="14367" xr:uid="{00000000-0005-0000-0000-0000BD250000}"/>
    <cellStyle name="SAPBEXaggDataEmph 3 2 3" xfId="7791" xr:uid="{00000000-0005-0000-0000-0000BE250000}"/>
    <cellStyle name="SAPBEXaggDataEmph 3 2 3 2" xfId="15004" xr:uid="{00000000-0005-0000-0000-0000BF250000}"/>
    <cellStyle name="SAPBEXaggDataEmph 3 2 3 3" xfId="20690" xr:uid="{00000000-0005-0000-0000-0000C0250000}"/>
    <cellStyle name="SAPBEXaggDataEmph 3 2 4" xfId="9466" xr:uid="{00000000-0005-0000-0000-0000C1250000}"/>
    <cellStyle name="SAPBEXaggDataEmph 3 2 4 2" xfId="16679" xr:uid="{00000000-0005-0000-0000-0000C2250000}"/>
    <cellStyle name="SAPBEXaggDataEmph 3 2 4 3" xfId="22178" xr:uid="{00000000-0005-0000-0000-0000C3250000}"/>
    <cellStyle name="SAPBEXaggDataEmph 3 2 5" xfId="9922" xr:uid="{00000000-0005-0000-0000-0000C4250000}"/>
    <cellStyle name="SAPBEXaggDataEmph 3 2 5 2" xfId="17135" xr:uid="{00000000-0005-0000-0000-0000C5250000}"/>
    <cellStyle name="SAPBEXaggDataEmph 3 2 5 3" xfId="22572" xr:uid="{00000000-0005-0000-0000-0000C6250000}"/>
    <cellStyle name="SAPBEXaggDataEmph 3 2 6" xfId="11277" xr:uid="{00000000-0005-0000-0000-0000C7250000}"/>
    <cellStyle name="SAPBEXaggDataEmph 3 2 6 2" xfId="18484" xr:uid="{00000000-0005-0000-0000-0000C8250000}"/>
    <cellStyle name="SAPBEXaggDataEmph 3 2 6 3" xfId="23687" xr:uid="{00000000-0005-0000-0000-0000C9250000}"/>
    <cellStyle name="SAPBEXaggDataEmph 3 2 7" xfId="12733" xr:uid="{00000000-0005-0000-0000-0000CA250000}"/>
    <cellStyle name="SAPBEXaggDataEmph 3 2 7 2" xfId="19940" xr:uid="{00000000-0005-0000-0000-0000CB250000}"/>
    <cellStyle name="SAPBEXaggDataEmph 3 2 7 3" xfId="24931" xr:uid="{00000000-0005-0000-0000-0000CC250000}"/>
    <cellStyle name="SAPBEXaggDataEmph 3 2 8" xfId="13369" xr:uid="{00000000-0005-0000-0000-0000CD250000}"/>
    <cellStyle name="SAPBEXaggDataEmph 3 3" xfId="578" xr:uid="{00000000-0005-0000-0000-0000CE250000}"/>
    <cellStyle name="SAPBEXaggDataEmph 3 3 2" xfId="1034" xr:uid="{00000000-0005-0000-0000-0000CF250000}"/>
    <cellStyle name="SAPBEXaggDataEmph 3 3 2 2" xfId="8211" xr:uid="{00000000-0005-0000-0000-0000D0250000}"/>
    <cellStyle name="SAPBEXaggDataEmph 3 3 2 2 2" xfId="15424" xr:uid="{00000000-0005-0000-0000-0000D1250000}"/>
    <cellStyle name="SAPBEXaggDataEmph 3 3 2 2 3" xfId="21069" xr:uid="{00000000-0005-0000-0000-0000D2250000}"/>
    <cellStyle name="SAPBEXaggDataEmph 3 3 2 3" xfId="9085" xr:uid="{00000000-0005-0000-0000-0000D3250000}"/>
    <cellStyle name="SAPBEXaggDataEmph 3 3 2 3 2" xfId="16298" xr:uid="{00000000-0005-0000-0000-0000D4250000}"/>
    <cellStyle name="SAPBEXaggDataEmph 3 3 2 3 3" xfId="21842" xr:uid="{00000000-0005-0000-0000-0000D5250000}"/>
    <cellStyle name="SAPBEXaggDataEmph 3 3 2 4" xfId="10342" xr:uid="{00000000-0005-0000-0000-0000D6250000}"/>
    <cellStyle name="SAPBEXaggDataEmph 3 3 2 4 2" xfId="17555" xr:uid="{00000000-0005-0000-0000-0000D7250000}"/>
    <cellStyle name="SAPBEXaggDataEmph 3 3 2 4 3" xfId="22951" xr:uid="{00000000-0005-0000-0000-0000D8250000}"/>
    <cellStyle name="SAPBEXaggDataEmph 3 3 2 5" xfId="11774" xr:uid="{00000000-0005-0000-0000-0000D9250000}"/>
    <cellStyle name="SAPBEXaggDataEmph 3 3 2 5 2" xfId="18981" xr:uid="{00000000-0005-0000-0000-0000DA250000}"/>
    <cellStyle name="SAPBEXaggDataEmph 3 3 2 5 3" xfId="24135" xr:uid="{00000000-0005-0000-0000-0000DB250000}"/>
    <cellStyle name="SAPBEXaggDataEmph 3 3 2 6" xfId="12249" xr:uid="{00000000-0005-0000-0000-0000DC250000}"/>
    <cellStyle name="SAPBEXaggDataEmph 3 3 2 6 2" xfId="19456" xr:uid="{00000000-0005-0000-0000-0000DD250000}"/>
    <cellStyle name="SAPBEXaggDataEmph 3 3 2 6 3" xfId="24491" xr:uid="{00000000-0005-0000-0000-0000DE250000}"/>
    <cellStyle name="SAPBEXaggDataEmph 3 3 2 7" xfId="13839" xr:uid="{00000000-0005-0000-0000-0000DF250000}"/>
    <cellStyle name="SAPBEXaggDataEmph 3 3 2 8" xfId="14312" xr:uid="{00000000-0005-0000-0000-0000E0250000}"/>
    <cellStyle name="SAPBEXaggDataEmph 3 3 3" xfId="7792" xr:uid="{00000000-0005-0000-0000-0000E1250000}"/>
    <cellStyle name="SAPBEXaggDataEmph 3 3 3 2" xfId="15005" xr:uid="{00000000-0005-0000-0000-0000E2250000}"/>
    <cellStyle name="SAPBEXaggDataEmph 3 3 3 3" xfId="20691" xr:uid="{00000000-0005-0000-0000-0000E3250000}"/>
    <cellStyle name="SAPBEXaggDataEmph 3 3 4" xfId="9465" xr:uid="{00000000-0005-0000-0000-0000E4250000}"/>
    <cellStyle name="SAPBEXaggDataEmph 3 3 4 2" xfId="16678" xr:uid="{00000000-0005-0000-0000-0000E5250000}"/>
    <cellStyle name="SAPBEXaggDataEmph 3 3 4 3" xfId="22177" xr:uid="{00000000-0005-0000-0000-0000E6250000}"/>
    <cellStyle name="SAPBEXaggDataEmph 3 3 5" xfId="9923" xr:uid="{00000000-0005-0000-0000-0000E7250000}"/>
    <cellStyle name="SAPBEXaggDataEmph 3 3 5 2" xfId="17136" xr:uid="{00000000-0005-0000-0000-0000E8250000}"/>
    <cellStyle name="SAPBEXaggDataEmph 3 3 5 3" xfId="22573" xr:uid="{00000000-0005-0000-0000-0000E9250000}"/>
    <cellStyle name="SAPBEXaggDataEmph 3 3 6" xfId="11361" xr:uid="{00000000-0005-0000-0000-0000EA250000}"/>
    <cellStyle name="SAPBEXaggDataEmph 3 3 6 2" xfId="18568" xr:uid="{00000000-0005-0000-0000-0000EB250000}"/>
    <cellStyle name="SAPBEXaggDataEmph 3 3 6 3" xfId="23763" xr:uid="{00000000-0005-0000-0000-0000EC250000}"/>
    <cellStyle name="SAPBEXaggDataEmph 3 3 7" xfId="12626" xr:uid="{00000000-0005-0000-0000-0000ED250000}"/>
    <cellStyle name="SAPBEXaggDataEmph 3 3 7 2" xfId="19833" xr:uid="{00000000-0005-0000-0000-0000EE250000}"/>
    <cellStyle name="SAPBEXaggDataEmph 3 3 7 3" xfId="24856" xr:uid="{00000000-0005-0000-0000-0000EF250000}"/>
    <cellStyle name="SAPBEXaggDataEmph 3 3 8" xfId="13440" xr:uid="{00000000-0005-0000-0000-0000F0250000}"/>
    <cellStyle name="SAPBEXaggDataEmph 3 4" xfId="644" xr:uid="{00000000-0005-0000-0000-0000F1250000}"/>
    <cellStyle name="SAPBEXaggDataEmph 3 4 2" xfId="1100" xr:uid="{00000000-0005-0000-0000-0000F2250000}"/>
    <cellStyle name="SAPBEXaggDataEmph 3 4 2 2" xfId="8212" xr:uid="{00000000-0005-0000-0000-0000F3250000}"/>
    <cellStyle name="SAPBEXaggDataEmph 3 4 2 2 2" xfId="15425" xr:uid="{00000000-0005-0000-0000-0000F4250000}"/>
    <cellStyle name="SAPBEXaggDataEmph 3 4 2 2 3" xfId="21070" xr:uid="{00000000-0005-0000-0000-0000F5250000}"/>
    <cellStyle name="SAPBEXaggDataEmph 3 4 2 3" xfId="9084" xr:uid="{00000000-0005-0000-0000-0000F6250000}"/>
    <cellStyle name="SAPBEXaggDataEmph 3 4 2 3 2" xfId="16297" xr:uid="{00000000-0005-0000-0000-0000F7250000}"/>
    <cellStyle name="SAPBEXaggDataEmph 3 4 2 3 3" xfId="21841" xr:uid="{00000000-0005-0000-0000-0000F8250000}"/>
    <cellStyle name="SAPBEXaggDataEmph 3 4 2 4" xfId="10343" xr:uid="{00000000-0005-0000-0000-0000F9250000}"/>
    <cellStyle name="SAPBEXaggDataEmph 3 4 2 4 2" xfId="17556" xr:uid="{00000000-0005-0000-0000-0000FA250000}"/>
    <cellStyle name="SAPBEXaggDataEmph 3 4 2 4 3" xfId="22952" xr:uid="{00000000-0005-0000-0000-0000FB250000}"/>
    <cellStyle name="SAPBEXaggDataEmph 3 4 2 5" xfId="11840" xr:uid="{00000000-0005-0000-0000-0000FC250000}"/>
    <cellStyle name="SAPBEXaggDataEmph 3 4 2 5 2" xfId="19047" xr:uid="{00000000-0005-0000-0000-0000FD250000}"/>
    <cellStyle name="SAPBEXaggDataEmph 3 4 2 5 3" xfId="24201" xr:uid="{00000000-0005-0000-0000-0000FE250000}"/>
    <cellStyle name="SAPBEXaggDataEmph 3 4 2 6" xfId="12183" xr:uid="{00000000-0005-0000-0000-0000FF250000}"/>
    <cellStyle name="SAPBEXaggDataEmph 3 4 2 6 2" xfId="19390" xr:uid="{00000000-0005-0000-0000-000000260000}"/>
    <cellStyle name="SAPBEXaggDataEmph 3 4 2 6 3" xfId="24425" xr:uid="{00000000-0005-0000-0000-000001260000}"/>
    <cellStyle name="SAPBEXaggDataEmph 3 4 2 7" xfId="13905" xr:uid="{00000000-0005-0000-0000-000002260000}"/>
    <cellStyle name="SAPBEXaggDataEmph 3 4 2 8" xfId="14246" xr:uid="{00000000-0005-0000-0000-000003260000}"/>
    <cellStyle name="SAPBEXaggDataEmph 3 4 3" xfId="7793" xr:uid="{00000000-0005-0000-0000-000004260000}"/>
    <cellStyle name="SAPBEXaggDataEmph 3 4 3 2" xfId="15006" xr:uid="{00000000-0005-0000-0000-000005260000}"/>
    <cellStyle name="SAPBEXaggDataEmph 3 4 3 3" xfId="20692" xr:uid="{00000000-0005-0000-0000-000006260000}"/>
    <cellStyle name="SAPBEXaggDataEmph 3 4 4" xfId="9463" xr:uid="{00000000-0005-0000-0000-000007260000}"/>
    <cellStyle name="SAPBEXaggDataEmph 3 4 4 2" xfId="16676" xr:uid="{00000000-0005-0000-0000-000008260000}"/>
    <cellStyle name="SAPBEXaggDataEmph 3 4 4 3" xfId="22175" xr:uid="{00000000-0005-0000-0000-000009260000}"/>
    <cellStyle name="SAPBEXaggDataEmph 3 4 5" xfId="9924" xr:uid="{00000000-0005-0000-0000-00000A260000}"/>
    <cellStyle name="SAPBEXaggDataEmph 3 4 5 2" xfId="17137" xr:uid="{00000000-0005-0000-0000-00000B260000}"/>
    <cellStyle name="SAPBEXaggDataEmph 3 4 5 3" xfId="22574" xr:uid="{00000000-0005-0000-0000-00000C260000}"/>
    <cellStyle name="SAPBEXaggDataEmph 3 4 6" xfId="11427" xr:uid="{00000000-0005-0000-0000-00000D260000}"/>
    <cellStyle name="SAPBEXaggDataEmph 3 4 6 2" xfId="18634" xr:uid="{00000000-0005-0000-0000-00000E260000}"/>
    <cellStyle name="SAPBEXaggDataEmph 3 4 6 3" xfId="23829" xr:uid="{00000000-0005-0000-0000-00000F260000}"/>
    <cellStyle name="SAPBEXaggDataEmph 3 4 7" xfId="12558" xr:uid="{00000000-0005-0000-0000-000010260000}"/>
    <cellStyle name="SAPBEXaggDataEmph 3 4 7 2" xfId="19765" xr:uid="{00000000-0005-0000-0000-000011260000}"/>
    <cellStyle name="SAPBEXaggDataEmph 3 4 7 3" xfId="24790" xr:uid="{00000000-0005-0000-0000-000012260000}"/>
    <cellStyle name="SAPBEXaggDataEmph 3 4 8" xfId="13503" xr:uid="{00000000-0005-0000-0000-000013260000}"/>
    <cellStyle name="SAPBEXaggDataEmph 3 4 9" xfId="14593" xr:uid="{00000000-0005-0000-0000-000014260000}"/>
    <cellStyle name="SAPBEXaggDataEmph 3 5" xfId="698" xr:uid="{00000000-0005-0000-0000-000015260000}"/>
    <cellStyle name="SAPBEXaggDataEmph 3 5 2" xfId="1154" xr:uid="{00000000-0005-0000-0000-000016260000}"/>
    <cellStyle name="SAPBEXaggDataEmph 3 5 2 2" xfId="8213" xr:uid="{00000000-0005-0000-0000-000017260000}"/>
    <cellStyle name="SAPBEXaggDataEmph 3 5 2 2 2" xfId="15426" xr:uid="{00000000-0005-0000-0000-000018260000}"/>
    <cellStyle name="SAPBEXaggDataEmph 3 5 2 2 3" xfId="21071" xr:uid="{00000000-0005-0000-0000-000019260000}"/>
    <cellStyle name="SAPBEXaggDataEmph 3 5 2 3" xfId="9083" xr:uid="{00000000-0005-0000-0000-00001A260000}"/>
    <cellStyle name="SAPBEXaggDataEmph 3 5 2 3 2" xfId="16296" xr:uid="{00000000-0005-0000-0000-00001B260000}"/>
    <cellStyle name="SAPBEXaggDataEmph 3 5 2 3 3" xfId="21840" xr:uid="{00000000-0005-0000-0000-00001C260000}"/>
    <cellStyle name="SAPBEXaggDataEmph 3 5 2 4" xfId="10344" xr:uid="{00000000-0005-0000-0000-00001D260000}"/>
    <cellStyle name="SAPBEXaggDataEmph 3 5 2 4 2" xfId="17557" xr:uid="{00000000-0005-0000-0000-00001E260000}"/>
    <cellStyle name="SAPBEXaggDataEmph 3 5 2 4 3" xfId="22953" xr:uid="{00000000-0005-0000-0000-00001F260000}"/>
    <cellStyle name="SAPBEXaggDataEmph 3 5 2 5" xfId="11894" xr:uid="{00000000-0005-0000-0000-000020260000}"/>
    <cellStyle name="SAPBEXaggDataEmph 3 5 2 5 2" xfId="19101" xr:uid="{00000000-0005-0000-0000-000021260000}"/>
    <cellStyle name="SAPBEXaggDataEmph 3 5 2 5 3" xfId="24255" xr:uid="{00000000-0005-0000-0000-000022260000}"/>
    <cellStyle name="SAPBEXaggDataEmph 3 5 2 6" xfId="12129" xr:uid="{00000000-0005-0000-0000-000023260000}"/>
    <cellStyle name="SAPBEXaggDataEmph 3 5 2 6 2" xfId="19336" xr:uid="{00000000-0005-0000-0000-000024260000}"/>
    <cellStyle name="SAPBEXaggDataEmph 3 5 2 6 3" xfId="24371" xr:uid="{00000000-0005-0000-0000-000025260000}"/>
    <cellStyle name="SAPBEXaggDataEmph 3 5 2 7" xfId="13959" xr:uid="{00000000-0005-0000-0000-000026260000}"/>
    <cellStyle name="SAPBEXaggDataEmph 3 5 2 8" xfId="14192" xr:uid="{00000000-0005-0000-0000-000027260000}"/>
    <cellStyle name="SAPBEXaggDataEmph 3 5 3" xfId="7794" xr:uid="{00000000-0005-0000-0000-000028260000}"/>
    <cellStyle name="SAPBEXaggDataEmph 3 5 3 2" xfId="15007" xr:uid="{00000000-0005-0000-0000-000029260000}"/>
    <cellStyle name="SAPBEXaggDataEmph 3 5 3 3" xfId="20693" xr:uid="{00000000-0005-0000-0000-00002A260000}"/>
    <cellStyle name="SAPBEXaggDataEmph 3 5 4" xfId="9462" xr:uid="{00000000-0005-0000-0000-00002B260000}"/>
    <cellStyle name="SAPBEXaggDataEmph 3 5 4 2" xfId="16675" xr:uid="{00000000-0005-0000-0000-00002C260000}"/>
    <cellStyle name="SAPBEXaggDataEmph 3 5 4 3" xfId="22174" xr:uid="{00000000-0005-0000-0000-00002D260000}"/>
    <cellStyle name="SAPBEXaggDataEmph 3 5 5" xfId="9925" xr:uid="{00000000-0005-0000-0000-00002E260000}"/>
    <cellStyle name="SAPBEXaggDataEmph 3 5 5 2" xfId="17138" xr:uid="{00000000-0005-0000-0000-00002F260000}"/>
    <cellStyle name="SAPBEXaggDataEmph 3 5 5 3" xfId="22575" xr:uid="{00000000-0005-0000-0000-000030260000}"/>
    <cellStyle name="SAPBEXaggDataEmph 3 5 6" xfId="11481" xr:uid="{00000000-0005-0000-0000-000031260000}"/>
    <cellStyle name="SAPBEXaggDataEmph 3 5 6 2" xfId="18688" xr:uid="{00000000-0005-0000-0000-000032260000}"/>
    <cellStyle name="SAPBEXaggDataEmph 3 5 6 3" xfId="23883" xr:uid="{00000000-0005-0000-0000-000033260000}"/>
    <cellStyle name="SAPBEXaggDataEmph 3 5 7" xfId="12498" xr:uid="{00000000-0005-0000-0000-000034260000}"/>
    <cellStyle name="SAPBEXaggDataEmph 3 5 7 2" xfId="19705" xr:uid="{00000000-0005-0000-0000-000035260000}"/>
    <cellStyle name="SAPBEXaggDataEmph 3 5 7 3" xfId="24737" xr:uid="{00000000-0005-0000-0000-000036260000}"/>
    <cellStyle name="SAPBEXaggDataEmph 3 5 8" xfId="13557" xr:uid="{00000000-0005-0000-0000-000037260000}"/>
    <cellStyle name="SAPBEXaggDataEmph 3 5 9" xfId="14539" xr:uid="{00000000-0005-0000-0000-000038260000}"/>
    <cellStyle name="SAPBEXaggDataEmph 3 6" xfId="883" xr:uid="{00000000-0005-0000-0000-000039260000}"/>
    <cellStyle name="SAPBEXaggDataEmph 3 6 2" xfId="8214" xr:uid="{00000000-0005-0000-0000-00003A260000}"/>
    <cellStyle name="SAPBEXaggDataEmph 3 6 2 2" xfId="15427" xr:uid="{00000000-0005-0000-0000-00003B260000}"/>
    <cellStyle name="SAPBEXaggDataEmph 3 6 2 3" xfId="21072" xr:uid="{00000000-0005-0000-0000-00003C260000}"/>
    <cellStyle name="SAPBEXaggDataEmph 3 6 3" xfId="9082" xr:uid="{00000000-0005-0000-0000-00003D260000}"/>
    <cellStyle name="SAPBEXaggDataEmph 3 6 3 2" xfId="16295" xr:uid="{00000000-0005-0000-0000-00003E260000}"/>
    <cellStyle name="SAPBEXaggDataEmph 3 6 3 3" xfId="21839" xr:uid="{00000000-0005-0000-0000-00003F260000}"/>
    <cellStyle name="SAPBEXaggDataEmph 3 6 4" xfId="10345" xr:uid="{00000000-0005-0000-0000-000040260000}"/>
    <cellStyle name="SAPBEXaggDataEmph 3 6 4 2" xfId="17558" xr:uid="{00000000-0005-0000-0000-000041260000}"/>
    <cellStyle name="SAPBEXaggDataEmph 3 6 4 3" xfId="22954" xr:uid="{00000000-0005-0000-0000-000042260000}"/>
    <cellStyle name="SAPBEXaggDataEmph 3 6 5" xfId="11623" xr:uid="{00000000-0005-0000-0000-000043260000}"/>
    <cellStyle name="SAPBEXaggDataEmph 3 6 5 2" xfId="18830" xr:uid="{00000000-0005-0000-0000-000044260000}"/>
    <cellStyle name="SAPBEXaggDataEmph 3 6 5 3" xfId="24000" xr:uid="{00000000-0005-0000-0000-000045260000}"/>
    <cellStyle name="SAPBEXaggDataEmph 3 6 6" xfId="12384" xr:uid="{00000000-0005-0000-0000-000046260000}"/>
    <cellStyle name="SAPBEXaggDataEmph 3 6 6 2" xfId="19591" xr:uid="{00000000-0005-0000-0000-000047260000}"/>
    <cellStyle name="SAPBEXaggDataEmph 3 6 6 3" xfId="24626" xr:uid="{00000000-0005-0000-0000-000048260000}"/>
    <cellStyle name="SAPBEXaggDataEmph 3 6 7" xfId="13688" xr:uid="{00000000-0005-0000-0000-000049260000}"/>
    <cellStyle name="SAPBEXaggDataEmph 3 6 8" xfId="14444" xr:uid="{00000000-0005-0000-0000-00004A260000}"/>
    <cellStyle name="SAPBEXaggDataEmph 3 7" xfId="7790" xr:uid="{00000000-0005-0000-0000-00004B260000}"/>
    <cellStyle name="SAPBEXaggDataEmph 3 7 2" xfId="15003" xr:uid="{00000000-0005-0000-0000-00004C260000}"/>
    <cellStyle name="SAPBEXaggDataEmph 3 7 3" xfId="20689" xr:uid="{00000000-0005-0000-0000-00004D260000}"/>
    <cellStyle name="SAPBEXaggDataEmph 3 8" xfId="9467" xr:uid="{00000000-0005-0000-0000-00004E260000}"/>
    <cellStyle name="SAPBEXaggDataEmph 3 8 2" xfId="16680" xr:uid="{00000000-0005-0000-0000-00004F260000}"/>
    <cellStyle name="SAPBEXaggDataEmph 3 8 3" xfId="22179" xr:uid="{00000000-0005-0000-0000-000050260000}"/>
    <cellStyle name="SAPBEXaggDataEmph 3 9" xfId="9921" xr:uid="{00000000-0005-0000-0000-000051260000}"/>
    <cellStyle name="SAPBEXaggDataEmph 3 9 2" xfId="17134" xr:uid="{00000000-0005-0000-0000-000052260000}"/>
    <cellStyle name="SAPBEXaggDataEmph 3 9 3" xfId="22571" xr:uid="{00000000-0005-0000-0000-000053260000}"/>
    <cellStyle name="SAPBEXaggDataEmph 4" xfId="502" xr:uid="{00000000-0005-0000-0000-000054260000}"/>
    <cellStyle name="SAPBEXaggDataEmph 4 10" xfId="13375" xr:uid="{00000000-0005-0000-0000-000055260000}"/>
    <cellStyle name="SAPBEXaggDataEmph 4 2" xfId="583" xr:uid="{00000000-0005-0000-0000-000056260000}"/>
    <cellStyle name="SAPBEXaggDataEmph 4 2 2" xfId="1039" xr:uid="{00000000-0005-0000-0000-000057260000}"/>
    <cellStyle name="SAPBEXaggDataEmph 4 2 2 2" xfId="8215" xr:uid="{00000000-0005-0000-0000-000058260000}"/>
    <cellStyle name="SAPBEXaggDataEmph 4 2 2 2 2" xfId="15428" xr:uid="{00000000-0005-0000-0000-000059260000}"/>
    <cellStyle name="SAPBEXaggDataEmph 4 2 2 2 3" xfId="21073" xr:uid="{00000000-0005-0000-0000-00005A260000}"/>
    <cellStyle name="SAPBEXaggDataEmph 4 2 2 3" xfId="9081" xr:uid="{00000000-0005-0000-0000-00005B260000}"/>
    <cellStyle name="SAPBEXaggDataEmph 4 2 2 3 2" xfId="16294" xr:uid="{00000000-0005-0000-0000-00005C260000}"/>
    <cellStyle name="SAPBEXaggDataEmph 4 2 2 3 3" xfId="21838" xr:uid="{00000000-0005-0000-0000-00005D260000}"/>
    <cellStyle name="SAPBEXaggDataEmph 4 2 2 4" xfId="10346" xr:uid="{00000000-0005-0000-0000-00005E260000}"/>
    <cellStyle name="SAPBEXaggDataEmph 4 2 2 4 2" xfId="17559" xr:uid="{00000000-0005-0000-0000-00005F260000}"/>
    <cellStyle name="SAPBEXaggDataEmph 4 2 2 4 3" xfId="22955" xr:uid="{00000000-0005-0000-0000-000060260000}"/>
    <cellStyle name="SAPBEXaggDataEmph 4 2 2 5" xfId="11779" xr:uid="{00000000-0005-0000-0000-000061260000}"/>
    <cellStyle name="SAPBEXaggDataEmph 4 2 2 5 2" xfId="18986" xr:uid="{00000000-0005-0000-0000-000062260000}"/>
    <cellStyle name="SAPBEXaggDataEmph 4 2 2 5 3" xfId="24140" xr:uid="{00000000-0005-0000-0000-000063260000}"/>
    <cellStyle name="SAPBEXaggDataEmph 4 2 2 6" xfId="12244" xr:uid="{00000000-0005-0000-0000-000064260000}"/>
    <cellStyle name="SAPBEXaggDataEmph 4 2 2 6 2" xfId="19451" xr:uid="{00000000-0005-0000-0000-000065260000}"/>
    <cellStyle name="SAPBEXaggDataEmph 4 2 2 6 3" xfId="24486" xr:uid="{00000000-0005-0000-0000-000066260000}"/>
    <cellStyle name="SAPBEXaggDataEmph 4 2 2 7" xfId="13844" xr:uid="{00000000-0005-0000-0000-000067260000}"/>
    <cellStyle name="SAPBEXaggDataEmph 4 2 2 8" xfId="14307" xr:uid="{00000000-0005-0000-0000-000068260000}"/>
    <cellStyle name="SAPBEXaggDataEmph 4 2 3" xfId="7796" xr:uid="{00000000-0005-0000-0000-000069260000}"/>
    <cellStyle name="SAPBEXaggDataEmph 4 2 3 2" xfId="15009" xr:uid="{00000000-0005-0000-0000-00006A260000}"/>
    <cellStyle name="SAPBEXaggDataEmph 4 2 3 3" xfId="20695" xr:uid="{00000000-0005-0000-0000-00006B260000}"/>
    <cellStyle name="SAPBEXaggDataEmph 4 2 4" xfId="9460" xr:uid="{00000000-0005-0000-0000-00006C260000}"/>
    <cellStyle name="SAPBEXaggDataEmph 4 2 4 2" xfId="16673" xr:uid="{00000000-0005-0000-0000-00006D260000}"/>
    <cellStyle name="SAPBEXaggDataEmph 4 2 4 3" xfId="22172" xr:uid="{00000000-0005-0000-0000-00006E260000}"/>
    <cellStyle name="SAPBEXaggDataEmph 4 2 5" xfId="9927" xr:uid="{00000000-0005-0000-0000-00006F260000}"/>
    <cellStyle name="SAPBEXaggDataEmph 4 2 5 2" xfId="17140" xr:uid="{00000000-0005-0000-0000-000070260000}"/>
    <cellStyle name="SAPBEXaggDataEmph 4 2 5 3" xfId="22577" xr:uid="{00000000-0005-0000-0000-000071260000}"/>
    <cellStyle name="SAPBEXaggDataEmph 4 2 6" xfId="11366" xr:uid="{00000000-0005-0000-0000-000072260000}"/>
    <cellStyle name="SAPBEXaggDataEmph 4 2 6 2" xfId="18573" xr:uid="{00000000-0005-0000-0000-000073260000}"/>
    <cellStyle name="SAPBEXaggDataEmph 4 2 6 3" xfId="23768" xr:uid="{00000000-0005-0000-0000-000074260000}"/>
    <cellStyle name="SAPBEXaggDataEmph 4 2 7" xfId="12621" xr:uid="{00000000-0005-0000-0000-000075260000}"/>
    <cellStyle name="SAPBEXaggDataEmph 4 2 7 2" xfId="19828" xr:uid="{00000000-0005-0000-0000-000076260000}"/>
    <cellStyle name="SAPBEXaggDataEmph 4 2 7 3" xfId="24851" xr:uid="{00000000-0005-0000-0000-000077260000}"/>
    <cellStyle name="SAPBEXaggDataEmph 4 2 8" xfId="13442" xr:uid="{00000000-0005-0000-0000-000078260000}"/>
    <cellStyle name="SAPBEXaggDataEmph 4 3" xfId="648" xr:uid="{00000000-0005-0000-0000-000079260000}"/>
    <cellStyle name="SAPBEXaggDataEmph 4 3 2" xfId="1104" xr:uid="{00000000-0005-0000-0000-00007A260000}"/>
    <cellStyle name="SAPBEXaggDataEmph 4 3 2 2" xfId="8216" xr:uid="{00000000-0005-0000-0000-00007B260000}"/>
    <cellStyle name="SAPBEXaggDataEmph 4 3 2 2 2" xfId="15429" xr:uid="{00000000-0005-0000-0000-00007C260000}"/>
    <cellStyle name="SAPBEXaggDataEmph 4 3 2 2 3" xfId="21074" xr:uid="{00000000-0005-0000-0000-00007D260000}"/>
    <cellStyle name="SAPBEXaggDataEmph 4 3 2 3" xfId="9080" xr:uid="{00000000-0005-0000-0000-00007E260000}"/>
    <cellStyle name="SAPBEXaggDataEmph 4 3 2 3 2" xfId="16293" xr:uid="{00000000-0005-0000-0000-00007F260000}"/>
    <cellStyle name="SAPBEXaggDataEmph 4 3 2 3 3" xfId="21837" xr:uid="{00000000-0005-0000-0000-000080260000}"/>
    <cellStyle name="SAPBEXaggDataEmph 4 3 2 4" xfId="10347" xr:uid="{00000000-0005-0000-0000-000081260000}"/>
    <cellStyle name="SAPBEXaggDataEmph 4 3 2 4 2" xfId="17560" xr:uid="{00000000-0005-0000-0000-000082260000}"/>
    <cellStyle name="SAPBEXaggDataEmph 4 3 2 4 3" xfId="22956" xr:uid="{00000000-0005-0000-0000-000083260000}"/>
    <cellStyle name="SAPBEXaggDataEmph 4 3 2 5" xfId="11844" xr:uid="{00000000-0005-0000-0000-000084260000}"/>
    <cellStyle name="SAPBEXaggDataEmph 4 3 2 5 2" xfId="19051" xr:uid="{00000000-0005-0000-0000-000085260000}"/>
    <cellStyle name="SAPBEXaggDataEmph 4 3 2 5 3" xfId="24205" xr:uid="{00000000-0005-0000-0000-000086260000}"/>
    <cellStyle name="SAPBEXaggDataEmph 4 3 2 6" xfId="12179" xr:uid="{00000000-0005-0000-0000-000087260000}"/>
    <cellStyle name="SAPBEXaggDataEmph 4 3 2 6 2" xfId="19386" xr:uid="{00000000-0005-0000-0000-000088260000}"/>
    <cellStyle name="SAPBEXaggDataEmph 4 3 2 6 3" xfId="24421" xr:uid="{00000000-0005-0000-0000-000089260000}"/>
    <cellStyle name="SAPBEXaggDataEmph 4 3 2 7" xfId="13909" xr:uid="{00000000-0005-0000-0000-00008A260000}"/>
    <cellStyle name="SAPBEXaggDataEmph 4 3 2 8" xfId="14242" xr:uid="{00000000-0005-0000-0000-00008B260000}"/>
    <cellStyle name="SAPBEXaggDataEmph 4 3 3" xfId="7797" xr:uid="{00000000-0005-0000-0000-00008C260000}"/>
    <cellStyle name="SAPBEXaggDataEmph 4 3 3 2" xfId="15010" xr:uid="{00000000-0005-0000-0000-00008D260000}"/>
    <cellStyle name="SAPBEXaggDataEmph 4 3 3 3" xfId="20696" xr:uid="{00000000-0005-0000-0000-00008E260000}"/>
    <cellStyle name="SAPBEXaggDataEmph 4 3 4" xfId="9459" xr:uid="{00000000-0005-0000-0000-00008F260000}"/>
    <cellStyle name="SAPBEXaggDataEmph 4 3 4 2" xfId="16672" xr:uid="{00000000-0005-0000-0000-000090260000}"/>
    <cellStyle name="SAPBEXaggDataEmph 4 3 4 3" xfId="22171" xr:uid="{00000000-0005-0000-0000-000091260000}"/>
    <cellStyle name="SAPBEXaggDataEmph 4 3 5" xfId="9928" xr:uid="{00000000-0005-0000-0000-000092260000}"/>
    <cellStyle name="SAPBEXaggDataEmph 4 3 5 2" xfId="17141" xr:uid="{00000000-0005-0000-0000-000093260000}"/>
    <cellStyle name="SAPBEXaggDataEmph 4 3 5 3" xfId="22578" xr:uid="{00000000-0005-0000-0000-000094260000}"/>
    <cellStyle name="SAPBEXaggDataEmph 4 3 6" xfId="11431" xr:uid="{00000000-0005-0000-0000-000095260000}"/>
    <cellStyle name="SAPBEXaggDataEmph 4 3 6 2" xfId="18638" xr:uid="{00000000-0005-0000-0000-000096260000}"/>
    <cellStyle name="SAPBEXaggDataEmph 4 3 6 3" xfId="23833" xr:uid="{00000000-0005-0000-0000-000097260000}"/>
    <cellStyle name="SAPBEXaggDataEmph 4 3 7" xfId="12554" xr:uid="{00000000-0005-0000-0000-000098260000}"/>
    <cellStyle name="SAPBEXaggDataEmph 4 3 7 2" xfId="19761" xr:uid="{00000000-0005-0000-0000-000099260000}"/>
    <cellStyle name="SAPBEXaggDataEmph 4 3 7 3" xfId="24786" xr:uid="{00000000-0005-0000-0000-00009A260000}"/>
    <cellStyle name="SAPBEXaggDataEmph 4 3 8" xfId="13507" xr:uid="{00000000-0005-0000-0000-00009B260000}"/>
    <cellStyle name="SAPBEXaggDataEmph 4 3 9" xfId="14589" xr:uid="{00000000-0005-0000-0000-00009C260000}"/>
    <cellStyle name="SAPBEXaggDataEmph 4 4" xfId="703" xr:uid="{00000000-0005-0000-0000-00009D260000}"/>
    <cellStyle name="SAPBEXaggDataEmph 4 4 2" xfId="1159" xr:uid="{00000000-0005-0000-0000-00009E260000}"/>
    <cellStyle name="SAPBEXaggDataEmph 4 4 2 2" xfId="8217" xr:uid="{00000000-0005-0000-0000-00009F260000}"/>
    <cellStyle name="SAPBEXaggDataEmph 4 4 2 2 2" xfId="15430" xr:uid="{00000000-0005-0000-0000-0000A0260000}"/>
    <cellStyle name="SAPBEXaggDataEmph 4 4 2 2 3" xfId="21075" xr:uid="{00000000-0005-0000-0000-0000A1260000}"/>
    <cellStyle name="SAPBEXaggDataEmph 4 4 2 3" xfId="9079" xr:uid="{00000000-0005-0000-0000-0000A2260000}"/>
    <cellStyle name="SAPBEXaggDataEmph 4 4 2 3 2" xfId="16292" xr:uid="{00000000-0005-0000-0000-0000A3260000}"/>
    <cellStyle name="SAPBEXaggDataEmph 4 4 2 3 3" xfId="21836" xr:uid="{00000000-0005-0000-0000-0000A4260000}"/>
    <cellStyle name="SAPBEXaggDataEmph 4 4 2 4" xfId="10348" xr:uid="{00000000-0005-0000-0000-0000A5260000}"/>
    <cellStyle name="SAPBEXaggDataEmph 4 4 2 4 2" xfId="17561" xr:uid="{00000000-0005-0000-0000-0000A6260000}"/>
    <cellStyle name="SAPBEXaggDataEmph 4 4 2 4 3" xfId="22957" xr:uid="{00000000-0005-0000-0000-0000A7260000}"/>
    <cellStyle name="SAPBEXaggDataEmph 4 4 2 5" xfId="11899" xr:uid="{00000000-0005-0000-0000-0000A8260000}"/>
    <cellStyle name="SAPBEXaggDataEmph 4 4 2 5 2" xfId="19106" xr:uid="{00000000-0005-0000-0000-0000A9260000}"/>
    <cellStyle name="SAPBEXaggDataEmph 4 4 2 5 3" xfId="24260" xr:uid="{00000000-0005-0000-0000-0000AA260000}"/>
    <cellStyle name="SAPBEXaggDataEmph 4 4 2 6" xfId="12124" xr:uid="{00000000-0005-0000-0000-0000AB260000}"/>
    <cellStyle name="SAPBEXaggDataEmph 4 4 2 6 2" xfId="19331" xr:uid="{00000000-0005-0000-0000-0000AC260000}"/>
    <cellStyle name="SAPBEXaggDataEmph 4 4 2 6 3" xfId="24366" xr:uid="{00000000-0005-0000-0000-0000AD260000}"/>
    <cellStyle name="SAPBEXaggDataEmph 4 4 2 7" xfId="13964" xr:uid="{00000000-0005-0000-0000-0000AE260000}"/>
    <cellStyle name="SAPBEXaggDataEmph 4 4 2 8" xfId="14187" xr:uid="{00000000-0005-0000-0000-0000AF260000}"/>
    <cellStyle name="SAPBEXaggDataEmph 4 4 3" xfId="7798" xr:uid="{00000000-0005-0000-0000-0000B0260000}"/>
    <cellStyle name="SAPBEXaggDataEmph 4 4 3 2" xfId="15011" xr:uid="{00000000-0005-0000-0000-0000B1260000}"/>
    <cellStyle name="SAPBEXaggDataEmph 4 4 3 3" xfId="20697" xr:uid="{00000000-0005-0000-0000-0000B2260000}"/>
    <cellStyle name="SAPBEXaggDataEmph 4 4 4" xfId="9458" xr:uid="{00000000-0005-0000-0000-0000B3260000}"/>
    <cellStyle name="SAPBEXaggDataEmph 4 4 4 2" xfId="16671" xr:uid="{00000000-0005-0000-0000-0000B4260000}"/>
    <cellStyle name="SAPBEXaggDataEmph 4 4 4 3" xfId="22170" xr:uid="{00000000-0005-0000-0000-0000B5260000}"/>
    <cellStyle name="SAPBEXaggDataEmph 4 4 5" xfId="9929" xr:uid="{00000000-0005-0000-0000-0000B6260000}"/>
    <cellStyle name="SAPBEXaggDataEmph 4 4 5 2" xfId="17142" xr:uid="{00000000-0005-0000-0000-0000B7260000}"/>
    <cellStyle name="SAPBEXaggDataEmph 4 4 5 3" xfId="22579" xr:uid="{00000000-0005-0000-0000-0000B8260000}"/>
    <cellStyle name="SAPBEXaggDataEmph 4 4 6" xfId="11486" xr:uid="{00000000-0005-0000-0000-0000B9260000}"/>
    <cellStyle name="SAPBEXaggDataEmph 4 4 6 2" xfId="18693" xr:uid="{00000000-0005-0000-0000-0000BA260000}"/>
    <cellStyle name="SAPBEXaggDataEmph 4 4 6 3" xfId="23888" xr:uid="{00000000-0005-0000-0000-0000BB260000}"/>
    <cellStyle name="SAPBEXaggDataEmph 4 4 7" xfId="12495" xr:uid="{00000000-0005-0000-0000-0000BC260000}"/>
    <cellStyle name="SAPBEXaggDataEmph 4 4 7 2" xfId="19702" xr:uid="{00000000-0005-0000-0000-0000BD260000}"/>
    <cellStyle name="SAPBEXaggDataEmph 4 4 7 3" xfId="24734" xr:uid="{00000000-0005-0000-0000-0000BE260000}"/>
    <cellStyle name="SAPBEXaggDataEmph 4 4 8" xfId="13562" xr:uid="{00000000-0005-0000-0000-0000BF260000}"/>
    <cellStyle name="SAPBEXaggDataEmph 4 4 9" xfId="14535" xr:uid="{00000000-0005-0000-0000-0000C0260000}"/>
    <cellStyle name="SAPBEXaggDataEmph 4 5" xfId="7795" xr:uid="{00000000-0005-0000-0000-0000C1260000}"/>
    <cellStyle name="SAPBEXaggDataEmph 4 5 2" xfId="15008" xr:uid="{00000000-0005-0000-0000-0000C2260000}"/>
    <cellStyle name="SAPBEXaggDataEmph 4 5 3" xfId="20694" xr:uid="{00000000-0005-0000-0000-0000C3260000}"/>
    <cellStyle name="SAPBEXaggDataEmph 4 6" xfId="9461" xr:uid="{00000000-0005-0000-0000-0000C4260000}"/>
    <cellStyle name="SAPBEXaggDataEmph 4 6 2" xfId="16674" xr:uid="{00000000-0005-0000-0000-0000C5260000}"/>
    <cellStyle name="SAPBEXaggDataEmph 4 6 3" xfId="22173" xr:uid="{00000000-0005-0000-0000-0000C6260000}"/>
    <cellStyle name="SAPBEXaggDataEmph 4 7" xfId="9926" xr:uid="{00000000-0005-0000-0000-0000C7260000}"/>
    <cellStyle name="SAPBEXaggDataEmph 4 7 2" xfId="17139" xr:uid="{00000000-0005-0000-0000-0000C8260000}"/>
    <cellStyle name="SAPBEXaggDataEmph 4 7 3" xfId="22576" xr:uid="{00000000-0005-0000-0000-0000C9260000}"/>
    <cellStyle name="SAPBEXaggDataEmph 4 8" xfId="11285" xr:uid="{00000000-0005-0000-0000-0000CA260000}"/>
    <cellStyle name="SAPBEXaggDataEmph 4 8 2" xfId="18492" xr:uid="{00000000-0005-0000-0000-0000CB260000}"/>
    <cellStyle name="SAPBEXaggDataEmph 4 8 3" xfId="23691" xr:uid="{00000000-0005-0000-0000-0000CC260000}"/>
    <cellStyle name="SAPBEXaggDataEmph 4 9" xfId="12729" xr:uid="{00000000-0005-0000-0000-0000CD260000}"/>
    <cellStyle name="SAPBEXaggDataEmph 4 9 2" xfId="19936" xr:uid="{00000000-0005-0000-0000-0000CE260000}"/>
    <cellStyle name="SAPBEXaggDataEmph 4 9 3" xfId="24927" xr:uid="{00000000-0005-0000-0000-0000CF260000}"/>
    <cellStyle name="SAPBEXaggDataEmph 5" xfId="791" xr:uid="{00000000-0005-0000-0000-0000D0260000}"/>
    <cellStyle name="SAPBEXaggDataEmph 5 2" xfId="8218" xr:uid="{00000000-0005-0000-0000-0000D1260000}"/>
    <cellStyle name="SAPBEXaggDataEmph 5 2 2" xfId="15431" xr:uid="{00000000-0005-0000-0000-0000D2260000}"/>
    <cellStyle name="SAPBEXaggDataEmph 5 2 3" xfId="21076" xr:uid="{00000000-0005-0000-0000-0000D3260000}"/>
    <cellStyle name="SAPBEXaggDataEmph 5 3" xfId="9078" xr:uid="{00000000-0005-0000-0000-0000D4260000}"/>
    <cellStyle name="SAPBEXaggDataEmph 5 3 2" xfId="16291" xr:uid="{00000000-0005-0000-0000-0000D5260000}"/>
    <cellStyle name="SAPBEXaggDataEmph 5 3 3" xfId="21835" xr:uid="{00000000-0005-0000-0000-0000D6260000}"/>
    <cellStyle name="SAPBEXaggDataEmph 5 4" xfId="10349" xr:uid="{00000000-0005-0000-0000-0000D7260000}"/>
    <cellStyle name="SAPBEXaggDataEmph 5 4 2" xfId="17562" xr:uid="{00000000-0005-0000-0000-0000D8260000}"/>
    <cellStyle name="SAPBEXaggDataEmph 5 4 3" xfId="22958" xr:uid="{00000000-0005-0000-0000-0000D9260000}"/>
    <cellStyle name="SAPBEXaggDataEmph 5 5" xfId="11531" xr:uid="{00000000-0005-0000-0000-0000DA260000}"/>
    <cellStyle name="SAPBEXaggDataEmph 5 5 2" xfId="18738" xr:uid="{00000000-0005-0000-0000-0000DB260000}"/>
    <cellStyle name="SAPBEXaggDataEmph 5 5 3" xfId="23914" xr:uid="{00000000-0005-0000-0000-0000DC260000}"/>
    <cellStyle name="SAPBEXaggDataEmph 5 6" xfId="12471" xr:uid="{00000000-0005-0000-0000-0000DD260000}"/>
    <cellStyle name="SAPBEXaggDataEmph 5 6 2" xfId="19678" xr:uid="{00000000-0005-0000-0000-0000DE260000}"/>
    <cellStyle name="SAPBEXaggDataEmph 5 6 3" xfId="24712" xr:uid="{00000000-0005-0000-0000-0000DF260000}"/>
    <cellStyle name="SAPBEXaggDataEmph 5 7" xfId="13602" xr:uid="{00000000-0005-0000-0000-0000E0260000}"/>
    <cellStyle name="SAPBEXaggDataEmph 5 8" xfId="14506" xr:uid="{00000000-0005-0000-0000-0000E1260000}"/>
    <cellStyle name="SAPBEXaggDataEmph 6" xfId="7689" xr:uid="{00000000-0005-0000-0000-0000E2260000}"/>
    <cellStyle name="SAPBEXaggDataEmph 6 2" xfId="14913" xr:uid="{00000000-0005-0000-0000-0000E3260000}"/>
    <cellStyle name="SAPBEXaggDataEmph 6 3" xfId="20634" xr:uid="{00000000-0005-0000-0000-0000E4260000}"/>
    <cellStyle name="SAPBEXaggDataEmph 7" xfId="7784" xr:uid="{00000000-0005-0000-0000-0000E5260000}"/>
    <cellStyle name="SAPBEXaggDataEmph 7 2" xfId="14997" xr:uid="{00000000-0005-0000-0000-0000E6260000}"/>
    <cellStyle name="SAPBEXaggDataEmph 7 3" xfId="20683" xr:uid="{00000000-0005-0000-0000-0000E7260000}"/>
    <cellStyle name="SAPBEXaggDataEmph 8" xfId="9473" xr:uid="{00000000-0005-0000-0000-0000E8260000}"/>
    <cellStyle name="SAPBEXaggDataEmph 8 2" xfId="16686" xr:uid="{00000000-0005-0000-0000-0000E9260000}"/>
    <cellStyle name="SAPBEXaggDataEmph 8 3" xfId="22185" xr:uid="{00000000-0005-0000-0000-0000EA260000}"/>
    <cellStyle name="SAPBEXaggDataEmph 9" xfId="9915" xr:uid="{00000000-0005-0000-0000-0000EB260000}"/>
    <cellStyle name="SAPBEXaggDataEmph 9 2" xfId="17128" xr:uid="{00000000-0005-0000-0000-0000EC260000}"/>
    <cellStyle name="SAPBEXaggDataEmph 9 3" xfId="22565" xr:uid="{00000000-0005-0000-0000-0000ED260000}"/>
    <cellStyle name="SAPBEXaggExc1" xfId="73" xr:uid="{00000000-0005-0000-0000-0000EE260000}"/>
    <cellStyle name="SAPBEXaggExc1Emph" xfId="74" xr:uid="{00000000-0005-0000-0000-0000EF260000}"/>
    <cellStyle name="SAPBEXaggExc2" xfId="75" xr:uid="{00000000-0005-0000-0000-0000F0260000}"/>
    <cellStyle name="SAPBEXaggExc2Emph" xfId="76" xr:uid="{00000000-0005-0000-0000-0000F1260000}"/>
    <cellStyle name="SAPBEXaggItem" xfId="77" xr:uid="{00000000-0005-0000-0000-0000F2260000}"/>
    <cellStyle name="SAPBEXaggItem 10" xfId="13036" xr:uid="{00000000-0005-0000-0000-0000F3260000}"/>
    <cellStyle name="SAPBEXaggItem 10 2" xfId="20243" xr:uid="{00000000-0005-0000-0000-0000F4260000}"/>
    <cellStyle name="SAPBEXaggItem 10 3" xfId="25199" xr:uid="{00000000-0005-0000-0000-0000F5260000}"/>
    <cellStyle name="SAPBEXaggItem 2" xfId="351" xr:uid="{00000000-0005-0000-0000-0000F6260000}"/>
    <cellStyle name="SAPBEXaggItem 2 2" xfId="527" xr:uid="{00000000-0005-0000-0000-0000F7260000}"/>
    <cellStyle name="SAPBEXaggItem 2 2 2" xfId="983" xr:uid="{00000000-0005-0000-0000-0000F8260000}"/>
    <cellStyle name="SAPBEXaggItem 2 2 2 2" xfId="8219" xr:uid="{00000000-0005-0000-0000-0000F9260000}"/>
    <cellStyle name="SAPBEXaggItem 2 2 2 2 2" xfId="15432" xr:uid="{00000000-0005-0000-0000-0000FA260000}"/>
    <cellStyle name="SAPBEXaggItem 2 2 2 2 3" xfId="21077" xr:uid="{00000000-0005-0000-0000-0000FB260000}"/>
    <cellStyle name="SAPBEXaggItem 2 2 2 3" xfId="9077" xr:uid="{00000000-0005-0000-0000-0000FC260000}"/>
    <cellStyle name="SAPBEXaggItem 2 2 2 3 2" xfId="16290" xr:uid="{00000000-0005-0000-0000-0000FD260000}"/>
    <cellStyle name="SAPBEXaggItem 2 2 2 3 3" xfId="21834" xr:uid="{00000000-0005-0000-0000-0000FE260000}"/>
    <cellStyle name="SAPBEXaggItem 2 2 2 4" xfId="10350" xr:uid="{00000000-0005-0000-0000-0000FF260000}"/>
    <cellStyle name="SAPBEXaggItem 2 2 2 4 2" xfId="17563" xr:uid="{00000000-0005-0000-0000-000000270000}"/>
    <cellStyle name="SAPBEXaggItem 2 2 2 4 3" xfId="22959" xr:uid="{00000000-0005-0000-0000-000001270000}"/>
    <cellStyle name="SAPBEXaggItem 2 2 2 5" xfId="11723" xr:uid="{00000000-0005-0000-0000-000002270000}"/>
    <cellStyle name="SAPBEXaggItem 2 2 2 5 2" xfId="18930" xr:uid="{00000000-0005-0000-0000-000003270000}"/>
    <cellStyle name="SAPBEXaggItem 2 2 2 5 3" xfId="24084" xr:uid="{00000000-0005-0000-0000-000004270000}"/>
    <cellStyle name="SAPBEXaggItem 2 2 2 6" xfId="12300" xr:uid="{00000000-0005-0000-0000-000005270000}"/>
    <cellStyle name="SAPBEXaggItem 2 2 2 6 2" xfId="19507" xr:uid="{00000000-0005-0000-0000-000006270000}"/>
    <cellStyle name="SAPBEXaggItem 2 2 2 6 3" xfId="24542" xr:uid="{00000000-0005-0000-0000-000007270000}"/>
    <cellStyle name="SAPBEXaggItem 2 2 2 7" xfId="13788" xr:uid="{00000000-0005-0000-0000-000008270000}"/>
    <cellStyle name="SAPBEXaggItem 2 2 2 8" xfId="14363" xr:uid="{00000000-0005-0000-0000-000009270000}"/>
    <cellStyle name="SAPBEXaggItem 2 2 3" xfId="7801" xr:uid="{00000000-0005-0000-0000-00000A270000}"/>
    <cellStyle name="SAPBEXaggItem 2 2 3 2" xfId="15014" xr:uid="{00000000-0005-0000-0000-00000B270000}"/>
    <cellStyle name="SAPBEXaggItem 2 2 3 3" xfId="20700" xr:uid="{00000000-0005-0000-0000-00000C270000}"/>
    <cellStyle name="SAPBEXaggItem 2 2 4" xfId="9932" xr:uid="{00000000-0005-0000-0000-00000D270000}"/>
    <cellStyle name="SAPBEXaggItem 2 2 4 2" xfId="17145" xr:uid="{00000000-0005-0000-0000-00000E270000}"/>
    <cellStyle name="SAPBEXaggItem 2 2 4 3" xfId="22582" xr:uid="{00000000-0005-0000-0000-00000F270000}"/>
    <cellStyle name="SAPBEXaggItem 2 2 5" xfId="11310" xr:uid="{00000000-0005-0000-0000-000010270000}"/>
    <cellStyle name="SAPBEXaggItem 2 2 5 2" xfId="18517" xr:uid="{00000000-0005-0000-0000-000011270000}"/>
    <cellStyle name="SAPBEXaggItem 2 2 5 3" xfId="23712" xr:uid="{00000000-0005-0000-0000-000012270000}"/>
    <cellStyle name="SAPBEXaggItem 2 2 6" xfId="12708" xr:uid="{00000000-0005-0000-0000-000013270000}"/>
    <cellStyle name="SAPBEXaggItem 2 2 6 2" xfId="19915" xr:uid="{00000000-0005-0000-0000-000014270000}"/>
    <cellStyle name="SAPBEXaggItem 2 2 6 3" xfId="24906" xr:uid="{00000000-0005-0000-0000-000015270000}"/>
    <cellStyle name="SAPBEXaggItem 2 3" xfId="423" xr:uid="{00000000-0005-0000-0000-000016270000}"/>
    <cellStyle name="SAPBEXaggItem 2 3 2" xfId="900" xr:uid="{00000000-0005-0000-0000-000017270000}"/>
    <cellStyle name="SAPBEXaggItem 2 3 2 2" xfId="8220" xr:uid="{00000000-0005-0000-0000-000018270000}"/>
    <cellStyle name="SAPBEXaggItem 2 3 2 2 2" xfId="15433" xr:uid="{00000000-0005-0000-0000-000019270000}"/>
    <cellStyle name="SAPBEXaggItem 2 3 2 2 3" xfId="21078" xr:uid="{00000000-0005-0000-0000-00001A270000}"/>
    <cellStyle name="SAPBEXaggItem 2 3 2 3" xfId="9076" xr:uid="{00000000-0005-0000-0000-00001B270000}"/>
    <cellStyle name="SAPBEXaggItem 2 3 2 3 2" xfId="16289" xr:uid="{00000000-0005-0000-0000-00001C270000}"/>
    <cellStyle name="SAPBEXaggItem 2 3 2 3 3" xfId="21833" xr:uid="{00000000-0005-0000-0000-00001D270000}"/>
    <cellStyle name="SAPBEXaggItem 2 3 2 4" xfId="10351" xr:uid="{00000000-0005-0000-0000-00001E270000}"/>
    <cellStyle name="SAPBEXaggItem 2 3 2 4 2" xfId="17564" xr:uid="{00000000-0005-0000-0000-00001F270000}"/>
    <cellStyle name="SAPBEXaggItem 2 3 2 4 3" xfId="22960" xr:uid="{00000000-0005-0000-0000-000020270000}"/>
    <cellStyle name="SAPBEXaggItem 2 3 2 5" xfId="11640" xr:uid="{00000000-0005-0000-0000-000021270000}"/>
    <cellStyle name="SAPBEXaggItem 2 3 2 5 2" xfId="18847" xr:uid="{00000000-0005-0000-0000-000022270000}"/>
    <cellStyle name="SAPBEXaggItem 2 3 2 5 3" xfId="24013" xr:uid="{00000000-0005-0000-0000-000023270000}"/>
    <cellStyle name="SAPBEXaggItem 2 3 2 6" xfId="12371" xr:uid="{00000000-0005-0000-0000-000024270000}"/>
    <cellStyle name="SAPBEXaggItem 2 3 2 6 2" xfId="19578" xr:uid="{00000000-0005-0000-0000-000025270000}"/>
    <cellStyle name="SAPBEXaggItem 2 3 2 6 3" xfId="24613" xr:uid="{00000000-0005-0000-0000-000026270000}"/>
    <cellStyle name="SAPBEXaggItem 2 3 2 7" xfId="13705" xr:uid="{00000000-0005-0000-0000-000027270000}"/>
    <cellStyle name="SAPBEXaggItem 2 3 2 8" xfId="14433" xr:uid="{00000000-0005-0000-0000-000028270000}"/>
    <cellStyle name="SAPBEXaggItem 2 3 3" xfId="7802" xr:uid="{00000000-0005-0000-0000-000029270000}"/>
    <cellStyle name="SAPBEXaggItem 2 3 3 2" xfId="15015" xr:uid="{00000000-0005-0000-0000-00002A270000}"/>
    <cellStyle name="SAPBEXaggItem 2 3 3 3" xfId="20701" xr:uid="{00000000-0005-0000-0000-00002B270000}"/>
    <cellStyle name="SAPBEXaggItem 2 3 4" xfId="9933" xr:uid="{00000000-0005-0000-0000-00002C270000}"/>
    <cellStyle name="SAPBEXaggItem 2 3 4 2" xfId="17146" xr:uid="{00000000-0005-0000-0000-00002D270000}"/>
    <cellStyle name="SAPBEXaggItem 2 3 4 3" xfId="22583" xr:uid="{00000000-0005-0000-0000-00002E270000}"/>
    <cellStyle name="SAPBEXaggItem 2 3 5" xfId="11206" xr:uid="{00000000-0005-0000-0000-00002F270000}"/>
    <cellStyle name="SAPBEXaggItem 2 3 5 2" xfId="18413" xr:uid="{00000000-0005-0000-0000-000030270000}"/>
    <cellStyle name="SAPBEXaggItem 2 3 5 3" xfId="23620" xr:uid="{00000000-0005-0000-0000-000031270000}"/>
    <cellStyle name="SAPBEXaggItem 2 3 6" xfId="11114" xr:uid="{00000000-0005-0000-0000-000032270000}"/>
    <cellStyle name="SAPBEXaggItem 2 3 6 2" xfId="18321" xr:uid="{00000000-0005-0000-0000-000033270000}"/>
    <cellStyle name="SAPBEXaggItem 2 3 6 3" xfId="23538" xr:uid="{00000000-0005-0000-0000-000034270000}"/>
    <cellStyle name="SAPBEXaggItem 2 3 7" xfId="13306" xr:uid="{00000000-0005-0000-0000-000035270000}"/>
    <cellStyle name="SAPBEXaggItem 2 4" xfId="830" xr:uid="{00000000-0005-0000-0000-000036270000}"/>
    <cellStyle name="SAPBEXaggItem 2 4 2" xfId="8221" xr:uid="{00000000-0005-0000-0000-000037270000}"/>
    <cellStyle name="SAPBEXaggItem 2 4 2 2" xfId="15434" xr:uid="{00000000-0005-0000-0000-000038270000}"/>
    <cellStyle name="SAPBEXaggItem 2 4 2 3" xfId="21079" xr:uid="{00000000-0005-0000-0000-000039270000}"/>
    <cellStyle name="SAPBEXaggItem 2 4 3" xfId="9075" xr:uid="{00000000-0005-0000-0000-00003A270000}"/>
    <cellStyle name="SAPBEXaggItem 2 4 3 2" xfId="16288" xr:uid="{00000000-0005-0000-0000-00003B270000}"/>
    <cellStyle name="SAPBEXaggItem 2 4 3 3" xfId="21832" xr:uid="{00000000-0005-0000-0000-00003C270000}"/>
    <cellStyle name="SAPBEXaggItem 2 4 4" xfId="10352" xr:uid="{00000000-0005-0000-0000-00003D270000}"/>
    <cellStyle name="SAPBEXaggItem 2 4 4 2" xfId="17565" xr:uid="{00000000-0005-0000-0000-00003E270000}"/>
    <cellStyle name="SAPBEXaggItem 2 4 4 3" xfId="22961" xr:uid="{00000000-0005-0000-0000-00003F270000}"/>
    <cellStyle name="SAPBEXaggItem 2 4 5" xfId="11570" xr:uid="{00000000-0005-0000-0000-000040270000}"/>
    <cellStyle name="SAPBEXaggItem 2 4 5 2" xfId="18777" xr:uid="{00000000-0005-0000-0000-000041270000}"/>
    <cellStyle name="SAPBEXaggItem 2 4 5 3" xfId="23949" xr:uid="{00000000-0005-0000-0000-000042270000}"/>
    <cellStyle name="SAPBEXaggItem 2 4 6" xfId="12435" xr:uid="{00000000-0005-0000-0000-000043270000}"/>
    <cellStyle name="SAPBEXaggItem 2 4 6 2" xfId="19642" xr:uid="{00000000-0005-0000-0000-000044270000}"/>
    <cellStyle name="SAPBEXaggItem 2 4 6 3" xfId="24677" xr:uid="{00000000-0005-0000-0000-000045270000}"/>
    <cellStyle name="SAPBEXaggItem 2 4 7" xfId="13635" xr:uid="{00000000-0005-0000-0000-000046270000}"/>
    <cellStyle name="SAPBEXaggItem 2 5" xfId="7800" xr:uid="{00000000-0005-0000-0000-000047270000}"/>
    <cellStyle name="SAPBEXaggItem 2 5 2" xfId="15013" xr:uid="{00000000-0005-0000-0000-000048270000}"/>
    <cellStyle name="SAPBEXaggItem 2 5 3" xfId="20699" xr:uid="{00000000-0005-0000-0000-000049270000}"/>
    <cellStyle name="SAPBEXaggItem 2 6" xfId="9931" xr:uid="{00000000-0005-0000-0000-00004A270000}"/>
    <cellStyle name="SAPBEXaggItem 2 6 2" xfId="17144" xr:uid="{00000000-0005-0000-0000-00004B270000}"/>
    <cellStyle name="SAPBEXaggItem 2 6 3" xfId="22581" xr:uid="{00000000-0005-0000-0000-00004C270000}"/>
    <cellStyle name="SAPBEXaggItem 2 7" xfId="11135" xr:uid="{00000000-0005-0000-0000-00004D270000}"/>
    <cellStyle name="SAPBEXaggItem 2 7 2" xfId="18342" xr:uid="{00000000-0005-0000-0000-00004E270000}"/>
    <cellStyle name="SAPBEXaggItem 2 7 3" xfId="23555" xr:uid="{00000000-0005-0000-0000-00004F270000}"/>
    <cellStyle name="SAPBEXaggItem 2 8" xfId="12824" xr:uid="{00000000-0005-0000-0000-000050270000}"/>
    <cellStyle name="SAPBEXaggItem 2 8 2" xfId="20031" xr:uid="{00000000-0005-0000-0000-000051270000}"/>
    <cellStyle name="SAPBEXaggItem 2 8 3" xfId="25021" xr:uid="{00000000-0005-0000-0000-000052270000}"/>
    <cellStyle name="SAPBEXaggItem 3" xfId="447" xr:uid="{00000000-0005-0000-0000-000053270000}"/>
    <cellStyle name="SAPBEXaggItem 3 2" xfId="924" xr:uid="{00000000-0005-0000-0000-000054270000}"/>
    <cellStyle name="SAPBEXaggItem 3 2 2" xfId="8222" xr:uid="{00000000-0005-0000-0000-000055270000}"/>
    <cellStyle name="SAPBEXaggItem 3 2 2 2" xfId="15435" xr:uid="{00000000-0005-0000-0000-000056270000}"/>
    <cellStyle name="SAPBEXaggItem 3 2 2 3" xfId="21080" xr:uid="{00000000-0005-0000-0000-000057270000}"/>
    <cellStyle name="SAPBEXaggItem 3 2 3" xfId="9074" xr:uid="{00000000-0005-0000-0000-000058270000}"/>
    <cellStyle name="SAPBEXaggItem 3 2 3 2" xfId="16287" xr:uid="{00000000-0005-0000-0000-000059270000}"/>
    <cellStyle name="SAPBEXaggItem 3 2 3 3" xfId="21831" xr:uid="{00000000-0005-0000-0000-00005A270000}"/>
    <cellStyle name="SAPBEXaggItem 3 2 4" xfId="10353" xr:uid="{00000000-0005-0000-0000-00005B270000}"/>
    <cellStyle name="SAPBEXaggItem 3 2 4 2" xfId="17566" xr:uid="{00000000-0005-0000-0000-00005C270000}"/>
    <cellStyle name="SAPBEXaggItem 3 2 4 3" xfId="22962" xr:uid="{00000000-0005-0000-0000-00005D270000}"/>
    <cellStyle name="SAPBEXaggItem 3 2 5" xfId="11664" xr:uid="{00000000-0005-0000-0000-00005E270000}"/>
    <cellStyle name="SAPBEXaggItem 3 2 5 2" xfId="18871" xr:uid="{00000000-0005-0000-0000-00005F270000}"/>
    <cellStyle name="SAPBEXaggItem 3 2 5 3" xfId="24037" xr:uid="{00000000-0005-0000-0000-000060270000}"/>
    <cellStyle name="SAPBEXaggItem 3 2 6" xfId="12347" xr:uid="{00000000-0005-0000-0000-000061270000}"/>
    <cellStyle name="SAPBEXaggItem 3 2 6 2" xfId="19554" xr:uid="{00000000-0005-0000-0000-000062270000}"/>
    <cellStyle name="SAPBEXaggItem 3 2 6 3" xfId="24589" xr:uid="{00000000-0005-0000-0000-000063270000}"/>
    <cellStyle name="SAPBEXaggItem 3 2 7" xfId="13729" xr:uid="{00000000-0005-0000-0000-000064270000}"/>
    <cellStyle name="SAPBEXaggItem 3 2 8" xfId="14410" xr:uid="{00000000-0005-0000-0000-000065270000}"/>
    <cellStyle name="SAPBEXaggItem 3 3" xfId="7803" xr:uid="{00000000-0005-0000-0000-000066270000}"/>
    <cellStyle name="SAPBEXaggItem 3 3 2" xfId="15016" xr:uid="{00000000-0005-0000-0000-000067270000}"/>
    <cellStyle name="SAPBEXaggItem 3 3 3" xfId="20702" xr:uid="{00000000-0005-0000-0000-000068270000}"/>
    <cellStyle name="SAPBEXaggItem 3 4" xfId="9934" xr:uid="{00000000-0005-0000-0000-000069270000}"/>
    <cellStyle name="SAPBEXaggItem 3 4 2" xfId="17147" xr:uid="{00000000-0005-0000-0000-00006A270000}"/>
    <cellStyle name="SAPBEXaggItem 3 4 3" xfId="22584" xr:uid="{00000000-0005-0000-0000-00006B270000}"/>
    <cellStyle name="SAPBEXaggItem 3 5" xfId="11230" xr:uid="{00000000-0005-0000-0000-00006C270000}"/>
    <cellStyle name="SAPBEXaggItem 3 5 2" xfId="18437" xr:uid="{00000000-0005-0000-0000-00006D270000}"/>
    <cellStyle name="SAPBEXaggItem 3 5 3" xfId="23644" xr:uid="{00000000-0005-0000-0000-00006E270000}"/>
    <cellStyle name="SAPBEXaggItem 3 6" xfId="12773" xr:uid="{00000000-0005-0000-0000-00006F270000}"/>
    <cellStyle name="SAPBEXaggItem 3 6 2" xfId="19980" xr:uid="{00000000-0005-0000-0000-000070270000}"/>
    <cellStyle name="SAPBEXaggItem 3 6 3" xfId="24970" xr:uid="{00000000-0005-0000-0000-000071270000}"/>
    <cellStyle name="SAPBEXaggItem 3 7" xfId="25501" xr:uid="{00000000-0005-0000-0000-000072270000}"/>
    <cellStyle name="SAPBEXaggItem 4" xfId="792" xr:uid="{00000000-0005-0000-0000-000073270000}"/>
    <cellStyle name="SAPBEXaggItem 4 2" xfId="8223" xr:uid="{00000000-0005-0000-0000-000074270000}"/>
    <cellStyle name="SAPBEXaggItem 4 2 2" xfId="15436" xr:uid="{00000000-0005-0000-0000-000075270000}"/>
    <cellStyle name="SAPBEXaggItem 4 2 3" xfId="21081" xr:uid="{00000000-0005-0000-0000-000076270000}"/>
    <cellStyle name="SAPBEXaggItem 4 3" xfId="9073" xr:uid="{00000000-0005-0000-0000-000077270000}"/>
    <cellStyle name="SAPBEXaggItem 4 3 2" xfId="16286" xr:uid="{00000000-0005-0000-0000-000078270000}"/>
    <cellStyle name="SAPBEXaggItem 4 3 3" xfId="21830" xr:uid="{00000000-0005-0000-0000-000079270000}"/>
    <cellStyle name="SAPBEXaggItem 4 4" xfId="10354" xr:uid="{00000000-0005-0000-0000-00007A270000}"/>
    <cellStyle name="SAPBEXaggItem 4 4 2" xfId="17567" xr:uid="{00000000-0005-0000-0000-00007B270000}"/>
    <cellStyle name="SAPBEXaggItem 4 4 3" xfId="22963" xr:uid="{00000000-0005-0000-0000-00007C270000}"/>
    <cellStyle name="SAPBEXaggItem 4 5" xfId="11532" xr:uid="{00000000-0005-0000-0000-00007D270000}"/>
    <cellStyle name="SAPBEXaggItem 4 5 2" xfId="18739" xr:uid="{00000000-0005-0000-0000-00007E270000}"/>
    <cellStyle name="SAPBEXaggItem 4 5 3" xfId="23915" xr:uid="{00000000-0005-0000-0000-00007F270000}"/>
    <cellStyle name="SAPBEXaggItem 4 6" xfId="12470" xr:uid="{00000000-0005-0000-0000-000080270000}"/>
    <cellStyle name="SAPBEXaggItem 4 6 2" xfId="19677" xr:uid="{00000000-0005-0000-0000-000081270000}"/>
    <cellStyle name="SAPBEXaggItem 4 6 3" xfId="24711" xr:uid="{00000000-0005-0000-0000-000082270000}"/>
    <cellStyle name="SAPBEXaggItem 4 7" xfId="13603" xr:uid="{00000000-0005-0000-0000-000083270000}"/>
    <cellStyle name="SAPBEXaggItem 5" xfId="7244" xr:uid="{00000000-0005-0000-0000-000084270000}"/>
    <cellStyle name="SAPBEXaggItem 5 2" xfId="9526" xr:uid="{00000000-0005-0000-0000-000085270000}"/>
    <cellStyle name="SAPBEXaggItem 5 2 2" xfId="16739" xr:uid="{00000000-0005-0000-0000-000086270000}"/>
    <cellStyle name="SAPBEXaggItem 5 2 3" xfId="22205" xr:uid="{00000000-0005-0000-0000-000087270000}"/>
    <cellStyle name="SAPBEXaggItem 5 3" xfId="9724" xr:uid="{00000000-0005-0000-0000-000088270000}"/>
    <cellStyle name="SAPBEXaggItem 5 3 2" xfId="16937" xr:uid="{00000000-0005-0000-0000-000089270000}"/>
    <cellStyle name="SAPBEXaggItem 5 3 3" xfId="22403" xr:uid="{00000000-0005-0000-0000-00008A270000}"/>
    <cellStyle name="SAPBEXaggItem 5 4" xfId="10928" xr:uid="{00000000-0005-0000-0000-00008B270000}"/>
    <cellStyle name="SAPBEXaggItem 5 4 2" xfId="18141" xr:uid="{00000000-0005-0000-0000-00008C270000}"/>
    <cellStyle name="SAPBEXaggItem 5 4 3" xfId="23358" xr:uid="{00000000-0005-0000-0000-00008D270000}"/>
    <cellStyle name="SAPBEXaggItem 5 5" xfId="12875" xr:uid="{00000000-0005-0000-0000-00008E270000}"/>
    <cellStyle name="SAPBEXaggItem 5 5 2" xfId="20082" xr:uid="{00000000-0005-0000-0000-00008F270000}"/>
    <cellStyle name="SAPBEXaggItem 5 5 3" xfId="25038" xr:uid="{00000000-0005-0000-0000-000090270000}"/>
    <cellStyle name="SAPBEXaggItem 5 6" xfId="13064" xr:uid="{00000000-0005-0000-0000-000091270000}"/>
    <cellStyle name="SAPBEXaggItem 5 6 2" xfId="20271" xr:uid="{00000000-0005-0000-0000-000092270000}"/>
    <cellStyle name="SAPBEXaggItem 5 6 3" xfId="25227" xr:uid="{00000000-0005-0000-0000-000093270000}"/>
    <cellStyle name="SAPBEXaggItem 5 7" xfId="14736" xr:uid="{00000000-0005-0000-0000-000094270000}"/>
    <cellStyle name="SAPBEXaggItem 5 8" xfId="20449" xr:uid="{00000000-0005-0000-0000-000095270000}"/>
    <cellStyle name="SAPBEXaggItem 6" xfId="7690" xr:uid="{00000000-0005-0000-0000-000096270000}"/>
    <cellStyle name="SAPBEXaggItem 6 2" xfId="14914" xr:uid="{00000000-0005-0000-0000-000097270000}"/>
    <cellStyle name="SAPBEXaggItem 6 3" xfId="20635" xr:uid="{00000000-0005-0000-0000-000098270000}"/>
    <cellStyle name="SAPBEXaggItem 7" xfId="7799" xr:uid="{00000000-0005-0000-0000-000099270000}"/>
    <cellStyle name="SAPBEXaggItem 7 2" xfId="15012" xr:uid="{00000000-0005-0000-0000-00009A270000}"/>
    <cellStyle name="SAPBEXaggItem 7 3" xfId="20698" xr:uid="{00000000-0005-0000-0000-00009B270000}"/>
    <cellStyle name="SAPBEXaggItem 8" xfId="9930" xr:uid="{00000000-0005-0000-0000-00009C270000}"/>
    <cellStyle name="SAPBEXaggItem 8 2" xfId="17143" xr:uid="{00000000-0005-0000-0000-00009D270000}"/>
    <cellStyle name="SAPBEXaggItem 8 3" xfId="22580" xr:uid="{00000000-0005-0000-0000-00009E270000}"/>
    <cellStyle name="SAPBEXaggItem 9" xfId="11117" xr:uid="{00000000-0005-0000-0000-00009F270000}"/>
    <cellStyle name="SAPBEXaggItem 9 2" xfId="18324" xr:uid="{00000000-0005-0000-0000-0000A0270000}"/>
    <cellStyle name="SAPBEXaggItem 9 3" xfId="23541" xr:uid="{00000000-0005-0000-0000-0000A1270000}"/>
    <cellStyle name="SAPBEXaggItemX" xfId="78" xr:uid="{00000000-0005-0000-0000-0000A2270000}"/>
    <cellStyle name="SAPBEXaggItemX 10" xfId="9935" xr:uid="{00000000-0005-0000-0000-0000A3270000}"/>
    <cellStyle name="SAPBEXaggItemX 10 2" xfId="17148" xr:uid="{00000000-0005-0000-0000-0000A4270000}"/>
    <cellStyle name="SAPBEXaggItemX 10 3" xfId="22585" xr:uid="{00000000-0005-0000-0000-0000A5270000}"/>
    <cellStyle name="SAPBEXaggItemX 11" xfId="13223" xr:uid="{00000000-0005-0000-0000-0000A6270000}"/>
    <cellStyle name="SAPBEXaggItemX 12" xfId="14900" xr:uid="{00000000-0005-0000-0000-0000A7270000}"/>
    <cellStyle name="SAPBEXaggItemX 13" xfId="25423" xr:uid="{00000000-0005-0000-0000-0000A8270000}"/>
    <cellStyle name="SAPBEXaggItemX 2" xfId="352" xr:uid="{00000000-0005-0000-0000-0000A9270000}"/>
    <cellStyle name="SAPBEXaggItemX 2 10" xfId="11136" xr:uid="{00000000-0005-0000-0000-0000AA270000}"/>
    <cellStyle name="SAPBEXaggItemX 2 10 2" xfId="18343" xr:uid="{00000000-0005-0000-0000-0000AB270000}"/>
    <cellStyle name="SAPBEXaggItemX 2 10 3" xfId="23556" xr:uid="{00000000-0005-0000-0000-0000AC270000}"/>
    <cellStyle name="SAPBEXaggItemX 2 11" xfId="13254" xr:uid="{00000000-0005-0000-0000-0000AD270000}"/>
    <cellStyle name="SAPBEXaggItemX 2 12" xfId="25424" xr:uid="{00000000-0005-0000-0000-0000AE270000}"/>
    <cellStyle name="SAPBEXaggItemX 2 2" xfId="452" xr:uid="{00000000-0005-0000-0000-0000AF270000}"/>
    <cellStyle name="SAPBEXaggItemX 2 2 2" xfId="929" xr:uid="{00000000-0005-0000-0000-0000B0270000}"/>
    <cellStyle name="SAPBEXaggItemX 2 2 2 2" xfId="8224" xr:uid="{00000000-0005-0000-0000-0000B1270000}"/>
    <cellStyle name="SAPBEXaggItemX 2 2 2 2 2" xfId="15437" xr:uid="{00000000-0005-0000-0000-0000B2270000}"/>
    <cellStyle name="SAPBEXaggItemX 2 2 2 2 3" xfId="21082" xr:uid="{00000000-0005-0000-0000-0000B3270000}"/>
    <cellStyle name="SAPBEXaggItemX 2 2 2 3" xfId="9072" xr:uid="{00000000-0005-0000-0000-0000B4270000}"/>
    <cellStyle name="SAPBEXaggItemX 2 2 2 3 2" xfId="16285" xr:uid="{00000000-0005-0000-0000-0000B5270000}"/>
    <cellStyle name="SAPBEXaggItemX 2 2 2 3 3" xfId="21829" xr:uid="{00000000-0005-0000-0000-0000B6270000}"/>
    <cellStyle name="SAPBEXaggItemX 2 2 2 4" xfId="10355" xr:uid="{00000000-0005-0000-0000-0000B7270000}"/>
    <cellStyle name="SAPBEXaggItemX 2 2 2 4 2" xfId="17568" xr:uid="{00000000-0005-0000-0000-0000B8270000}"/>
    <cellStyle name="SAPBEXaggItemX 2 2 2 4 3" xfId="22964" xr:uid="{00000000-0005-0000-0000-0000B9270000}"/>
    <cellStyle name="SAPBEXaggItemX 2 2 2 5" xfId="11669" xr:uid="{00000000-0005-0000-0000-0000BA270000}"/>
    <cellStyle name="SAPBEXaggItemX 2 2 2 5 2" xfId="18876" xr:uid="{00000000-0005-0000-0000-0000BB270000}"/>
    <cellStyle name="SAPBEXaggItemX 2 2 2 5 3" xfId="24040" xr:uid="{00000000-0005-0000-0000-0000BC270000}"/>
    <cellStyle name="SAPBEXaggItemX 2 2 2 6" xfId="12344" xr:uid="{00000000-0005-0000-0000-0000BD270000}"/>
    <cellStyle name="SAPBEXaggItemX 2 2 2 6 2" xfId="19551" xr:uid="{00000000-0005-0000-0000-0000BE270000}"/>
    <cellStyle name="SAPBEXaggItemX 2 2 2 6 3" xfId="24586" xr:uid="{00000000-0005-0000-0000-0000BF270000}"/>
    <cellStyle name="SAPBEXaggItemX 2 2 2 7" xfId="13734" xr:uid="{00000000-0005-0000-0000-0000C0270000}"/>
    <cellStyle name="SAPBEXaggItemX 2 2 2 8" xfId="14407" xr:uid="{00000000-0005-0000-0000-0000C1270000}"/>
    <cellStyle name="SAPBEXaggItemX 2 2 3" xfId="7806" xr:uid="{00000000-0005-0000-0000-0000C2270000}"/>
    <cellStyle name="SAPBEXaggItemX 2 2 3 2" xfId="15019" xr:uid="{00000000-0005-0000-0000-0000C3270000}"/>
    <cellStyle name="SAPBEXaggItemX 2 2 3 3" xfId="20705" xr:uid="{00000000-0005-0000-0000-0000C4270000}"/>
    <cellStyle name="SAPBEXaggItemX 2 2 4" xfId="9456" xr:uid="{00000000-0005-0000-0000-0000C5270000}"/>
    <cellStyle name="SAPBEXaggItemX 2 2 4 2" xfId="16669" xr:uid="{00000000-0005-0000-0000-0000C6270000}"/>
    <cellStyle name="SAPBEXaggItemX 2 2 4 3" xfId="22168" xr:uid="{00000000-0005-0000-0000-0000C7270000}"/>
    <cellStyle name="SAPBEXaggItemX 2 2 5" xfId="9937" xr:uid="{00000000-0005-0000-0000-0000C8270000}"/>
    <cellStyle name="SAPBEXaggItemX 2 2 5 2" xfId="17150" xr:uid="{00000000-0005-0000-0000-0000C9270000}"/>
    <cellStyle name="SAPBEXaggItemX 2 2 5 3" xfId="22587" xr:uid="{00000000-0005-0000-0000-0000CA270000}"/>
    <cellStyle name="SAPBEXaggItemX 2 2 6" xfId="11235" xr:uid="{00000000-0005-0000-0000-0000CB270000}"/>
    <cellStyle name="SAPBEXaggItemX 2 2 6 2" xfId="18442" xr:uid="{00000000-0005-0000-0000-0000CC270000}"/>
    <cellStyle name="SAPBEXaggItemX 2 2 6 3" xfId="23647" xr:uid="{00000000-0005-0000-0000-0000CD270000}"/>
    <cellStyle name="SAPBEXaggItemX 2 2 7" xfId="12769" xr:uid="{00000000-0005-0000-0000-0000CE270000}"/>
    <cellStyle name="SAPBEXaggItemX 2 2 7 2" xfId="19976" xr:uid="{00000000-0005-0000-0000-0000CF270000}"/>
    <cellStyle name="SAPBEXaggItemX 2 2 7 3" xfId="24966" xr:uid="{00000000-0005-0000-0000-0000D0270000}"/>
    <cellStyle name="SAPBEXaggItemX 2 2 8" xfId="13327" xr:uid="{00000000-0005-0000-0000-0000D1270000}"/>
    <cellStyle name="SAPBEXaggItemX 2 3" xfId="528" xr:uid="{00000000-0005-0000-0000-0000D2270000}"/>
    <cellStyle name="SAPBEXaggItemX 2 3 2" xfId="984" xr:uid="{00000000-0005-0000-0000-0000D3270000}"/>
    <cellStyle name="SAPBEXaggItemX 2 3 2 2" xfId="8225" xr:uid="{00000000-0005-0000-0000-0000D4270000}"/>
    <cellStyle name="SAPBEXaggItemX 2 3 2 2 2" xfId="15438" xr:uid="{00000000-0005-0000-0000-0000D5270000}"/>
    <cellStyle name="SAPBEXaggItemX 2 3 2 2 3" xfId="21083" xr:uid="{00000000-0005-0000-0000-0000D6270000}"/>
    <cellStyle name="SAPBEXaggItemX 2 3 2 3" xfId="9071" xr:uid="{00000000-0005-0000-0000-0000D7270000}"/>
    <cellStyle name="SAPBEXaggItemX 2 3 2 3 2" xfId="16284" xr:uid="{00000000-0005-0000-0000-0000D8270000}"/>
    <cellStyle name="SAPBEXaggItemX 2 3 2 3 3" xfId="21828" xr:uid="{00000000-0005-0000-0000-0000D9270000}"/>
    <cellStyle name="SAPBEXaggItemX 2 3 2 4" xfId="10356" xr:uid="{00000000-0005-0000-0000-0000DA270000}"/>
    <cellStyle name="SAPBEXaggItemX 2 3 2 4 2" xfId="17569" xr:uid="{00000000-0005-0000-0000-0000DB270000}"/>
    <cellStyle name="SAPBEXaggItemX 2 3 2 4 3" xfId="22965" xr:uid="{00000000-0005-0000-0000-0000DC270000}"/>
    <cellStyle name="SAPBEXaggItemX 2 3 2 5" xfId="11724" xr:uid="{00000000-0005-0000-0000-0000DD270000}"/>
    <cellStyle name="SAPBEXaggItemX 2 3 2 5 2" xfId="18931" xr:uid="{00000000-0005-0000-0000-0000DE270000}"/>
    <cellStyle name="SAPBEXaggItemX 2 3 2 5 3" xfId="24085" xr:uid="{00000000-0005-0000-0000-0000DF270000}"/>
    <cellStyle name="SAPBEXaggItemX 2 3 2 6" xfId="12299" xr:uid="{00000000-0005-0000-0000-0000E0270000}"/>
    <cellStyle name="SAPBEXaggItemX 2 3 2 6 2" xfId="19506" xr:uid="{00000000-0005-0000-0000-0000E1270000}"/>
    <cellStyle name="SAPBEXaggItemX 2 3 2 6 3" xfId="24541" xr:uid="{00000000-0005-0000-0000-0000E2270000}"/>
    <cellStyle name="SAPBEXaggItemX 2 3 2 7" xfId="13789" xr:uid="{00000000-0005-0000-0000-0000E3270000}"/>
    <cellStyle name="SAPBEXaggItemX 2 3 2 8" xfId="14362" xr:uid="{00000000-0005-0000-0000-0000E4270000}"/>
    <cellStyle name="SAPBEXaggItemX 2 3 3" xfId="7807" xr:uid="{00000000-0005-0000-0000-0000E5270000}"/>
    <cellStyle name="SAPBEXaggItemX 2 3 3 2" xfId="15020" xr:uid="{00000000-0005-0000-0000-0000E6270000}"/>
    <cellStyle name="SAPBEXaggItemX 2 3 3 3" xfId="20706" xr:uid="{00000000-0005-0000-0000-0000E7270000}"/>
    <cellStyle name="SAPBEXaggItemX 2 3 4" xfId="9455" xr:uid="{00000000-0005-0000-0000-0000E8270000}"/>
    <cellStyle name="SAPBEXaggItemX 2 3 4 2" xfId="16668" xr:uid="{00000000-0005-0000-0000-0000E9270000}"/>
    <cellStyle name="SAPBEXaggItemX 2 3 4 3" xfId="22167" xr:uid="{00000000-0005-0000-0000-0000EA270000}"/>
    <cellStyle name="SAPBEXaggItemX 2 3 5" xfId="9938" xr:uid="{00000000-0005-0000-0000-0000EB270000}"/>
    <cellStyle name="SAPBEXaggItemX 2 3 5 2" xfId="17151" xr:uid="{00000000-0005-0000-0000-0000EC270000}"/>
    <cellStyle name="SAPBEXaggItemX 2 3 5 3" xfId="22588" xr:uid="{00000000-0005-0000-0000-0000ED270000}"/>
    <cellStyle name="SAPBEXaggItemX 2 3 6" xfId="11311" xr:uid="{00000000-0005-0000-0000-0000EE270000}"/>
    <cellStyle name="SAPBEXaggItemX 2 3 6 2" xfId="18518" xr:uid="{00000000-0005-0000-0000-0000EF270000}"/>
    <cellStyle name="SAPBEXaggItemX 2 3 6 3" xfId="23713" xr:uid="{00000000-0005-0000-0000-0000F0270000}"/>
    <cellStyle name="SAPBEXaggItemX 2 3 7" xfId="12707" xr:uid="{00000000-0005-0000-0000-0000F1270000}"/>
    <cellStyle name="SAPBEXaggItemX 2 3 7 2" xfId="19914" xr:uid="{00000000-0005-0000-0000-0000F2270000}"/>
    <cellStyle name="SAPBEXaggItemX 2 3 7 3" xfId="24905" xr:uid="{00000000-0005-0000-0000-0000F3270000}"/>
    <cellStyle name="SAPBEXaggItemX 2 3 8" xfId="13400" xr:uid="{00000000-0005-0000-0000-0000F4270000}"/>
    <cellStyle name="SAPBEXaggItemX 2 4" xfId="604" xr:uid="{00000000-0005-0000-0000-0000F5270000}"/>
    <cellStyle name="SAPBEXaggItemX 2 4 2" xfId="1060" xr:uid="{00000000-0005-0000-0000-0000F6270000}"/>
    <cellStyle name="SAPBEXaggItemX 2 4 2 2" xfId="8226" xr:uid="{00000000-0005-0000-0000-0000F7270000}"/>
    <cellStyle name="SAPBEXaggItemX 2 4 2 2 2" xfId="15439" xr:uid="{00000000-0005-0000-0000-0000F8270000}"/>
    <cellStyle name="SAPBEXaggItemX 2 4 2 2 3" xfId="21084" xr:uid="{00000000-0005-0000-0000-0000F9270000}"/>
    <cellStyle name="SAPBEXaggItemX 2 4 2 3" xfId="9070" xr:uid="{00000000-0005-0000-0000-0000FA270000}"/>
    <cellStyle name="SAPBEXaggItemX 2 4 2 3 2" xfId="16283" xr:uid="{00000000-0005-0000-0000-0000FB270000}"/>
    <cellStyle name="SAPBEXaggItemX 2 4 2 3 3" xfId="21827" xr:uid="{00000000-0005-0000-0000-0000FC270000}"/>
    <cellStyle name="SAPBEXaggItemX 2 4 2 4" xfId="10357" xr:uid="{00000000-0005-0000-0000-0000FD270000}"/>
    <cellStyle name="SAPBEXaggItemX 2 4 2 4 2" xfId="17570" xr:uid="{00000000-0005-0000-0000-0000FE270000}"/>
    <cellStyle name="SAPBEXaggItemX 2 4 2 4 3" xfId="22966" xr:uid="{00000000-0005-0000-0000-0000FF270000}"/>
    <cellStyle name="SAPBEXaggItemX 2 4 2 5" xfId="11800" xr:uid="{00000000-0005-0000-0000-000000280000}"/>
    <cellStyle name="SAPBEXaggItemX 2 4 2 5 2" xfId="19007" xr:uid="{00000000-0005-0000-0000-000001280000}"/>
    <cellStyle name="SAPBEXaggItemX 2 4 2 5 3" xfId="24161" xr:uid="{00000000-0005-0000-0000-000002280000}"/>
    <cellStyle name="SAPBEXaggItemX 2 4 2 6" xfId="12223" xr:uid="{00000000-0005-0000-0000-000003280000}"/>
    <cellStyle name="SAPBEXaggItemX 2 4 2 6 2" xfId="19430" xr:uid="{00000000-0005-0000-0000-000004280000}"/>
    <cellStyle name="SAPBEXaggItemX 2 4 2 6 3" xfId="24465" xr:uid="{00000000-0005-0000-0000-000005280000}"/>
    <cellStyle name="SAPBEXaggItemX 2 4 2 7" xfId="13865" xr:uid="{00000000-0005-0000-0000-000006280000}"/>
    <cellStyle name="SAPBEXaggItemX 2 4 2 8" xfId="14286" xr:uid="{00000000-0005-0000-0000-000007280000}"/>
    <cellStyle name="SAPBEXaggItemX 2 4 3" xfId="7808" xr:uid="{00000000-0005-0000-0000-000008280000}"/>
    <cellStyle name="SAPBEXaggItemX 2 4 3 2" xfId="15021" xr:uid="{00000000-0005-0000-0000-000009280000}"/>
    <cellStyle name="SAPBEXaggItemX 2 4 3 3" xfId="20707" xr:uid="{00000000-0005-0000-0000-00000A280000}"/>
    <cellStyle name="SAPBEXaggItemX 2 4 4" xfId="9454" xr:uid="{00000000-0005-0000-0000-00000B280000}"/>
    <cellStyle name="SAPBEXaggItemX 2 4 4 2" xfId="16667" xr:uid="{00000000-0005-0000-0000-00000C280000}"/>
    <cellStyle name="SAPBEXaggItemX 2 4 4 3" xfId="22166" xr:uid="{00000000-0005-0000-0000-00000D280000}"/>
    <cellStyle name="SAPBEXaggItemX 2 4 5" xfId="9939" xr:uid="{00000000-0005-0000-0000-00000E280000}"/>
    <cellStyle name="SAPBEXaggItemX 2 4 5 2" xfId="17152" xr:uid="{00000000-0005-0000-0000-00000F280000}"/>
    <cellStyle name="SAPBEXaggItemX 2 4 5 3" xfId="22589" xr:uid="{00000000-0005-0000-0000-000010280000}"/>
    <cellStyle name="SAPBEXaggItemX 2 4 6" xfId="11387" xr:uid="{00000000-0005-0000-0000-000011280000}"/>
    <cellStyle name="SAPBEXaggItemX 2 4 6 2" xfId="18594" xr:uid="{00000000-0005-0000-0000-000012280000}"/>
    <cellStyle name="SAPBEXaggItemX 2 4 6 3" xfId="23789" xr:uid="{00000000-0005-0000-0000-000013280000}"/>
    <cellStyle name="SAPBEXaggItemX 2 4 7" xfId="12598" xr:uid="{00000000-0005-0000-0000-000014280000}"/>
    <cellStyle name="SAPBEXaggItemX 2 4 7 2" xfId="19805" xr:uid="{00000000-0005-0000-0000-000015280000}"/>
    <cellStyle name="SAPBEXaggItemX 2 4 7 3" xfId="24830" xr:uid="{00000000-0005-0000-0000-000016280000}"/>
    <cellStyle name="SAPBEXaggItemX 2 4 8" xfId="13463" xr:uid="{00000000-0005-0000-0000-000017280000}"/>
    <cellStyle name="SAPBEXaggItemX 2 4 9" xfId="14664" xr:uid="{00000000-0005-0000-0000-000018280000}"/>
    <cellStyle name="SAPBEXaggItemX 2 5" xfId="418" xr:uid="{00000000-0005-0000-0000-000019280000}"/>
    <cellStyle name="SAPBEXaggItemX 2 5 2" xfId="895" xr:uid="{00000000-0005-0000-0000-00001A280000}"/>
    <cellStyle name="SAPBEXaggItemX 2 5 2 2" xfId="8227" xr:uid="{00000000-0005-0000-0000-00001B280000}"/>
    <cellStyle name="SAPBEXaggItemX 2 5 2 2 2" xfId="15440" xr:uid="{00000000-0005-0000-0000-00001C280000}"/>
    <cellStyle name="SAPBEXaggItemX 2 5 2 2 3" xfId="21085" xr:uid="{00000000-0005-0000-0000-00001D280000}"/>
    <cellStyle name="SAPBEXaggItemX 2 5 2 3" xfId="9069" xr:uid="{00000000-0005-0000-0000-00001E280000}"/>
    <cellStyle name="SAPBEXaggItemX 2 5 2 3 2" xfId="16282" xr:uid="{00000000-0005-0000-0000-00001F280000}"/>
    <cellStyle name="SAPBEXaggItemX 2 5 2 3 3" xfId="21826" xr:uid="{00000000-0005-0000-0000-000020280000}"/>
    <cellStyle name="SAPBEXaggItemX 2 5 2 4" xfId="10358" xr:uid="{00000000-0005-0000-0000-000021280000}"/>
    <cellStyle name="SAPBEXaggItemX 2 5 2 4 2" xfId="17571" xr:uid="{00000000-0005-0000-0000-000022280000}"/>
    <cellStyle name="SAPBEXaggItemX 2 5 2 4 3" xfId="22967" xr:uid="{00000000-0005-0000-0000-000023280000}"/>
    <cellStyle name="SAPBEXaggItemX 2 5 2 5" xfId="11635" xr:uid="{00000000-0005-0000-0000-000024280000}"/>
    <cellStyle name="SAPBEXaggItemX 2 5 2 5 2" xfId="18842" xr:uid="{00000000-0005-0000-0000-000025280000}"/>
    <cellStyle name="SAPBEXaggItemX 2 5 2 5 3" xfId="24010" xr:uid="{00000000-0005-0000-0000-000026280000}"/>
    <cellStyle name="SAPBEXaggItemX 2 5 2 6" xfId="12374" xr:uid="{00000000-0005-0000-0000-000027280000}"/>
    <cellStyle name="SAPBEXaggItemX 2 5 2 6 2" xfId="19581" xr:uid="{00000000-0005-0000-0000-000028280000}"/>
    <cellStyle name="SAPBEXaggItemX 2 5 2 6 3" xfId="24616" xr:uid="{00000000-0005-0000-0000-000029280000}"/>
    <cellStyle name="SAPBEXaggItemX 2 5 2 7" xfId="13700" xr:uid="{00000000-0005-0000-0000-00002A280000}"/>
    <cellStyle name="SAPBEXaggItemX 2 5 2 8" xfId="14436" xr:uid="{00000000-0005-0000-0000-00002B280000}"/>
    <cellStyle name="SAPBEXaggItemX 2 5 3" xfId="7809" xr:uid="{00000000-0005-0000-0000-00002C280000}"/>
    <cellStyle name="SAPBEXaggItemX 2 5 3 2" xfId="15022" xr:uid="{00000000-0005-0000-0000-00002D280000}"/>
    <cellStyle name="SAPBEXaggItemX 2 5 3 3" xfId="20708" xr:uid="{00000000-0005-0000-0000-00002E280000}"/>
    <cellStyle name="SAPBEXaggItemX 2 5 4" xfId="9453" xr:uid="{00000000-0005-0000-0000-00002F280000}"/>
    <cellStyle name="SAPBEXaggItemX 2 5 4 2" xfId="16666" xr:uid="{00000000-0005-0000-0000-000030280000}"/>
    <cellStyle name="SAPBEXaggItemX 2 5 4 3" xfId="22165" xr:uid="{00000000-0005-0000-0000-000031280000}"/>
    <cellStyle name="SAPBEXaggItemX 2 5 5" xfId="9940" xr:uid="{00000000-0005-0000-0000-000032280000}"/>
    <cellStyle name="SAPBEXaggItemX 2 5 5 2" xfId="17153" xr:uid="{00000000-0005-0000-0000-000033280000}"/>
    <cellStyle name="SAPBEXaggItemX 2 5 5 3" xfId="22590" xr:uid="{00000000-0005-0000-0000-000034280000}"/>
    <cellStyle name="SAPBEXaggItemX 2 5 6" xfId="11201" xr:uid="{00000000-0005-0000-0000-000035280000}"/>
    <cellStyle name="SAPBEXaggItemX 2 5 6 2" xfId="18408" xr:uid="{00000000-0005-0000-0000-000036280000}"/>
    <cellStyle name="SAPBEXaggItemX 2 5 6 3" xfId="23617" xr:uid="{00000000-0005-0000-0000-000037280000}"/>
    <cellStyle name="SAPBEXaggItemX 2 5 7" xfId="12799" xr:uid="{00000000-0005-0000-0000-000038280000}"/>
    <cellStyle name="SAPBEXaggItemX 2 5 7 2" xfId="20006" xr:uid="{00000000-0005-0000-0000-000039280000}"/>
    <cellStyle name="SAPBEXaggItemX 2 5 7 3" xfId="24996" xr:uid="{00000000-0005-0000-0000-00003A280000}"/>
    <cellStyle name="SAPBEXaggItemX 2 5 8" xfId="13302" xr:uid="{00000000-0005-0000-0000-00003B280000}"/>
    <cellStyle name="SAPBEXaggItemX 2 5 9" xfId="14684" xr:uid="{00000000-0005-0000-0000-00003C280000}"/>
    <cellStyle name="SAPBEXaggItemX 2 6" xfId="831" xr:uid="{00000000-0005-0000-0000-00003D280000}"/>
    <cellStyle name="SAPBEXaggItemX 2 6 2" xfId="8228" xr:uid="{00000000-0005-0000-0000-00003E280000}"/>
    <cellStyle name="SAPBEXaggItemX 2 6 2 2" xfId="15441" xr:uid="{00000000-0005-0000-0000-00003F280000}"/>
    <cellStyle name="SAPBEXaggItemX 2 6 2 3" xfId="21086" xr:uid="{00000000-0005-0000-0000-000040280000}"/>
    <cellStyle name="SAPBEXaggItemX 2 6 3" xfId="9068" xr:uid="{00000000-0005-0000-0000-000041280000}"/>
    <cellStyle name="SAPBEXaggItemX 2 6 3 2" xfId="16281" xr:uid="{00000000-0005-0000-0000-000042280000}"/>
    <cellStyle name="SAPBEXaggItemX 2 6 3 3" xfId="21825" xr:uid="{00000000-0005-0000-0000-000043280000}"/>
    <cellStyle name="SAPBEXaggItemX 2 6 4" xfId="10359" xr:uid="{00000000-0005-0000-0000-000044280000}"/>
    <cellStyle name="SAPBEXaggItemX 2 6 4 2" xfId="17572" xr:uid="{00000000-0005-0000-0000-000045280000}"/>
    <cellStyle name="SAPBEXaggItemX 2 6 4 3" xfId="22968" xr:uid="{00000000-0005-0000-0000-000046280000}"/>
    <cellStyle name="SAPBEXaggItemX 2 6 5" xfId="11571" xr:uid="{00000000-0005-0000-0000-000047280000}"/>
    <cellStyle name="SAPBEXaggItemX 2 6 5 2" xfId="18778" xr:uid="{00000000-0005-0000-0000-000048280000}"/>
    <cellStyle name="SAPBEXaggItemX 2 6 5 3" xfId="23950" xr:uid="{00000000-0005-0000-0000-000049280000}"/>
    <cellStyle name="SAPBEXaggItemX 2 6 6" xfId="12434" xr:uid="{00000000-0005-0000-0000-00004A280000}"/>
    <cellStyle name="SAPBEXaggItemX 2 6 6 2" xfId="19641" xr:uid="{00000000-0005-0000-0000-00004B280000}"/>
    <cellStyle name="SAPBEXaggItemX 2 6 6 3" xfId="24676" xr:uid="{00000000-0005-0000-0000-00004C280000}"/>
    <cellStyle name="SAPBEXaggItemX 2 6 7" xfId="13636" xr:uid="{00000000-0005-0000-0000-00004D280000}"/>
    <cellStyle name="SAPBEXaggItemX 2 6 8" xfId="14484" xr:uid="{00000000-0005-0000-0000-00004E280000}"/>
    <cellStyle name="SAPBEXaggItemX 2 7" xfId="7805" xr:uid="{00000000-0005-0000-0000-00004F280000}"/>
    <cellStyle name="SAPBEXaggItemX 2 7 2" xfId="15018" xr:uid="{00000000-0005-0000-0000-000050280000}"/>
    <cellStyle name="SAPBEXaggItemX 2 7 3" xfId="20704" xr:uid="{00000000-0005-0000-0000-000051280000}"/>
    <cellStyle name="SAPBEXaggItemX 2 8" xfId="9457" xr:uid="{00000000-0005-0000-0000-000052280000}"/>
    <cellStyle name="SAPBEXaggItemX 2 8 2" xfId="16670" xr:uid="{00000000-0005-0000-0000-000053280000}"/>
    <cellStyle name="SAPBEXaggItemX 2 8 3" xfId="22169" xr:uid="{00000000-0005-0000-0000-000054280000}"/>
    <cellStyle name="SAPBEXaggItemX 2 9" xfId="9936" xr:uid="{00000000-0005-0000-0000-000055280000}"/>
    <cellStyle name="SAPBEXaggItemX 2 9 2" xfId="17149" xr:uid="{00000000-0005-0000-0000-000056280000}"/>
    <cellStyle name="SAPBEXaggItemX 2 9 3" xfId="22586" xr:uid="{00000000-0005-0000-0000-000057280000}"/>
    <cellStyle name="SAPBEXaggItemX 3" xfId="403" xr:uid="{00000000-0005-0000-0000-000058280000}"/>
    <cellStyle name="SAPBEXaggItemX 3 10" xfId="11186" xr:uid="{00000000-0005-0000-0000-000059280000}"/>
    <cellStyle name="SAPBEXaggItemX 3 10 2" xfId="18393" xr:uid="{00000000-0005-0000-0000-00005A280000}"/>
    <cellStyle name="SAPBEXaggItemX 3 10 3" xfId="23604" xr:uid="{00000000-0005-0000-0000-00005B280000}"/>
    <cellStyle name="SAPBEXaggItemX 3 11" xfId="13295" xr:uid="{00000000-0005-0000-0000-00005C280000}"/>
    <cellStyle name="SAPBEXaggItemX 3 12" xfId="25425" xr:uid="{00000000-0005-0000-0000-00005D280000}"/>
    <cellStyle name="SAPBEXaggItemX 3 2" xfId="493" xr:uid="{00000000-0005-0000-0000-00005E280000}"/>
    <cellStyle name="SAPBEXaggItemX 3 2 2" xfId="970" xr:uid="{00000000-0005-0000-0000-00005F280000}"/>
    <cellStyle name="SAPBEXaggItemX 3 2 2 2" xfId="8229" xr:uid="{00000000-0005-0000-0000-000060280000}"/>
    <cellStyle name="SAPBEXaggItemX 3 2 2 2 2" xfId="15442" xr:uid="{00000000-0005-0000-0000-000061280000}"/>
    <cellStyle name="SAPBEXaggItemX 3 2 2 2 3" xfId="21087" xr:uid="{00000000-0005-0000-0000-000062280000}"/>
    <cellStyle name="SAPBEXaggItemX 3 2 2 3" xfId="9067" xr:uid="{00000000-0005-0000-0000-000063280000}"/>
    <cellStyle name="SAPBEXaggItemX 3 2 2 3 2" xfId="16280" xr:uid="{00000000-0005-0000-0000-000064280000}"/>
    <cellStyle name="SAPBEXaggItemX 3 2 2 3 3" xfId="21824" xr:uid="{00000000-0005-0000-0000-000065280000}"/>
    <cellStyle name="SAPBEXaggItemX 3 2 2 4" xfId="10360" xr:uid="{00000000-0005-0000-0000-000066280000}"/>
    <cellStyle name="SAPBEXaggItemX 3 2 2 4 2" xfId="17573" xr:uid="{00000000-0005-0000-0000-000067280000}"/>
    <cellStyle name="SAPBEXaggItemX 3 2 2 4 3" xfId="22969" xr:uid="{00000000-0005-0000-0000-000068280000}"/>
    <cellStyle name="SAPBEXaggItemX 3 2 2 5" xfId="11710" xr:uid="{00000000-0005-0000-0000-000069280000}"/>
    <cellStyle name="SAPBEXaggItemX 3 2 2 5 2" xfId="18917" xr:uid="{00000000-0005-0000-0000-00006A280000}"/>
    <cellStyle name="SAPBEXaggItemX 3 2 2 5 3" xfId="24079" xr:uid="{00000000-0005-0000-0000-00006B280000}"/>
    <cellStyle name="SAPBEXaggItemX 3 2 2 6" xfId="12305" xr:uid="{00000000-0005-0000-0000-00006C280000}"/>
    <cellStyle name="SAPBEXaggItemX 3 2 2 6 2" xfId="19512" xr:uid="{00000000-0005-0000-0000-00006D280000}"/>
    <cellStyle name="SAPBEXaggItemX 3 2 2 6 3" xfId="24547" xr:uid="{00000000-0005-0000-0000-00006E280000}"/>
    <cellStyle name="SAPBEXaggItemX 3 2 2 7" xfId="13775" xr:uid="{00000000-0005-0000-0000-00006F280000}"/>
    <cellStyle name="SAPBEXaggItemX 3 2 2 8" xfId="14368" xr:uid="{00000000-0005-0000-0000-000070280000}"/>
    <cellStyle name="SAPBEXaggItemX 3 2 3" xfId="7811" xr:uid="{00000000-0005-0000-0000-000071280000}"/>
    <cellStyle name="SAPBEXaggItemX 3 2 3 2" xfId="15024" xr:uid="{00000000-0005-0000-0000-000072280000}"/>
    <cellStyle name="SAPBEXaggItemX 3 2 3 3" xfId="20710" xr:uid="{00000000-0005-0000-0000-000073280000}"/>
    <cellStyle name="SAPBEXaggItemX 3 2 4" xfId="9450" xr:uid="{00000000-0005-0000-0000-000074280000}"/>
    <cellStyle name="SAPBEXaggItemX 3 2 4 2" xfId="16663" xr:uid="{00000000-0005-0000-0000-000075280000}"/>
    <cellStyle name="SAPBEXaggItemX 3 2 4 3" xfId="22162" xr:uid="{00000000-0005-0000-0000-000076280000}"/>
    <cellStyle name="SAPBEXaggItemX 3 2 5" xfId="9942" xr:uid="{00000000-0005-0000-0000-000077280000}"/>
    <cellStyle name="SAPBEXaggItemX 3 2 5 2" xfId="17155" xr:uid="{00000000-0005-0000-0000-000078280000}"/>
    <cellStyle name="SAPBEXaggItemX 3 2 5 3" xfId="22592" xr:uid="{00000000-0005-0000-0000-000079280000}"/>
    <cellStyle name="SAPBEXaggItemX 3 2 6" xfId="11276" xr:uid="{00000000-0005-0000-0000-00007A280000}"/>
    <cellStyle name="SAPBEXaggItemX 3 2 6 2" xfId="18483" xr:uid="{00000000-0005-0000-0000-00007B280000}"/>
    <cellStyle name="SAPBEXaggItemX 3 2 6 3" xfId="23686" xr:uid="{00000000-0005-0000-0000-00007C280000}"/>
    <cellStyle name="SAPBEXaggItemX 3 2 7" xfId="12734" xr:uid="{00000000-0005-0000-0000-00007D280000}"/>
    <cellStyle name="SAPBEXaggItemX 3 2 7 2" xfId="19941" xr:uid="{00000000-0005-0000-0000-00007E280000}"/>
    <cellStyle name="SAPBEXaggItemX 3 2 7 3" xfId="24932" xr:uid="{00000000-0005-0000-0000-00007F280000}"/>
    <cellStyle name="SAPBEXaggItemX 3 2 8" xfId="13368" xr:uid="{00000000-0005-0000-0000-000080280000}"/>
    <cellStyle name="SAPBEXaggItemX 3 3" xfId="577" xr:uid="{00000000-0005-0000-0000-000081280000}"/>
    <cellStyle name="SAPBEXaggItemX 3 3 2" xfId="1033" xr:uid="{00000000-0005-0000-0000-000082280000}"/>
    <cellStyle name="SAPBEXaggItemX 3 3 2 2" xfId="8230" xr:uid="{00000000-0005-0000-0000-000083280000}"/>
    <cellStyle name="SAPBEXaggItemX 3 3 2 2 2" xfId="15443" xr:uid="{00000000-0005-0000-0000-000084280000}"/>
    <cellStyle name="SAPBEXaggItemX 3 3 2 2 3" xfId="21088" xr:uid="{00000000-0005-0000-0000-000085280000}"/>
    <cellStyle name="SAPBEXaggItemX 3 3 2 3" xfId="9066" xr:uid="{00000000-0005-0000-0000-000086280000}"/>
    <cellStyle name="SAPBEXaggItemX 3 3 2 3 2" xfId="16279" xr:uid="{00000000-0005-0000-0000-000087280000}"/>
    <cellStyle name="SAPBEXaggItemX 3 3 2 3 3" xfId="21823" xr:uid="{00000000-0005-0000-0000-000088280000}"/>
    <cellStyle name="SAPBEXaggItemX 3 3 2 4" xfId="10361" xr:uid="{00000000-0005-0000-0000-000089280000}"/>
    <cellStyle name="SAPBEXaggItemX 3 3 2 4 2" xfId="17574" xr:uid="{00000000-0005-0000-0000-00008A280000}"/>
    <cellStyle name="SAPBEXaggItemX 3 3 2 4 3" xfId="22970" xr:uid="{00000000-0005-0000-0000-00008B280000}"/>
    <cellStyle name="SAPBEXaggItemX 3 3 2 5" xfId="11773" xr:uid="{00000000-0005-0000-0000-00008C280000}"/>
    <cellStyle name="SAPBEXaggItemX 3 3 2 5 2" xfId="18980" xr:uid="{00000000-0005-0000-0000-00008D280000}"/>
    <cellStyle name="SAPBEXaggItemX 3 3 2 5 3" xfId="24134" xr:uid="{00000000-0005-0000-0000-00008E280000}"/>
    <cellStyle name="SAPBEXaggItemX 3 3 2 6" xfId="12250" xr:uid="{00000000-0005-0000-0000-00008F280000}"/>
    <cellStyle name="SAPBEXaggItemX 3 3 2 6 2" xfId="19457" xr:uid="{00000000-0005-0000-0000-000090280000}"/>
    <cellStyle name="SAPBEXaggItemX 3 3 2 6 3" xfId="24492" xr:uid="{00000000-0005-0000-0000-000091280000}"/>
    <cellStyle name="SAPBEXaggItemX 3 3 2 7" xfId="13838" xr:uid="{00000000-0005-0000-0000-000092280000}"/>
    <cellStyle name="SAPBEXaggItemX 3 3 2 8" xfId="14313" xr:uid="{00000000-0005-0000-0000-000093280000}"/>
    <cellStyle name="SAPBEXaggItemX 3 3 3" xfId="7812" xr:uid="{00000000-0005-0000-0000-000094280000}"/>
    <cellStyle name="SAPBEXaggItemX 3 3 3 2" xfId="15025" xr:uid="{00000000-0005-0000-0000-000095280000}"/>
    <cellStyle name="SAPBEXaggItemX 3 3 3 3" xfId="20711" xr:uid="{00000000-0005-0000-0000-000096280000}"/>
    <cellStyle name="SAPBEXaggItemX 3 3 4" xfId="9449" xr:uid="{00000000-0005-0000-0000-000097280000}"/>
    <cellStyle name="SAPBEXaggItemX 3 3 4 2" xfId="16662" xr:uid="{00000000-0005-0000-0000-000098280000}"/>
    <cellStyle name="SAPBEXaggItemX 3 3 4 3" xfId="22161" xr:uid="{00000000-0005-0000-0000-000099280000}"/>
    <cellStyle name="SAPBEXaggItemX 3 3 5" xfId="9943" xr:uid="{00000000-0005-0000-0000-00009A280000}"/>
    <cellStyle name="SAPBEXaggItemX 3 3 5 2" xfId="17156" xr:uid="{00000000-0005-0000-0000-00009B280000}"/>
    <cellStyle name="SAPBEXaggItemX 3 3 5 3" xfId="22593" xr:uid="{00000000-0005-0000-0000-00009C280000}"/>
    <cellStyle name="SAPBEXaggItemX 3 3 6" xfId="11360" xr:uid="{00000000-0005-0000-0000-00009D280000}"/>
    <cellStyle name="SAPBEXaggItemX 3 3 6 2" xfId="18567" xr:uid="{00000000-0005-0000-0000-00009E280000}"/>
    <cellStyle name="SAPBEXaggItemX 3 3 6 3" xfId="23762" xr:uid="{00000000-0005-0000-0000-00009F280000}"/>
    <cellStyle name="SAPBEXaggItemX 3 3 7" xfId="12627" xr:uid="{00000000-0005-0000-0000-0000A0280000}"/>
    <cellStyle name="SAPBEXaggItemX 3 3 7 2" xfId="19834" xr:uid="{00000000-0005-0000-0000-0000A1280000}"/>
    <cellStyle name="SAPBEXaggItemX 3 3 7 3" xfId="24857" xr:uid="{00000000-0005-0000-0000-0000A2280000}"/>
    <cellStyle name="SAPBEXaggItemX 3 3 8" xfId="13439" xr:uid="{00000000-0005-0000-0000-0000A3280000}"/>
    <cellStyle name="SAPBEXaggItemX 3 4" xfId="643" xr:uid="{00000000-0005-0000-0000-0000A4280000}"/>
    <cellStyle name="SAPBEXaggItemX 3 4 2" xfId="1099" xr:uid="{00000000-0005-0000-0000-0000A5280000}"/>
    <cellStyle name="SAPBEXaggItemX 3 4 2 2" xfId="8231" xr:uid="{00000000-0005-0000-0000-0000A6280000}"/>
    <cellStyle name="SAPBEXaggItemX 3 4 2 2 2" xfId="15444" xr:uid="{00000000-0005-0000-0000-0000A7280000}"/>
    <cellStyle name="SAPBEXaggItemX 3 4 2 2 3" xfId="21089" xr:uid="{00000000-0005-0000-0000-0000A8280000}"/>
    <cellStyle name="SAPBEXaggItemX 3 4 2 3" xfId="9065" xr:uid="{00000000-0005-0000-0000-0000A9280000}"/>
    <cellStyle name="SAPBEXaggItemX 3 4 2 3 2" xfId="16278" xr:uid="{00000000-0005-0000-0000-0000AA280000}"/>
    <cellStyle name="SAPBEXaggItemX 3 4 2 3 3" xfId="21822" xr:uid="{00000000-0005-0000-0000-0000AB280000}"/>
    <cellStyle name="SAPBEXaggItemX 3 4 2 4" xfId="10362" xr:uid="{00000000-0005-0000-0000-0000AC280000}"/>
    <cellStyle name="SAPBEXaggItemX 3 4 2 4 2" xfId="17575" xr:uid="{00000000-0005-0000-0000-0000AD280000}"/>
    <cellStyle name="SAPBEXaggItemX 3 4 2 4 3" xfId="22971" xr:uid="{00000000-0005-0000-0000-0000AE280000}"/>
    <cellStyle name="SAPBEXaggItemX 3 4 2 5" xfId="11839" xr:uid="{00000000-0005-0000-0000-0000AF280000}"/>
    <cellStyle name="SAPBEXaggItemX 3 4 2 5 2" xfId="19046" xr:uid="{00000000-0005-0000-0000-0000B0280000}"/>
    <cellStyle name="SAPBEXaggItemX 3 4 2 5 3" xfId="24200" xr:uid="{00000000-0005-0000-0000-0000B1280000}"/>
    <cellStyle name="SAPBEXaggItemX 3 4 2 6" xfId="12184" xr:uid="{00000000-0005-0000-0000-0000B2280000}"/>
    <cellStyle name="SAPBEXaggItemX 3 4 2 6 2" xfId="19391" xr:uid="{00000000-0005-0000-0000-0000B3280000}"/>
    <cellStyle name="SAPBEXaggItemX 3 4 2 6 3" xfId="24426" xr:uid="{00000000-0005-0000-0000-0000B4280000}"/>
    <cellStyle name="SAPBEXaggItemX 3 4 2 7" xfId="13904" xr:uid="{00000000-0005-0000-0000-0000B5280000}"/>
    <cellStyle name="SAPBEXaggItemX 3 4 2 8" xfId="14247" xr:uid="{00000000-0005-0000-0000-0000B6280000}"/>
    <cellStyle name="SAPBEXaggItemX 3 4 3" xfId="7813" xr:uid="{00000000-0005-0000-0000-0000B7280000}"/>
    <cellStyle name="SAPBEXaggItemX 3 4 3 2" xfId="15026" xr:uid="{00000000-0005-0000-0000-0000B8280000}"/>
    <cellStyle name="SAPBEXaggItemX 3 4 3 3" xfId="20712" xr:uid="{00000000-0005-0000-0000-0000B9280000}"/>
    <cellStyle name="SAPBEXaggItemX 3 4 4" xfId="9448" xr:uid="{00000000-0005-0000-0000-0000BA280000}"/>
    <cellStyle name="SAPBEXaggItemX 3 4 4 2" xfId="16661" xr:uid="{00000000-0005-0000-0000-0000BB280000}"/>
    <cellStyle name="SAPBEXaggItemX 3 4 4 3" xfId="22160" xr:uid="{00000000-0005-0000-0000-0000BC280000}"/>
    <cellStyle name="SAPBEXaggItemX 3 4 5" xfId="9944" xr:uid="{00000000-0005-0000-0000-0000BD280000}"/>
    <cellStyle name="SAPBEXaggItemX 3 4 5 2" xfId="17157" xr:uid="{00000000-0005-0000-0000-0000BE280000}"/>
    <cellStyle name="SAPBEXaggItemX 3 4 5 3" xfId="22594" xr:uid="{00000000-0005-0000-0000-0000BF280000}"/>
    <cellStyle name="SAPBEXaggItemX 3 4 6" xfId="11426" xr:uid="{00000000-0005-0000-0000-0000C0280000}"/>
    <cellStyle name="SAPBEXaggItemX 3 4 6 2" xfId="18633" xr:uid="{00000000-0005-0000-0000-0000C1280000}"/>
    <cellStyle name="SAPBEXaggItemX 3 4 6 3" xfId="23828" xr:uid="{00000000-0005-0000-0000-0000C2280000}"/>
    <cellStyle name="SAPBEXaggItemX 3 4 7" xfId="12559" xr:uid="{00000000-0005-0000-0000-0000C3280000}"/>
    <cellStyle name="SAPBEXaggItemX 3 4 7 2" xfId="19766" xr:uid="{00000000-0005-0000-0000-0000C4280000}"/>
    <cellStyle name="SAPBEXaggItemX 3 4 7 3" xfId="24791" xr:uid="{00000000-0005-0000-0000-0000C5280000}"/>
    <cellStyle name="SAPBEXaggItemX 3 4 8" xfId="13502" xr:uid="{00000000-0005-0000-0000-0000C6280000}"/>
    <cellStyle name="SAPBEXaggItemX 3 4 9" xfId="14594" xr:uid="{00000000-0005-0000-0000-0000C7280000}"/>
    <cellStyle name="SAPBEXaggItemX 3 5" xfId="697" xr:uid="{00000000-0005-0000-0000-0000C8280000}"/>
    <cellStyle name="SAPBEXaggItemX 3 5 2" xfId="1153" xr:uid="{00000000-0005-0000-0000-0000C9280000}"/>
    <cellStyle name="SAPBEXaggItemX 3 5 2 2" xfId="8232" xr:uid="{00000000-0005-0000-0000-0000CA280000}"/>
    <cellStyle name="SAPBEXaggItemX 3 5 2 2 2" xfId="15445" xr:uid="{00000000-0005-0000-0000-0000CB280000}"/>
    <cellStyle name="SAPBEXaggItemX 3 5 2 2 3" xfId="21090" xr:uid="{00000000-0005-0000-0000-0000CC280000}"/>
    <cellStyle name="SAPBEXaggItemX 3 5 2 3" xfId="9064" xr:uid="{00000000-0005-0000-0000-0000CD280000}"/>
    <cellStyle name="SAPBEXaggItemX 3 5 2 3 2" xfId="16277" xr:uid="{00000000-0005-0000-0000-0000CE280000}"/>
    <cellStyle name="SAPBEXaggItemX 3 5 2 3 3" xfId="21821" xr:uid="{00000000-0005-0000-0000-0000CF280000}"/>
    <cellStyle name="SAPBEXaggItemX 3 5 2 4" xfId="10363" xr:uid="{00000000-0005-0000-0000-0000D0280000}"/>
    <cellStyle name="SAPBEXaggItemX 3 5 2 4 2" xfId="17576" xr:uid="{00000000-0005-0000-0000-0000D1280000}"/>
    <cellStyle name="SAPBEXaggItemX 3 5 2 4 3" xfId="22972" xr:uid="{00000000-0005-0000-0000-0000D2280000}"/>
    <cellStyle name="SAPBEXaggItemX 3 5 2 5" xfId="11893" xr:uid="{00000000-0005-0000-0000-0000D3280000}"/>
    <cellStyle name="SAPBEXaggItemX 3 5 2 5 2" xfId="19100" xr:uid="{00000000-0005-0000-0000-0000D4280000}"/>
    <cellStyle name="SAPBEXaggItemX 3 5 2 5 3" xfId="24254" xr:uid="{00000000-0005-0000-0000-0000D5280000}"/>
    <cellStyle name="SAPBEXaggItemX 3 5 2 6" xfId="12130" xr:uid="{00000000-0005-0000-0000-0000D6280000}"/>
    <cellStyle name="SAPBEXaggItemX 3 5 2 6 2" xfId="19337" xr:uid="{00000000-0005-0000-0000-0000D7280000}"/>
    <cellStyle name="SAPBEXaggItemX 3 5 2 6 3" xfId="24372" xr:uid="{00000000-0005-0000-0000-0000D8280000}"/>
    <cellStyle name="SAPBEXaggItemX 3 5 2 7" xfId="13958" xr:uid="{00000000-0005-0000-0000-0000D9280000}"/>
    <cellStyle name="SAPBEXaggItemX 3 5 2 8" xfId="14193" xr:uid="{00000000-0005-0000-0000-0000DA280000}"/>
    <cellStyle name="SAPBEXaggItemX 3 5 3" xfId="7814" xr:uid="{00000000-0005-0000-0000-0000DB280000}"/>
    <cellStyle name="SAPBEXaggItemX 3 5 3 2" xfId="15027" xr:uid="{00000000-0005-0000-0000-0000DC280000}"/>
    <cellStyle name="SAPBEXaggItemX 3 5 3 3" xfId="20713" xr:uid="{00000000-0005-0000-0000-0000DD280000}"/>
    <cellStyle name="SAPBEXaggItemX 3 5 4" xfId="9447" xr:uid="{00000000-0005-0000-0000-0000DE280000}"/>
    <cellStyle name="SAPBEXaggItemX 3 5 4 2" xfId="16660" xr:uid="{00000000-0005-0000-0000-0000DF280000}"/>
    <cellStyle name="SAPBEXaggItemX 3 5 4 3" xfId="22159" xr:uid="{00000000-0005-0000-0000-0000E0280000}"/>
    <cellStyle name="SAPBEXaggItemX 3 5 5" xfId="9945" xr:uid="{00000000-0005-0000-0000-0000E1280000}"/>
    <cellStyle name="SAPBEXaggItemX 3 5 5 2" xfId="17158" xr:uid="{00000000-0005-0000-0000-0000E2280000}"/>
    <cellStyle name="SAPBEXaggItemX 3 5 5 3" xfId="22595" xr:uid="{00000000-0005-0000-0000-0000E3280000}"/>
    <cellStyle name="SAPBEXaggItemX 3 5 6" xfId="11480" xr:uid="{00000000-0005-0000-0000-0000E4280000}"/>
    <cellStyle name="SAPBEXaggItemX 3 5 6 2" xfId="18687" xr:uid="{00000000-0005-0000-0000-0000E5280000}"/>
    <cellStyle name="SAPBEXaggItemX 3 5 6 3" xfId="23882" xr:uid="{00000000-0005-0000-0000-0000E6280000}"/>
    <cellStyle name="SAPBEXaggItemX 3 5 7" xfId="12500" xr:uid="{00000000-0005-0000-0000-0000E7280000}"/>
    <cellStyle name="SAPBEXaggItemX 3 5 7 2" xfId="19707" xr:uid="{00000000-0005-0000-0000-0000E8280000}"/>
    <cellStyle name="SAPBEXaggItemX 3 5 7 3" xfId="24738" xr:uid="{00000000-0005-0000-0000-0000E9280000}"/>
    <cellStyle name="SAPBEXaggItemX 3 5 8" xfId="13556" xr:uid="{00000000-0005-0000-0000-0000EA280000}"/>
    <cellStyle name="SAPBEXaggItemX 3 5 9" xfId="14540" xr:uid="{00000000-0005-0000-0000-0000EB280000}"/>
    <cellStyle name="SAPBEXaggItemX 3 6" xfId="882" xr:uid="{00000000-0005-0000-0000-0000EC280000}"/>
    <cellStyle name="SAPBEXaggItemX 3 6 2" xfId="8233" xr:uid="{00000000-0005-0000-0000-0000ED280000}"/>
    <cellStyle name="SAPBEXaggItemX 3 6 2 2" xfId="15446" xr:uid="{00000000-0005-0000-0000-0000EE280000}"/>
    <cellStyle name="SAPBEXaggItemX 3 6 2 3" xfId="21091" xr:uid="{00000000-0005-0000-0000-0000EF280000}"/>
    <cellStyle name="SAPBEXaggItemX 3 6 3" xfId="9063" xr:uid="{00000000-0005-0000-0000-0000F0280000}"/>
    <cellStyle name="SAPBEXaggItemX 3 6 3 2" xfId="16276" xr:uid="{00000000-0005-0000-0000-0000F1280000}"/>
    <cellStyle name="SAPBEXaggItemX 3 6 3 3" xfId="21820" xr:uid="{00000000-0005-0000-0000-0000F2280000}"/>
    <cellStyle name="SAPBEXaggItemX 3 6 4" xfId="10364" xr:uid="{00000000-0005-0000-0000-0000F3280000}"/>
    <cellStyle name="SAPBEXaggItemX 3 6 4 2" xfId="17577" xr:uid="{00000000-0005-0000-0000-0000F4280000}"/>
    <cellStyle name="SAPBEXaggItemX 3 6 4 3" xfId="22973" xr:uid="{00000000-0005-0000-0000-0000F5280000}"/>
    <cellStyle name="SAPBEXaggItemX 3 6 5" xfId="11622" xr:uid="{00000000-0005-0000-0000-0000F6280000}"/>
    <cellStyle name="SAPBEXaggItemX 3 6 5 2" xfId="18829" xr:uid="{00000000-0005-0000-0000-0000F7280000}"/>
    <cellStyle name="SAPBEXaggItemX 3 6 5 3" xfId="23999" xr:uid="{00000000-0005-0000-0000-0000F8280000}"/>
    <cellStyle name="SAPBEXaggItemX 3 6 6" xfId="12385" xr:uid="{00000000-0005-0000-0000-0000F9280000}"/>
    <cellStyle name="SAPBEXaggItemX 3 6 6 2" xfId="19592" xr:uid="{00000000-0005-0000-0000-0000FA280000}"/>
    <cellStyle name="SAPBEXaggItemX 3 6 6 3" xfId="24627" xr:uid="{00000000-0005-0000-0000-0000FB280000}"/>
    <cellStyle name="SAPBEXaggItemX 3 6 7" xfId="13687" xr:uid="{00000000-0005-0000-0000-0000FC280000}"/>
    <cellStyle name="SAPBEXaggItemX 3 6 8" xfId="14445" xr:uid="{00000000-0005-0000-0000-0000FD280000}"/>
    <cellStyle name="SAPBEXaggItemX 3 7" xfId="7810" xr:uid="{00000000-0005-0000-0000-0000FE280000}"/>
    <cellStyle name="SAPBEXaggItemX 3 7 2" xfId="15023" xr:uid="{00000000-0005-0000-0000-0000FF280000}"/>
    <cellStyle name="SAPBEXaggItemX 3 7 3" xfId="20709" xr:uid="{00000000-0005-0000-0000-000000290000}"/>
    <cellStyle name="SAPBEXaggItemX 3 8" xfId="9452" xr:uid="{00000000-0005-0000-0000-000001290000}"/>
    <cellStyle name="SAPBEXaggItemX 3 8 2" xfId="16665" xr:uid="{00000000-0005-0000-0000-000002290000}"/>
    <cellStyle name="SAPBEXaggItemX 3 8 3" xfId="22164" xr:uid="{00000000-0005-0000-0000-000003290000}"/>
    <cellStyle name="SAPBEXaggItemX 3 9" xfId="9941" xr:uid="{00000000-0005-0000-0000-000004290000}"/>
    <cellStyle name="SAPBEXaggItemX 3 9 2" xfId="17154" xr:uid="{00000000-0005-0000-0000-000005290000}"/>
    <cellStyle name="SAPBEXaggItemX 3 9 3" xfId="22591" xr:uid="{00000000-0005-0000-0000-000006290000}"/>
    <cellStyle name="SAPBEXaggItemX 4" xfId="520" xr:uid="{00000000-0005-0000-0000-000007290000}"/>
    <cellStyle name="SAPBEXaggItemX 4 10" xfId="13393" xr:uid="{00000000-0005-0000-0000-000008290000}"/>
    <cellStyle name="SAPBEXaggItemX 4 2" xfId="599" xr:uid="{00000000-0005-0000-0000-000009290000}"/>
    <cellStyle name="SAPBEXaggItemX 4 2 2" xfId="1055" xr:uid="{00000000-0005-0000-0000-00000A290000}"/>
    <cellStyle name="SAPBEXaggItemX 4 2 2 2" xfId="8234" xr:uid="{00000000-0005-0000-0000-00000B290000}"/>
    <cellStyle name="SAPBEXaggItemX 4 2 2 2 2" xfId="15447" xr:uid="{00000000-0005-0000-0000-00000C290000}"/>
    <cellStyle name="SAPBEXaggItemX 4 2 2 2 3" xfId="21092" xr:uid="{00000000-0005-0000-0000-00000D290000}"/>
    <cellStyle name="SAPBEXaggItemX 4 2 2 3" xfId="9062" xr:uid="{00000000-0005-0000-0000-00000E290000}"/>
    <cellStyle name="SAPBEXaggItemX 4 2 2 3 2" xfId="16275" xr:uid="{00000000-0005-0000-0000-00000F290000}"/>
    <cellStyle name="SAPBEXaggItemX 4 2 2 3 3" xfId="21819" xr:uid="{00000000-0005-0000-0000-000010290000}"/>
    <cellStyle name="SAPBEXaggItemX 4 2 2 4" xfId="10365" xr:uid="{00000000-0005-0000-0000-000011290000}"/>
    <cellStyle name="SAPBEXaggItemX 4 2 2 4 2" xfId="17578" xr:uid="{00000000-0005-0000-0000-000012290000}"/>
    <cellStyle name="SAPBEXaggItemX 4 2 2 4 3" xfId="22974" xr:uid="{00000000-0005-0000-0000-000013290000}"/>
    <cellStyle name="SAPBEXaggItemX 4 2 2 5" xfId="11795" xr:uid="{00000000-0005-0000-0000-000014290000}"/>
    <cellStyle name="SAPBEXaggItemX 4 2 2 5 2" xfId="19002" xr:uid="{00000000-0005-0000-0000-000015290000}"/>
    <cellStyle name="SAPBEXaggItemX 4 2 2 5 3" xfId="24156" xr:uid="{00000000-0005-0000-0000-000016290000}"/>
    <cellStyle name="SAPBEXaggItemX 4 2 2 6" xfId="12228" xr:uid="{00000000-0005-0000-0000-000017290000}"/>
    <cellStyle name="SAPBEXaggItemX 4 2 2 6 2" xfId="19435" xr:uid="{00000000-0005-0000-0000-000018290000}"/>
    <cellStyle name="SAPBEXaggItemX 4 2 2 6 3" xfId="24470" xr:uid="{00000000-0005-0000-0000-000019290000}"/>
    <cellStyle name="SAPBEXaggItemX 4 2 2 7" xfId="13860" xr:uid="{00000000-0005-0000-0000-00001A290000}"/>
    <cellStyle name="SAPBEXaggItemX 4 2 2 8" xfId="14291" xr:uid="{00000000-0005-0000-0000-00001B290000}"/>
    <cellStyle name="SAPBEXaggItemX 4 2 3" xfId="7816" xr:uid="{00000000-0005-0000-0000-00001C290000}"/>
    <cellStyle name="SAPBEXaggItemX 4 2 3 2" xfId="15029" xr:uid="{00000000-0005-0000-0000-00001D290000}"/>
    <cellStyle name="SAPBEXaggItemX 4 2 3 3" xfId="20715" xr:uid="{00000000-0005-0000-0000-00001E290000}"/>
    <cellStyle name="SAPBEXaggItemX 4 2 4" xfId="9445" xr:uid="{00000000-0005-0000-0000-00001F290000}"/>
    <cellStyle name="SAPBEXaggItemX 4 2 4 2" xfId="16658" xr:uid="{00000000-0005-0000-0000-000020290000}"/>
    <cellStyle name="SAPBEXaggItemX 4 2 4 3" xfId="22157" xr:uid="{00000000-0005-0000-0000-000021290000}"/>
    <cellStyle name="SAPBEXaggItemX 4 2 5" xfId="9947" xr:uid="{00000000-0005-0000-0000-000022290000}"/>
    <cellStyle name="SAPBEXaggItemX 4 2 5 2" xfId="17160" xr:uid="{00000000-0005-0000-0000-000023290000}"/>
    <cellStyle name="SAPBEXaggItemX 4 2 5 3" xfId="22597" xr:uid="{00000000-0005-0000-0000-000024290000}"/>
    <cellStyle name="SAPBEXaggItemX 4 2 6" xfId="11382" xr:uid="{00000000-0005-0000-0000-000025290000}"/>
    <cellStyle name="SAPBEXaggItemX 4 2 6 2" xfId="18589" xr:uid="{00000000-0005-0000-0000-000026290000}"/>
    <cellStyle name="SAPBEXaggItemX 4 2 6 3" xfId="23784" xr:uid="{00000000-0005-0000-0000-000027290000}"/>
    <cellStyle name="SAPBEXaggItemX 4 2 7" xfId="12605" xr:uid="{00000000-0005-0000-0000-000028290000}"/>
    <cellStyle name="SAPBEXaggItemX 4 2 7 2" xfId="19812" xr:uid="{00000000-0005-0000-0000-000029290000}"/>
    <cellStyle name="SAPBEXaggItemX 4 2 7 3" xfId="24835" xr:uid="{00000000-0005-0000-0000-00002A290000}"/>
    <cellStyle name="SAPBEXaggItemX 4 2 8" xfId="13458" xr:uid="{00000000-0005-0000-0000-00002B290000}"/>
    <cellStyle name="SAPBEXaggItemX 4 3" xfId="664" xr:uid="{00000000-0005-0000-0000-00002C290000}"/>
    <cellStyle name="SAPBEXaggItemX 4 3 2" xfId="1120" xr:uid="{00000000-0005-0000-0000-00002D290000}"/>
    <cellStyle name="SAPBEXaggItemX 4 3 2 2" xfId="8235" xr:uid="{00000000-0005-0000-0000-00002E290000}"/>
    <cellStyle name="SAPBEXaggItemX 4 3 2 2 2" xfId="15448" xr:uid="{00000000-0005-0000-0000-00002F290000}"/>
    <cellStyle name="SAPBEXaggItemX 4 3 2 2 3" xfId="21093" xr:uid="{00000000-0005-0000-0000-000030290000}"/>
    <cellStyle name="SAPBEXaggItemX 4 3 2 3" xfId="9061" xr:uid="{00000000-0005-0000-0000-000031290000}"/>
    <cellStyle name="SAPBEXaggItemX 4 3 2 3 2" xfId="16274" xr:uid="{00000000-0005-0000-0000-000032290000}"/>
    <cellStyle name="SAPBEXaggItemX 4 3 2 3 3" xfId="21818" xr:uid="{00000000-0005-0000-0000-000033290000}"/>
    <cellStyle name="SAPBEXaggItemX 4 3 2 4" xfId="10366" xr:uid="{00000000-0005-0000-0000-000034290000}"/>
    <cellStyle name="SAPBEXaggItemX 4 3 2 4 2" xfId="17579" xr:uid="{00000000-0005-0000-0000-000035290000}"/>
    <cellStyle name="SAPBEXaggItemX 4 3 2 4 3" xfId="22975" xr:uid="{00000000-0005-0000-0000-000036290000}"/>
    <cellStyle name="SAPBEXaggItemX 4 3 2 5" xfId="11860" xr:uid="{00000000-0005-0000-0000-000037290000}"/>
    <cellStyle name="SAPBEXaggItemX 4 3 2 5 2" xfId="19067" xr:uid="{00000000-0005-0000-0000-000038290000}"/>
    <cellStyle name="SAPBEXaggItemX 4 3 2 5 3" xfId="24221" xr:uid="{00000000-0005-0000-0000-000039290000}"/>
    <cellStyle name="SAPBEXaggItemX 4 3 2 6" xfId="12163" xr:uid="{00000000-0005-0000-0000-00003A290000}"/>
    <cellStyle name="SAPBEXaggItemX 4 3 2 6 2" xfId="19370" xr:uid="{00000000-0005-0000-0000-00003B290000}"/>
    <cellStyle name="SAPBEXaggItemX 4 3 2 6 3" xfId="24405" xr:uid="{00000000-0005-0000-0000-00003C290000}"/>
    <cellStyle name="SAPBEXaggItemX 4 3 2 7" xfId="13925" xr:uid="{00000000-0005-0000-0000-00003D290000}"/>
    <cellStyle name="SAPBEXaggItemX 4 3 2 8" xfId="14226" xr:uid="{00000000-0005-0000-0000-00003E290000}"/>
    <cellStyle name="SAPBEXaggItemX 4 3 3" xfId="7817" xr:uid="{00000000-0005-0000-0000-00003F290000}"/>
    <cellStyle name="SAPBEXaggItemX 4 3 3 2" xfId="15030" xr:uid="{00000000-0005-0000-0000-000040290000}"/>
    <cellStyle name="SAPBEXaggItemX 4 3 3 3" xfId="20716" xr:uid="{00000000-0005-0000-0000-000041290000}"/>
    <cellStyle name="SAPBEXaggItemX 4 3 4" xfId="9444" xr:uid="{00000000-0005-0000-0000-000042290000}"/>
    <cellStyle name="SAPBEXaggItemX 4 3 4 2" xfId="16657" xr:uid="{00000000-0005-0000-0000-000043290000}"/>
    <cellStyle name="SAPBEXaggItemX 4 3 4 3" xfId="22156" xr:uid="{00000000-0005-0000-0000-000044290000}"/>
    <cellStyle name="SAPBEXaggItemX 4 3 5" xfId="9948" xr:uid="{00000000-0005-0000-0000-000045290000}"/>
    <cellStyle name="SAPBEXaggItemX 4 3 5 2" xfId="17161" xr:uid="{00000000-0005-0000-0000-000046290000}"/>
    <cellStyle name="SAPBEXaggItemX 4 3 5 3" xfId="22598" xr:uid="{00000000-0005-0000-0000-000047290000}"/>
    <cellStyle name="SAPBEXaggItemX 4 3 6" xfId="11447" xr:uid="{00000000-0005-0000-0000-000048290000}"/>
    <cellStyle name="SAPBEXaggItemX 4 3 6 2" xfId="18654" xr:uid="{00000000-0005-0000-0000-000049290000}"/>
    <cellStyle name="SAPBEXaggItemX 4 3 6 3" xfId="23849" xr:uid="{00000000-0005-0000-0000-00004A290000}"/>
    <cellStyle name="SAPBEXaggItemX 4 3 7" xfId="12538" xr:uid="{00000000-0005-0000-0000-00004B290000}"/>
    <cellStyle name="SAPBEXaggItemX 4 3 7 2" xfId="19745" xr:uid="{00000000-0005-0000-0000-00004C290000}"/>
    <cellStyle name="SAPBEXaggItemX 4 3 7 3" xfId="24770" xr:uid="{00000000-0005-0000-0000-00004D290000}"/>
    <cellStyle name="SAPBEXaggItemX 4 3 8" xfId="13523" xr:uid="{00000000-0005-0000-0000-00004E290000}"/>
    <cellStyle name="SAPBEXaggItemX 4 3 9" xfId="14571" xr:uid="{00000000-0005-0000-0000-00004F290000}"/>
    <cellStyle name="SAPBEXaggItemX 4 4" xfId="719" xr:uid="{00000000-0005-0000-0000-000050290000}"/>
    <cellStyle name="SAPBEXaggItemX 4 4 2" xfId="1175" xr:uid="{00000000-0005-0000-0000-000051290000}"/>
    <cellStyle name="SAPBEXaggItemX 4 4 2 2" xfId="8236" xr:uid="{00000000-0005-0000-0000-000052290000}"/>
    <cellStyle name="SAPBEXaggItemX 4 4 2 2 2" xfId="15449" xr:uid="{00000000-0005-0000-0000-000053290000}"/>
    <cellStyle name="SAPBEXaggItemX 4 4 2 2 3" xfId="21094" xr:uid="{00000000-0005-0000-0000-000054290000}"/>
    <cellStyle name="SAPBEXaggItemX 4 4 2 3" xfId="9060" xr:uid="{00000000-0005-0000-0000-000055290000}"/>
    <cellStyle name="SAPBEXaggItemX 4 4 2 3 2" xfId="16273" xr:uid="{00000000-0005-0000-0000-000056290000}"/>
    <cellStyle name="SAPBEXaggItemX 4 4 2 3 3" xfId="21817" xr:uid="{00000000-0005-0000-0000-000057290000}"/>
    <cellStyle name="SAPBEXaggItemX 4 4 2 4" xfId="10367" xr:uid="{00000000-0005-0000-0000-000058290000}"/>
    <cellStyle name="SAPBEXaggItemX 4 4 2 4 2" xfId="17580" xr:uid="{00000000-0005-0000-0000-000059290000}"/>
    <cellStyle name="SAPBEXaggItemX 4 4 2 4 3" xfId="22976" xr:uid="{00000000-0005-0000-0000-00005A290000}"/>
    <cellStyle name="SAPBEXaggItemX 4 4 2 5" xfId="11915" xr:uid="{00000000-0005-0000-0000-00005B290000}"/>
    <cellStyle name="SAPBEXaggItemX 4 4 2 5 2" xfId="19122" xr:uid="{00000000-0005-0000-0000-00005C290000}"/>
    <cellStyle name="SAPBEXaggItemX 4 4 2 5 3" xfId="24276" xr:uid="{00000000-0005-0000-0000-00005D290000}"/>
    <cellStyle name="SAPBEXaggItemX 4 4 2 6" xfId="12108" xr:uid="{00000000-0005-0000-0000-00005E290000}"/>
    <cellStyle name="SAPBEXaggItemX 4 4 2 6 2" xfId="19315" xr:uid="{00000000-0005-0000-0000-00005F290000}"/>
    <cellStyle name="SAPBEXaggItemX 4 4 2 6 3" xfId="24350" xr:uid="{00000000-0005-0000-0000-000060290000}"/>
    <cellStyle name="SAPBEXaggItemX 4 4 2 7" xfId="13980" xr:uid="{00000000-0005-0000-0000-000061290000}"/>
    <cellStyle name="SAPBEXaggItemX 4 4 2 8" xfId="14171" xr:uid="{00000000-0005-0000-0000-000062290000}"/>
    <cellStyle name="SAPBEXaggItemX 4 4 3" xfId="7818" xr:uid="{00000000-0005-0000-0000-000063290000}"/>
    <cellStyle name="SAPBEXaggItemX 4 4 3 2" xfId="15031" xr:uid="{00000000-0005-0000-0000-000064290000}"/>
    <cellStyle name="SAPBEXaggItemX 4 4 3 3" xfId="20717" xr:uid="{00000000-0005-0000-0000-000065290000}"/>
    <cellStyle name="SAPBEXaggItemX 4 4 4" xfId="9443" xr:uid="{00000000-0005-0000-0000-000066290000}"/>
    <cellStyle name="SAPBEXaggItemX 4 4 4 2" xfId="16656" xr:uid="{00000000-0005-0000-0000-000067290000}"/>
    <cellStyle name="SAPBEXaggItemX 4 4 4 3" xfId="22155" xr:uid="{00000000-0005-0000-0000-000068290000}"/>
    <cellStyle name="SAPBEXaggItemX 4 4 5" xfId="9949" xr:uid="{00000000-0005-0000-0000-000069290000}"/>
    <cellStyle name="SAPBEXaggItemX 4 4 5 2" xfId="17162" xr:uid="{00000000-0005-0000-0000-00006A290000}"/>
    <cellStyle name="SAPBEXaggItemX 4 4 5 3" xfId="22599" xr:uid="{00000000-0005-0000-0000-00006B290000}"/>
    <cellStyle name="SAPBEXaggItemX 4 4 6" xfId="11502" xr:uid="{00000000-0005-0000-0000-00006C290000}"/>
    <cellStyle name="SAPBEXaggItemX 4 4 6 2" xfId="18709" xr:uid="{00000000-0005-0000-0000-00006D290000}"/>
    <cellStyle name="SAPBEXaggItemX 4 4 6 3" xfId="23904" xr:uid="{00000000-0005-0000-0000-00006E290000}"/>
    <cellStyle name="SAPBEXaggItemX 4 4 7" xfId="12478" xr:uid="{00000000-0005-0000-0000-00006F290000}"/>
    <cellStyle name="SAPBEXaggItemX 4 4 7 2" xfId="19685" xr:uid="{00000000-0005-0000-0000-000070290000}"/>
    <cellStyle name="SAPBEXaggItemX 4 4 7 3" xfId="24718" xr:uid="{00000000-0005-0000-0000-000071290000}"/>
    <cellStyle name="SAPBEXaggItemX 4 4 8" xfId="13578" xr:uid="{00000000-0005-0000-0000-000072290000}"/>
    <cellStyle name="SAPBEXaggItemX 4 4 9" xfId="14519" xr:uid="{00000000-0005-0000-0000-000073290000}"/>
    <cellStyle name="SAPBEXaggItemX 4 5" xfId="7815" xr:uid="{00000000-0005-0000-0000-000074290000}"/>
    <cellStyle name="SAPBEXaggItemX 4 5 2" xfId="15028" xr:uid="{00000000-0005-0000-0000-000075290000}"/>
    <cellStyle name="SAPBEXaggItemX 4 5 3" xfId="20714" xr:uid="{00000000-0005-0000-0000-000076290000}"/>
    <cellStyle name="SAPBEXaggItemX 4 6" xfId="9446" xr:uid="{00000000-0005-0000-0000-000077290000}"/>
    <cellStyle name="SAPBEXaggItemX 4 6 2" xfId="16659" xr:uid="{00000000-0005-0000-0000-000078290000}"/>
    <cellStyle name="SAPBEXaggItemX 4 6 3" xfId="22158" xr:uid="{00000000-0005-0000-0000-000079290000}"/>
    <cellStyle name="SAPBEXaggItemX 4 7" xfId="9946" xr:uid="{00000000-0005-0000-0000-00007A290000}"/>
    <cellStyle name="SAPBEXaggItemX 4 7 2" xfId="17159" xr:uid="{00000000-0005-0000-0000-00007B290000}"/>
    <cellStyle name="SAPBEXaggItemX 4 7 3" xfId="22596" xr:uid="{00000000-0005-0000-0000-00007C290000}"/>
    <cellStyle name="SAPBEXaggItemX 4 8" xfId="11303" xr:uid="{00000000-0005-0000-0000-00007D290000}"/>
    <cellStyle name="SAPBEXaggItemX 4 8 2" xfId="18510" xr:uid="{00000000-0005-0000-0000-00007E290000}"/>
    <cellStyle name="SAPBEXaggItemX 4 8 3" xfId="23707" xr:uid="{00000000-0005-0000-0000-00007F290000}"/>
    <cellStyle name="SAPBEXaggItemX 4 9" xfId="12713" xr:uid="{00000000-0005-0000-0000-000080290000}"/>
    <cellStyle name="SAPBEXaggItemX 4 9 2" xfId="19920" xr:uid="{00000000-0005-0000-0000-000081290000}"/>
    <cellStyle name="SAPBEXaggItemX 4 9 3" xfId="24911" xr:uid="{00000000-0005-0000-0000-000082290000}"/>
    <cellStyle name="SAPBEXaggItemX 5" xfId="793" xr:uid="{00000000-0005-0000-0000-000083290000}"/>
    <cellStyle name="SAPBEXaggItemX 5 2" xfId="8237" xr:uid="{00000000-0005-0000-0000-000084290000}"/>
    <cellStyle name="SAPBEXaggItemX 5 2 2" xfId="15450" xr:uid="{00000000-0005-0000-0000-000085290000}"/>
    <cellStyle name="SAPBEXaggItemX 5 2 3" xfId="21095" xr:uid="{00000000-0005-0000-0000-000086290000}"/>
    <cellStyle name="SAPBEXaggItemX 5 3" xfId="9059" xr:uid="{00000000-0005-0000-0000-000087290000}"/>
    <cellStyle name="SAPBEXaggItemX 5 3 2" xfId="16272" xr:uid="{00000000-0005-0000-0000-000088290000}"/>
    <cellStyle name="SAPBEXaggItemX 5 3 3" xfId="21816" xr:uid="{00000000-0005-0000-0000-000089290000}"/>
    <cellStyle name="SAPBEXaggItemX 5 4" xfId="10368" xr:uid="{00000000-0005-0000-0000-00008A290000}"/>
    <cellStyle name="SAPBEXaggItemX 5 4 2" xfId="17581" xr:uid="{00000000-0005-0000-0000-00008B290000}"/>
    <cellStyle name="SAPBEXaggItemX 5 4 3" xfId="22977" xr:uid="{00000000-0005-0000-0000-00008C290000}"/>
    <cellStyle name="SAPBEXaggItemX 5 5" xfId="11533" xr:uid="{00000000-0005-0000-0000-00008D290000}"/>
    <cellStyle name="SAPBEXaggItemX 5 5 2" xfId="18740" xr:uid="{00000000-0005-0000-0000-00008E290000}"/>
    <cellStyle name="SAPBEXaggItemX 5 5 3" xfId="23916" xr:uid="{00000000-0005-0000-0000-00008F290000}"/>
    <cellStyle name="SAPBEXaggItemX 5 6" xfId="12469" xr:uid="{00000000-0005-0000-0000-000090290000}"/>
    <cellStyle name="SAPBEXaggItemX 5 6 2" xfId="19676" xr:uid="{00000000-0005-0000-0000-000091290000}"/>
    <cellStyle name="SAPBEXaggItemX 5 6 3" xfId="24710" xr:uid="{00000000-0005-0000-0000-000092290000}"/>
    <cellStyle name="SAPBEXaggItemX 5 7" xfId="13604" xr:uid="{00000000-0005-0000-0000-000093290000}"/>
    <cellStyle name="SAPBEXaggItemX 5 8" xfId="14505" xr:uid="{00000000-0005-0000-0000-000094290000}"/>
    <cellStyle name="SAPBEXaggItemX 6" xfId="7245" xr:uid="{00000000-0005-0000-0000-000095290000}"/>
    <cellStyle name="SAPBEXaggItemX 6 2" xfId="9527" xr:uid="{00000000-0005-0000-0000-000096290000}"/>
    <cellStyle name="SAPBEXaggItemX 6 2 2" xfId="16740" xr:uid="{00000000-0005-0000-0000-000097290000}"/>
    <cellStyle name="SAPBEXaggItemX 6 2 3" xfId="22206" xr:uid="{00000000-0005-0000-0000-000098290000}"/>
    <cellStyle name="SAPBEXaggItemX 6 3" xfId="9725" xr:uid="{00000000-0005-0000-0000-000099290000}"/>
    <cellStyle name="SAPBEXaggItemX 6 3 2" xfId="16938" xr:uid="{00000000-0005-0000-0000-00009A290000}"/>
    <cellStyle name="SAPBEXaggItemX 6 3 3" xfId="22404" xr:uid="{00000000-0005-0000-0000-00009B290000}"/>
    <cellStyle name="SAPBEXaggItemX 6 4" xfId="10929" xr:uid="{00000000-0005-0000-0000-00009C290000}"/>
    <cellStyle name="SAPBEXaggItemX 6 4 2" xfId="18142" xr:uid="{00000000-0005-0000-0000-00009D290000}"/>
    <cellStyle name="SAPBEXaggItemX 6 4 3" xfId="23359" xr:uid="{00000000-0005-0000-0000-00009E290000}"/>
    <cellStyle name="SAPBEXaggItemX 6 5" xfId="12876" xr:uid="{00000000-0005-0000-0000-00009F290000}"/>
    <cellStyle name="SAPBEXaggItemX 6 5 2" xfId="20083" xr:uid="{00000000-0005-0000-0000-0000A0290000}"/>
    <cellStyle name="SAPBEXaggItemX 6 5 3" xfId="25039" xr:uid="{00000000-0005-0000-0000-0000A1290000}"/>
    <cellStyle name="SAPBEXaggItemX 6 6" xfId="13065" xr:uid="{00000000-0005-0000-0000-0000A2290000}"/>
    <cellStyle name="SAPBEXaggItemX 6 6 2" xfId="20272" xr:uid="{00000000-0005-0000-0000-0000A3290000}"/>
    <cellStyle name="SAPBEXaggItemX 6 6 3" xfId="25228" xr:uid="{00000000-0005-0000-0000-0000A4290000}"/>
    <cellStyle name="SAPBEXaggItemX 6 7" xfId="14737" xr:uid="{00000000-0005-0000-0000-0000A5290000}"/>
    <cellStyle name="SAPBEXaggItemX 6 8" xfId="20450" xr:uid="{00000000-0005-0000-0000-0000A6290000}"/>
    <cellStyle name="SAPBEXaggItemX 7" xfId="7691" xr:uid="{00000000-0005-0000-0000-0000A7290000}"/>
    <cellStyle name="SAPBEXaggItemX 7 2" xfId="14915" xr:uid="{00000000-0005-0000-0000-0000A8290000}"/>
    <cellStyle name="SAPBEXaggItemX 7 3" xfId="20636" xr:uid="{00000000-0005-0000-0000-0000A9290000}"/>
    <cellStyle name="SAPBEXaggItemX 8" xfId="7804" xr:uid="{00000000-0005-0000-0000-0000AA290000}"/>
    <cellStyle name="SAPBEXaggItemX 8 2" xfId="15017" xr:uid="{00000000-0005-0000-0000-0000AB290000}"/>
    <cellStyle name="SAPBEXaggItemX 8 3" xfId="20703" xr:uid="{00000000-0005-0000-0000-0000AC290000}"/>
    <cellStyle name="SAPBEXaggItemX 9" xfId="7778" xr:uid="{00000000-0005-0000-0000-0000AD290000}"/>
    <cellStyle name="SAPBEXaggItemX 9 2" xfId="14991" xr:uid="{00000000-0005-0000-0000-0000AE290000}"/>
    <cellStyle name="SAPBEXaggItemX 9 3" xfId="20678" xr:uid="{00000000-0005-0000-0000-0000AF290000}"/>
    <cellStyle name="SAPBEXchaText" xfId="79" xr:uid="{00000000-0005-0000-0000-0000B0290000}"/>
    <cellStyle name="SAPBEXchaText 2" xfId="353" xr:uid="{00000000-0005-0000-0000-0000B1290000}"/>
    <cellStyle name="SAPBEXchaText 2 2" xfId="529" xr:uid="{00000000-0005-0000-0000-0000B2290000}"/>
    <cellStyle name="SAPBEXchaText 2 2 2" xfId="985" xr:uid="{00000000-0005-0000-0000-0000B3290000}"/>
    <cellStyle name="SAPBEXchaText 2 2 2 2" xfId="8238" xr:uid="{00000000-0005-0000-0000-0000B4290000}"/>
    <cellStyle name="SAPBEXchaText 2 2 2 2 2" xfId="15451" xr:uid="{00000000-0005-0000-0000-0000B5290000}"/>
    <cellStyle name="SAPBEXchaText 2 2 2 2 3" xfId="21096" xr:uid="{00000000-0005-0000-0000-0000B6290000}"/>
    <cellStyle name="SAPBEXchaText 2 2 2 3" xfId="9058" xr:uid="{00000000-0005-0000-0000-0000B7290000}"/>
    <cellStyle name="SAPBEXchaText 2 2 2 3 2" xfId="16271" xr:uid="{00000000-0005-0000-0000-0000B8290000}"/>
    <cellStyle name="SAPBEXchaText 2 2 2 3 3" xfId="21815" xr:uid="{00000000-0005-0000-0000-0000B9290000}"/>
    <cellStyle name="SAPBEXchaText 2 2 2 4" xfId="10369" xr:uid="{00000000-0005-0000-0000-0000BA290000}"/>
    <cellStyle name="SAPBEXchaText 2 2 2 4 2" xfId="17582" xr:uid="{00000000-0005-0000-0000-0000BB290000}"/>
    <cellStyle name="SAPBEXchaText 2 2 2 4 3" xfId="22978" xr:uid="{00000000-0005-0000-0000-0000BC290000}"/>
    <cellStyle name="SAPBEXchaText 2 2 2 5" xfId="11725" xr:uid="{00000000-0005-0000-0000-0000BD290000}"/>
    <cellStyle name="SAPBEXchaText 2 2 2 5 2" xfId="18932" xr:uid="{00000000-0005-0000-0000-0000BE290000}"/>
    <cellStyle name="SAPBEXchaText 2 2 2 5 3" xfId="24086" xr:uid="{00000000-0005-0000-0000-0000BF290000}"/>
    <cellStyle name="SAPBEXchaText 2 2 2 6" xfId="12298" xr:uid="{00000000-0005-0000-0000-0000C0290000}"/>
    <cellStyle name="SAPBEXchaText 2 2 2 6 2" xfId="19505" xr:uid="{00000000-0005-0000-0000-0000C1290000}"/>
    <cellStyle name="SAPBEXchaText 2 2 2 6 3" xfId="24540" xr:uid="{00000000-0005-0000-0000-0000C2290000}"/>
    <cellStyle name="SAPBEXchaText 2 2 2 7" xfId="13790" xr:uid="{00000000-0005-0000-0000-0000C3290000}"/>
    <cellStyle name="SAPBEXchaText 2 2 2 8" xfId="14361" xr:uid="{00000000-0005-0000-0000-0000C4290000}"/>
    <cellStyle name="SAPBEXchaText 2 2 3" xfId="7821" xr:uid="{00000000-0005-0000-0000-0000C5290000}"/>
    <cellStyle name="SAPBEXchaText 2 2 3 2" xfId="15034" xr:uid="{00000000-0005-0000-0000-0000C6290000}"/>
    <cellStyle name="SAPBEXchaText 2 2 3 3" xfId="20720" xr:uid="{00000000-0005-0000-0000-0000C7290000}"/>
    <cellStyle name="SAPBEXchaText 2 2 4" xfId="9951" xr:uid="{00000000-0005-0000-0000-0000C8290000}"/>
    <cellStyle name="SAPBEXchaText 2 2 4 2" xfId="17164" xr:uid="{00000000-0005-0000-0000-0000C9290000}"/>
    <cellStyle name="SAPBEXchaText 2 2 4 3" xfId="22601" xr:uid="{00000000-0005-0000-0000-0000CA290000}"/>
    <cellStyle name="SAPBEXchaText 2 2 5" xfId="11312" xr:uid="{00000000-0005-0000-0000-0000CB290000}"/>
    <cellStyle name="SAPBEXchaText 2 2 5 2" xfId="18519" xr:uid="{00000000-0005-0000-0000-0000CC290000}"/>
    <cellStyle name="SAPBEXchaText 2 2 5 3" xfId="23714" xr:uid="{00000000-0005-0000-0000-0000CD290000}"/>
    <cellStyle name="SAPBEXchaText 2 2 6" xfId="12706" xr:uid="{00000000-0005-0000-0000-0000CE290000}"/>
    <cellStyle name="SAPBEXchaText 2 2 6 2" xfId="19913" xr:uid="{00000000-0005-0000-0000-0000CF290000}"/>
    <cellStyle name="SAPBEXchaText 2 2 6 3" xfId="24904" xr:uid="{00000000-0005-0000-0000-0000D0290000}"/>
    <cellStyle name="SAPBEXchaText 2 3" xfId="410" xr:uid="{00000000-0005-0000-0000-0000D1290000}"/>
    <cellStyle name="SAPBEXchaText 2 3 2" xfId="887" xr:uid="{00000000-0005-0000-0000-0000D2290000}"/>
    <cellStyle name="SAPBEXchaText 2 3 2 2" xfId="8239" xr:uid="{00000000-0005-0000-0000-0000D3290000}"/>
    <cellStyle name="SAPBEXchaText 2 3 2 2 2" xfId="15452" xr:uid="{00000000-0005-0000-0000-0000D4290000}"/>
    <cellStyle name="SAPBEXchaText 2 3 2 2 3" xfId="21097" xr:uid="{00000000-0005-0000-0000-0000D5290000}"/>
    <cellStyle name="SAPBEXchaText 2 3 2 3" xfId="9057" xr:uid="{00000000-0005-0000-0000-0000D6290000}"/>
    <cellStyle name="SAPBEXchaText 2 3 2 3 2" xfId="16270" xr:uid="{00000000-0005-0000-0000-0000D7290000}"/>
    <cellStyle name="SAPBEXchaText 2 3 2 3 3" xfId="21814" xr:uid="{00000000-0005-0000-0000-0000D8290000}"/>
    <cellStyle name="SAPBEXchaText 2 3 2 4" xfId="10370" xr:uid="{00000000-0005-0000-0000-0000D9290000}"/>
    <cellStyle name="SAPBEXchaText 2 3 2 4 2" xfId="17583" xr:uid="{00000000-0005-0000-0000-0000DA290000}"/>
    <cellStyle name="SAPBEXchaText 2 3 2 4 3" xfId="22979" xr:uid="{00000000-0005-0000-0000-0000DB290000}"/>
    <cellStyle name="SAPBEXchaText 2 3 2 5" xfId="11627" xr:uid="{00000000-0005-0000-0000-0000DC290000}"/>
    <cellStyle name="SAPBEXchaText 2 3 2 5 2" xfId="18834" xr:uid="{00000000-0005-0000-0000-0000DD290000}"/>
    <cellStyle name="SAPBEXchaText 2 3 2 5 3" xfId="24002" xr:uid="{00000000-0005-0000-0000-0000DE290000}"/>
    <cellStyle name="SAPBEXchaText 2 3 2 6" xfId="12382" xr:uid="{00000000-0005-0000-0000-0000DF290000}"/>
    <cellStyle name="SAPBEXchaText 2 3 2 6 2" xfId="19589" xr:uid="{00000000-0005-0000-0000-0000E0290000}"/>
    <cellStyle name="SAPBEXchaText 2 3 2 6 3" xfId="24624" xr:uid="{00000000-0005-0000-0000-0000E1290000}"/>
    <cellStyle name="SAPBEXchaText 2 3 2 7" xfId="13692" xr:uid="{00000000-0005-0000-0000-0000E2290000}"/>
    <cellStyle name="SAPBEXchaText 2 3 2 8" xfId="14442" xr:uid="{00000000-0005-0000-0000-0000E3290000}"/>
    <cellStyle name="SAPBEXchaText 2 3 3" xfId="7822" xr:uid="{00000000-0005-0000-0000-0000E4290000}"/>
    <cellStyle name="SAPBEXchaText 2 3 3 2" xfId="15035" xr:uid="{00000000-0005-0000-0000-0000E5290000}"/>
    <cellStyle name="SAPBEXchaText 2 3 3 3" xfId="20721" xr:uid="{00000000-0005-0000-0000-0000E6290000}"/>
    <cellStyle name="SAPBEXchaText 2 3 4" xfId="9952" xr:uid="{00000000-0005-0000-0000-0000E7290000}"/>
    <cellStyle name="SAPBEXchaText 2 3 4 2" xfId="17165" xr:uid="{00000000-0005-0000-0000-0000E8290000}"/>
    <cellStyle name="SAPBEXchaText 2 3 4 3" xfId="22602" xr:uid="{00000000-0005-0000-0000-0000E9290000}"/>
    <cellStyle name="SAPBEXchaText 2 3 5" xfId="11193" xr:uid="{00000000-0005-0000-0000-0000EA290000}"/>
    <cellStyle name="SAPBEXchaText 2 3 5 2" xfId="18400" xr:uid="{00000000-0005-0000-0000-0000EB290000}"/>
    <cellStyle name="SAPBEXchaText 2 3 5 3" xfId="23609" xr:uid="{00000000-0005-0000-0000-0000EC290000}"/>
    <cellStyle name="SAPBEXchaText 2 3 6" xfId="12807" xr:uid="{00000000-0005-0000-0000-0000ED290000}"/>
    <cellStyle name="SAPBEXchaText 2 3 6 2" xfId="20014" xr:uid="{00000000-0005-0000-0000-0000EE290000}"/>
    <cellStyle name="SAPBEXchaText 2 3 6 3" xfId="25004" xr:uid="{00000000-0005-0000-0000-0000EF290000}"/>
    <cellStyle name="SAPBEXchaText 2 3 7" xfId="13299" xr:uid="{00000000-0005-0000-0000-0000F0290000}"/>
    <cellStyle name="SAPBEXchaText 2 4" xfId="832" xr:uid="{00000000-0005-0000-0000-0000F1290000}"/>
    <cellStyle name="SAPBEXchaText 2 4 2" xfId="8240" xr:uid="{00000000-0005-0000-0000-0000F2290000}"/>
    <cellStyle name="SAPBEXchaText 2 4 2 2" xfId="15453" xr:uid="{00000000-0005-0000-0000-0000F3290000}"/>
    <cellStyle name="SAPBEXchaText 2 4 2 3" xfId="21098" xr:uid="{00000000-0005-0000-0000-0000F4290000}"/>
    <cellStyle name="SAPBEXchaText 2 4 3" xfId="9056" xr:uid="{00000000-0005-0000-0000-0000F5290000}"/>
    <cellStyle name="SAPBEXchaText 2 4 3 2" xfId="16269" xr:uid="{00000000-0005-0000-0000-0000F6290000}"/>
    <cellStyle name="SAPBEXchaText 2 4 3 3" xfId="21813" xr:uid="{00000000-0005-0000-0000-0000F7290000}"/>
    <cellStyle name="SAPBEXchaText 2 4 4" xfId="10371" xr:uid="{00000000-0005-0000-0000-0000F8290000}"/>
    <cellStyle name="SAPBEXchaText 2 4 4 2" xfId="17584" xr:uid="{00000000-0005-0000-0000-0000F9290000}"/>
    <cellStyle name="SAPBEXchaText 2 4 4 3" xfId="22980" xr:uid="{00000000-0005-0000-0000-0000FA290000}"/>
    <cellStyle name="SAPBEXchaText 2 4 5" xfId="11572" xr:uid="{00000000-0005-0000-0000-0000FB290000}"/>
    <cellStyle name="SAPBEXchaText 2 4 5 2" xfId="18779" xr:uid="{00000000-0005-0000-0000-0000FC290000}"/>
    <cellStyle name="SAPBEXchaText 2 4 5 3" xfId="23951" xr:uid="{00000000-0005-0000-0000-0000FD290000}"/>
    <cellStyle name="SAPBEXchaText 2 4 6" xfId="12433" xr:uid="{00000000-0005-0000-0000-0000FE290000}"/>
    <cellStyle name="SAPBEXchaText 2 4 6 2" xfId="19640" xr:uid="{00000000-0005-0000-0000-0000FF290000}"/>
    <cellStyle name="SAPBEXchaText 2 4 6 3" xfId="24675" xr:uid="{00000000-0005-0000-0000-0000002A0000}"/>
    <cellStyle name="SAPBEXchaText 2 4 7" xfId="13637" xr:uid="{00000000-0005-0000-0000-0000012A0000}"/>
    <cellStyle name="SAPBEXchaText 2 5" xfId="7820" xr:uid="{00000000-0005-0000-0000-0000022A0000}"/>
    <cellStyle name="SAPBEXchaText 2 5 2" xfId="15033" xr:uid="{00000000-0005-0000-0000-0000032A0000}"/>
    <cellStyle name="SAPBEXchaText 2 5 3" xfId="20719" xr:uid="{00000000-0005-0000-0000-0000042A0000}"/>
    <cellStyle name="SAPBEXchaText 2 6" xfId="9950" xr:uid="{00000000-0005-0000-0000-0000052A0000}"/>
    <cellStyle name="SAPBEXchaText 2 6 2" xfId="17163" xr:uid="{00000000-0005-0000-0000-0000062A0000}"/>
    <cellStyle name="SAPBEXchaText 2 6 3" xfId="22600" xr:uid="{00000000-0005-0000-0000-0000072A0000}"/>
    <cellStyle name="SAPBEXchaText 2 7" xfId="11137" xr:uid="{00000000-0005-0000-0000-0000082A0000}"/>
    <cellStyle name="SAPBEXchaText 2 7 2" xfId="18344" xr:uid="{00000000-0005-0000-0000-0000092A0000}"/>
    <cellStyle name="SAPBEXchaText 2 7 3" xfId="23557" xr:uid="{00000000-0005-0000-0000-00000A2A0000}"/>
    <cellStyle name="SAPBEXchaText 2 8" xfId="12822" xr:uid="{00000000-0005-0000-0000-00000B2A0000}"/>
    <cellStyle name="SAPBEXchaText 2 8 2" xfId="20029" xr:uid="{00000000-0005-0000-0000-00000C2A0000}"/>
    <cellStyle name="SAPBEXchaText 2 8 3" xfId="25019" xr:uid="{00000000-0005-0000-0000-00000D2A0000}"/>
    <cellStyle name="SAPBEXchaText 3" xfId="416" xr:uid="{00000000-0005-0000-0000-00000E2A0000}"/>
    <cellStyle name="SAPBEXchaText 3 2" xfId="893" xr:uid="{00000000-0005-0000-0000-00000F2A0000}"/>
    <cellStyle name="SAPBEXchaText 3 2 2" xfId="8241" xr:uid="{00000000-0005-0000-0000-0000102A0000}"/>
    <cellStyle name="SAPBEXchaText 3 2 2 2" xfId="15454" xr:uid="{00000000-0005-0000-0000-0000112A0000}"/>
    <cellStyle name="SAPBEXchaText 3 2 2 3" xfId="21099" xr:uid="{00000000-0005-0000-0000-0000122A0000}"/>
    <cellStyle name="SAPBEXchaText 3 2 3" xfId="9055" xr:uid="{00000000-0005-0000-0000-0000132A0000}"/>
    <cellStyle name="SAPBEXchaText 3 2 3 2" xfId="16268" xr:uid="{00000000-0005-0000-0000-0000142A0000}"/>
    <cellStyle name="SAPBEXchaText 3 2 3 3" xfId="21812" xr:uid="{00000000-0005-0000-0000-0000152A0000}"/>
    <cellStyle name="SAPBEXchaText 3 2 4" xfId="10372" xr:uid="{00000000-0005-0000-0000-0000162A0000}"/>
    <cellStyle name="SAPBEXchaText 3 2 4 2" xfId="17585" xr:uid="{00000000-0005-0000-0000-0000172A0000}"/>
    <cellStyle name="SAPBEXchaText 3 2 4 3" xfId="22981" xr:uid="{00000000-0005-0000-0000-0000182A0000}"/>
    <cellStyle name="SAPBEXchaText 3 2 5" xfId="11633" xr:uid="{00000000-0005-0000-0000-0000192A0000}"/>
    <cellStyle name="SAPBEXchaText 3 2 5 2" xfId="18840" xr:uid="{00000000-0005-0000-0000-00001A2A0000}"/>
    <cellStyle name="SAPBEXchaText 3 2 5 3" xfId="24008" xr:uid="{00000000-0005-0000-0000-00001B2A0000}"/>
    <cellStyle name="SAPBEXchaText 3 2 6" xfId="12376" xr:uid="{00000000-0005-0000-0000-00001C2A0000}"/>
    <cellStyle name="SAPBEXchaText 3 2 6 2" xfId="19583" xr:uid="{00000000-0005-0000-0000-00001D2A0000}"/>
    <cellStyle name="SAPBEXchaText 3 2 6 3" xfId="24618" xr:uid="{00000000-0005-0000-0000-00001E2A0000}"/>
    <cellStyle name="SAPBEXchaText 3 2 7" xfId="13698" xr:uid="{00000000-0005-0000-0000-00001F2A0000}"/>
    <cellStyle name="SAPBEXchaText 3 2 8" xfId="14437" xr:uid="{00000000-0005-0000-0000-0000202A0000}"/>
    <cellStyle name="SAPBEXchaText 3 3" xfId="7823" xr:uid="{00000000-0005-0000-0000-0000212A0000}"/>
    <cellStyle name="SAPBEXchaText 3 3 2" xfId="15036" xr:uid="{00000000-0005-0000-0000-0000222A0000}"/>
    <cellStyle name="SAPBEXchaText 3 3 3" xfId="20722" xr:uid="{00000000-0005-0000-0000-0000232A0000}"/>
    <cellStyle name="SAPBEXchaText 3 4" xfId="9953" xr:uid="{00000000-0005-0000-0000-0000242A0000}"/>
    <cellStyle name="SAPBEXchaText 3 4 2" xfId="17166" xr:uid="{00000000-0005-0000-0000-0000252A0000}"/>
    <cellStyle name="SAPBEXchaText 3 4 3" xfId="22603" xr:uid="{00000000-0005-0000-0000-0000262A0000}"/>
    <cellStyle name="SAPBEXchaText 3 5" xfId="11199" xr:uid="{00000000-0005-0000-0000-0000272A0000}"/>
    <cellStyle name="SAPBEXchaText 3 5 2" xfId="18406" xr:uid="{00000000-0005-0000-0000-0000282A0000}"/>
    <cellStyle name="SAPBEXchaText 3 5 3" xfId="23615" xr:uid="{00000000-0005-0000-0000-0000292A0000}"/>
    <cellStyle name="SAPBEXchaText 3 6" xfId="12801" xr:uid="{00000000-0005-0000-0000-00002A2A0000}"/>
    <cellStyle name="SAPBEXchaText 3 6 2" xfId="20008" xr:uid="{00000000-0005-0000-0000-00002B2A0000}"/>
    <cellStyle name="SAPBEXchaText 3 6 3" xfId="24998" xr:uid="{00000000-0005-0000-0000-00002C2A0000}"/>
    <cellStyle name="SAPBEXchaText 4" xfId="794" xr:uid="{00000000-0005-0000-0000-00002D2A0000}"/>
    <cellStyle name="SAPBEXchaText 4 2" xfId="7246" xr:uid="{00000000-0005-0000-0000-00002E2A0000}"/>
    <cellStyle name="SAPBEXchaText 4 2 2" xfId="9528" xr:uid="{00000000-0005-0000-0000-00002F2A0000}"/>
    <cellStyle name="SAPBEXchaText 4 2 2 2" xfId="16741" xr:uid="{00000000-0005-0000-0000-0000302A0000}"/>
    <cellStyle name="SAPBEXchaText 4 2 2 3" xfId="22207" xr:uid="{00000000-0005-0000-0000-0000312A0000}"/>
    <cellStyle name="SAPBEXchaText 4 2 3" xfId="9726" xr:uid="{00000000-0005-0000-0000-0000322A0000}"/>
    <cellStyle name="SAPBEXchaText 4 2 3 2" xfId="16939" xr:uid="{00000000-0005-0000-0000-0000332A0000}"/>
    <cellStyle name="SAPBEXchaText 4 2 3 3" xfId="22405" xr:uid="{00000000-0005-0000-0000-0000342A0000}"/>
    <cellStyle name="SAPBEXchaText 4 2 4" xfId="10930" xr:uid="{00000000-0005-0000-0000-0000352A0000}"/>
    <cellStyle name="SAPBEXchaText 4 2 4 2" xfId="18143" xr:uid="{00000000-0005-0000-0000-0000362A0000}"/>
    <cellStyle name="SAPBEXchaText 4 2 4 3" xfId="23360" xr:uid="{00000000-0005-0000-0000-0000372A0000}"/>
    <cellStyle name="SAPBEXchaText 4 2 5" xfId="12877" xr:uid="{00000000-0005-0000-0000-0000382A0000}"/>
    <cellStyle name="SAPBEXchaText 4 2 5 2" xfId="20084" xr:uid="{00000000-0005-0000-0000-0000392A0000}"/>
    <cellStyle name="SAPBEXchaText 4 2 5 3" xfId="25040" xr:uid="{00000000-0005-0000-0000-00003A2A0000}"/>
    <cellStyle name="SAPBEXchaText 4 2 6" xfId="13066" xr:uid="{00000000-0005-0000-0000-00003B2A0000}"/>
    <cellStyle name="SAPBEXchaText 4 2 6 2" xfId="20273" xr:uid="{00000000-0005-0000-0000-00003C2A0000}"/>
    <cellStyle name="SAPBEXchaText 4 2 6 3" xfId="25229" xr:uid="{00000000-0005-0000-0000-00003D2A0000}"/>
    <cellStyle name="SAPBEXchaText 4 2 7" xfId="14738" xr:uid="{00000000-0005-0000-0000-00003E2A0000}"/>
    <cellStyle name="SAPBEXchaText 4 2 8" xfId="20451" xr:uid="{00000000-0005-0000-0000-00003F2A0000}"/>
    <cellStyle name="SAPBEXchaText 4 3" xfId="8242" xr:uid="{00000000-0005-0000-0000-0000402A0000}"/>
    <cellStyle name="SAPBEXchaText 4 3 2" xfId="15455" xr:uid="{00000000-0005-0000-0000-0000412A0000}"/>
    <cellStyle name="SAPBEXchaText 4 3 3" xfId="21100" xr:uid="{00000000-0005-0000-0000-0000422A0000}"/>
    <cellStyle name="SAPBEXchaText 4 4" xfId="9054" xr:uid="{00000000-0005-0000-0000-0000432A0000}"/>
    <cellStyle name="SAPBEXchaText 4 4 2" xfId="16267" xr:uid="{00000000-0005-0000-0000-0000442A0000}"/>
    <cellStyle name="SAPBEXchaText 4 4 3" xfId="21811" xr:uid="{00000000-0005-0000-0000-0000452A0000}"/>
    <cellStyle name="SAPBEXchaText 4 5" xfId="10373" xr:uid="{00000000-0005-0000-0000-0000462A0000}"/>
    <cellStyle name="SAPBEXchaText 4 5 2" xfId="17586" xr:uid="{00000000-0005-0000-0000-0000472A0000}"/>
    <cellStyle name="SAPBEXchaText 4 5 3" xfId="22982" xr:uid="{00000000-0005-0000-0000-0000482A0000}"/>
    <cellStyle name="SAPBEXchaText 4 6" xfId="11534" xr:uid="{00000000-0005-0000-0000-0000492A0000}"/>
    <cellStyle name="SAPBEXchaText 4 6 2" xfId="18741" xr:uid="{00000000-0005-0000-0000-00004A2A0000}"/>
    <cellStyle name="SAPBEXchaText 4 6 3" xfId="23917" xr:uid="{00000000-0005-0000-0000-00004B2A0000}"/>
    <cellStyle name="SAPBEXchaText 4 7" xfId="12468" xr:uid="{00000000-0005-0000-0000-00004C2A0000}"/>
    <cellStyle name="SAPBEXchaText 4 7 2" xfId="19675" xr:uid="{00000000-0005-0000-0000-00004D2A0000}"/>
    <cellStyle name="SAPBEXchaText 4 7 3" xfId="24709" xr:uid="{00000000-0005-0000-0000-00004E2A0000}"/>
    <cellStyle name="SAPBEXchaText 5" xfId="7247" xr:uid="{00000000-0005-0000-0000-00004F2A0000}"/>
    <cellStyle name="SAPBEXchaText 5 2" xfId="9529" xr:uid="{00000000-0005-0000-0000-0000502A0000}"/>
    <cellStyle name="SAPBEXchaText 5 2 2" xfId="16742" xr:uid="{00000000-0005-0000-0000-0000512A0000}"/>
    <cellStyle name="SAPBEXchaText 5 2 3" xfId="22208" xr:uid="{00000000-0005-0000-0000-0000522A0000}"/>
    <cellStyle name="SAPBEXchaText 5 3" xfId="9727" xr:uid="{00000000-0005-0000-0000-0000532A0000}"/>
    <cellStyle name="SAPBEXchaText 5 3 2" xfId="16940" xr:uid="{00000000-0005-0000-0000-0000542A0000}"/>
    <cellStyle name="SAPBEXchaText 5 3 3" xfId="22406" xr:uid="{00000000-0005-0000-0000-0000552A0000}"/>
    <cellStyle name="SAPBEXchaText 5 4" xfId="10931" xr:uid="{00000000-0005-0000-0000-0000562A0000}"/>
    <cellStyle name="SAPBEXchaText 5 4 2" xfId="18144" xr:uid="{00000000-0005-0000-0000-0000572A0000}"/>
    <cellStyle name="SAPBEXchaText 5 4 3" xfId="23361" xr:uid="{00000000-0005-0000-0000-0000582A0000}"/>
    <cellStyle name="SAPBEXchaText 5 5" xfId="12878" xr:uid="{00000000-0005-0000-0000-0000592A0000}"/>
    <cellStyle name="SAPBEXchaText 5 5 2" xfId="20085" xr:uid="{00000000-0005-0000-0000-00005A2A0000}"/>
    <cellStyle name="SAPBEXchaText 5 5 3" xfId="25041" xr:uid="{00000000-0005-0000-0000-00005B2A0000}"/>
    <cellStyle name="SAPBEXchaText 5 6" xfId="13067" xr:uid="{00000000-0005-0000-0000-00005C2A0000}"/>
    <cellStyle name="SAPBEXchaText 5 6 2" xfId="20274" xr:uid="{00000000-0005-0000-0000-00005D2A0000}"/>
    <cellStyle name="SAPBEXchaText 5 6 3" xfId="25230" xr:uid="{00000000-0005-0000-0000-00005E2A0000}"/>
    <cellStyle name="SAPBEXchaText 5 7" xfId="14739" xr:uid="{00000000-0005-0000-0000-00005F2A0000}"/>
    <cellStyle name="SAPBEXchaText 5 8" xfId="20452" xr:uid="{00000000-0005-0000-0000-0000602A0000}"/>
    <cellStyle name="SAPBEXchaText 6" xfId="7692" xr:uid="{00000000-0005-0000-0000-0000612A0000}"/>
    <cellStyle name="SAPBEXchaText 7" xfId="7819" xr:uid="{00000000-0005-0000-0000-0000622A0000}"/>
    <cellStyle name="SAPBEXchaText 7 2" xfId="15032" xr:uid="{00000000-0005-0000-0000-0000632A0000}"/>
    <cellStyle name="SAPBEXchaText 7 3" xfId="20718" xr:uid="{00000000-0005-0000-0000-0000642A0000}"/>
    <cellStyle name="SAPBEXchaText 8" xfId="13035" xr:uid="{00000000-0005-0000-0000-0000652A0000}"/>
    <cellStyle name="SAPBEXchaText 8 2" xfId="20242" xr:uid="{00000000-0005-0000-0000-0000662A0000}"/>
    <cellStyle name="SAPBEXchaText 8 3" xfId="25198" xr:uid="{00000000-0005-0000-0000-0000672A0000}"/>
    <cellStyle name="SAPBEXchaText_Budget Consolidation by Balancing Acct v1" xfId="7248" xr:uid="{00000000-0005-0000-0000-0000682A0000}"/>
    <cellStyle name="SAPBEXColoum_Header_SA" xfId="80" xr:uid="{00000000-0005-0000-0000-0000692A0000}"/>
    <cellStyle name="SAPBEXexcBad7" xfId="81" xr:uid="{00000000-0005-0000-0000-00006A2A0000}"/>
    <cellStyle name="SAPBEXexcBad7 10" xfId="13224" xr:uid="{00000000-0005-0000-0000-00006B2A0000}"/>
    <cellStyle name="SAPBEXexcBad7 11" xfId="14899" xr:uid="{00000000-0005-0000-0000-00006C2A0000}"/>
    <cellStyle name="SAPBEXexcBad7 12" xfId="25426" xr:uid="{00000000-0005-0000-0000-00006D2A0000}"/>
    <cellStyle name="SAPBEXexcBad7 2" xfId="354" xr:uid="{00000000-0005-0000-0000-00006E2A0000}"/>
    <cellStyle name="SAPBEXexcBad7 2 10" xfId="11138" xr:uid="{00000000-0005-0000-0000-00006F2A0000}"/>
    <cellStyle name="SAPBEXexcBad7 2 10 2" xfId="18345" xr:uid="{00000000-0005-0000-0000-0000702A0000}"/>
    <cellStyle name="SAPBEXexcBad7 2 10 3" xfId="23558" xr:uid="{00000000-0005-0000-0000-0000712A0000}"/>
    <cellStyle name="SAPBEXexcBad7 2 11" xfId="13255" xr:uid="{00000000-0005-0000-0000-0000722A0000}"/>
    <cellStyle name="SAPBEXexcBad7 2 12" xfId="25427" xr:uid="{00000000-0005-0000-0000-0000732A0000}"/>
    <cellStyle name="SAPBEXexcBad7 2 2" xfId="453" xr:uid="{00000000-0005-0000-0000-0000742A0000}"/>
    <cellStyle name="SAPBEXexcBad7 2 2 2" xfId="930" xr:uid="{00000000-0005-0000-0000-0000752A0000}"/>
    <cellStyle name="SAPBEXexcBad7 2 2 2 2" xfId="8243" xr:uid="{00000000-0005-0000-0000-0000762A0000}"/>
    <cellStyle name="SAPBEXexcBad7 2 2 2 2 2" xfId="15456" xr:uid="{00000000-0005-0000-0000-0000772A0000}"/>
    <cellStyle name="SAPBEXexcBad7 2 2 2 2 3" xfId="21101" xr:uid="{00000000-0005-0000-0000-0000782A0000}"/>
    <cellStyle name="SAPBEXexcBad7 2 2 2 3" xfId="9053" xr:uid="{00000000-0005-0000-0000-0000792A0000}"/>
    <cellStyle name="SAPBEXexcBad7 2 2 2 3 2" xfId="16266" xr:uid="{00000000-0005-0000-0000-00007A2A0000}"/>
    <cellStyle name="SAPBEXexcBad7 2 2 2 3 3" xfId="21810" xr:uid="{00000000-0005-0000-0000-00007B2A0000}"/>
    <cellStyle name="SAPBEXexcBad7 2 2 2 4" xfId="10374" xr:uid="{00000000-0005-0000-0000-00007C2A0000}"/>
    <cellStyle name="SAPBEXexcBad7 2 2 2 4 2" xfId="17587" xr:uid="{00000000-0005-0000-0000-00007D2A0000}"/>
    <cellStyle name="SAPBEXexcBad7 2 2 2 4 3" xfId="22983" xr:uid="{00000000-0005-0000-0000-00007E2A0000}"/>
    <cellStyle name="SAPBEXexcBad7 2 2 2 5" xfId="11670" xr:uid="{00000000-0005-0000-0000-00007F2A0000}"/>
    <cellStyle name="SAPBEXexcBad7 2 2 2 5 2" xfId="18877" xr:uid="{00000000-0005-0000-0000-0000802A0000}"/>
    <cellStyle name="SAPBEXexcBad7 2 2 2 5 3" xfId="24041" xr:uid="{00000000-0005-0000-0000-0000812A0000}"/>
    <cellStyle name="SAPBEXexcBad7 2 2 2 6" xfId="12343" xr:uid="{00000000-0005-0000-0000-0000822A0000}"/>
    <cellStyle name="SAPBEXexcBad7 2 2 2 6 2" xfId="19550" xr:uid="{00000000-0005-0000-0000-0000832A0000}"/>
    <cellStyle name="SAPBEXexcBad7 2 2 2 6 3" xfId="24585" xr:uid="{00000000-0005-0000-0000-0000842A0000}"/>
    <cellStyle name="SAPBEXexcBad7 2 2 2 7" xfId="13735" xr:uid="{00000000-0005-0000-0000-0000852A0000}"/>
    <cellStyle name="SAPBEXexcBad7 2 2 2 8" xfId="14406" xr:uid="{00000000-0005-0000-0000-0000862A0000}"/>
    <cellStyle name="SAPBEXexcBad7 2 2 3" xfId="7825" xr:uid="{00000000-0005-0000-0000-0000872A0000}"/>
    <cellStyle name="SAPBEXexcBad7 2 2 3 2" xfId="15038" xr:uid="{00000000-0005-0000-0000-0000882A0000}"/>
    <cellStyle name="SAPBEXexcBad7 2 2 3 3" xfId="20724" xr:uid="{00000000-0005-0000-0000-0000892A0000}"/>
    <cellStyle name="SAPBEXexcBad7 2 2 4" xfId="9441" xr:uid="{00000000-0005-0000-0000-00008A2A0000}"/>
    <cellStyle name="SAPBEXexcBad7 2 2 4 2" xfId="16654" xr:uid="{00000000-0005-0000-0000-00008B2A0000}"/>
    <cellStyle name="SAPBEXexcBad7 2 2 4 3" xfId="22153" xr:uid="{00000000-0005-0000-0000-00008C2A0000}"/>
    <cellStyle name="SAPBEXexcBad7 2 2 5" xfId="9956" xr:uid="{00000000-0005-0000-0000-00008D2A0000}"/>
    <cellStyle name="SAPBEXexcBad7 2 2 5 2" xfId="17169" xr:uid="{00000000-0005-0000-0000-00008E2A0000}"/>
    <cellStyle name="SAPBEXexcBad7 2 2 5 3" xfId="22606" xr:uid="{00000000-0005-0000-0000-00008F2A0000}"/>
    <cellStyle name="SAPBEXexcBad7 2 2 6" xfId="11236" xr:uid="{00000000-0005-0000-0000-0000902A0000}"/>
    <cellStyle name="SAPBEXexcBad7 2 2 6 2" xfId="18443" xr:uid="{00000000-0005-0000-0000-0000912A0000}"/>
    <cellStyle name="SAPBEXexcBad7 2 2 6 3" xfId="23648" xr:uid="{00000000-0005-0000-0000-0000922A0000}"/>
    <cellStyle name="SAPBEXexcBad7 2 2 7" xfId="12768" xr:uid="{00000000-0005-0000-0000-0000932A0000}"/>
    <cellStyle name="SAPBEXexcBad7 2 2 7 2" xfId="19975" xr:uid="{00000000-0005-0000-0000-0000942A0000}"/>
    <cellStyle name="SAPBEXexcBad7 2 2 7 3" xfId="24965" xr:uid="{00000000-0005-0000-0000-0000952A0000}"/>
    <cellStyle name="SAPBEXexcBad7 2 2 8" xfId="13328" xr:uid="{00000000-0005-0000-0000-0000962A0000}"/>
    <cellStyle name="SAPBEXexcBad7 2 3" xfId="530" xr:uid="{00000000-0005-0000-0000-0000972A0000}"/>
    <cellStyle name="SAPBEXexcBad7 2 3 2" xfId="986" xr:uid="{00000000-0005-0000-0000-0000982A0000}"/>
    <cellStyle name="SAPBEXexcBad7 2 3 2 2" xfId="8244" xr:uid="{00000000-0005-0000-0000-0000992A0000}"/>
    <cellStyle name="SAPBEXexcBad7 2 3 2 2 2" xfId="15457" xr:uid="{00000000-0005-0000-0000-00009A2A0000}"/>
    <cellStyle name="SAPBEXexcBad7 2 3 2 2 3" xfId="21102" xr:uid="{00000000-0005-0000-0000-00009B2A0000}"/>
    <cellStyle name="SAPBEXexcBad7 2 3 2 3" xfId="9052" xr:uid="{00000000-0005-0000-0000-00009C2A0000}"/>
    <cellStyle name="SAPBEXexcBad7 2 3 2 3 2" xfId="16265" xr:uid="{00000000-0005-0000-0000-00009D2A0000}"/>
    <cellStyle name="SAPBEXexcBad7 2 3 2 3 3" xfId="21809" xr:uid="{00000000-0005-0000-0000-00009E2A0000}"/>
    <cellStyle name="SAPBEXexcBad7 2 3 2 4" xfId="10375" xr:uid="{00000000-0005-0000-0000-00009F2A0000}"/>
    <cellStyle name="SAPBEXexcBad7 2 3 2 4 2" xfId="17588" xr:uid="{00000000-0005-0000-0000-0000A02A0000}"/>
    <cellStyle name="SAPBEXexcBad7 2 3 2 4 3" xfId="22984" xr:uid="{00000000-0005-0000-0000-0000A12A0000}"/>
    <cellStyle name="SAPBEXexcBad7 2 3 2 5" xfId="11726" xr:uid="{00000000-0005-0000-0000-0000A22A0000}"/>
    <cellStyle name="SAPBEXexcBad7 2 3 2 5 2" xfId="18933" xr:uid="{00000000-0005-0000-0000-0000A32A0000}"/>
    <cellStyle name="SAPBEXexcBad7 2 3 2 5 3" xfId="24087" xr:uid="{00000000-0005-0000-0000-0000A42A0000}"/>
    <cellStyle name="SAPBEXexcBad7 2 3 2 6" xfId="12297" xr:uid="{00000000-0005-0000-0000-0000A52A0000}"/>
    <cellStyle name="SAPBEXexcBad7 2 3 2 6 2" xfId="19504" xr:uid="{00000000-0005-0000-0000-0000A62A0000}"/>
    <cellStyle name="SAPBEXexcBad7 2 3 2 6 3" xfId="24539" xr:uid="{00000000-0005-0000-0000-0000A72A0000}"/>
    <cellStyle name="SAPBEXexcBad7 2 3 2 7" xfId="13791" xr:uid="{00000000-0005-0000-0000-0000A82A0000}"/>
    <cellStyle name="SAPBEXexcBad7 2 3 2 8" xfId="14360" xr:uid="{00000000-0005-0000-0000-0000A92A0000}"/>
    <cellStyle name="SAPBEXexcBad7 2 3 3" xfId="7826" xr:uid="{00000000-0005-0000-0000-0000AA2A0000}"/>
    <cellStyle name="SAPBEXexcBad7 2 3 3 2" xfId="15039" xr:uid="{00000000-0005-0000-0000-0000AB2A0000}"/>
    <cellStyle name="SAPBEXexcBad7 2 3 3 3" xfId="20725" xr:uid="{00000000-0005-0000-0000-0000AC2A0000}"/>
    <cellStyle name="SAPBEXexcBad7 2 3 4" xfId="9440" xr:uid="{00000000-0005-0000-0000-0000AD2A0000}"/>
    <cellStyle name="SAPBEXexcBad7 2 3 4 2" xfId="16653" xr:uid="{00000000-0005-0000-0000-0000AE2A0000}"/>
    <cellStyle name="SAPBEXexcBad7 2 3 4 3" xfId="22152" xr:uid="{00000000-0005-0000-0000-0000AF2A0000}"/>
    <cellStyle name="SAPBEXexcBad7 2 3 5" xfId="9957" xr:uid="{00000000-0005-0000-0000-0000B02A0000}"/>
    <cellStyle name="SAPBEXexcBad7 2 3 5 2" xfId="17170" xr:uid="{00000000-0005-0000-0000-0000B12A0000}"/>
    <cellStyle name="SAPBEXexcBad7 2 3 5 3" xfId="22607" xr:uid="{00000000-0005-0000-0000-0000B22A0000}"/>
    <cellStyle name="SAPBEXexcBad7 2 3 6" xfId="11313" xr:uid="{00000000-0005-0000-0000-0000B32A0000}"/>
    <cellStyle name="SAPBEXexcBad7 2 3 6 2" xfId="18520" xr:uid="{00000000-0005-0000-0000-0000B42A0000}"/>
    <cellStyle name="SAPBEXexcBad7 2 3 6 3" xfId="23715" xr:uid="{00000000-0005-0000-0000-0000B52A0000}"/>
    <cellStyle name="SAPBEXexcBad7 2 3 7" xfId="12705" xr:uid="{00000000-0005-0000-0000-0000B62A0000}"/>
    <cellStyle name="SAPBEXexcBad7 2 3 7 2" xfId="19912" xr:uid="{00000000-0005-0000-0000-0000B72A0000}"/>
    <cellStyle name="SAPBEXexcBad7 2 3 7 3" xfId="24903" xr:uid="{00000000-0005-0000-0000-0000B82A0000}"/>
    <cellStyle name="SAPBEXexcBad7 2 3 8" xfId="13401" xr:uid="{00000000-0005-0000-0000-0000B92A0000}"/>
    <cellStyle name="SAPBEXexcBad7 2 4" xfId="605" xr:uid="{00000000-0005-0000-0000-0000BA2A0000}"/>
    <cellStyle name="SAPBEXexcBad7 2 4 2" xfId="1061" xr:uid="{00000000-0005-0000-0000-0000BB2A0000}"/>
    <cellStyle name="SAPBEXexcBad7 2 4 2 2" xfId="8245" xr:uid="{00000000-0005-0000-0000-0000BC2A0000}"/>
    <cellStyle name="SAPBEXexcBad7 2 4 2 2 2" xfId="15458" xr:uid="{00000000-0005-0000-0000-0000BD2A0000}"/>
    <cellStyle name="SAPBEXexcBad7 2 4 2 2 3" xfId="21103" xr:uid="{00000000-0005-0000-0000-0000BE2A0000}"/>
    <cellStyle name="SAPBEXexcBad7 2 4 2 3" xfId="9051" xr:uid="{00000000-0005-0000-0000-0000BF2A0000}"/>
    <cellStyle name="SAPBEXexcBad7 2 4 2 3 2" xfId="16264" xr:uid="{00000000-0005-0000-0000-0000C02A0000}"/>
    <cellStyle name="SAPBEXexcBad7 2 4 2 3 3" xfId="21808" xr:uid="{00000000-0005-0000-0000-0000C12A0000}"/>
    <cellStyle name="SAPBEXexcBad7 2 4 2 4" xfId="10376" xr:uid="{00000000-0005-0000-0000-0000C22A0000}"/>
    <cellStyle name="SAPBEXexcBad7 2 4 2 4 2" xfId="17589" xr:uid="{00000000-0005-0000-0000-0000C32A0000}"/>
    <cellStyle name="SAPBEXexcBad7 2 4 2 4 3" xfId="22985" xr:uid="{00000000-0005-0000-0000-0000C42A0000}"/>
    <cellStyle name="SAPBEXexcBad7 2 4 2 5" xfId="11801" xr:uid="{00000000-0005-0000-0000-0000C52A0000}"/>
    <cellStyle name="SAPBEXexcBad7 2 4 2 5 2" xfId="19008" xr:uid="{00000000-0005-0000-0000-0000C62A0000}"/>
    <cellStyle name="SAPBEXexcBad7 2 4 2 5 3" xfId="24162" xr:uid="{00000000-0005-0000-0000-0000C72A0000}"/>
    <cellStyle name="SAPBEXexcBad7 2 4 2 6" xfId="12222" xr:uid="{00000000-0005-0000-0000-0000C82A0000}"/>
    <cellStyle name="SAPBEXexcBad7 2 4 2 6 2" xfId="19429" xr:uid="{00000000-0005-0000-0000-0000C92A0000}"/>
    <cellStyle name="SAPBEXexcBad7 2 4 2 6 3" xfId="24464" xr:uid="{00000000-0005-0000-0000-0000CA2A0000}"/>
    <cellStyle name="SAPBEXexcBad7 2 4 2 7" xfId="13866" xr:uid="{00000000-0005-0000-0000-0000CB2A0000}"/>
    <cellStyle name="SAPBEXexcBad7 2 4 2 8" xfId="14285" xr:uid="{00000000-0005-0000-0000-0000CC2A0000}"/>
    <cellStyle name="SAPBEXexcBad7 2 4 3" xfId="7827" xr:uid="{00000000-0005-0000-0000-0000CD2A0000}"/>
    <cellStyle name="SAPBEXexcBad7 2 4 3 2" xfId="15040" xr:uid="{00000000-0005-0000-0000-0000CE2A0000}"/>
    <cellStyle name="SAPBEXexcBad7 2 4 3 3" xfId="20726" xr:uid="{00000000-0005-0000-0000-0000CF2A0000}"/>
    <cellStyle name="SAPBEXexcBad7 2 4 4" xfId="9439" xr:uid="{00000000-0005-0000-0000-0000D02A0000}"/>
    <cellStyle name="SAPBEXexcBad7 2 4 4 2" xfId="16652" xr:uid="{00000000-0005-0000-0000-0000D12A0000}"/>
    <cellStyle name="SAPBEXexcBad7 2 4 4 3" xfId="22151" xr:uid="{00000000-0005-0000-0000-0000D22A0000}"/>
    <cellStyle name="SAPBEXexcBad7 2 4 5" xfId="9958" xr:uid="{00000000-0005-0000-0000-0000D32A0000}"/>
    <cellStyle name="SAPBEXexcBad7 2 4 5 2" xfId="17171" xr:uid="{00000000-0005-0000-0000-0000D42A0000}"/>
    <cellStyle name="SAPBEXexcBad7 2 4 5 3" xfId="22608" xr:uid="{00000000-0005-0000-0000-0000D52A0000}"/>
    <cellStyle name="SAPBEXexcBad7 2 4 6" xfId="11388" xr:uid="{00000000-0005-0000-0000-0000D62A0000}"/>
    <cellStyle name="SAPBEXexcBad7 2 4 6 2" xfId="18595" xr:uid="{00000000-0005-0000-0000-0000D72A0000}"/>
    <cellStyle name="SAPBEXexcBad7 2 4 6 3" xfId="23790" xr:uid="{00000000-0005-0000-0000-0000D82A0000}"/>
    <cellStyle name="SAPBEXexcBad7 2 4 7" xfId="12597" xr:uid="{00000000-0005-0000-0000-0000D92A0000}"/>
    <cellStyle name="SAPBEXexcBad7 2 4 7 2" xfId="19804" xr:uid="{00000000-0005-0000-0000-0000DA2A0000}"/>
    <cellStyle name="SAPBEXexcBad7 2 4 7 3" xfId="24829" xr:uid="{00000000-0005-0000-0000-0000DB2A0000}"/>
    <cellStyle name="SAPBEXexcBad7 2 4 8" xfId="13464" xr:uid="{00000000-0005-0000-0000-0000DC2A0000}"/>
    <cellStyle name="SAPBEXexcBad7 2 4 9" xfId="14663" xr:uid="{00000000-0005-0000-0000-0000DD2A0000}"/>
    <cellStyle name="SAPBEXexcBad7 2 5" xfId="442" xr:uid="{00000000-0005-0000-0000-0000DE2A0000}"/>
    <cellStyle name="SAPBEXexcBad7 2 5 2" xfId="919" xr:uid="{00000000-0005-0000-0000-0000DF2A0000}"/>
    <cellStyle name="SAPBEXexcBad7 2 5 2 2" xfId="8246" xr:uid="{00000000-0005-0000-0000-0000E02A0000}"/>
    <cellStyle name="SAPBEXexcBad7 2 5 2 2 2" xfId="15459" xr:uid="{00000000-0005-0000-0000-0000E12A0000}"/>
    <cellStyle name="SAPBEXexcBad7 2 5 2 2 3" xfId="21104" xr:uid="{00000000-0005-0000-0000-0000E22A0000}"/>
    <cellStyle name="SAPBEXexcBad7 2 5 2 3" xfId="9050" xr:uid="{00000000-0005-0000-0000-0000E32A0000}"/>
    <cellStyle name="SAPBEXexcBad7 2 5 2 3 2" xfId="16263" xr:uid="{00000000-0005-0000-0000-0000E42A0000}"/>
    <cellStyle name="SAPBEXexcBad7 2 5 2 3 3" xfId="21807" xr:uid="{00000000-0005-0000-0000-0000E52A0000}"/>
    <cellStyle name="SAPBEXexcBad7 2 5 2 4" xfId="10377" xr:uid="{00000000-0005-0000-0000-0000E62A0000}"/>
    <cellStyle name="SAPBEXexcBad7 2 5 2 4 2" xfId="17590" xr:uid="{00000000-0005-0000-0000-0000E72A0000}"/>
    <cellStyle name="SAPBEXexcBad7 2 5 2 4 3" xfId="22986" xr:uid="{00000000-0005-0000-0000-0000E82A0000}"/>
    <cellStyle name="SAPBEXexcBad7 2 5 2 5" xfId="11659" xr:uid="{00000000-0005-0000-0000-0000E92A0000}"/>
    <cellStyle name="SAPBEXexcBad7 2 5 2 5 2" xfId="18866" xr:uid="{00000000-0005-0000-0000-0000EA2A0000}"/>
    <cellStyle name="SAPBEXexcBad7 2 5 2 5 3" xfId="24032" xr:uid="{00000000-0005-0000-0000-0000EB2A0000}"/>
    <cellStyle name="SAPBEXexcBad7 2 5 2 6" xfId="12352" xr:uid="{00000000-0005-0000-0000-0000EC2A0000}"/>
    <cellStyle name="SAPBEXexcBad7 2 5 2 6 2" xfId="19559" xr:uid="{00000000-0005-0000-0000-0000ED2A0000}"/>
    <cellStyle name="SAPBEXexcBad7 2 5 2 6 3" xfId="24594" xr:uid="{00000000-0005-0000-0000-0000EE2A0000}"/>
    <cellStyle name="SAPBEXexcBad7 2 5 2 7" xfId="13724" xr:uid="{00000000-0005-0000-0000-0000EF2A0000}"/>
    <cellStyle name="SAPBEXexcBad7 2 5 2 8" xfId="14414" xr:uid="{00000000-0005-0000-0000-0000F02A0000}"/>
    <cellStyle name="SAPBEXexcBad7 2 5 3" xfId="7828" xr:uid="{00000000-0005-0000-0000-0000F12A0000}"/>
    <cellStyle name="SAPBEXexcBad7 2 5 3 2" xfId="15041" xr:uid="{00000000-0005-0000-0000-0000F22A0000}"/>
    <cellStyle name="SAPBEXexcBad7 2 5 3 3" xfId="20727" xr:uid="{00000000-0005-0000-0000-0000F32A0000}"/>
    <cellStyle name="SAPBEXexcBad7 2 5 4" xfId="9438" xr:uid="{00000000-0005-0000-0000-0000F42A0000}"/>
    <cellStyle name="SAPBEXexcBad7 2 5 4 2" xfId="16651" xr:uid="{00000000-0005-0000-0000-0000F52A0000}"/>
    <cellStyle name="SAPBEXexcBad7 2 5 4 3" xfId="22150" xr:uid="{00000000-0005-0000-0000-0000F62A0000}"/>
    <cellStyle name="SAPBEXexcBad7 2 5 5" xfId="9959" xr:uid="{00000000-0005-0000-0000-0000F72A0000}"/>
    <cellStyle name="SAPBEXexcBad7 2 5 5 2" xfId="17172" xr:uid="{00000000-0005-0000-0000-0000F82A0000}"/>
    <cellStyle name="SAPBEXexcBad7 2 5 5 3" xfId="22609" xr:uid="{00000000-0005-0000-0000-0000F92A0000}"/>
    <cellStyle name="SAPBEXexcBad7 2 5 6" xfId="11225" xr:uid="{00000000-0005-0000-0000-0000FA2A0000}"/>
    <cellStyle name="SAPBEXexcBad7 2 5 6 2" xfId="18432" xr:uid="{00000000-0005-0000-0000-0000FB2A0000}"/>
    <cellStyle name="SAPBEXexcBad7 2 5 6 3" xfId="23639" xr:uid="{00000000-0005-0000-0000-0000FC2A0000}"/>
    <cellStyle name="SAPBEXexcBad7 2 5 7" xfId="12777" xr:uid="{00000000-0005-0000-0000-0000FD2A0000}"/>
    <cellStyle name="SAPBEXexcBad7 2 5 7 2" xfId="19984" xr:uid="{00000000-0005-0000-0000-0000FE2A0000}"/>
    <cellStyle name="SAPBEXexcBad7 2 5 7 3" xfId="24974" xr:uid="{00000000-0005-0000-0000-0000FF2A0000}"/>
    <cellStyle name="SAPBEXexcBad7 2 5 8" xfId="13322" xr:uid="{00000000-0005-0000-0000-0000002B0000}"/>
    <cellStyle name="SAPBEXexcBad7 2 5 9" xfId="14670" xr:uid="{00000000-0005-0000-0000-0000012B0000}"/>
    <cellStyle name="SAPBEXexcBad7 2 6" xfId="833" xr:uid="{00000000-0005-0000-0000-0000022B0000}"/>
    <cellStyle name="SAPBEXexcBad7 2 6 2" xfId="8247" xr:uid="{00000000-0005-0000-0000-0000032B0000}"/>
    <cellStyle name="SAPBEXexcBad7 2 6 2 2" xfId="15460" xr:uid="{00000000-0005-0000-0000-0000042B0000}"/>
    <cellStyle name="SAPBEXexcBad7 2 6 2 3" xfId="21105" xr:uid="{00000000-0005-0000-0000-0000052B0000}"/>
    <cellStyle name="SAPBEXexcBad7 2 6 3" xfId="9049" xr:uid="{00000000-0005-0000-0000-0000062B0000}"/>
    <cellStyle name="SAPBEXexcBad7 2 6 3 2" xfId="16262" xr:uid="{00000000-0005-0000-0000-0000072B0000}"/>
    <cellStyle name="SAPBEXexcBad7 2 6 3 3" xfId="21806" xr:uid="{00000000-0005-0000-0000-0000082B0000}"/>
    <cellStyle name="SAPBEXexcBad7 2 6 4" xfId="10378" xr:uid="{00000000-0005-0000-0000-0000092B0000}"/>
    <cellStyle name="SAPBEXexcBad7 2 6 4 2" xfId="17591" xr:uid="{00000000-0005-0000-0000-00000A2B0000}"/>
    <cellStyle name="SAPBEXexcBad7 2 6 4 3" xfId="22987" xr:uid="{00000000-0005-0000-0000-00000B2B0000}"/>
    <cellStyle name="SAPBEXexcBad7 2 6 5" xfId="11573" xr:uid="{00000000-0005-0000-0000-00000C2B0000}"/>
    <cellStyle name="SAPBEXexcBad7 2 6 5 2" xfId="18780" xr:uid="{00000000-0005-0000-0000-00000D2B0000}"/>
    <cellStyle name="SAPBEXexcBad7 2 6 5 3" xfId="23952" xr:uid="{00000000-0005-0000-0000-00000E2B0000}"/>
    <cellStyle name="SAPBEXexcBad7 2 6 6" xfId="12432" xr:uid="{00000000-0005-0000-0000-00000F2B0000}"/>
    <cellStyle name="SAPBEXexcBad7 2 6 6 2" xfId="19639" xr:uid="{00000000-0005-0000-0000-0000102B0000}"/>
    <cellStyle name="SAPBEXexcBad7 2 6 6 3" xfId="24674" xr:uid="{00000000-0005-0000-0000-0000112B0000}"/>
    <cellStyle name="SAPBEXexcBad7 2 6 7" xfId="13638" xr:uid="{00000000-0005-0000-0000-0000122B0000}"/>
    <cellStyle name="SAPBEXexcBad7 2 6 8" xfId="14483" xr:uid="{00000000-0005-0000-0000-0000132B0000}"/>
    <cellStyle name="SAPBEXexcBad7 2 7" xfId="7824" xr:uid="{00000000-0005-0000-0000-0000142B0000}"/>
    <cellStyle name="SAPBEXexcBad7 2 7 2" xfId="15037" xr:uid="{00000000-0005-0000-0000-0000152B0000}"/>
    <cellStyle name="SAPBEXexcBad7 2 7 3" xfId="20723" xr:uid="{00000000-0005-0000-0000-0000162B0000}"/>
    <cellStyle name="SAPBEXexcBad7 2 8" xfId="7777" xr:uid="{00000000-0005-0000-0000-0000172B0000}"/>
    <cellStyle name="SAPBEXexcBad7 2 8 2" xfId="14990" xr:uid="{00000000-0005-0000-0000-0000182B0000}"/>
    <cellStyle name="SAPBEXexcBad7 2 8 3" xfId="20677" xr:uid="{00000000-0005-0000-0000-0000192B0000}"/>
    <cellStyle name="SAPBEXexcBad7 2 9" xfId="9955" xr:uid="{00000000-0005-0000-0000-00001A2B0000}"/>
    <cellStyle name="SAPBEXexcBad7 2 9 2" xfId="17168" xr:uid="{00000000-0005-0000-0000-00001B2B0000}"/>
    <cellStyle name="SAPBEXexcBad7 2 9 3" xfId="22605" xr:uid="{00000000-0005-0000-0000-00001C2B0000}"/>
    <cellStyle name="SAPBEXexcBad7 3" xfId="402" xr:uid="{00000000-0005-0000-0000-00001D2B0000}"/>
    <cellStyle name="SAPBEXexcBad7 3 10" xfId="11185" xr:uid="{00000000-0005-0000-0000-00001E2B0000}"/>
    <cellStyle name="SAPBEXexcBad7 3 10 2" xfId="18392" xr:uid="{00000000-0005-0000-0000-00001F2B0000}"/>
    <cellStyle name="SAPBEXexcBad7 3 10 3" xfId="23603" xr:uid="{00000000-0005-0000-0000-0000202B0000}"/>
    <cellStyle name="SAPBEXexcBad7 3 11" xfId="13294" xr:uid="{00000000-0005-0000-0000-0000212B0000}"/>
    <cellStyle name="SAPBEXexcBad7 3 12" xfId="25428" xr:uid="{00000000-0005-0000-0000-0000222B0000}"/>
    <cellStyle name="SAPBEXexcBad7 3 2" xfId="492" xr:uid="{00000000-0005-0000-0000-0000232B0000}"/>
    <cellStyle name="SAPBEXexcBad7 3 2 2" xfId="969" xr:uid="{00000000-0005-0000-0000-0000242B0000}"/>
    <cellStyle name="SAPBEXexcBad7 3 2 2 2" xfId="8248" xr:uid="{00000000-0005-0000-0000-0000252B0000}"/>
    <cellStyle name="SAPBEXexcBad7 3 2 2 2 2" xfId="15461" xr:uid="{00000000-0005-0000-0000-0000262B0000}"/>
    <cellStyle name="SAPBEXexcBad7 3 2 2 2 3" xfId="21106" xr:uid="{00000000-0005-0000-0000-0000272B0000}"/>
    <cellStyle name="SAPBEXexcBad7 3 2 2 3" xfId="9048" xr:uid="{00000000-0005-0000-0000-0000282B0000}"/>
    <cellStyle name="SAPBEXexcBad7 3 2 2 3 2" xfId="16261" xr:uid="{00000000-0005-0000-0000-0000292B0000}"/>
    <cellStyle name="SAPBEXexcBad7 3 2 2 3 3" xfId="21805" xr:uid="{00000000-0005-0000-0000-00002A2B0000}"/>
    <cellStyle name="SAPBEXexcBad7 3 2 2 4" xfId="10379" xr:uid="{00000000-0005-0000-0000-00002B2B0000}"/>
    <cellStyle name="SAPBEXexcBad7 3 2 2 4 2" xfId="17592" xr:uid="{00000000-0005-0000-0000-00002C2B0000}"/>
    <cellStyle name="SAPBEXexcBad7 3 2 2 4 3" xfId="22988" xr:uid="{00000000-0005-0000-0000-00002D2B0000}"/>
    <cellStyle name="SAPBEXexcBad7 3 2 2 5" xfId="11709" xr:uid="{00000000-0005-0000-0000-00002E2B0000}"/>
    <cellStyle name="SAPBEXexcBad7 3 2 2 5 2" xfId="18916" xr:uid="{00000000-0005-0000-0000-00002F2B0000}"/>
    <cellStyle name="SAPBEXexcBad7 3 2 2 5 3" xfId="24078" xr:uid="{00000000-0005-0000-0000-0000302B0000}"/>
    <cellStyle name="SAPBEXexcBad7 3 2 2 6" xfId="12306" xr:uid="{00000000-0005-0000-0000-0000312B0000}"/>
    <cellStyle name="SAPBEXexcBad7 3 2 2 6 2" xfId="19513" xr:uid="{00000000-0005-0000-0000-0000322B0000}"/>
    <cellStyle name="SAPBEXexcBad7 3 2 2 6 3" xfId="24548" xr:uid="{00000000-0005-0000-0000-0000332B0000}"/>
    <cellStyle name="SAPBEXexcBad7 3 2 2 7" xfId="13774" xr:uid="{00000000-0005-0000-0000-0000342B0000}"/>
    <cellStyle name="SAPBEXexcBad7 3 2 2 8" xfId="14369" xr:uid="{00000000-0005-0000-0000-0000352B0000}"/>
    <cellStyle name="SAPBEXexcBad7 3 2 3" xfId="7830" xr:uid="{00000000-0005-0000-0000-0000362B0000}"/>
    <cellStyle name="SAPBEXexcBad7 3 2 3 2" xfId="15043" xr:uid="{00000000-0005-0000-0000-0000372B0000}"/>
    <cellStyle name="SAPBEXexcBad7 3 2 3 3" xfId="20729" xr:uid="{00000000-0005-0000-0000-0000382B0000}"/>
    <cellStyle name="SAPBEXexcBad7 3 2 4" xfId="9436" xr:uid="{00000000-0005-0000-0000-0000392B0000}"/>
    <cellStyle name="SAPBEXexcBad7 3 2 4 2" xfId="16649" xr:uid="{00000000-0005-0000-0000-00003A2B0000}"/>
    <cellStyle name="SAPBEXexcBad7 3 2 4 3" xfId="22148" xr:uid="{00000000-0005-0000-0000-00003B2B0000}"/>
    <cellStyle name="SAPBEXexcBad7 3 2 5" xfId="9961" xr:uid="{00000000-0005-0000-0000-00003C2B0000}"/>
    <cellStyle name="SAPBEXexcBad7 3 2 5 2" xfId="17174" xr:uid="{00000000-0005-0000-0000-00003D2B0000}"/>
    <cellStyle name="SAPBEXexcBad7 3 2 5 3" xfId="22611" xr:uid="{00000000-0005-0000-0000-00003E2B0000}"/>
    <cellStyle name="SAPBEXexcBad7 3 2 6" xfId="11275" xr:uid="{00000000-0005-0000-0000-00003F2B0000}"/>
    <cellStyle name="SAPBEXexcBad7 3 2 6 2" xfId="18482" xr:uid="{00000000-0005-0000-0000-0000402B0000}"/>
    <cellStyle name="SAPBEXexcBad7 3 2 6 3" xfId="23685" xr:uid="{00000000-0005-0000-0000-0000412B0000}"/>
    <cellStyle name="SAPBEXexcBad7 3 2 7" xfId="12735" xr:uid="{00000000-0005-0000-0000-0000422B0000}"/>
    <cellStyle name="SAPBEXexcBad7 3 2 7 2" xfId="19942" xr:uid="{00000000-0005-0000-0000-0000432B0000}"/>
    <cellStyle name="SAPBEXexcBad7 3 2 7 3" xfId="24933" xr:uid="{00000000-0005-0000-0000-0000442B0000}"/>
    <cellStyle name="SAPBEXexcBad7 3 2 8" xfId="13367" xr:uid="{00000000-0005-0000-0000-0000452B0000}"/>
    <cellStyle name="SAPBEXexcBad7 3 3" xfId="576" xr:uid="{00000000-0005-0000-0000-0000462B0000}"/>
    <cellStyle name="SAPBEXexcBad7 3 3 2" xfId="1032" xr:uid="{00000000-0005-0000-0000-0000472B0000}"/>
    <cellStyle name="SAPBEXexcBad7 3 3 2 2" xfId="8249" xr:uid="{00000000-0005-0000-0000-0000482B0000}"/>
    <cellStyle name="SAPBEXexcBad7 3 3 2 2 2" xfId="15462" xr:uid="{00000000-0005-0000-0000-0000492B0000}"/>
    <cellStyle name="SAPBEXexcBad7 3 3 2 2 3" xfId="21107" xr:uid="{00000000-0005-0000-0000-00004A2B0000}"/>
    <cellStyle name="SAPBEXexcBad7 3 3 2 3" xfId="9047" xr:uid="{00000000-0005-0000-0000-00004B2B0000}"/>
    <cellStyle name="SAPBEXexcBad7 3 3 2 3 2" xfId="16260" xr:uid="{00000000-0005-0000-0000-00004C2B0000}"/>
    <cellStyle name="SAPBEXexcBad7 3 3 2 3 3" xfId="21804" xr:uid="{00000000-0005-0000-0000-00004D2B0000}"/>
    <cellStyle name="SAPBEXexcBad7 3 3 2 4" xfId="10380" xr:uid="{00000000-0005-0000-0000-00004E2B0000}"/>
    <cellStyle name="SAPBEXexcBad7 3 3 2 4 2" xfId="17593" xr:uid="{00000000-0005-0000-0000-00004F2B0000}"/>
    <cellStyle name="SAPBEXexcBad7 3 3 2 4 3" xfId="22989" xr:uid="{00000000-0005-0000-0000-0000502B0000}"/>
    <cellStyle name="SAPBEXexcBad7 3 3 2 5" xfId="11772" xr:uid="{00000000-0005-0000-0000-0000512B0000}"/>
    <cellStyle name="SAPBEXexcBad7 3 3 2 5 2" xfId="18979" xr:uid="{00000000-0005-0000-0000-0000522B0000}"/>
    <cellStyle name="SAPBEXexcBad7 3 3 2 5 3" xfId="24133" xr:uid="{00000000-0005-0000-0000-0000532B0000}"/>
    <cellStyle name="SAPBEXexcBad7 3 3 2 6" xfId="12251" xr:uid="{00000000-0005-0000-0000-0000542B0000}"/>
    <cellStyle name="SAPBEXexcBad7 3 3 2 6 2" xfId="19458" xr:uid="{00000000-0005-0000-0000-0000552B0000}"/>
    <cellStyle name="SAPBEXexcBad7 3 3 2 6 3" xfId="24493" xr:uid="{00000000-0005-0000-0000-0000562B0000}"/>
    <cellStyle name="SAPBEXexcBad7 3 3 2 7" xfId="13837" xr:uid="{00000000-0005-0000-0000-0000572B0000}"/>
    <cellStyle name="SAPBEXexcBad7 3 3 2 8" xfId="14314" xr:uid="{00000000-0005-0000-0000-0000582B0000}"/>
    <cellStyle name="SAPBEXexcBad7 3 3 3" xfId="7831" xr:uid="{00000000-0005-0000-0000-0000592B0000}"/>
    <cellStyle name="SAPBEXexcBad7 3 3 3 2" xfId="15044" xr:uid="{00000000-0005-0000-0000-00005A2B0000}"/>
    <cellStyle name="SAPBEXexcBad7 3 3 3 3" xfId="20730" xr:uid="{00000000-0005-0000-0000-00005B2B0000}"/>
    <cellStyle name="SAPBEXexcBad7 3 3 4" xfId="9434" xr:uid="{00000000-0005-0000-0000-00005C2B0000}"/>
    <cellStyle name="SAPBEXexcBad7 3 3 4 2" xfId="16647" xr:uid="{00000000-0005-0000-0000-00005D2B0000}"/>
    <cellStyle name="SAPBEXexcBad7 3 3 4 3" xfId="22146" xr:uid="{00000000-0005-0000-0000-00005E2B0000}"/>
    <cellStyle name="SAPBEXexcBad7 3 3 5" xfId="9962" xr:uid="{00000000-0005-0000-0000-00005F2B0000}"/>
    <cellStyle name="SAPBEXexcBad7 3 3 5 2" xfId="17175" xr:uid="{00000000-0005-0000-0000-0000602B0000}"/>
    <cellStyle name="SAPBEXexcBad7 3 3 5 3" xfId="22612" xr:uid="{00000000-0005-0000-0000-0000612B0000}"/>
    <cellStyle name="SAPBEXexcBad7 3 3 6" xfId="11359" xr:uid="{00000000-0005-0000-0000-0000622B0000}"/>
    <cellStyle name="SAPBEXexcBad7 3 3 6 2" xfId="18566" xr:uid="{00000000-0005-0000-0000-0000632B0000}"/>
    <cellStyle name="SAPBEXexcBad7 3 3 6 3" xfId="23761" xr:uid="{00000000-0005-0000-0000-0000642B0000}"/>
    <cellStyle name="SAPBEXexcBad7 3 3 7" xfId="12628" xr:uid="{00000000-0005-0000-0000-0000652B0000}"/>
    <cellStyle name="SAPBEXexcBad7 3 3 7 2" xfId="19835" xr:uid="{00000000-0005-0000-0000-0000662B0000}"/>
    <cellStyle name="SAPBEXexcBad7 3 3 7 3" xfId="24858" xr:uid="{00000000-0005-0000-0000-0000672B0000}"/>
    <cellStyle name="SAPBEXexcBad7 3 3 8" xfId="13438" xr:uid="{00000000-0005-0000-0000-0000682B0000}"/>
    <cellStyle name="SAPBEXexcBad7 3 4" xfId="642" xr:uid="{00000000-0005-0000-0000-0000692B0000}"/>
    <cellStyle name="SAPBEXexcBad7 3 4 2" xfId="1098" xr:uid="{00000000-0005-0000-0000-00006A2B0000}"/>
    <cellStyle name="SAPBEXexcBad7 3 4 2 2" xfId="8250" xr:uid="{00000000-0005-0000-0000-00006B2B0000}"/>
    <cellStyle name="SAPBEXexcBad7 3 4 2 2 2" xfId="15463" xr:uid="{00000000-0005-0000-0000-00006C2B0000}"/>
    <cellStyle name="SAPBEXexcBad7 3 4 2 2 3" xfId="21108" xr:uid="{00000000-0005-0000-0000-00006D2B0000}"/>
    <cellStyle name="SAPBEXexcBad7 3 4 2 3" xfId="9046" xr:uid="{00000000-0005-0000-0000-00006E2B0000}"/>
    <cellStyle name="SAPBEXexcBad7 3 4 2 3 2" xfId="16259" xr:uid="{00000000-0005-0000-0000-00006F2B0000}"/>
    <cellStyle name="SAPBEXexcBad7 3 4 2 3 3" xfId="21803" xr:uid="{00000000-0005-0000-0000-0000702B0000}"/>
    <cellStyle name="SAPBEXexcBad7 3 4 2 4" xfId="10381" xr:uid="{00000000-0005-0000-0000-0000712B0000}"/>
    <cellStyle name="SAPBEXexcBad7 3 4 2 4 2" xfId="17594" xr:uid="{00000000-0005-0000-0000-0000722B0000}"/>
    <cellStyle name="SAPBEXexcBad7 3 4 2 4 3" xfId="22990" xr:uid="{00000000-0005-0000-0000-0000732B0000}"/>
    <cellStyle name="SAPBEXexcBad7 3 4 2 5" xfId="11838" xr:uid="{00000000-0005-0000-0000-0000742B0000}"/>
    <cellStyle name="SAPBEXexcBad7 3 4 2 5 2" xfId="19045" xr:uid="{00000000-0005-0000-0000-0000752B0000}"/>
    <cellStyle name="SAPBEXexcBad7 3 4 2 5 3" xfId="24199" xr:uid="{00000000-0005-0000-0000-0000762B0000}"/>
    <cellStyle name="SAPBEXexcBad7 3 4 2 6" xfId="12185" xr:uid="{00000000-0005-0000-0000-0000772B0000}"/>
    <cellStyle name="SAPBEXexcBad7 3 4 2 6 2" xfId="19392" xr:uid="{00000000-0005-0000-0000-0000782B0000}"/>
    <cellStyle name="SAPBEXexcBad7 3 4 2 6 3" xfId="24427" xr:uid="{00000000-0005-0000-0000-0000792B0000}"/>
    <cellStyle name="SAPBEXexcBad7 3 4 2 7" xfId="13903" xr:uid="{00000000-0005-0000-0000-00007A2B0000}"/>
    <cellStyle name="SAPBEXexcBad7 3 4 2 8" xfId="14248" xr:uid="{00000000-0005-0000-0000-00007B2B0000}"/>
    <cellStyle name="SAPBEXexcBad7 3 4 3" xfId="7832" xr:uid="{00000000-0005-0000-0000-00007C2B0000}"/>
    <cellStyle name="SAPBEXexcBad7 3 4 3 2" xfId="15045" xr:uid="{00000000-0005-0000-0000-00007D2B0000}"/>
    <cellStyle name="SAPBEXexcBad7 3 4 3 3" xfId="20731" xr:uid="{00000000-0005-0000-0000-00007E2B0000}"/>
    <cellStyle name="SAPBEXexcBad7 3 4 4" xfId="9433" xr:uid="{00000000-0005-0000-0000-00007F2B0000}"/>
    <cellStyle name="SAPBEXexcBad7 3 4 4 2" xfId="16646" xr:uid="{00000000-0005-0000-0000-0000802B0000}"/>
    <cellStyle name="SAPBEXexcBad7 3 4 4 3" xfId="22145" xr:uid="{00000000-0005-0000-0000-0000812B0000}"/>
    <cellStyle name="SAPBEXexcBad7 3 4 5" xfId="9963" xr:uid="{00000000-0005-0000-0000-0000822B0000}"/>
    <cellStyle name="SAPBEXexcBad7 3 4 5 2" xfId="17176" xr:uid="{00000000-0005-0000-0000-0000832B0000}"/>
    <cellStyle name="SAPBEXexcBad7 3 4 5 3" xfId="22613" xr:uid="{00000000-0005-0000-0000-0000842B0000}"/>
    <cellStyle name="SAPBEXexcBad7 3 4 6" xfId="11425" xr:uid="{00000000-0005-0000-0000-0000852B0000}"/>
    <cellStyle name="SAPBEXexcBad7 3 4 6 2" xfId="18632" xr:uid="{00000000-0005-0000-0000-0000862B0000}"/>
    <cellStyle name="SAPBEXexcBad7 3 4 6 3" xfId="23827" xr:uid="{00000000-0005-0000-0000-0000872B0000}"/>
    <cellStyle name="SAPBEXexcBad7 3 4 7" xfId="12560" xr:uid="{00000000-0005-0000-0000-0000882B0000}"/>
    <cellStyle name="SAPBEXexcBad7 3 4 7 2" xfId="19767" xr:uid="{00000000-0005-0000-0000-0000892B0000}"/>
    <cellStyle name="SAPBEXexcBad7 3 4 7 3" xfId="24792" xr:uid="{00000000-0005-0000-0000-00008A2B0000}"/>
    <cellStyle name="SAPBEXexcBad7 3 4 8" xfId="13501" xr:uid="{00000000-0005-0000-0000-00008B2B0000}"/>
    <cellStyle name="SAPBEXexcBad7 3 4 9" xfId="14595" xr:uid="{00000000-0005-0000-0000-00008C2B0000}"/>
    <cellStyle name="SAPBEXexcBad7 3 5" xfId="696" xr:uid="{00000000-0005-0000-0000-00008D2B0000}"/>
    <cellStyle name="SAPBEXexcBad7 3 5 2" xfId="1152" xr:uid="{00000000-0005-0000-0000-00008E2B0000}"/>
    <cellStyle name="SAPBEXexcBad7 3 5 2 2" xfId="8251" xr:uid="{00000000-0005-0000-0000-00008F2B0000}"/>
    <cellStyle name="SAPBEXexcBad7 3 5 2 2 2" xfId="15464" xr:uid="{00000000-0005-0000-0000-0000902B0000}"/>
    <cellStyle name="SAPBEXexcBad7 3 5 2 2 3" xfId="21109" xr:uid="{00000000-0005-0000-0000-0000912B0000}"/>
    <cellStyle name="SAPBEXexcBad7 3 5 2 3" xfId="9045" xr:uid="{00000000-0005-0000-0000-0000922B0000}"/>
    <cellStyle name="SAPBEXexcBad7 3 5 2 3 2" xfId="16258" xr:uid="{00000000-0005-0000-0000-0000932B0000}"/>
    <cellStyle name="SAPBEXexcBad7 3 5 2 3 3" xfId="21802" xr:uid="{00000000-0005-0000-0000-0000942B0000}"/>
    <cellStyle name="SAPBEXexcBad7 3 5 2 4" xfId="10382" xr:uid="{00000000-0005-0000-0000-0000952B0000}"/>
    <cellStyle name="SAPBEXexcBad7 3 5 2 4 2" xfId="17595" xr:uid="{00000000-0005-0000-0000-0000962B0000}"/>
    <cellStyle name="SAPBEXexcBad7 3 5 2 4 3" xfId="22991" xr:uid="{00000000-0005-0000-0000-0000972B0000}"/>
    <cellStyle name="SAPBEXexcBad7 3 5 2 5" xfId="11892" xr:uid="{00000000-0005-0000-0000-0000982B0000}"/>
    <cellStyle name="SAPBEXexcBad7 3 5 2 5 2" xfId="19099" xr:uid="{00000000-0005-0000-0000-0000992B0000}"/>
    <cellStyle name="SAPBEXexcBad7 3 5 2 5 3" xfId="24253" xr:uid="{00000000-0005-0000-0000-00009A2B0000}"/>
    <cellStyle name="SAPBEXexcBad7 3 5 2 6" xfId="12131" xr:uid="{00000000-0005-0000-0000-00009B2B0000}"/>
    <cellStyle name="SAPBEXexcBad7 3 5 2 6 2" xfId="19338" xr:uid="{00000000-0005-0000-0000-00009C2B0000}"/>
    <cellStyle name="SAPBEXexcBad7 3 5 2 6 3" xfId="24373" xr:uid="{00000000-0005-0000-0000-00009D2B0000}"/>
    <cellStyle name="SAPBEXexcBad7 3 5 2 7" xfId="13957" xr:uid="{00000000-0005-0000-0000-00009E2B0000}"/>
    <cellStyle name="SAPBEXexcBad7 3 5 2 8" xfId="14194" xr:uid="{00000000-0005-0000-0000-00009F2B0000}"/>
    <cellStyle name="SAPBEXexcBad7 3 5 3" xfId="7833" xr:uid="{00000000-0005-0000-0000-0000A02B0000}"/>
    <cellStyle name="SAPBEXexcBad7 3 5 3 2" xfId="15046" xr:uid="{00000000-0005-0000-0000-0000A12B0000}"/>
    <cellStyle name="SAPBEXexcBad7 3 5 3 3" xfId="20732" xr:uid="{00000000-0005-0000-0000-0000A22B0000}"/>
    <cellStyle name="SAPBEXexcBad7 3 5 4" xfId="9432" xr:uid="{00000000-0005-0000-0000-0000A32B0000}"/>
    <cellStyle name="SAPBEXexcBad7 3 5 4 2" xfId="16645" xr:uid="{00000000-0005-0000-0000-0000A42B0000}"/>
    <cellStyle name="SAPBEXexcBad7 3 5 4 3" xfId="22144" xr:uid="{00000000-0005-0000-0000-0000A52B0000}"/>
    <cellStyle name="SAPBEXexcBad7 3 5 5" xfId="9964" xr:uid="{00000000-0005-0000-0000-0000A62B0000}"/>
    <cellStyle name="SAPBEXexcBad7 3 5 5 2" xfId="17177" xr:uid="{00000000-0005-0000-0000-0000A72B0000}"/>
    <cellStyle name="SAPBEXexcBad7 3 5 5 3" xfId="22614" xr:uid="{00000000-0005-0000-0000-0000A82B0000}"/>
    <cellStyle name="SAPBEXexcBad7 3 5 6" xfId="11479" xr:uid="{00000000-0005-0000-0000-0000A92B0000}"/>
    <cellStyle name="SAPBEXexcBad7 3 5 6 2" xfId="18686" xr:uid="{00000000-0005-0000-0000-0000AA2B0000}"/>
    <cellStyle name="SAPBEXexcBad7 3 5 6 3" xfId="23881" xr:uid="{00000000-0005-0000-0000-0000AB2B0000}"/>
    <cellStyle name="SAPBEXexcBad7 3 5 7" xfId="12501" xr:uid="{00000000-0005-0000-0000-0000AC2B0000}"/>
    <cellStyle name="SAPBEXexcBad7 3 5 7 2" xfId="19708" xr:uid="{00000000-0005-0000-0000-0000AD2B0000}"/>
    <cellStyle name="SAPBEXexcBad7 3 5 7 3" xfId="24739" xr:uid="{00000000-0005-0000-0000-0000AE2B0000}"/>
    <cellStyle name="SAPBEXexcBad7 3 5 8" xfId="13555" xr:uid="{00000000-0005-0000-0000-0000AF2B0000}"/>
    <cellStyle name="SAPBEXexcBad7 3 5 9" xfId="14541" xr:uid="{00000000-0005-0000-0000-0000B02B0000}"/>
    <cellStyle name="SAPBEXexcBad7 3 6" xfId="881" xr:uid="{00000000-0005-0000-0000-0000B12B0000}"/>
    <cellStyle name="SAPBEXexcBad7 3 6 2" xfId="8252" xr:uid="{00000000-0005-0000-0000-0000B22B0000}"/>
    <cellStyle name="SAPBEXexcBad7 3 6 2 2" xfId="15465" xr:uid="{00000000-0005-0000-0000-0000B32B0000}"/>
    <cellStyle name="SAPBEXexcBad7 3 6 2 3" xfId="21110" xr:uid="{00000000-0005-0000-0000-0000B42B0000}"/>
    <cellStyle name="SAPBEXexcBad7 3 6 3" xfId="9044" xr:uid="{00000000-0005-0000-0000-0000B52B0000}"/>
    <cellStyle name="SAPBEXexcBad7 3 6 3 2" xfId="16257" xr:uid="{00000000-0005-0000-0000-0000B62B0000}"/>
    <cellStyle name="SAPBEXexcBad7 3 6 3 3" xfId="21801" xr:uid="{00000000-0005-0000-0000-0000B72B0000}"/>
    <cellStyle name="SAPBEXexcBad7 3 6 4" xfId="10383" xr:uid="{00000000-0005-0000-0000-0000B82B0000}"/>
    <cellStyle name="SAPBEXexcBad7 3 6 4 2" xfId="17596" xr:uid="{00000000-0005-0000-0000-0000B92B0000}"/>
    <cellStyle name="SAPBEXexcBad7 3 6 4 3" xfId="22992" xr:uid="{00000000-0005-0000-0000-0000BA2B0000}"/>
    <cellStyle name="SAPBEXexcBad7 3 6 5" xfId="11621" xr:uid="{00000000-0005-0000-0000-0000BB2B0000}"/>
    <cellStyle name="SAPBEXexcBad7 3 6 5 2" xfId="18828" xr:uid="{00000000-0005-0000-0000-0000BC2B0000}"/>
    <cellStyle name="SAPBEXexcBad7 3 6 5 3" xfId="23998" xr:uid="{00000000-0005-0000-0000-0000BD2B0000}"/>
    <cellStyle name="SAPBEXexcBad7 3 6 6" xfId="12386" xr:uid="{00000000-0005-0000-0000-0000BE2B0000}"/>
    <cellStyle name="SAPBEXexcBad7 3 6 6 2" xfId="19593" xr:uid="{00000000-0005-0000-0000-0000BF2B0000}"/>
    <cellStyle name="SAPBEXexcBad7 3 6 6 3" xfId="24628" xr:uid="{00000000-0005-0000-0000-0000C02B0000}"/>
    <cellStyle name="SAPBEXexcBad7 3 6 7" xfId="13686" xr:uid="{00000000-0005-0000-0000-0000C12B0000}"/>
    <cellStyle name="SAPBEXexcBad7 3 6 8" xfId="14446" xr:uid="{00000000-0005-0000-0000-0000C22B0000}"/>
    <cellStyle name="SAPBEXexcBad7 3 7" xfId="7829" xr:uid="{00000000-0005-0000-0000-0000C32B0000}"/>
    <cellStyle name="SAPBEXexcBad7 3 7 2" xfId="15042" xr:uid="{00000000-0005-0000-0000-0000C42B0000}"/>
    <cellStyle name="SAPBEXexcBad7 3 7 3" xfId="20728" xr:uid="{00000000-0005-0000-0000-0000C52B0000}"/>
    <cellStyle name="SAPBEXexcBad7 3 8" xfId="9437" xr:uid="{00000000-0005-0000-0000-0000C62B0000}"/>
    <cellStyle name="SAPBEXexcBad7 3 8 2" xfId="16650" xr:uid="{00000000-0005-0000-0000-0000C72B0000}"/>
    <cellStyle name="SAPBEXexcBad7 3 8 3" xfId="22149" xr:uid="{00000000-0005-0000-0000-0000C82B0000}"/>
    <cellStyle name="SAPBEXexcBad7 3 9" xfId="9960" xr:uid="{00000000-0005-0000-0000-0000C92B0000}"/>
    <cellStyle name="SAPBEXexcBad7 3 9 2" xfId="17173" xr:uid="{00000000-0005-0000-0000-0000CA2B0000}"/>
    <cellStyle name="SAPBEXexcBad7 3 9 3" xfId="22610" xr:uid="{00000000-0005-0000-0000-0000CB2B0000}"/>
    <cellStyle name="SAPBEXexcBad7 4" xfId="501" xr:uid="{00000000-0005-0000-0000-0000CC2B0000}"/>
    <cellStyle name="SAPBEXexcBad7 4 10" xfId="13374" xr:uid="{00000000-0005-0000-0000-0000CD2B0000}"/>
    <cellStyle name="SAPBEXexcBad7 4 11" xfId="25502" xr:uid="{00000000-0005-0000-0000-0000CE2B0000}"/>
    <cellStyle name="SAPBEXexcBad7 4 2" xfId="582" xr:uid="{00000000-0005-0000-0000-0000CF2B0000}"/>
    <cellStyle name="SAPBEXexcBad7 4 2 2" xfId="1038" xr:uid="{00000000-0005-0000-0000-0000D02B0000}"/>
    <cellStyle name="SAPBEXexcBad7 4 2 2 2" xfId="8253" xr:uid="{00000000-0005-0000-0000-0000D12B0000}"/>
    <cellStyle name="SAPBEXexcBad7 4 2 2 2 2" xfId="15466" xr:uid="{00000000-0005-0000-0000-0000D22B0000}"/>
    <cellStyle name="SAPBEXexcBad7 4 2 2 2 3" xfId="21111" xr:uid="{00000000-0005-0000-0000-0000D32B0000}"/>
    <cellStyle name="SAPBEXexcBad7 4 2 2 3" xfId="9043" xr:uid="{00000000-0005-0000-0000-0000D42B0000}"/>
    <cellStyle name="SAPBEXexcBad7 4 2 2 3 2" xfId="16256" xr:uid="{00000000-0005-0000-0000-0000D52B0000}"/>
    <cellStyle name="SAPBEXexcBad7 4 2 2 3 3" xfId="21800" xr:uid="{00000000-0005-0000-0000-0000D62B0000}"/>
    <cellStyle name="SAPBEXexcBad7 4 2 2 4" xfId="10384" xr:uid="{00000000-0005-0000-0000-0000D72B0000}"/>
    <cellStyle name="SAPBEXexcBad7 4 2 2 4 2" xfId="17597" xr:uid="{00000000-0005-0000-0000-0000D82B0000}"/>
    <cellStyle name="SAPBEXexcBad7 4 2 2 4 3" xfId="22993" xr:uid="{00000000-0005-0000-0000-0000D92B0000}"/>
    <cellStyle name="SAPBEXexcBad7 4 2 2 5" xfId="11778" xr:uid="{00000000-0005-0000-0000-0000DA2B0000}"/>
    <cellStyle name="SAPBEXexcBad7 4 2 2 5 2" xfId="18985" xr:uid="{00000000-0005-0000-0000-0000DB2B0000}"/>
    <cellStyle name="SAPBEXexcBad7 4 2 2 5 3" xfId="24139" xr:uid="{00000000-0005-0000-0000-0000DC2B0000}"/>
    <cellStyle name="SAPBEXexcBad7 4 2 2 6" xfId="12245" xr:uid="{00000000-0005-0000-0000-0000DD2B0000}"/>
    <cellStyle name="SAPBEXexcBad7 4 2 2 6 2" xfId="19452" xr:uid="{00000000-0005-0000-0000-0000DE2B0000}"/>
    <cellStyle name="SAPBEXexcBad7 4 2 2 6 3" xfId="24487" xr:uid="{00000000-0005-0000-0000-0000DF2B0000}"/>
    <cellStyle name="SAPBEXexcBad7 4 2 2 7" xfId="13843" xr:uid="{00000000-0005-0000-0000-0000E02B0000}"/>
    <cellStyle name="SAPBEXexcBad7 4 2 2 8" xfId="14308" xr:uid="{00000000-0005-0000-0000-0000E12B0000}"/>
    <cellStyle name="SAPBEXexcBad7 4 2 3" xfId="7835" xr:uid="{00000000-0005-0000-0000-0000E22B0000}"/>
    <cellStyle name="SAPBEXexcBad7 4 2 3 2" xfId="15048" xr:uid="{00000000-0005-0000-0000-0000E32B0000}"/>
    <cellStyle name="SAPBEXexcBad7 4 2 3 3" xfId="20734" xr:uid="{00000000-0005-0000-0000-0000E42B0000}"/>
    <cellStyle name="SAPBEXexcBad7 4 2 4" xfId="9430" xr:uid="{00000000-0005-0000-0000-0000E52B0000}"/>
    <cellStyle name="SAPBEXexcBad7 4 2 4 2" xfId="16643" xr:uid="{00000000-0005-0000-0000-0000E62B0000}"/>
    <cellStyle name="SAPBEXexcBad7 4 2 4 3" xfId="22142" xr:uid="{00000000-0005-0000-0000-0000E72B0000}"/>
    <cellStyle name="SAPBEXexcBad7 4 2 5" xfId="9966" xr:uid="{00000000-0005-0000-0000-0000E82B0000}"/>
    <cellStyle name="SAPBEXexcBad7 4 2 5 2" xfId="17179" xr:uid="{00000000-0005-0000-0000-0000E92B0000}"/>
    <cellStyle name="SAPBEXexcBad7 4 2 5 3" xfId="22616" xr:uid="{00000000-0005-0000-0000-0000EA2B0000}"/>
    <cellStyle name="SAPBEXexcBad7 4 2 6" xfId="11365" xr:uid="{00000000-0005-0000-0000-0000EB2B0000}"/>
    <cellStyle name="SAPBEXexcBad7 4 2 6 2" xfId="18572" xr:uid="{00000000-0005-0000-0000-0000EC2B0000}"/>
    <cellStyle name="SAPBEXexcBad7 4 2 6 3" xfId="23767" xr:uid="{00000000-0005-0000-0000-0000ED2B0000}"/>
    <cellStyle name="SAPBEXexcBad7 4 2 7" xfId="12622" xr:uid="{00000000-0005-0000-0000-0000EE2B0000}"/>
    <cellStyle name="SAPBEXexcBad7 4 2 7 2" xfId="19829" xr:uid="{00000000-0005-0000-0000-0000EF2B0000}"/>
    <cellStyle name="SAPBEXexcBad7 4 2 7 3" xfId="24852" xr:uid="{00000000-0005-0000-0000-0000F02B0000}"/>
    <cellStyle name="SAPBEXexcBad7 4 2 8" xfId="13441" xr:uid="{00000000-0005-0000-0000-0000F12B0000}"/>
    <cellStyle name="SAPBEXexcBad7 4 3" xfId="647" xr:uid="{00000000-0005-0000-0000-0000F22B0000}"/>
    <cellStyle name="SAPBEXexcBad7 4 3 2" xfId="1103" xr:uid="{00000000-0005-0000-0000-0000F32B0000}"/>
    <cellStyle name="SAPBEXexcBad7 4 3 2 2" xfId="8254" xr:uid="{00000000-0005-0000-0000-0000F42B0000}"/>
    <cellStyle name="SAPBEXexcBad7 4 3 2 2 2" xfId="15467" xr:uid="{00000000-0005-0000-0000-0000F52B0000}"/>
    <cellStyle name="SAPBEXexcBad7 4 3 2 2 3" xfId="21112" xr:uid="{00000000-0005-0000-0000-0000F62B0000}"/>
    <cellStyle name="SAPBEXexcBad7 4 3 2 3" xfId="9042" xr:uid="{00000000-0005-0000-0000-0000F72B0000}"/>
    <cellStyle name="SAPBEXexcBad7 4 3 2 3 2" xfId="16255" xr:uid="{00000000-0005-0000-0000-0000F82B0000}"/>
    <cellStyle name="SAPBEXexcBad7 4 3 2 3 3" xfId="21799" xr:uid="{00000000-0005-0000-0000-0000F92B0000}"/>
    <cellStyle name="SAPBEXexcBad7 4 3 2 4" xfId="10385" xr:uid="{00000000-0005-0000-0000-0000FA2B0000}"/>
    <cellStyle name="SAPBEXexcBad7 4 3 2 4 2" xfId="17598" xr:uid="{00000000-0005-0000-0000-0000FB2B0000}"/>
    <cellStyle name="SAPBEXexcBad7 4 3 2 4 3" xfId="22994" xr:uid="{00000000-0005-0000-0000-0000FC2B0000}"/>
    <cellStyle name="SAPBEXexcBad7 4 3 2 5" xfId="11843" xr:uid="{00000000-0005-0000-0000-0000FD2B0000}"/>
    <cellStyle name="SAPBEXexcBad7 4 3 2 5 2" xfId="19050" xr:uid="{00000000-0005-0000-0000-0000FE2B0000}"/>
    <cellStyle name="SAPBEXexcBad7 4 3 2 5 3" xfId="24204" xr:uid="{00000000-0005-0000-0000-0000FF2B0000}"/>
    <cellStyle name="SAPBEXexcBad7 4 3 2 6" xfId="12180" xr:uid="{00000000-0005-0000-0000-0000002C0000}"/>
    <cellStyle name="SAPBEXexcBad7 4 3 2 6 2" xfId="19387" xr:uid="{00000000-0005-0000-0000-0000012C0000}"/>
    <cellStyle name="SAPBEXexcBad7 4 3 2 6 3" xfId="24422" xr:uid="{00000000-0005-0000-0000-0000022C0000}"/>
    <cellStyle name="SAPBEXexcBad7 4 3 2 7" xfId="13908" xr:uid="{00000000-0005-0000-0000-0000032C0000}"/>
    <cellStyle name="SAPBEXexcBad7 4 3 2 8" xfId="14243" xr:uid="{00000000-0005-0000-0000-0000042C0000}"/>
    <cellStyle name="SAPBEXexcBad7 4 3 3" xfId="7836" xr:uid="{00000000-0005-0000-0000-0000052C0000}"/>
    <cellStyle name="SAPBEXexcBad7 4 3 3 2" xfId="15049" xr:uid="{00000000-0005-0000-0000-0000062C0000}"/>
    <cellStyle name="SAPBEXexcBad7 4 3 3 3" xfId="20735" xr:uid="{00000000-0005-0000-0000-0000072C0000}"/>
    <cellStyle name="SAPBEXexcBad7 4 3 4" xfId="9429" xr:uid="{00000000-0005-0000-0000-0000082C0000}"/>
    <cellStyle name="SAPBEXexcBad7 4 3 4 2" xfId="16642" xr:uid="{00000000-0005-0000-0000-0000092C0000}"/>
    <cellStyle name="SAPBEXexcBad7 4 3 4 3" xfId="22141" xr:uid="{00000000-0005-0000-0000-00000A2C0000}"/>
    <cellStyle name="SAPBEXexcBad7 4 3 5" xfId="9967" xr:uid="{00000000-0005-0000-0000-00000B2C0000}"/>
    <cellStyle name="SAPBEXexcBad7 4 3 5 2" xfId="17180" xr:uid="{00000000-0005-0000-0000-00000C2C0000}"/>
    <cellStyle name="SAPBEXexcBad7 4 3 5 3" xfId="22617" xr:uid="{00000000-0005-0000-0000-00000D2C0000}"/>
    <cellStyle name="SAPBEXexcBad7 4 3 6" xfId="11430" xr:uid="{00000000-0005-0000-0000-00000E2C0000}"/>
    <cellStyle name="SAPBEXexcBad7 4 3 6 2" xfId="18637" xr:uid="{00000000-0005-0000-0000-00000F2C0000}"/>
    <cellStyle name="SAPBEXexcBad7 4 3 6 3" xfId="23832" xr:uid="{00000000-0005-0000-0000-0000102C0000}"/>
    <cellStyle name="SAPBEXexcBad7 4 3 7" xfId="12555" xr:uid="{00000000-0005-0000-0000-0000112C0000}"/>
    <cellStyle name="SAPBEXexcBad7 4 3 7 2" xfId="19762" xr:uid="{00000000-0005-0000-0000-0000122C0000}"/>
    <cellStyle name="SAPBEXexcBad7 4 3 7 3" xfId="24787" xr:uid="{00000000-0005-0000-0000-0000132C0000}"/>
    <cellStyle name="SAPBEXexcBad7 4 3 8" xfId="13506" xr:uid="{00000000-0005-0000-0000-0000142C0000}"/>
    <cellStyle name="SAPBEXexcBad7 4 3 9" xfId="14590" xr:uid="{00000000-0005-0000-0000-0000152C0000}"/>
    <cellStyle name="SAPBEXexcBad7 4 4" xfId="702" xr:uid="{00000000-0005-0000-0000-0000162C0000}"/>
    <cellStyle name="SAPBEXexcBad7 4 4 2" xfId="1158" xr:uid="{00000000-0005-0000-0000-0000172C0000}"/>
    <cellStyle name="SAPBEXexcBad7 4 4 2 2" xfId="8255" xr:uid="{00000000-0005-0000-0000-0000182C0000}"/>
    <cellStyle name="SAPBEXexcBad7 4 4 2 2 2" xfId="15468" xr:uid="{00000000-0005-0000-0000-0000192C0000}"/>
    <cellStyle name="SAPBEXexcBad7 4 4 2 2 3" xfId="21113" xr:uid="{00000000-0005-0000-0000-00001A2C0000}"/>
    <cellStyle name="SAPBEXexcBad7 4 4 2 3" xfId="9041" xr:uid="{00000000-0005-0000-0000-00001B2C0000}"/>
    <cellStyle name="SAPBEXexcBad7 4 4 2 3 2" xfId="16254" xr:uid="{00000000-0005-0000-0000-00001C2C0000}"/>
    <cellStyle name="SAPBEXexcBad7 4 4 2 3 3" xfId="21798" xr:uid="{00000000-0005-0000-0000-00001D2C0000}"/>
    <cellStyle name="SAPBEXexcBad7 4 4 2 4" xfId="10386" xr:uid="{00000000-0005-0000-0000-00001E2C0000}"/>
    <cellStyle name="SAPBEXexcBad7 4 4 2 4 2" xfId="17599" xr:uid="{00000000-0005-0000-0000-00001F2C0000}"/>
    <cellStyle name="SAPBEXexcBad7 4 4 2 4 3" xfId="22995" xr:uid="{00000000-0005-0000-0000-0000202C0000}"/>
    <cellStyle name="SAPBEXexcBad7 4 4 2 5" xfId="11898" xr:uid="{00000000-0005-0000-0000-0000212C0000}"/>
    <cellStyle name="SAPBEXexcBad7 4 4 2 5 2" xfId="19105" xr:uid="{00000000-0005-0000-0000-0000222C0000}"/>
    <cellStyle name="SAPBEXexcBad7 4 4 2 5 3" xfId="24259" xr:uid="{00000000-0005-0000-0000-0000232C0000}"/>
    <cellStyle name="SAPBEXexcBad7 4 4 2 6" xfId="12125" xr:uid="{00000000-0005-0000-0000-0000242C0000}"/>
    <cellStyle name="SAPBEXexcBad7 4 4 2 6 2" xfId="19332" xr:uid="{00000000-0005-0000-0000-0000252C0000}"/>
    <cellStyle name="SAPBEXexcBad7 4 4 2 6 3" xfId="24367" xr:uid="{00000000-0005-0000-0000-0000262C0000}"/>
    <cellStyle name="SAPBEXexcBad7 4 4 2 7" xfId="13963" xr:uid="{00000000-0005-0000-0000-0000272C0000}"/>
    <cellStyle name="SAPBEXexcBad7 4 4 2 8" xfId="14188" xr:uid="{00000000-0005-0000-0000-0000282C0000}"/>
    <cellStyle name="SAPBEXexcBad7 4 4 3" xfId="7837" xr:uid="{00000000-0005-0000-0000-0000292C0000}"/>
    <cellStyle name="SAPBEXexcBad7 4 4 3 2" xfId="15050" xr:uid="{00000000-0005-0000-0000-00002A2C0000}"/>
    <cellStyle name="SAPBEXexcBad7 4 4 3 3" xfId="20736" xr:uid="{00000000-0005-0000-0000-00002B2C0000}"/>
    <cellStyle name="SAPBEXexcBad7 4 4 4" xfId="9428" xr:uid="{00000000-0005-0000-0000-00002C2C0000}"/>
    <cellStyle name="SAPBEXexcBad7 4 4 4 2" xfId="16641" xr:uid="{00000000-0005-0000-0000-00002D2C0000}"/>
    <cellStyle name="SAPBEXexcBad7 4 4 4 3" xfId="22140" xr:uid="{00000000-0005-0000-0000-00002E2C0000}"/>
    <cellStyle name="SAPBEXexcBad7 4 4 5" xfId="9968" xr:uid="{00000000-0005-0000-0000-00002F2C0000}"/>
    <cellStyle name="SAPBEXexcBad7 4 4 5 2" xfId="17181" xr:uid="{00000000-0005-0000-0000-0000302C0000}"/>
    <cellStyle name="SAPBEXexcBad7 4 4 5 3" xfId="22618" xr:uid="{00000000-0005-0000-0000-0000312C0000}"/>
    <cellStyle name="SAPBEXexcBad7 4 4 6" xfId="11485" xr:uid="{00000000-0005-0000-0000-0000322C0000}"/>
    <cellStyle name="SAPBEXexcBad7 4 4 6 2" xfId="18692" xr:uid="{00000000-0005-0000-0000-0000332C0000}"/>
    <cellStyle name="SAPBEXexcBad7 4 4 6 3" xfId="23887" xr:uid="{00000000-0005-0000-0000-0000342C0000}"/>
    <cellStyle name="SAPBEXexcBad7 4 4 7" xfId="11130" xr:uid="{00000000-0005-0000-0000-0000352C0000}"/>
    <cellStyle name="SAPBEXexcBad7 4 4 7 2" xfId="18337" xr:uid="{00000000-0005-0000-0000-0000362C0000}"/>
    <cellStyle name="SAPBEXexcBad7 4 4 7 3" xfId="23552" xr:uid="{00000000-0005-0000-0000-0000372C0000}"/>
    <cellStyle name="SAPBEXexcBad7 4 4 8" xfId="13561" xr:uid="{00000000-0005-0000-0000-0000382C0000}"/>
    <cellStyle name="SAPBEXexcBad7 4 4 9" xfId="14536" xr:uid="{00000000-0005-0000-0000-0000392C0000}"/>
    <cellStyle name="SAPBEXexcBad7 4 5" xfId="7834" xr:uid="{00000000-0005-0000-0000-00003A2C0000}"/>
    <cellStyle name="SAPBEXexcBad7 4 5 2" xfId="15047" xr:uid="{00000000-0005-0000-0000-00003B2C0000}"/>
    <cellStyle name="SAPBEXexcBad7 4 5 3" xfId="20733" xr:uid="{00000000-0005-0000-0000-00003C2C0000}"/>
    <cellStyle name="SAPBEXexcBad7 4 6" xfId="9431" xr:uid="{00000000-0005-0000-0000-00003D2C0000}"/>
    <cellStyle name="SAPBEXexcBad7 4 6 2" xfId="16644" xr:uid="{00000000-0005-0000-0000-00003E2C0000}"/>
    <cellStyle name="SAPBEXexcBad7 4 6 3" xfId="22143" xr:uid="{00000000-0005-0000-0000-00003F2C0000}"/>
    <cellStyle name="SAPBEXexcBad7 4 7" xfId="9965" xr:uid="{00000000-0005-0000-0000-0000402C0000}"/>
    <cellStyle name="SAPBEXexcBad7 4 7 2" xfId="17178" xr:uid="{00000000-0005-0000-0000-0000412C0000}"/>
    <cellStyle name="SAPBEXexcBad7 4 7 3" xfId="22615" xr:uid="{00000000-0005-0000-0000-0000422C0000}"/>
    <cellStyle name="SAPBEXexcBad7 4 8" xfId="11284" xr:uid="{00000000-0005-0000-0000-0000432C0000}"/>
    <cellStyle name="SAPBEXexcBad7 4 8 2" xfId="18491" xr:uid="{00000000-0005-0000-0000-0000442C0000}"/>
    <cellStyle name="SAPBEXexcBad7 4 8 3" xfId="23690" xr:uid="{00000000-0005-0000-0000-0000452C0000}"/>
    <cellStyle name="SAPBEXexcBad7 4 9" xfId="12730" xr:uid="{00000000-0005-0000-0000-0000462C0000}"/>
    <cellStyle name="SAPBEXexcBad7 4 9 2" xfId="19937" xr:uid="{00000000-0005-0000-0000-0000472C0000}"/>
    <cellStyle name="SAPBEXexcBad7 4 9 3" xfId="24928" xr:uid="{00000000-0005-0000-0000-0000482C0000}"/>
    <cellStyle name="SAPBEXexcBad7 5" xfId="795" xr:uid="{00000000-0005-0000-0000-0000492C0000}"/>
    <cellStyle name="SAPBEXexcBad7 5 2" xfId="8256" xr:uid="{00000000-0005-0000-0000-00004A2C0000}"/>
    <cellStyle name="SAPBEXexcBad7 5 2 2" xfId="15469" xr:uid="{00000000-0005-0000-0000-00004B2C0000}"/>
    <cellStyle name="SAPBEXexcBad7 5 2 3" xfId="21114" xr:uid="{00000000-0005-0000-0000-00004C2C0000}"/>
    <cellStyle name="SAPBEXexcBad7 5 3" xfId="9040" xr:uid="{00000000-0005-0000-0000-00004D2C0000}"/>
    <cellStyle name="SAPBEXexcBad7 5 3 2" xfId="16253" xr:uid="{00000000-0005-0000-0000-00004E2C0000}"/>
    <cellStyle name="SAPBEXexcBad7 5 3 3" xfId="21797" xr:uid="{00000000-0005-0000-0000-00004F2C0000}"/>
    <cellStyle name="SAPBEXexcBad7 5 4" xfId="10387" xr:uid="{00000000-0005-0000-0000-0000502C0000}"/>
    <cellStyle name="SAPBEXexcBad7 5 4 2" xfId="17600" xr:uid="{00000000-0005-0000-0000-0000512C0000}"/>
    <cellStyle name="SAPBEXexcBad7 5 4 3" xfId="22996" xr:uid="{00000000-0005-0000-0000-0000522C0000}"/>
    <cellStyle name="SAPBEXexcBad7 5 5" xfId="11535" xr:uid="{00000000-0005-0000-0000-0000532C0000}"/>
    <cellStyle name="SAPBEXexcBad7 5 5 2" xfId="18742" xr:uid="{00000000-0005-0000-0000-0000542C0000}"/>
    <cellStyle name="SAPBEXexcBad7 5 5 3" xfId="23918" xr:uid="{00000000-0005-0000-0000-0000552C0000}"/>
    <cellStyle name="SAPBEXexcBad7 5 6" xfId="12467" xr:uid="{00000000-0005-0000-0000-0000562C0000}"/>
    <cellStyle name="SAPBEXexcBad7 5 6 2" xfId="19674" xr:uid="{00000000-0005-0000-0000-0000572C0000}"/>
    <cellStyle name="SAPBEXexcBad7 5 6 3" xfId="24708" xr:uid="{00000000-0005-0000-0000-0000582C0000}"/>
    <cellStyle name="SAPBEXexcBad7 5 7" xfId="13605" xr:uid="{00000000-0005-0000-0000-0000592C0000}"/>
    <cellStyle name="SAPBEXexcBad7 5 8" xfId="14504" xr:uid="{00000000-0005-0000-0000-00005A2C0000}"/>
    <cellStyle name="SAPBEXexcBad7 6" xfId="7249" xr:uid="{00000000-0005-0000-0000-00005B2C0000}"/>
    <cellStyle name="SAPBEXexcBad7 6 2" xfId="9530" xr:uid="{00000000-0005-0000-0000-00005C2C0000}"/>
    <cellStyle name="SAPBEXexcBad7 6 2 2" xfId="16743" xr:uid="{00000000-0005-0000-0000-00005D2C0000}"/>
    <cellStyle name="SAPBEXexcBad7 6 2 3" xfId="22209" xr:uid="{00000000-0005-0000-0000-00005E2C0000}"/>
    <cellStyle name="SAPBEXexcBad7 6 3" xfId="9728" xr:uid="{00000000-0005-0000-0000-00005F2C0000}"/>
    <cellStyle name="SAPBEXexcBad7 6 3 2" xfId="16941" xr:uid="{00000000-0005-0000-0000-0000602C0000}"/>
    <cellStyle name="SAPBEXexcBad7 6 3 3" xfId="22407" xr:uid="{00000000-0005-0000-0000-0000612C0000}"/>
    <cellStyle name="SAPBEXexcBad7 6 4" xfId="10932" xr:uid="{00000000-0005-0000-0000-0000622C0000}"/>
    <cellStyle name="SAPBEXexcBad7 6 4 2" xfId="18145" xr:uid="{00000000-0005-0000-0000-0000632C0000}"/>
    <cellStyle name="SAPBEXexcBad7 6 4 3" xfId="23362" xr:uid="{00000000-0005-0000-0000-0000642C0000}"/>
    <cellStyle name="SAPBEXexcBad7 6 5" xfId="12879" xr:uid="{00000000-0005-0000-0000-0000652C0000}"/>
    <cellStyle name="SAPBEXexcBad7 6 5 2" xfId="20086" xr:uid="{00000000-0005-0000-0000-0000662C0000}"/>
    <cellStyle name="SAPBEXexcBad7 6 5 3" xfId="25042" xr:uid="{00000000-0005-0000-0000-0000672C0000}"/>
    <cellStyle name="SAPBEXexcBad7 6 6" xfId="13068" xr:uid="{00000000-0005-0000-0000-0000682C0000}"/>
    <cellStyle name="SAPBEXexcBad7 6 6 2" xfId="20275" xr:uid="{00000000-0005-0000-0000-0000692C0000}"/>
    <cellStyle name="SAPBEXexcBad7 6 6 3" xfId="25231" xr:uid="{00000000-0005-0000-0000-00006A2C0000}"/>
    <cellStyle name="SAPBEXexcBad7 6 7" xfId="14740" xr:uid="{00000000-0005-0000-0000-00006B2C0000}"/>
    <cellStyle name="SAPBEXexcBad7 6 8" xfId="20453" xr:uid="{00000000-0005-0000-0000-00006C2C0000}"/>
    <cellStyle name="SAPBEXexcBad7 7" xfId="7693" xr:uid="{00000000-0005-0000-0000-00006D2C0000}"/>
    <cellStyle name="SAPBEXexcBad7 7 2" xfId="14916" xr:uid="{00000000-0005-0000-0000-00006E2C0000}"/>
    <cellStyle name="SAPBEXexcBad7 7 3" xfId="20637" xr:uid="{00000000-0005-0000-0000-00006F2C0000}"/>
    <cellStyle name="SAPBEXexcBad7 8" xfId="9442" xr:uid="{00000000-0005-0000-0000-0000702C0000}"/>
    <cellStyle name="SAPBEXexcBad7 8 2" xfId="16655" xr:uid="{00000000-0005-0000-0000-0000712C0000}"/>
    <cellStyle name="SAPBEXexcBad7 8 3" xfId="22154" xr:uid="{00000000-0005-0000-0000-0000722C0000}"/>
    <cellStyle name="SAPBEXexcBad7 9" xfId="9954" xr:uid="{00000000-0005-0000-0000-0000732C0000}"/>
    <cellStyle name="SAPBEXexcBad7 9 2" xfId="17167" xr:uid="{00000000-0005-0000-0000-0000742C0000}"/>
    <cellStyle name="SAPBEXexcBad7 9 3" xfId="22604" xr:uid="{00000000-0005-0000-0000-0000752C0000}"/>
    <cellStyle name="SAPBEXexcBad8" xfId="82" xr:uid="{00000000-0005-0000-0000-0000762C0000}"/>
    <cellStyle name="SAPBEXexcBad8 10" xfId="13225" xr:uid="{00000000-0005-0000-0000-0000772C0000}"/>
    <cellStyle name="SAPBEXexcBad8 11" xfId="14898" xr:uid="{00000000-0005-0000-0000-0000782C0000}"/>
    <cellStyle name="SAPBEXexcBad8 12" xfId="25429" xr:uid="{00000000-0005-0000-0000-0000792C0000}"/>
    <cellStyle name="SAPBEXexcBad8 2" xfId="355" xr:uid="{00000000-0005-0000-0000-00007A2C0000}"/>
    <cellStyle name="SAPBEXexcBad8 2 10" xfId="11139" xr:uid="{00000000-0005-0000-0000-00007B2C0000}"/>
    <cellStyle name="SAPBEXexcBad8 2 10 2" xfId="18346" xr:uid="{00000000-0005-0000-0000-00007C2C0000}"/>
    <cellStyle name="SAPBEXexcBad8 2 10 3" xfId="23559" xr:uid="{00000000-0005-0000-0000-00007D2C0000}"/>
    <cellStyle name="SAPBEXexcBad8 2 11" xfId="13256" xr:uid="{00000000-0005-0000-0000-00007E2C0000}"/>
    <cellStyle name="SAPBEXexcBad8 2 12" xfId="25430" xr:uid="{00000000-0005-0000-0000-00007F2C0000}"/>
    <cellStyle name="SAPBEXexcBad8 2 2" xfId="454" xr:uid="{00000000-0005-0000-0000-0000802C0000}"/>
    <cellStyle name="SAPBEXexcBad8 2 2 2" xfId="931" xr:uid="{00000000-0005-0000-0000-0000812C0000}"/>
    <cellStyle name="SAPBEXexcBad8 2 2 2 2" xfId="8257" xr:uid="{00000000-0005-0000-0000-0000822C0000}"/>
    <cellStyle name="SAPBEXexcBad8 2 2 2 2 2" xfId="15470" xr:uid="{00000000-0005-0000-0000-0000832C0000}"/>
    <cellStyle name="SAPBEXexcBad8 2 2 2 2 3" xfId="21115" xr:uid="{00000000-0005-0000-0000-0000842C0000}"/>
    <cellStyle name="SAPBEXexcBad8 2 2 2 3" xfId="9039" xr:uid="{00000000-0005-0000-0000-0000852C0000}"/>
    <cellStyle name="SAPBEXexcBad8 2 2 2 3 2" xfId="16252" xr:uid="{00000000-0005-0000-0000-0000862C0000}"/>
    <cellStyle name="SAPBEXexcBad8 2 2 2 3 3" xfId="21796" xr:uid="{00000000-0005-0000-0000-0000872C0000}"/>
    <cellStyle name="SAPBEXexcBad8 2 2 2 4" xfId="10388" xr:uid="{00000000-0005-0000-0000-0000882C0000}"/>
    <cellStyle name="SAPBEXexcBad8 2 2 2 4 2" xfId="17601" xr:uid="{00000000-0005-0000-0000-0000892C0000}"/>
    <cellStyle name="SAPBEXexcBad8 2 2 2 4 3" xfId="22997" xr:uid="{00000000-0005-0000-0000-00008A2C0000}"/>
    <cellStyle name="SAPBEXexcBad8 2 2 2 5" xfId="11671" xr:uid="{00000000-0005-0000-0000-00008B2C0000}"/>
    <cellStyle name="SAPBEXexcBad8 2 2 2 5 2" xfId="18878" xr:uid="{00000000-0005-0000-0000-00008C2C0000}"/>
    <cellStyle name="SAPBEXexcBad8 2 2 2 5 3" xfId="24042" xr:uid="{00000000-0005-0000-0000-00008D2C0000}"/>
    <cellStyle name="SAPBEXexcBad8 2 2 2 6" xfId="12342" xr:uid="{00000000-0005-0000-0000-00008E2C0000}"/>
    <cellStyle name="SAPBEXexcBad8 2 2 2 6 2" xfId="19549" xr:uid="{00000000-0005-0000-0000-00008F2C0000}"/>
    <cellStyle name="SAPBEXexcBad8 2 2 2 6 3" xfId="24584" xr:uid="{00000000-0005-0000-0000-0000902C0000}"/>
    <cellStyle name="SAPBEXexcBad8 2 2 2 7" xfId="13736" xr:uid="{00000000-0005-0000-0000-0000912C0000}"/>
    <cellStyle name="SAPBEXexcBad8 2 2 2 8" xfId="14405" xr:uid="{00000000-0005-0000-0000-0000922C0000}"/>
    <cellStyle name="SAPBEXexcBad8 2 2 3" xfId="7839" xr:uid="{00000000-0005-0000-0000-0000932C0000}"/>
    <cellStyle name="SAPBEXexcBad8 2 2 3 2" xfId="15052" xr:uid="{00000000-0005-0000-0000-0000942C0000}"/>
    <cellStyle name="SAPBEXexcBad8 2 2 3 3" xfId="20738" xr:uid="{00000000-0005-0000-0000-0000952C0000}"/>
    <cellStyle name="SAPBEXexcBad8 2 2 4" xfId="9425" xr:uid="{00000000-0005-0000-0000-0000962C0000}"/>
    <cellStyle name="SAPBEXexcBad8 2 2 4 2" xfId="16638" xr:uid="{00000000-0005-0000-0000-0000972C0000}"/>
    <cellStyle name="SAPBEXexcBad8 2 2 4 3" xfId="22137" xr:uid="{00000000-0005-0000-0000-0000982C0000}"/>
    <cellStyle name="SAPBEXexcBad8 2 2 5" xfId="9971" xr:uid="{00000000-0005-0000-0000-0000992C0000}"/>
    <cellStyle name="SAPBEXexcBad8 2 2 5 2" xfId="17184" xr:uid="{00000000-0005-0000-0000-00009A2C0000}"/>
    <cellStyle name="SAPBEXexcBad8 2 2 5 3" xfId="22621" xr:uid="{00000000-0005-0000-0000-00009B2C0000}"/>
    <cellStyle name="SAPBEXexcBad8 2 2 6" xfId="11237" xr:uid="{00000000-0005-0000-0000-00009C2C0000}"/>
    <cellStyle name="SAPBEXexcBad8 2 2 6 2" xfId="18444" xr:uid="{00000000-0005-0000-0000-00009D2C0000}"/>
    <cellStyle name="SAPBEXexcBad8 2 2 6 3" xfId="23649" xr:uid="{00000000-0005-0000-0000-00009E2C0000}"/>
    <cellStyle name="SAPBEXexcBad8 2 2 7" xfId="12767" xr:uid="{00000000-0005-0000-0000-00009F2C0000}"/>
    <cellStyle name="SAPBEXexcBad8 2 2 7 2" xfId="19974" xr:uid="{00000000-0005-0000-0000-0000A02C0000}"/>
    <cellStyle name="SAPBEXexcBad8 2 2 7 3" xfId="24964" xr:uid="{00000000-0005-0000-0000-0000A12C0000}"/>
    <cellStyle name="SAPBEXexcBad8 2 2 8" xfId="13329" xr:uid="{00000000-0005-0000-0000-0000A22C0000}"/>
    <cellStyle name="SAPBEXexcBad8 2 3" xfId="531" xr:uid="{00000000-0005-0000-0000-0000A32C0000}"/>
    <cellStyle name="SAPBEXexcBad8 2 3 2" xfId="987" xr:uid="{00000000-0005-0000-0000-0000A42C0000}"/>
    <cellStyle name="SAPBEXexcBad8 2 3 2 2" xfId="8258" xr:uid="{00000000-0005-0000-0000-0000A52C0000}"/>
    <cellStyle name="SAPBEXexcBad8 2 3 2 2 2" xfId="15471" xr:uid="{00000000-0005-0000-0000-0000A62C0000}"/>
    <cellStyle name="SAPBEXexcBad8 2 3 2 2 3" xfId="21116" xr:uid="{00000000-0005-0000-0000-0000A72C0000}"/>
    <cellStyle name="SAPBEXexcBad8 2 3 2 3" xfId="9038" xr:uid="{00000000-0005-0000-0000-0000A82C0000}"/>
    <cellStyle name="SAPBEXexcBad8 2 3 2 3 2" xfId="16251" xr:uid="{00000000-0005-0000-0000-0000A92C0000}"/>
    <cellStyle name="SAPBEXexcBad8 2 3 2 3 3" xfId="21795" xr:uid="{00000000-0005-0000-0000-0000AA2C0000}"/>
    <cellStyle name="SAPBEXexcBad8 2 3 2 4" xfId="10389" xr:uid="{00000000-0005-0000-0000-0000AB2C0000}"/>
    <cellStyle name="SAPBEXexcBad8 2 3 2 4 2" xfId="17602" xr:uid="{00000000-0005-0000-0000-0000AC2C0000}"/>
    <cellStyle name="SAPBEXexcBad8 2 3 2 4 3" xfId="22998" xr:uid="{00000000-0005-0000-0000-0000AD2C0000}"/>
    <cellStyle name="SAPBEXexcBad8 2 3 2 5" xfId="11727" xr:uid="{00000000-0005-0000-0000-0000AE2C0000}"/>
    <cellStyle name="SAPBEXexcBad8 2 3 2 5 2" xfId="18934" xr:uid="{00000000-0005-0000-0000-0000AF2C0000}"/>
    <cellStyle name="SAPBEXexcBad8 2 3 2 5 3" xfId="24088" xr:uid="{00000000-0005-0000-0000-0000B02C0000}"/>
    <cellStyle name="SAPBEXexcBad8 2 3 2 6" xfId="12296" xr:uid="{00000000-0005-0000-0000-0000B12C0000}"/>
    <cellStyle name="SAPBEXexcBad8 2 3 2 6 2" xfId="19503" xr:uid="{00000000-0005-0000-0000-0000B22C0000}"/>
    <cellStyle name="SAPBEXexcBad8 2 3 2 6 3" xfId="24538" xr:uid="{00000000-0005-0000-0000-0000B32C0000}"/>
    <cellStyle name="SAPBEXexcBad8 2 3 2 7" xfId="13792" xr:uid="{00000000-0005-0000-0000-0000B42C0000}"/>
    <cellStyle name="SAPBEXexcBad8 2 3 2 8" xfId="14359" xr:uid="{00000000-0005-0000-0000-0000B52C0000}"/>
    <cellStyle name="SAPBEXexcBad8 2 3 3" xfId="7840" xr:uid="{00000000-0005-0000-0000-0000B62C0000}"/>
    <cellStyle name="SAPBEXexcBad8 2 3 3 2" xfId="15053" xr:uid="{00000000-0005-0000-0000-0000B72C0000}"/>
    <cellStyle name="SAPBEXexcBad8 2 3 3 3" xfId="20739" xr:uid="{00000000-0005-0000-0000-0000B82C0000}"/>
    <cellStyle name="SAPBEXexcBad8 2 3 4" xfId="9424" xr:uid="{00000000-0005-0000-0000-0000B92C0000}"/>
    <cellStyle name="SAPBEXexcBad8 2 3 4 2" xfId="16637" xr:uid="{00000000-0005-0000-0000-0000BA2C0000}"/>
    <cellStyle name="SAPBEXexcBad8 2 3 4 3" xfId="22136" xr:uid="{00000000-0005-0000-0000-0000BB2C0000}"/>
    <cellStyle name="SAPBEXexcBad8 2 3 5" xfId="9972" xr:uid="{00000000-0005-0000-0000-0000BC2C0000}"/>
    <cellStyle name="SAPBEXexcBad8 2 3 5 2" xfId="17185" xr:uid="{00000000-0005-0000-0000-0000BD2C0000}"/>
    <cellStyle name="SAPBEXexcBad8 2 3 5 3" xfId="22622" xr:uid="{00000000-0005-0000-0000-0000BE2C0000}"/>
    <cellStyle name="SAPBEXexcBad8 2 3 6" xfId="11314" xr:uid="{00000000-0005-0000-0000-0000BF2C0000}"/>
    <cellStyle name="SAPBEXexcBad8 2 3 6 2" xfId="18521" xr:uid="{00000000-0005-0000-0000-0000C02C0000}"/>
    <cellStyle name="SAPBEXexcBad8 2 3 6 3" xfId="23716" xr:uid="{00000000-0005-0000-0000-0000C12C0000}"/>
    <cellStyle name="SAPBEXexcBad8 2 3 7" xfId="12704" xr:uid="{00000000-0005-0000-0000-0000C22C0000}"/>
    <cellStyle name="SAPBEXexcBad8 2 3 7 2" xfId="19911" xr:uid="{00000000-0005-0000-0000-0000C32C0000}"/>
    <cellStyle name="SAPBEXexcBad8 2 3 7 3" xfId="24902" xr:uid="{00000000-0005-0000-0000-0000C42C0000}"/>
    <cellStyle name="SAPBEXexcBad8 2 3 8" xfId="13402" xr:uid="{00000000-0005-0000-0000-0000C52C0000}"/>
    <cellStyle name="SAPBEXexcBad8 2 4" xfId="606" xr:uid="{00000000-0005-0000-0000-0000C62C0000}"/>
    <cellStyle name="SAPBEXexcBad8 2 4 2" xfId="1062" xr:uid="{00000000-0005-0000-0000-0000C72C0000}"/>
    <cellStyle name="SAPBEXexcBad8 2 4 2 2" xfId="8259" xr:uid="{00000000-0005-0000-0000-0000C82C0000}"/>
    <cellStyle name="SAPBEXexcBad8 2 4 2 2 2" xfId="15472" xr:uid="{00000000-0005-0000-0000-0000C92C0000}"/>
    <cellStyle name="SAPBEXexcBad8 2 4 2 2 3" xfId="21117" xr:uid="{00000000-0005-0000-0000-0000CA2C0000}"/>
    <cellStyle name="SAPBEXexcBad8 2 4 2 3" xfId="9037" xr:uid="{00000000-0005-0000-0000-0000CB2C0000}"/>
    <cellStyle name="SAPBEXexcBad8 2 4 2 3 2" xfId="16250" xr:uid="{00000000-0005-0000-0000-0000CC2C0000}"/>
    <cellStyle name="SAPBEXexcBad8 2 4 2 3 3" xfId="21794" xr:uid="{00000000-0005-0000-0000-0000CD2C0000}"/>
    <cellStyle name="SAPBEXexcBad8 2 4 2 4" xfId="10390" xr:uid="{00000000-0005-0000-0000-0000CE2C0000}"/>
    <cellStyle name="SAPBEXexcBad8 2 4 2 4 2" xfId="17603" xr:uid="{00000000-0005-0000-0000-0000CF2C0000}"/>
    <cellStyle name="SAPBEXexcBad8 2 4 2 4 3" xfId="22999" xr:uid="{00000000-0005-0000-0000-0000D02C0000}"/>
    <cellStyle name="SAPBEXexcBad8 2 4 2 5" xfId="11802" xr:uid="{00000000-0005-0000-0000-0000D12C0000}"/>
    <cellStyle name="SAPBEXexcBad8 2 4 2 5 2" xfId="19009" xr:uid="{00000000-0005-0000-0000-0000D22C0000}"/>
    <cellStyle name="SAPBEXexcBad8 2 4 2 5 3" xfId="24163" xr:uid="{00000000-0005-0000-0000-0000D32C0000}"/>
    <cellStyle name="SAPBEXexcBad8 2 4 2 6" xfId="12221" xr:uid="{00000000-0005-0000-0000-0000D42C0000}"/>
    <cellStyle name="SAPBEXexcBad8 2 4 2 6 2" xfId="19428" xr:uid="{00000000-0005-0000-0000-0000D52C0000}"/>
    <cellStyle name="SAPBEXexcBad8 2 4 2 6 3" xfId="24463" xr:uid="{00000000-0005-0000-0000-0000D62C0000}"/>
    <cellStyle name="SAPBEXexcBad8 2 4 2 7" xfId="13867" xr:uid="{00000000-0005-0000-0000-0000D72C0000}"/>
    <cellStyle name="SAPBEXexcBad8 2 4 2 8" xfId="14284" xr:uid="{00000000-0005-0000-0000-0000D82C0000}"/>
    <cellStyle name="SAPBEXexcBad8 2 4 3" xfId="7841" xr:uid="{00000000-0005-0000-0000-0000D92C0000}"/>
    <cellStyle name="SAPBEXexcBad8 2 4 3 2" xfId="15054" xr:uid="{00000000-0005-0000-0000-0000DA2C0000}"/>
    <cellStyle name="SAPBEXexcBad8 2 4 3 3" xfId="20740" xr:uid="{00000000-0005-0000-0000-0000DB2C0000}"/>
    <cellStyle name="SAPBEXexcBad8 2 4 4" xfId="9423" xr:uid="{00000000-0005-0000-0000-0000DC2C0000}"/>
    <cellStyle name="SAPBEXexcBad8 2 4 4 2" xfId="16636" xr:uid="{00000000-0005-0000-0000-0000DD2C0000}"/>
    <cellStyle name="SAPBEXexcBad8 2 4 4 3" xfId="22135" xr:uid="{00000000-0005-0000-0000-0000DE2C0000}"/>
    <cellStyle name="SAPBEXexcBad8 2 4 5" xfId="9973" xr:uid="{00000000-0005-0000-0000-0000DF2C0000}"/>
    <cellStyle name="SAPBEXexcBad8 2 4 5 2" xfId="17186" xr:uid="{00000000-0005-0000-0000-0000E02C0000}"/>
    <cellStyle name="SAPBEXexcBad8 2 4 5 3" xfId="22623" xr:uid="{00000000-0005-0000-0000-0000E12C0000}"/>
    <cellStyle name="SAPBEXexcBad8 2 4 6" xfId="11389" xr:uid="{00000000-0005-0000-0000-0000E22C0000}"/>
    <cellStyle name="SAPBEXexcBad8 2 4 6 2" xfId="18596" xr:uid="{00000000-0005-0000-0000-0000E32C0000}"/>
    <cellStyle name="SAPBEXexcBad8 2 4 6 3" xfId="23791" xr:uid="{00000000-0005-0000-0000-0000E42C0000}"/>
    <cellStyle name="SAPBEXexcBad8 2 4 7" xfId="12596" xr:uid="{00000000-0005-0000-0000-0000E52C0000}"/>
    <cellStyle name="SAPBEXexcBad8 2 4 7 2" xfId="19803" xr:uid="{00000000-0005-0000-0000-0000E62C0000}"/>
    <cellStyle name="SAPBEXexcBad8 2 4 7 3" xfId="24828" xr:uid="{00000000-0005-0000-0000-0000E72C0000}"/>
    <cellStyle name="SAPBEXexcBad8 2 4 8" xfId="13465" xr:uid="{00000000-0005-0000-0000-0000E82C0000}"/>
    <cellStyle name="SAPBEXexcBad8 2 4 9" xfId="14662" xr:uid="{00000000-0005-0000-0000-0000E92C0000}"/>
    <cellStyle name="SAPBEXexcBad8 2 5" xfId="440" xr:uid="{00000000-0005-0000-0000-0000EA2C0000}"/>
    <cellStyle name="SAPBEXexcBad8 2 5 2" xfId="917" xr:uid="{00000000-0005-0000-0000-0000EB2C0000}"/>
    <cellStyle name="SAPBEXexcBad8 2 5 2 2" xfId="8260" xr:uid="{00000000-0005-0000-0000-0000EC2C0000}"/>
    <cellStyle name="SAPBEXexcBad8 2 5 2 2 2" xfId="15473" xr:uid="{00000000-0005-0000-0000-0000ED2C0000}"/>
    <cellStyle name="SAPBEXexcBad8 2 5 2 2 3" xfId="21118" xr:uid="{00000000-0005-0000-0000-0000EE2C0000}"/>
    <cellStyle name="SAPBEXexcBad8 2 5 2 3" xfId="9036" xr:uid="{00000000-0005-0000-0000-0000EF2C0000}"/>
    <cellStyle name="SAPBEXexcBad8 2 5 2 3 2" xfId="16249" xr:uid="{00000000-0005-0000-0000-0000F02C0000}"/>
    <cellStyle name="SAPBEXexcBad8 2 5 2 3 3" xfId="21793" xr:uid="{00000000-0005-0000-0000-0000F12C0000}"/>
    <cellStyle name="SAPBEXexcBad8 2 5 2 4" xfId="10391" xr:uid="{00000000-0005-0000-0000-0000F22C0000}"/>
    <cellStyle name="SAPBEXexcBad8 2 5 2 4 2" xfId="17604" xr:uid="{00000000-0005-0000-0000-0000F32C0000}"/>
    <cellStyle name="SAPBEXexcBad8 2 5 2 4 3" xfId="23000" xr:uid="{00000000-0005-0000-0000-0000F42C0000}"/>
    <cellStyle name="SAPBEXexcBad8 2 5 2 5" xfId="11657" xr:uid="{00000000-0005-0000-0000-0000F52C0000}"/>
    <cellStyle name="SAPBEXexcBad8 2 5 2 5 2" xfId="18864" xr:uid="{00000000-0005-0000-0000-0000F62C0000}"/>
    <cellStyle name="SAPBEXexcBad8 2 5 2 5 3" xfId="24030" xr:uid="{00000000-0005-0000-0000-0000F72C0000}"/>
    <cellStyle name="SAPBEXexcBad8 2 5 2 6" xfId="12354" xr:uid="{00000000-0005-0000-0000-0000F82C0000}"/>
    <cellStyle name="SAPBEXexcBad8 2 5 2 6 2" xfId="19561" xr:uid="{00000000-0005-0000-0000-0000F92C0000}"/>
    <cellStyle name="SAPBEXexcBad8 2 5 2 6 3" xfId="24596" xr:uid="{00000000-0005-0000-0000-0000FA2C0000}"/>
    <cellStyle name="SAPBEXexcBad8 2 5 2 7" xfId="13722" xr:uid="{00000000-0005-0000-0000-0000FB2C0000}"/>
    <cellStyle name="SAPBEXexcBad8 2 5 2 8" xfId="14416" xr:uid="{00000000-0005-0000-0000-0000FC2C0000}"/>
    <cellStyle name="SAPBEXexcBad8 2 5 3" xfId="7842" xr:uid="{00000000-0005-0000-0000-0000FD2C0000}"/>
    <cellStyle name="SAPBEXexcBad8 2 5 3 2" xfId="15055" xr:uid="{00000000-0005-0000-0000-0000FE2C0000}"/>
    <cellStyle name="SAPBEXexcBad8 2 5 3 3" xfId="20741" xr:uid="{00000000-0005-0000-0000-0000FF2C0000}"/>
    <cellStyle name="SAPBEXexcBad8 2 5 4" xfId="9422" xr:uid="{00000000-0005-0000-0000-0000002D0000}"/>
    <cellStyle name="SAPBEXexcBad8 2 5 4 2" xfId="16635" xr:uid="{00000000-0005-0000-0000-0000012D0000}"/>
    <cellStyle name="SAPBEXexcBad8 2 5 4 3" xfId="22134" xr:uid="{00000000-0005-0000-0000-0000022D0000}"/>
    <cellStyle name="SAPBEXexcBad8 2 5 5" xfId="9974" xr:uid="{00000000-0005-0000-0000-0000032D0000}"/>
    <cellStyle name="SAPBEXexcBad8 2 5 5 2" xfId="17187" xr:uid="{00000000-0005-0000-0000-0000042D0000}"/>
    <cellStyle name="SAPBEXexcBad8 2 5 5 3" xfId="22624" xr:uid="{00000000-0005-0000-0000-0000052D0000}"/>
    <cellStyle name="SAPBEXexcBad8 2 5 6" xfId="11223" xr:uid="{00000000-0005-0000-0000-0000062D0000}"/>
    <cellStyle name="SAPBEXexcBad8 2 5 6 2" xfId="18430" xr:uid="{00000000-0005-0000-0000-0000072D0000}"/>
    <cellStyle name="SAPBEXexcBad8 2 5 6 3" xfId="23637" xr:uid="{00000000-0005-0000-0000-0000082D0000}"/>
    <cellStyle name="SAPBEXexcBad8 2 5 7" xfId="12779" xr:uid="{00000000-0005-0000-0000-0000092D0000}"/>
    <cellStyle name="SAPBEXexcBad8 2 5 7 2" xfId="19986" xr:uid="{00000000-0005-0000-0000-00000A2D0000}"/>
    <cellStyle name="SAPBEXexcBad8 2 5 7 3" xfId="24976" xr:uid="{00000000-0005-0000-0000-00000B2D0000}"/>
    <cellStyle name="SAPBEXexcBad8 2 5 8" xfId="13321" xr:uid="{00000000-0005-0000-0000-00000C2D0000}"/>
    <cellStyle name="SAPBEXexcBad8 2 5 9" xfId="14672" xr:uid="{00000000-0005-0000-0000-00000D2D0000}"/>
    <cellStyle name="SAPBEXexcBad8 2 6" xfId="834" xr:uid="{00000000-0005-0000-0000-00000E2D0000}"/>
    <cellStyle name="SAPBEXexcBad8 2 6 2" xfId="8261" xr:uid="{00000000-0005-0000-0000-00000F2D0000}"/>
    <cellStyle name="SAPBEXexcBad8 2 6 2 2" xfId="15474" xr:uid="{00000000-0005-0000-0000-0000102D0000}"/>
    <cellStyle name="SAPBEXexcBad8 2 6 2 3" xfId="21119" xr:uid="{00000000-0005-0000-0000-0000112D0000}"/>
    <cellStyle name="SAPBEXexcBad8 2 6 3" xfId="9035" xr:uid="{00000000-0005-0000-0000-0000122D0000}"/>
    <cellStyle name="SAPBEXexcBad8 2 6 3 2" xfId="16248" xr:uid="{00000000-0005-0000-0000-0000132D0000}"/>
    <cellStyle name="SAPBEXexcBad8 2 6 3 3" xfId="21792" xr:uid="{00000000-0005-0000-0000-0000142D0000}"/>
    <cellStyle name="SAPBEXexcBad8 2 6 4" xfId="10392" xr:uid="{00000000-0005-0000-0000-0000152D0000}"/>
    <cellStyle name="SAPBEXexcBad8 2 6 4 2" xfId="17605" xr:uid="{00000000-0005-0000-0000-0000162D0000}"/>
    <cellStyle name="SAPBEXexcBad8 2 6 4 3" xfId="23001" xr:uid="{00000000-0005-0000-0000-0000172D0000}"/>
    <cellStyle name="SAPBEXexcBad8 2 6 5" xfId="11574" xr:uid="{00000000-0005-0000-0000-0000182D0000}"/>
    <cellStyle name="SAPBEXexcBad8 2 6 5 2" xfId="18781" xr:uid="{00000000-0005-0000-0000-0000192D0000}"/>
    <cellStyle name="SAPBEXexcBad8 2 6 5 3" xfId="23953" xr:uid="{00000000-0005-0000-0000-00001A2D0000}"/>
    <cellStyle name="SAPBEXexcBad8 2 6 6" xfId="12431" xr:uid="{00000000-0005-0000-0000-00001B2D0000}"/>
    <cellStyle name="SAPBEXexcBad8 2 6 6 2" xfId="19638" xr:uid="{00000000-0005-0000-0000-00001C2D0000}"/>
    <cellStyle name="SAPBEXexcBad8 2 6 6 3" xfId="24673" xr:uid="{00000000-0005-0000-0000-00001D2D0000}"/>
    <cellStyle name="SAPBEXexcBad8 2 6 7" xfId="13639" xr:uid="{00000000-0005-0000-0000-00001E2D0000}"/>
    <cellStyle name="SAPBEXexcBad8 2 6 8" xfId="14482" xr:uid="{00000000-0005-0000-0000-00001F2D0000}"/>
    <cellStyle name="SAPBEXexcBad8 2 7" xfId="7838" xr:uid="{00000000-0005-0000-0000-0000202D0000}"/>
    <cellStyle name="SAPBEXexcBad8 2 7 2" xfId="15051" xr:uid="{00000000-0005-0000-0000-0000212D0000}"/>
    <cellStyle name="SAPBEXexcBad8 2 7 3" xfId="20737" xr:uid="{00000000-0005-0000-0000-0000222D0000}"/>
    <cellStyle name="SAPBEXexcBad8 2 8" xfId="9426" xr:uid="{00000000-0005-0000-0000-0000232D0000}"/>
    <cellStyle name="SAPBEXexcBad8 2 8 2" xfId="16639" xr:uid="{00000000-0005-0000-0000-0000242D0000}"/>
    <cellStyle name="SAPBEXexcBad8 2 8 3" xfId="22138" xr:uid="{00000000-0005-0000-0000-0000252D0000}"/>
    <cellStyle name="SAPBEXexcBad8 2 9" xfId="9970" xr:uid="{00000000-0005-0000-0000-0000262D0000}"/>
    <cellStyle name="SAPBEXexcBad8 2 9 2" xfId="17183" xr:uid="{00000000-0005-0000-0000-0000272D0000}"/>
    <cellStyle name="SAPBEXexcBad8 2 9 3" xfId="22620" xr:uid="{00000000-0005-0000-0000-0000282D0000}"/>
    <cellStyle name="SAPBEXexcBad8 3" xfId="401" xr:uid="{00000000-0005-0000-0000-0000292D0000}"/>
    <cellStyle name="SAPBEXexcBad8 3 10" xfId="11184" xr:uid="{00000000-0005-0000-0000-00002A2D0000}"/>
    <cellStyle name="SAPBEXexcBad8 3 10 2" xfId="18391" xr:uid="{00000000-0005-0000-0000-00002B2D0000}"/>
    <cellStyle name="SAPBEXexcBad8 3 10 3" xfId="23602" xr:uid="{00000000-0005-0000-0000-00002C2D0000}"/>
    <cellStyle name="SAPBEXexcBad8 3 11" xfId="13293" xr:uid="{00000000-0005-0000-0000-00002D2D0000}"/>
    <cellStyle name="SAPBEXexcBad8 3 12" xfId="25431" xr:uid="{00000000-0005-0000-0000-00002E2D0000}"/>
    <cellStyle name="SAPBEXexcBad8 3 2" xfId="491" xr:uid="{00000000-0005-0000-0000-00002F2D0000}"/>
    <cellStyle name="SAPBEXexcBad8 3 2 2" xfId="968" xr:uid="{00000000-0005-0000-0000-0000302D0000}"/>
    <cellStyle name="SAPBEXexcBad8 3 2 2 2" xfId="8262" xr:uid="{00000000-0005-0000-0000-0000312D0000}"/>
    <cellStyle name="SAPBEXexcBad8 3 2 2 2 2" xfId="15475" xr:uid="{00000000-0005-0000-0000-0000322D0000}"/>
    <cellStyle name="SAPBEXexcBad8 3 2 2 2 3" xfId="21120" xr:uid="{00000000-0005-0000-0000-0000332D0000}"/>
    <cellStyle name="SAPBEXexcBad8 3 2 2 3" xfId="9034" xr:uid="{00000000-0005-0000-0000-0000342D0000}"/>
    <cellStyle name="SAPBEXexcBad8 3 2 2 3 2" xfId="16247" xr:uid="{00000000-0005-0000-0000-0000352D0000}"/>
    <cellStyle name="SAPBEXexcBad8 3 2 2 3 3" xfId="21791" xr:uid="{00000000-0005-0000-0000-0000362D0000}"/>
    <cellStyle name="SAPBEXexcBad8 3 2 2 4" xfId="10393" xr:uid="{00000000-0005-0000-0000-0000372D0000}"/>
    <cellStyle name="SAPBEXexcBad8 3 2 2 4 2" xfId="17606" xr:uid="{00000000-0005-0000-0000-0000382D0000}"/>
    <cellStyle name="SAPBEXexcBad8 3 2 2 4 3" xfId="23002" xr:uid="{00000000-0005-0000-0000-0000392D0000}"/>
    <cellStyle name="SAPBEXexcBad8 3 2 2 5" xfId="11708" xr:uid="{00000000-0005-0000-0000-00003A2D0000}"/>
    <cellStyle name="SAPBEXexcBad8 3 2 2 5 2" xfId="18915" xr:uid="{00000000-0005-0000-0000-00003B2D0000}"/>
    <cellStyle name="SAPBEXexcBad8 3 2 2 5 3" xfId="24077" xr:uid="{00000000-0005-0000-0000-00003C2D0000}"/>
    <cellStyle name="SAPBEXexcBad8 3 2 2 6" xfId="12307" xr:uid="{00000000-0005-0000-0000-00003D2D0000}"/>
    <cellStyle name="SAPBEXexcBad8 3 2 2 6 2" xfId="19514" xr:uid="{00000000-0005-0000-0000-00003E2D0000}"/>
    <cellStyle name="SAPBEXexcBad8 3 2 2 6 3" xfId="24549" xr:uid="{00000000-0005-0000-0000-00003F2D0000}"/>
    <cellStyle name="SAPBEXexcBad8 3 2 2 7" xfId="13773" xr:uid="{00000000-0005-0000-0000-0000402D0000}"/>
    <cellStyle name="SAPBEXexcBad8 3 2 2 8" xfId="14370" xr:uid="{00000000-0005-0000-0000-0000412D0000}"/>
    <cellStyle name="SAPBEXexcBad8 3 2 3" xfId="7844" xr:uid="{00000000-0005-0000-0000-0000422D0000}"/>
    <cellStyle name="SAPBEXexcBad8 3 2 3 2" xfId="15057" xr:uid="{00000000-0005-0000-0000-0000432D0000}"/>
    <cellStyle name="SAPBEXexcBad8 3 2 3 3" xfId="20743" xr:uid="{00000000-0005-0000-0000-0000442D0000}"/>
    <cellStyle name="SAPBEXexcBad8 3 2 4" xfId="9420" xr:uid="{00000000-0005-0000-0000-0000452D0000}"/>
    <cellStyle name="SAPBEXexcBad8 3 2 4 2" xfId="16633" xr:uid="{00000000-0005-0000-0000-0000462D0000}"/>
    <cellStyle name="SAPBEXexcBad8 3 2 4 3" xfId="22132" xr:uid="{00000000-0005-0000-0000-0000472D0000}"/>
    <cellStyle name="SAPBEXexcBad8 3 2 5" xfId="9976" xr:uid="{00000000-0005-0000-0000-0000482D0000}"/>
    <cellStyle name="SAPBEXexcBad8 3 2 5 2" xfId="17189" xr:uid="{00000000-0005-0000-0000-0000492D0000}"/>
    <cellStyle name="SAPBEXexcBad8 3 2 5 3" xfId="22626" xr:uid="{00000000-0005-0000-0000-00004A2D0000}"/>
    <cellStyle name="SAPBEXexcBad8 3 2 6" xfId="11274" xr:uid="{00000000-0005-0000-0000-00004B2D0000}"/>
    <cellStyle name="SAPBEXexcBad8 3 2 6 2" xfId="18481" xr:uid="{00000000-0005-0000-0000-00004C2D0000}"/>
    <cellStyle name="SAPBEXexcBad8 3 2 6 3" xfId="23684" xr:uid="{00000000-0005-0000-0000-00004D2D0000}"/>
    <cellStyle name="SAPBEXexcBad8 3 2 7" xfId="12736" xr:uid="{00000000-0005-0000-0000-00004E2D0000}"/>
    <cellStyle name="SAPBEXexcBad8 3 2 7 2" xfId="19943" xr:uid="{00000000-0005-0000-0000-00004F2D0000}"/>
    <cellStyle name="SAPBEXexcBad8 3 2 7 3" xfId="24934" xr:uid="{00000000-0005-0000-0000-0000502D0000}"/>
    <cellStyle name="SAPBEXexcBad8 3 2 8" xfId="13366" xr:uid="{00000000-0005-0000-0000-0000512D0000}"/>
    <cellStyle name="SAPBEXexcBad8 3 3" xfId="575" xr:uid="{00000000-0005-0000-0000-0000522D0000}"/>
    <cellStyle name="SAPBEXexcBad8 3 3 2" xfId="1031" xr:uid="{00000000-0005-0000-0000-0000532D0000}"/>
    <cellStyle name="SAPBEXexcBad8 3 3 2 2" xfId="8263" xr:uid="{00000000-0005-0000-0000-0000542D0000}"/>
    <cellStyle name="SAPBEXexcBad8 3 3 2 2 2" xfId="15476" xr:uid="{00000000-0005-0000-0000-0000552D0000}"/>
    <cellStyle name="SAPBEXexcBad8 3 3 2 2 3" xfId="21121" xr:uid="{00000000-0005-0000-0000-0000562D0000}"/>
    <cellStyle name="SAPBEXexcBad8 3 3 2 3" xfId="9033" xr:uid="{00000000-0005-0000-0000-0000572D0000}"/>
    <cellStyle name="SAPBEXexcBad8 3 3 2 3 2" xfId="16246" xr:uid="{00000000-0005-0000-0000-0000582D0000}"/>
    <cellStyle name="SAPBEXexcBad8 3 3 2 3 3" xfId="21790" xr:uid="{00000000-0005-0000-0000-0000592D0000}"/>
    <cellStyle name="SAPBEXexcBad8 3 3 2 4" xfId="10394" xr:uid="{00000000-0005-0000-0000-00005A2D0000}"/>
    <cellStyle name="SAPBEXexcBad8 3 3 2 4 2" xfId="17607" xr:uid="{00000000-0005-0000-0000-00005B2D0000}"/>
    <cellStyle name="SAPBEXexcBad8 3 3 2 4 3" xfId="23003" xr:uid="{00000000-0005-0000-0000-00005C2D0000}"/>
    <cellStyle name="SAPBEXexcBad8 3 3 2 5" xfId="11771" xr:uid="{00000000-0005-0000-0000-00005D2D0000}"/>
    <cellStyle name="SAPBEXexcBad8 3 3 2 5 2" xfId="18978" xr:uid="{00000000-0005-0000-0000-00005E2D0000}"/>
    <cellStyle name="SAPBEXexcBad8 3 3 2 5 3" xfId="24132" xr:uid="{00000000-0005-0000-0000-00005F2D0000}"/>
    <cellStyle name="SAPBEXexcBad8 3 3 2 6" xfId="12252" xr:uid="{00000000-0005-0000-0000-0000602D0000}"/>
    <cellStyle name="SAPBEXexcBad8 3 3 2 6 2" xfId="19459" xr:uid="{00000000-0005-0000-0000-0000612D0000}"/>
    <cellStyle name="SAPBEXexcBad8 3 3 2 6 3" xfId="24494" xr:uid="{00000000-0005-0000-0000-0000622D0000}"/>
    <cellStyle name="SAPBEXexcBad8 3 3 2 7" xfId="13836" xr:uid="{00000000-0005-0000-0000-0000632D0000}"/>
    <cellStyle name="SAPBEXexcBad8 3 3 2 8" xfId="14315" xr:uid="{00000000-0005-0000-0000-0000642D0000}"/>
    <cellStyle name="SAPBEXexcBad8 3 3 3" xfId="7845" xr:uid="{00000000-0005-0000-0000-0000652D0000}"/>
    <cellStyle name="SAPBEXexcBad8 3 3 3 2" xfId="15058" xr:uid="{00000000-0005-0000-0000-0000662D0000}"/>
    <cellStyle name="SAPBEXexcBad8 3 3 3 3" xfId="20744" xr:uid="{00000000-0005-0000-0000-0000672D0000}"/>
    <cellStyle name="SAPBEXexcBad8 3 3 4" xfId="7776" xr:uid="{00000000-0005-0000-0000-0000682D0000}"/>
    <cellStyle name="SAPBEXexcBad8 3 3 4 2" xfId="14989" xr:uid="{00000000-0005-0000-0000-0000692D0000}"/>
    <cellStyle name="SAPBEXexcBad8 3 3 4 3" xfId="20676" xr:uid="{00000000-0005-0000-0000-00006A2D0000}"/>
    <cellStyle name="SAPBEXexcBad8 3 3 5" xfId="9977" xr:uid="{00000000-0005-0000-0000-00006B2D0000}"/>
    <cellStyle name="SAPBEXexcBad8 3 3 5 2" xfId="17190" xr:uid="{00000000-0005-0000-0000-00006C2D0000}"/>
    <cellStyle name="SAPBEXexcBad8 3 3 5 3" xfId="22627" xr:uid="{00000000-0005-0000-0000-00006D2D0000}"/>
    <cellStyle name="SAPBEXexcBad8 3 3 6" xfId="11358" xr:uid="{00000000-0005-0000-0000-00006E2D0000}"/>
    <cellStyle name="SAPBEXexcBad8 3 3 6 2" xfId="18565" xr:uid="{00000000-0005-0000-0000-00006F2D0000}"/>
    <cellStyle name="SAPBEXexcBad8 3 3 6 3" xfId="23760" xr:uid="{00000000-0005-0000-0000-0000702D0000}"/>
    <cellStyle name="SAPBEXexcBad8 3 3 7" xfId="12629" xr:uid="{00000000-0005-0000-0000-0000712D0000}"/>
    <cellStyle name="SAPBEXexcBad8 3 3 7 2" xfId="19836" xr:uid="{00000000-0005-0000-0000-0000722D0000}"/>
    <cellStyle name="SAPBEXexcBad8 3 3 7 3" xfId="24859" xr:uid="{00000000-0005-0000-0000-0000732D0000}"/>
    <cellStyle name="SAPBEXexcBad8 3 3 8" xfId="13437" xr:uid="{00000000-0005-0000-0000-0000742D0000}"/>
    <cellStyle name="SAPBEXexcBad8 3 4" xfId="641" xr:uid="{00000000-0005-0000-0000-0000752D0000}"/>
    <cellStyle name="SAPBEXexcBad8 3 4 2" xfId="1097" xr:uid="{00000000-0005-0000-0000-0000762D0000}"/>
    <cellStyle name="SAPBEXexcBad8 3 4 2 2" xfId="8264" xr:uid="{00000000-0005-0000-0000-0000772D0000}"/>
    <cellStyle name="SAPBEXexcBad8 3 4 2 2 2" xfId="15477" xr:uid="{00000000-0005-0000-0000-0000782D0000}"/>
    <cellStyle name="SAPBEXexcBad8 3 4 2 2 3" xfId="21122" xr:uid="{00000000-0005-0000-0000-0000792D0000}"/>
    <cellStyle name="SAPBEXexcBad8 3 4 2 3" xfId="9032" xr:uid="{00000000-0005-0000-0000-00007A2D0000}"/>
    <cellStyle name="SAPBEXexcBad8 3 4 2 3 2" xfId="16245" xr:uid="{00000000-0005-0000-0000-00007B2D0000}"/>
    <cellStyle name="SAPBEXexcBad8 3 4 2 3 3" xfId="21789" xr:uid="{00000000-0005-0000-0000-00007C2D0000}"/>
    <cellStyle name="SAPBEXexcBad8 3 4 2 4" xfId="10395" xr:uid="{00000000-0005-0000-0000-00007D2D0000}"/>
    <cellStyle name="SAPBEXexcBad8 3 4 2 4 2" xfId="17608" xr:uid="{00000000-0005-0000-0000-00007E2D0000}"/>
    <cellStyle name="SAPBEXexcBad8 3 4 2 4 3" xfId="23004" xr:uid="{00000000-0005-0000-0000-00007F2D0000}"/>
    <cellStyle name="SAPBEXexcBad8 3 4 2 5" xfId="11837" xr:uid="{00000000-0005-0000-0000-0000802D0000}"/>
    <cellStyle name="SAPBEXexcBad8 3 4 2 5 2" xfId="19044" xr:uid="{00000000-0005-0000-0000-0000812D0000}"/>
    <cellStyle name="SAPBEXexcBad8 3 4 2 5 3" xfId="24198" xr:uid="{00000000-0005-0000-0000-0000822D0000}"/>
    <cellStyle name="SAPBEXexcBad8 3 4 2 6" xfId="12186" xr:uid="{00000000-0005-0000-0000-0000832D0000}"/>
    <cellStyle name="SAPBEXexcBad8 3 4 2 6 2" xfId="19393" xr:uid="{00000000-0005-0000-0000-0000842D0000}"/>
    <cellStyle name="SAPBEXexcBad8 3 4 2 6 3" xfId="24428" xr:uid="{00000000-0005-0000-0000-0000852D0000}"/>
    <cellStyle name="SAPBEXexcBad8 3 4 2 7" xfId="13902" xr:uid="{00000000-0005-0000-0000-0000862D0000}"/>
    <cellStyle name="SAPBEXexcBad8 3 4 2 8" xfId="14249" xr:uid="{00000000-0005-0000-0000-0000872D0000}"/>
    <cellStyle name="SAPBEXexcBad8 3 4 3" xfId="7846" xr:uid="{00000000-0005-0000-0000-0000882D0000}"/>
    <cellStyle name="SAPBEXexcBad8 3 4 3 2" xfId="15059" xr:uid="{00000000-0005-0000-0000-0000892D0000}"/>
    <cellStyle name="SAPBEXexcBad8 3 4 3 3" xfId="20745" xr:uid="{00000000-0005-0000-0000-00008A2D0000}"/>
    <cellStyle name="SAPBEXexcBad8 3 4 4" xfId="9419" xr:uid="{00000000-0005-0000-0000-00008B2D0000}"/>
    <cellStyle name="SAPBEXexcBad8 3 4 4 2" xfId="16632" xr:uid="{00000000-0005-0000-0000-00008C2D0000}"/>
    <cellStyle name="SAPBEXexcBad8 3 4 4 3" xfId="22131" xr:uid="{00000000-0005-0000-0000-00008D2D0000}"/>
    <cellStyle name="SAPBEXexcBad8 3 4 5" xfId="9978" xr:uid="{00000000-0005-0000-0000-00008E2D0000}"/>
    <cellStyle name="SAPBEXexcBad8 3 4 5 2" xfId="17191" xr:uid="{00000000-0005-0000-0000-00008F2D0000}"/>
    <cellStyle name="SAPBEXexcBad8 3 4 5 3" xfId="22628" xr:uid="{00000000-0005-0000-0000-0000902D0000}"/>
    <cellStyle name="SAPBEXexcBad8 3 4 6" xfId="11424" xr:uid="{00000000-0005-0000-0000-0000912D0000}"/>
    <cellStyle name="SAPBEXexcBad8 3 4 6 2" xfId="18631" xr:uid="{00000000-0005-0000-0000-0000922D0000}"/>
    <cellStyle name="SAPBEXexcBad8 3 4 6 3" xfId="23826" xr:uid="{00000000-0005-0000-0000-0000932D0000}"/>
    <cellStyle name="SAPBEXexcBad8 3 4 7" xfId="12561" xr:uid="{00000000-0005-0000-0000-0000942D0000}"/>
    <cellStyle name="SAPBEXexcBad8 3 4 7 2" xfId="19768" xr:uid="{00000000-0005-0000-0000-0000952D0000}"/>
    <cellStyle name="SAPBEXexcBad8 3 4 7 3" xfId="24793" xr:uid="{00000000-0005-0000-0000-0000962D0000}"/>
    <cellStyle name="SAPBEXexcBad8 3 4 8" xfId="13500" xr:uid="{00000000-0005-0000-0000-0000972D0000}"/>
    <cellStyle name="SAPBEXexcBad8 3 4 9" xfId="14596" xr:uid="{00000000-0005-0000-0000-0000982D0000}"/>
    <cellStyle name="SAPBEXexcBad8 3 5" xfId="695" xr:uid="{00000000-0005-0000-0000-0000992D0000}"/>
    <cellStyle name="SAPBEXexcBad8 3 5 2" xfId="1151" xr:uid="{00000000-0005-0000-0000-00009A2D0000}"/>
    <cellStyle name="SAPBEXexcBad8 3 5 2 2" xfId="8265" xr:uid="{00000000-0005-0000-0000-00009B2D0000}"/>
    <cellStyle name="SAPBEXexcBad8 3 5 2 2 2" xfId="15478" xr:uid="{00000000-0005-0000-0000-00009C2D0000}"/>
    <cellStyle name="SAPBEXexcBad8 3 5 2 2 3" xfId="21123" xr:uid="{00000000-0005-0000-0000-00009D2D0000}"/>
    <cellStyle name="SAPBEXexcBad8 3 5 2 3" xfId="9031" xr:uid="{00000000-0005-0000-0000-00009E2D0000}"/>
    <cellStyle name="SAPBEXexcBad8 3 5 2 3 2" xfId="16244" xr:uid="{00000000-0005-0000-0000-00009F2D0000}"/>
    <cellStyle name="SAPBEXexcBad8 3 5 2 3 3" xfId="21788" xr:uid="{00000000-0005-0000-0000-0000A02D0000}"/>
    <cellStyle name="SAPBEXexcBad8 3 5 2 4" xfId="10396" xr:uid="{00000000-0005-0000-0000-0000A12D0000}"/>
    <cellStyle name="SAPBEXexcBad8 3 5 2 4 2" xfId="17609" xr:uid="{00000000-0005-0000-0000-0000A22D0000}"/>
    <cellStyle name="SAPBEXexcBad8 3 5 2 4 3" xfId="23005" xr:uid="{00000000-0005-0000-0000-0000A32D0000}"/>
    <cellStyle name="SAPBEXexcBad8 3 5 2 5" xfId="11891" xr:uid="{00000000-0005-0000-0000-0000A42D0000}"/>
    <cellStyle name="SAPBEXexcBad8 3 5 2 5 2" xfId="19098" xr:uid="{00000000-0005-0000-0000-0000A52D0000}"/>
    <cellStyle name="SAPBEXexcBad8 3 5 2 5 3" xfId="24252" xr:uid="{00000000-0005-0000-0000-0000A62D0000}"/>
    <cellStyle name="SAPBEXexcBad8 3 5 2 6" xfId="12132" xr:uid="{00000000-0005-0000-0000-0000A72D0000}"/>
    <cellStyle name="SAPBEXexcBad8 3 5 2 6 2" xfId="19339" xr:uid="{00000000-0005-0000-0000-0000A82D0000}"/>
    <cellStyle name="SAPBEXexcBad8 3 5 2 6 3" xfId="24374" xr:uid="{00000000-0005-0000-0000-0000A92D0000}"/>
    <cellStyle name="SAPBEXexcBad8 3 5 2 7" xfId="13956" xr:uid="{00000000-0005-0000-0000-0000AA2D0000}"/>
    <cellStyle name="SAPBEXexcBad8 3 5 2 8" xfId="14195" xr:uid="{00000000-0005-0000-0000-0000AB2D0000}"/>
    <cellStyle name="SAPBEXexcBad8 3 5 3" xfId="7847" xr:uid="{00000000-0005-0000-0000-0000AC2D0000}"/>
    <cellStyle name="SAPBEXexcBad8 3 5 3 2" xfId="15060" xr:uid="{00000000-0005-0000-0000-0000AD2D0000}"/>
    <cellStyle name="SAPBEXexcBad8 3 5 3 3" xfId="20746" xr:uid="{00000000-0005-0000-0000-0000AE2D0000}"/>
    <cellStyle name="SAPBEXexcBad8 3 5 4" xfId="9418" xr:uid="{00000000-0005-0000-0000-0000AF2D0000}"/>
    <cellStyle name="SAPBEXexcBad8 3 5 4 2" xfId="16631" xr:uid="{00000000-0005-0000-0000-0000B02D0000}"/>
    <cellStyle name="SAPBEXexcBad8 3 5 4 3" xfId="22130" xr:uid="{00000000-0005-0000-0000-0000B12D0000}"/>
    <cellStyle name="SAPBEXexcBad8 3 5 5" xfId="9979" xr:uid="{00000000-0005-0000-0000-0000B22D0000}"/>
    <cellStyle name="SAPBEXexcBad8 3 5 5 2" xfId="17192" xr:uid="{00000000-0005-0000-0000-0000B32D0000}"/>
    <cellStyle name="SAPBEXexcBad8 3 5 5 3" xfId="22629" xr:uid="{00000000-0005-0000-0000-0000B42D0000}"/>
    <cellStyle name="SAPBEXexcBad8 3 5 6" xfId="11478" xr:uid="{00000000-0005-0000-0000-0000B52D0000}"/>
    <cellStyle name="SAPBEXexcBad8 3 5 6 2" xfId="18685" xr:uid="{00000000-0005-0000-0000-0000B62D0000}"/>
    <cellStyle name="SAPBEXexcBad8 3 5 6 3" xfId="23880" xr:uid="{00000000-0005-0000-0000-0000B72D0000}"/>
    <cellStyle name="SAPBEXexcBad8 3 5 7" xfId="12502" xr:uid="{00000000-0005-0000-0000-0000B82D0000}"/>
    <cellStyle name="SAPBEXexcBad8 3 5 7 2" xfId="19709" xr:uid="{00000000-0005-0000-0000-0000B92D0000}"/>
    <cellStyle name="SAPBEXexcBad8 3 5 7 3" xfId="24740" xr:uid="{00000000-0005-0000-0000-0000BA2D0000}"/>
    <cellStyle name="SAPBEXexcBad8 3 5 8" xfId="13554" xr:uid="{00000000-0005-0000-0000-0000BB2D0000}"/>
    <cellStyle name="SAPBEXexcBad8 3 5 9" xfId="14542" xr:uid="{00000000-0005-0000-0000-0000BC2D0000}"/>
    <cellStyle name="SAPBEXexcBad8 3 6" xfId="880" xr:uid="{00000000-0005-0000-0000-0000BD2D0000}"/>
    <cellStyle name="SAPBEXexcBad8 3 6 2" xfId="8266" xr:uid="{00000000-0005-0000-0000-0000BE2D0000}"/>
    <cellStyle name="SAPBEXexcBad8 3 6 2 2" xfId="15479" xr:uid="{00000000-0005-0000-0000-0000BF2D0000}"/>
    <cellStyle name="SAPBEXexcBad8 3 6 2 3" xfId="21124" xr:uid="{00000000-0005-0000-0000-0000C02D0000}"/>
    <cellStyle name="SAPBEXexcBad8 3 6 3" xfId="9030" xr:uid="{00000000-0005-0000-0000-0000C12D0000}"/>
    <cellStyle name="SAPBEXexcBad8 3 6 3 2" xfId="16243" xr:uid="{00000000-0005-0000-0000-0000C22D0000}"/>
    <cellStyle name="SAPBEXexcBad8 3 6 3 3" xfId="21787" xr:uid="{00000000-0005-0000-0000-0000C32D0000}"/>
    <cellStyle name="SAPBEXexcBad8 3 6 4" xfId="10397" xr:uid="{00000000-0005-0000-0000-0000C42D0000}"/>
    <cellStyle name="SAPBEXexcBad8 3 6 4 2" xfId="17610" xr:uid="{00000000-0005-0000-0000-0000C52D0000}"/>
    <cellStyle name="SAPBEXexcBad8 3 6 4 3" xfId="23006" xr:uid="{00000000-0005-0000-0000-0000C62D0000}"/>
    <cellStyle name="SAPBEXexcBad8 3 6 5" xfId="11620" xr:uid="{00000000-0005-0000-0000-0000C72D0000}"/>
    <cellStyle name="SAPBEXexcBad8 3 6 5 2" xfId="18827" xr:uid="{00000000-0005-0000-0000-0000C82D0000}"/>
    <cellStyle name="SAPBEXexcBad8 3 6 5 3" xfId="23997" xr:uid="{00000000-0005-0000-0000-0000C92D0000}"/>
    <cellStyle name="SAPBEXexcBad8 3 6 6" xfId="12387" xr:uid="{00000000-0005-0000-0000-0000CA2D0000}"/>
    <cellStyle name="SAPBEXexcBad8 3 6 6 2" xfId="19594" xr:uid="{00000000-0005-0000-0000-0000CB2D0000}"/>
    <cellStyle name="SAPBEXexcBad8 3 6 6 3" xfId="24629" xr:uid="{00000000-0005-0000-0000-0000CC2D0000}"/>
    <cellStyle name="SAPBEXexcBad8 3 6 7" xfId="13685" xr:uid="{00000000-0005-0000-0000-0000CD2D0000}"/>
    <cellStyle name="SAPBEXexcBad8 3 6 8" xfId="14447" xr:uid="{00000000-0005-0000-0000-0000CE2D0000}"/>
    <cellStyle name="SAPBEXexcBad8 3 7" xfId="7843" xr:uid="{00000000-0005-0000-0000-0000CF2D0000}"/>
    <cellStyle name="SAPBEXexcBad8 3 7 2" xfId="15056" xr:uid="{00000000-0005-0000-0000-0000D02D0000}"/>
    <cellStyle name="SAPBEXexcBad8 3 7 3" xfId="20742" xr:uid="{00000000-0005-0000-0000-0000D12D0000}"/>
    <cellStyle name="SAPBEXexcBad8 3 8" xfId="9421" xr:uid="{00000000-0005-0000-0000-0000D22D0000}"/>
    <cellStyle name="SAPBEXexcBad8 3 8 2" xfId="16634" xr:uid="{00000000-0005-0000-0000-0000D32D0000}"/>
    <cellStyle name="SAPBEXexcBad8 3 8 3" xfId="22133" xr:uid="{00000000-0005-0000-0000-0000D42D0000}"/>
    <cellStyle name="SAPBEXexcBad8 3 9" xfId="9975" xr:uid="{00000000-0005-0000-0000-0000D52D0000}"/>
    <cellStyle name="SAPBEXexcBad8 3 9 2" xfId="17188" xr:uid="{00000000-0005-0000-0000-0000D62D0000}"/>
    <cellStyle name="SAPBEXexcBad8 3 9 3" xfId="22625" xr:uid="{00000000-0005-0000-0000-0000D72D0000}"/>
    <cellStyle name="SAPBEXexcBad8 4" xfId="518" xr:uid="{00000000-0005-0000-0000-0000D82D0000}"/>
    <cellStyle name="SAPBEXexcBad8 4 10" xfId="13391" xr:uid="{00000000-0005-0000-0000-0000D92D0000}"/>
    <cellStyle name="SAPBEXexcBad8 4 2" xfId="597" xr:uid="{00000000-0005-0000-0000-0000DA2D0000}"/>
    <cellStyle name="SAPBEXexcBad8 4 2 2" xfId="1053" xr:uid="{00000000-0005-0000-0000-0000DB2D0000}"/>
    <cellStyle name="SAPBEXexcBad8 4 2 2 2" xfId="8267" xr:uid="{00000000-0005-0000-0000-0000DC2D0000}"/>
    <cellStyle name="SAPBEXexcBad8 4 2 2 2 2" xfId="15480" xr:uid="{00000000-0005-0000-0000-0000DD2D0000}"/>
    <cellStyle name="SAPBEXexcBad8 4 2 2 2 3" xfId="21125" xr:uid="{00000000-0005-0000-0000-0000DE2D0000}"/>
    <cellStyle name="SAPBEXexcBad8 4 2 2 3" xfId="9029" xr:uid="{00000000-0005-0000-0000-0000DF2D0000}"/>
    <cellStyle name="SAPBEXexcBad8 4 2 2 3 2" xfId="16242" xr:uid="{00000000-0005-0000-0000-0000E02D0000}"/>
    <cellStyle name="SAPBEXexcBad8 4 2 2 3 3" xfId="21786" xr:uid="{00000000-0005-0000-0000-0000E12D0000}"/>
    <cellStyle name="SAPBEXexcBad8 4 2 2 4" xfId="10398" xr:uid="{00000000-0005-0000-0000-0000E22D0000}"/>
    <cellStyle name="SAPBEXexcBad8 4 2 2 4 2" xfId="17611" xr:uid="{00000000-0005-0000-0000-0000E32D0000}"/>
    <cellStyle name="SAPBEXexcBad8 4 2 2 4 3" xfId="23007" xr:uid="{00000000-0005-0000-0000-0000E42D0000}"/>
    <cellStyle name="SAPBEXexcBad8 4 2 2 5" xfId="11793" xr:uid="{00000000-0005-0000-0000-0000E52D0000}"/>
    <cellStyle name="SAPBEXexcBad8 4 2 2 5 2" xfId="19000" xr:uid="{00000000-0005-0000-0000-0000E62D0000}"/>
    <cellStyle name="SAPBEXexcBad8 4 2 2 5 3" xfId="24154" xr:uid="{00000000-0005-0000-0000-0000E72D0000}"/>
    <cellStyle name="SAPBEXexcBad8 4 2 2 6" xfId="12230" xr:uid="{00000000-0005-0000-0000-0000E82D0000}"/>
    <cellStyle name="SAPBEXexcBad8 4 2 2 6 2" xfId="19437" xr:uid="{00000000-0005-0000-0000-0000E92D0000}"/>
    <cellStyle name="SAPBEXexcBad8 4 2 2 6 3" xfId="24472" xr:uid="{00000000-0005-0000-0000-0000EA2D0000}"/>
    <cellStyle name="SAPBEXexcBad8 4 2 2 7" xfId="13858" xr:uid="{00000000-0005-0000-0000-0000EB2D0000}"/>
    <cellStyle name="SAPBEXexcBad8 4 2 2 8" xfId="14293" xr:uid="{00000000-0005-0000-0000-0000EC2D0000}"/>
    <cellStyle name="SAPBEXexcBad8 4 2 3" xfId="7849" xr:uid="{00000000-0005-0000-0000-0000ED2D0000}"/>
    <cellStyle name="SAPBEXexcBad8 4 2 3 2" xfId="15062" xr:uid="{00000000-0005-0000-0000-0000EE2D0000}"/>
    <cellStyle name="SAPBEXexcBad8 4 2 3 3" xfId="20748" xr:uid="{00000000-0005-0000-0000-0000EF2D0000}"/>
    <cellStyle name="SAPBEXexcBad8 4 2 4" xfId="9416" xr:uid="{00000000-0005-0000-0000-0000F02D0000}"/>
    <cellStyle name="SAPBEXexcBad8 4 2 4 2" xfId="16629" xr:uid="{00000000-0005-0000-0000-0000F12D0000}"/>
    <cellStyle name="SAPBEXexcBad8 4 2 4 3" xfId="22128" xr:uid="{00000000-0005-0000-0000-0000F22D0000}"/>
    <cellStyle name="SAPBEXexcBad8 4 2 5" xfId="9981" xr:uid="{00000000-0005-0000-0000-0000F32D0000}"/>
    <cellStyle name="SAPBEXexcBad8 4 2 5 2" xfId="17194" xr:uid="{00000000-0005-0000-0000-0000F42D0000}"/>
    <cellStyle name="SAPBEXexcBad8 4 2 5 3" xfId="22631" xr:uid="{00000000-0005-0000-0000-0000F52D0000}"/>
    <cellStyle name="SAPBEXexcBad8 4 2 6" xfId="11380" xr:uid="{00000000-0005-0000-0000-0000F62D0000}"/>
    <cellStyle name="SAPBEXexcBad8 4 2 6 2" xfId="18587" xr:uid="{00000000-0005-0000-0000-0000F72D0000}"/>
    <cellStyle name="SAPBEXexcBad8 4 2 6 3" xfId="23782" xr:uid="{00000000-0005-0000-0000-0000F82D0000}"/>
    <cellStyle name="SAPBEXexcBad8 4 2 7" xfId="12607" xr:uid="{00000000-0005-0000-0000-0000F92D0000}"/>
    <cellStyle name="SAPBEXexcBad8 4 2 7 2" xfId="19814" xr:uid="{00000000-0005-0000-0000-0000FA2D0000}"/>
    <cellStyle name="SAPBEXexcBad8 4 2 7 3" xfId="24837" xr:uid="{00000000-0005-0000-0000-0000FB2D0000}"/>
    <cellStyle name="SAPBEXexcBad8 4 2 8" xfId="13456" xr:uid="{00000000-0005-0000-0000-0000FC2D0000}"/>
    <cellStyle name="SAPBEXexcBad8 4 3" xfId="662" xr:uid="{00000000-0005-0000-0000-0000FD2D0000}"/>
    <cellStyle name="SAPBEXexcBad8 4 3 2" xfId="1118" xr:uid="{00000000-0005-0000-0000-0000FE2D0000}"/>
    <cellStyle name="SAPBEXexcBad8 4 3 2 2" xfId="8268" xr:uid="{00000000-0005-0000-0000-0000FF2D0000}"/>
    <cellStyle name="SAPBEXexcBad8 4 3 2 2 2" xfId="15481" xr:uid="{00000000-0005-0000-0000-0000002E0000}"/>
    <cellStyle name="SAPBEXexcBad8 4 3 2 2 3" xfId="21126" xr:uid="{00000000-0005-0000-0000-0000012E0000}"/>
    <cellStyle name="SAPBEXexcBad8 4 3 2 3" xfId="9028" xr:uid="{00000000-0005-0000-0000-0000022E0000}"/>
    <cellStyle name="SAPBEXexcBad8 4 3 2 3 2" xfId="16241" xr:uid="{00000000-0005-0000-0000-0000032E0000}"/>
    <cellStyle name="SAPBEXexcBad8 4 3 2 3 3" xfId="21785" xr:uid="{00000000-0005-0000-0000-0000042E0000}"/>
    <cellStyle name="SAPBEXexcBad8 4 3 2 4" xfId="10399" xr:uid="{00000000-0005-0000-0000-0000052E0000}"/>
    <cellStyle name="SAPBEXexcBad8 4 3 2 4 2" xfId="17612" xr:uid="{00000000-0005-0000-0000-0000062E0000}"/>
    <cellStyle name="SAPBEXexcBad8 4 3 2 4 3" xfId="23008" xr:uid="{00000000-0005-0000-0000-0000072E0000}"/>
    <cellStyle name="SAPBEXexcBad8 4 3 2 5" xfId="11858" xr:uid="{00000000-0005-0000-0000-0000082E0000}"/>
    <cellStyle name="SAPBEXexcBad8 4 3 2 5 2" xfId="19065" xr:uid="{00000000-0005-0000-0000-0000092E0000}"/>
    <cellStyle name="SAPBEXexcBad8 4 3 2 5 3" xfId="24219" xr:uid="{00000000-0005-0000-0000-00000A2E0000}"/>
    <cellStyle name="SAPBEXexcBad8 4 3 2 6" xfId="12165" xr:uid="{00000000-0005-0000-0000-00000B2E0000}"/>
    <cellStyle name="SAPBEXexcBad8 4 3 2 6 2" xfId="19372" xr:uid="{00000000-0005-0000-0000-00000C2E0000}"/>
    <cellStyle name="SAPBEXexcBad8 4 3 2 6 3" xfId="24407" xr:uid="{00000000-0005-0000-0000-00000D2E0000}"/>
    <cellStyle name="SAPBEXexcBad8 4 3 2 7" xfId="13923" xr:uid="{00000000-0005-0000-0000-00000E2E0000}"/>
    <cellStyle name="SAPBEXexcBad8 4 3 2 8" xfId="14228" xr:uid="{00000000-0005-0000-0000-00000F2E0000}"/>
    <cellStyle name="SAPBEXexcBad8 4 3 3" xfId="7850" xr:uid="{00000000-0005-0000-0000-0000102E0000}"/>
    <cellStyle name="SAPBEXexcBad8 4 3 3 2" xfId="15063" xr:uid="{00000000-0005-0000-0000-0000112E0000}"/>
    <cellStyle name="SAPBEXexcBad8 4 3 3 3" xfId="20749" xr:uid="{00000000-0005-0000-0000-0000122E0000}"/>
    <cellStyle name="SAPBEXexcBad8 4 3 4" xfId="9415" xr:uid="{00000000-0005-0000-0000-0000132E0000}"/>
    <cellStyle name="SAPBEXexcBad8 4 3 4 2" xfId="16628" xr:uid="{00000000-0005-0000-0000-0000142E0000}"/>
    <cellStyle name="SAPBEXexcBad8 4 3 4 3" xfId="22127" xr:uid="{00000000-0005-0000-0000-0000152E0000}"/>
    <cellStyle name="SAPBEXexcBad8 4 3 5" xfId="9982" xr:uid="{00000000-0005-0000-0000-0000162E0000}"/>
    <cellStyle name="SAPBEXexcBad8 4 3 5 2" xfId="17195" xr:uid="{00000000-0005-0000-0000-0000172E0000}"/>
    <cellStyle name="SAPBEXexcBad8 4 3 5 3" xfId="22632" xr:uid="{00000000-0005-0000-0000-0000182E0000}"/>
    <cellStyle name="SAPBEXexcBad8 4 3 6" xfId="11445" xr:uid="{00000000-0005-0000-0000-0000192E0000}"/>
    <cellStyle name="SAPBEXexcBad8 4 3 6 2" xfId="18652" xr:uid="{00000000-0005-0000-0000-00001A2E0000}"/>
    <cellStyle name="SAPBEXexcBad8 4 3 6 3" xfId="23847" xr:uid="{00000000-0005-0000-0000-00001B2E0000}"/>
    <cellStyle name="SAPBEXexcBad8 4 3 7" xfId="12540" xr:uid="{00000000-0005-0000-0000-00001C2E0000}"/>
    <cellStyle name="SAPBEXexcBad8 4 3 7 2" xfId="19747" xr:uid="{00000000-0005-0000-0000-00001D2E0000}"/>
    <cellStyle name="SAPBEXexcBad8 4 3 7 3" xfId="24772" xr:uid="{00000000-0005-0000-0000-00001E2E0000}"/>
    <cellStyle name="SAPBEXexcBad8 4 3 8" xfId="13521" xr:uid="{00000000-0005-0000-0000-00001F2E0000}"/>
    <cellStyle name="SAPBEXexcBad8 4 3 9" xfId="14575" xr:uid="{00000000-0005-0000-0000-0000202E0000}"/>
    <cellStyle name="SAPBEXexcBad8 4 4" xfId="717" xr:uid="{00000000-0005-0000-0000-0000212E0000}"/>
    <cellStyle name="SAPBEXexcBad8 4 4 2" xfId="1173" xr:uid="{00000000-0005-0000-0000-0000222E0000}"/>
    <cellStyle name="SAPBEXexcBad8 4 4 2 2" xfId="8269" xr:uid="{00000000-0005-0000-0000-0000232E0000}"/>
    <cellStyle name="SAPBEXexcBad8 4 4 2 2 2" xfId="15482" xr:uid="{00000000-0005-0000-0000-0000242E0000}"/>
    <cellStyle name="SAPBEXexcBad8 4 4 2 2 3" xfId="21127" xr:uid="{00000000-0005-0000-0000-0000252E0000}"/>
    <cellStyle name="SAPBEXexcBad8 4 4 2 3" xfId="9027" xr:uid="{00000000-0005-0000-0000-0000262E0000}"/>
    <cellStyle name="SAPBEXexcBad8 4 4 2 3 2" xfId="16240" xr:uid="{00000000-0005-0000-0000-0000272E0000}"/>
    <cellStyle name="SAPBEXexcBad8 4 4 2 3 3" xfId="21784" xr:uid="{00000000-0005-0000-0000-0000282E0000}"/>
    <cellStyle name="SAPBEXexcBad8 4 4 2 4" xfId="10400" xr:uid="{00000000-0005-0000-0000-0000292E0000}"/>
    <cellStyle name="SAPBEXexcBad8 4 4 2 4 2" xfId="17613" xr:uid="{00000000-0005-0000-0000-00002A2E0000}"/>
    <cellStyle name="SAPBEXexcBad8 4 4 2 4 3" xfId="23009" xr:uid="{00000000-0005-0000-0000-00002B2E0000}"/>
    <cellStyle name="SAPBEXexcBad8 4 4 2 5" xfId="11913" xr:uid="{00000000-0005-0000-0000-00002C2E0000}"/>
    <cellStyle name="SAPBEXexcBad8 4 4 2 5 2" xfId="19120" xr:uid="{00000000-0005-0000-0000-00002D2E0000}"/>
    <cellStyle name="SAPBEXexcBad8 4 4 2 5 3" xfId="24274" xr:uid="{00000000-0005-0000-0000-00002E2E0000}"/>
    <cellStyle name="SAPBEXexcBad8 4 4 2 6" xfId="12110" xr:uid="{00000000-0005-0000-0000-00002F2E0000}"/>
    <cellStyle name="SAPBEXexcBad8 4 4 2 6 2" xfId="19317" xr:uid="{00000000-0005-0000-0000-0000302E0000}"/>
    <cellStyle name="SAPBEXexcBad8 4 4 2 6 3" xfId="24352" xr:uid="{00000000-0005-0000-0000-0000312E0000}"/>
    <cellStyle name="SAPBEXexcBad8 4 4 2 7" xfId="13978" xr:uid="{00000000-0005-0000-0000-0000322E0000}"/>
    <cellStyle name="SAPBEXexcBad8 4 4 2 8" xfId="14173" xr:uid="{00000000-0005-0000-0000-0000332E0000}"/>
    <cellStyle name="SAPBEXexcBad8 4 4 3" xfId="7851" xr:uid="{00000000-0005-0000-0000-0000342E0000}"/>
    <cellStyle name="SAPBEXexcBad8 4 4 3 2" xfId="15064" xr:uid="{00000000-0005-0000-0000-0000352E0000}"/>
    <cellStyle name="SAPBEXexcBad8 4 4 3 3" xfId="20750" xr:uid="{00000000-0005-0000-0000-0000362E0000}"/>
    <cellStyle name="SAPBEXexcBad8 4 4 4" xfId="9414" xr:uid="{00000000-0005-0000-0000-0000372E0000}"/>
    <cellStyle name="SAPBEXexcBad8 4 4 4 2" xfId="16627" xr:uid="{00000000-0005-0000-0000-0000382E0000}"/>
    <cellStyle name="SAPBEXexcBad8 4 4 4 3" xfId="22126" xr:uid="{00000000-0005-0000-0000-0000392E0000}"/>
    <cellStyle name="SAPBEXexcBad8 4 4 5" xfId="9983" xr:uid="{00000000-0005-0000-0000-00003A2E0000}"/>
    <cellStyle name="SAPBEXexcBad8 4 4 5 2" xfId="17196" xr:uid="{00000000-0005-0000-0000-00003B2E0000}"/>
    <cellStyle name="SAPBEXexcBad8 4 4 5 3" xfId="22633" xr:uid="{00000000-0005-0000-0000-00003C2E0000}"/>
    <cellStyle name="SAPBEXexcBad8 4 4 6" xfId="11500" xr:uid="{00000000-0005-0000-0000-00003D2E0000}"/>
    <cellStyle name="SAPBEXexcBad8 4 4 6 2" xfId="18707" xr:uid="{00000000-0005-0000-0000-00003E2E0000}"/>
    <cellStyle name="SAPBEXexcBad8 4 4 6 3" xfId="23902" xr:uid="{00000000-0005-0000-0000-00003F2E0000}"/>
    <cellStyle name="SAPBEXexcBad8 4 4 7" xfId="12480" xr:uid="{00000000-0005-0000-0000-0000402E0000}"/>
    <cellStyle name="SAPBEXexcBad8 4 4 7 2" xfId="19687" xr:uid="{00000000-0005-0000-0000-0000412E0000}"/>
    <cellStyle name="SAPBEXexcBad8 4 4 7 3" xfId="24720" xr:uid="{00000000-0005-0000-0000-0000422E0000}"/>
    <cellStyle name="SAPBEXexcBad8 4 4 8" xfId="13576" xr:uid="{00000000-0005-0000-0000-0000432E0000}"/>
    <cellStyle name="SAPBEXexcBad8 4 4 9" xfId="14521" xr:uid="{00000000-0005-0000-0000-0000442E0000}"/>
    <cellStyle name="SAPBEXexcBad8 4 5" xfId="7848" xr:uid="{00000000-0005-0000-0000-0000452E0000}"/>
    <cellStyle name="SAPBEXexcBad8 4 5 2" xfId="15061" xr:uid="{00000000-0005-0000-0000-0000462E0000}"/>
    <cellStyle name="SAPBEXexcBad8 4 5 3" xfId="20747" xr:uid="{00000000-0005-0000-0000-0000472E0000}"/>
    <cellStyle name="SAPBEXexcBad8 4 6" xfId="9417" xr:uid="{00000000-0005-0000-0000-0000482E0000}"/>
    <cellStyle name="SAPBEXexcBad8 4 6 2" xfId="16630" xr:uid="{00000000-0005-0000-0000-0000492E0000}"/>
    <cellStyle name="SAPBEXexcBad8 4 6 3" xfId="22129" xr:uid="{00000000-0005-0000-0000-00004A2E0000}"/>
    <cellStyle name="SAPBEXexcBad8 4 7" xfId="9980" xr:uid="{00000000-0005-0000-0000-00004B2E0000}"/>
    <cellStyle name="SAPBEXexcBad8 4 7 2" xfId="17193" xr:uid="{00000000-0005-0000-0000-00004C2E0000}"/>
    <cellStyle name="SAPBEXexcBad8 4 7 3" xfId="22630" xr:uid="{00000000-0005-0000-0000-00004D2E0000}"/>
    <cellStyle name="SAPBEXexcBad8 4 8" xfId="11301" xr:uid="{00000000-0005-0000-0000-00004E2E0000}"/>
    <cellStyle name="SAPBEXexcBad8 4 8 2" xfId="18508" xr:uid="{00000000-0005-0000-0000-00004F2E0000}"/>
    <cellStyle name="SAPBEXexcBad8 4 8 3" xfId="23705" xr:uid="{00000000-0005-0000-0000-0000502E0000}"/>
    <cellStyle name="SAPBEXexcBad8 4 9" xfId="12715" xr:uid="{00000000-0005-0000-0000-0000512E0000}"/>
    <cellStyle name="SAPBEXexcBad8 4 9 2" xfId="19922" xr:uid="{00000000-0005-0000-0000-0000522E0000}"/>
    <cellStyle name="SAPBEXexcBad8 4 9 3" xfId="24913" xr:uid="{00000000-0005-0000-0000-0000532E0000}"/>
    <cellStyle name="SAPBEXexcBad8 5" xfId="796" xr:uid="{00000000-0005-0000-0000-0000542E0000}"/>
    <cellStyle name="SAPBEXexcBad8 5 2" xfId="8270" xr:uid="{00000000-0005-0000-0000-0000552E0000}"/>
    <cellStyle name="SAPBEXexcBad8 5 2 2" xfId="15483" xr:uid="{00000000-0005-0000-0000-0000562E0000}"/>
    <cellStyle name="SAPBEXexcBad8 5 2 3" xfId="21128" xr:uid="{00000000-0005-0000-0000-0000572E0000}"/>
    <cellStyle name="SAPBEXexcBad8 5 3" xfId="9026" xr:uid="{00000000-0005-0000-0000-0000582E0000}"/>
    <cellStyle name="SAPBEXexcBad8 5 3 2" xfId="16239" xr:uid="{00000000-0005-0000-0000-0000592E0000}"/>
    <cellStyle name="SAPBEXexcBad8 5 3 3" xfId="21783" xr:uid="{00000000-0005-0000-0000-00005A2E0000}"/>
    <cellStyle name="SAPBEXexcBad8 5 4" xfId="10401" xr:uid="{00000000-0005-0000-0000-00005B2E0000}"/>
    <cellStyle name="SAPBEXexcBad8 5 4 2" xfId="17614" xr:uid="{00000000-0005-0000-0000-00005C2E0000}"/>
    <cellStyle name="SAPBEXexcBad8 5 4 3" xfId="23010" xr:uid="{00000000-0005-0000-0000-00005D2E0000}"/>
    <cellStyle name="SAPBEXexcBad8 5 5" xfId="11536" xr:uid="{00000000-0005-0000-0000-00005E2E0000}"/>
    <cellStyle name="SAPBEXexcBad8 5 5 2" xfId="18743" xr:uid="{00000000-0005-0000-0000-00005F2E0000}"/>
    <cellStyle name="SAPBEXexcBad8 5 5 3" xfId="23919" xr:uid="{00000000-0005-0000-0000-0000602E0000}"/>
    <cellStyle name="SAPBEXexcBad8 5 6" xfId="12466" xr:uid="{00000000-0005-0000-0000-0000612E0000}"/>
    <cellStyle name="SAPBEXexcBad8 5 6 2" xfId="19673" xr:uid="{00000000-0005-0000-0000-0000622E0000}"/>
    <cellStyle name="SAPBEXexcBad8 5 6 3" xfId="24707" xr:uid="{00000000-0005-0000-0000-0000632E0000}"/>
    <cellStyle name="SAPBEXexcBad8 5 7" xfId="13606" xr:uid="{00000000-0005-0000-0000-0000642E0000}"/>
    <cellStyle name="SAPBEXexcBad8 5 8" xfId="14503" xr:uid="{00000000-0005-0000-0000-0000652E0000}"/>
    <cellStyle name="SAPBEXexcBad8 6" xfId="7250" xr:uid="{00000000-0005-0000-0000-0000662E0000}"/>
    <cellStyle name="SAPBEXexcBad8 6 2" xfId="9531" xr:uid="{00000000-0005-0000-0000-0000672E0000}"/>
    <cellStyle name="SAPBEXexcBad8 6 2 2" xfId="16744" xr:uid="{00000000-0005-0000-0000-0000682E0000}"/>
    <cellStyle name="SAPBEXexcBad8 6 2 3" xfId="22210" xr:uid="{00000000-0005-0000-0000-0000692E0000}"/>
    <cellStyle name="SAPBEXexcBad8 6 3" xfId="9729" xr:uid="{00000000-0005-0000-0000-00006A2E0000}"/>
    <cellStyle name="SAPBEXexcBad8 6 3 2" xfId="16942" xr:uid="{00000000-0005-0000-0000-00006B2E0000}"/>
    <cellStyle name="SAPBEXexcBad8 6 3 3" xfId="22408" xr:uid="{00000000-0005-0000-0000-00006C2E0000}"/>
    <cellStyle name="SAPBEXexcBad8 6 4" xfId="10933" xr:uid="{00000000-0005-0000-0000-00006D2E0000}"/>
    <cellStyle name="SAPBEXexcBad8 6 4 2" xfId="18146" xr:uid="{00000000-0005-0000-0000-00006E2E0000}"/>
    <cellStyle name="SAPBEXexcBad8 6 4 3" xfId="23363" xr:uid="{00000000-0005-0000-0000-00006F2E0000}"/>
    <cellStyle name="SAPBEXexcBad8 6 5" xfId="12880" xr:uid="{00000000-0005-0000-0000-0000702E0000}"/>
    <cellStyle name="SAPBEXexcBad8 6 5 2" xfId="20087" xr:uid="{00000000-0005-0000-0000-0000712E0000}"/>
    <cellStyle name="SAPBEXexcBad8 6 5 3" xfId="25043" xr:uid="{00000000-0005-0000-0000-0000722E0000}"/>
    <cellStyle name="SAPBEXexcBad8 6 6" xfId="13069" xr:uid="{00000000-0005-0000-0000-0000732E0000}"/>
    <cellStyle name="SAPBEXexcBad8 6 6 2" xfId="20276" xr:uid="{00000000-0005-0000-0000-0000742E0000}"/>
    <cellStyle name="SAPBEXexcBad8 6 6 3" xfId="25232" xr:uid="{00000000-0005-0000-0000-0000752E0000}"/>
    <cellStyle name="SAPBEXexcBad8 6 7" xfId="14741" xr:uid="{00000000-0005-0000-0000-0000762E0000}"/>
    <cellStyle name="SAPBEXexcBad8 6 8" xfId="20454" xr:uid="{00000000-0005-0000-0000-0000772E0000}"/>
    <cellStyle name="SAPBEXexcBad8 7" xfId="7694" xr:uid="{00000000-0005-0000-0000-0000782E0000}"/>
    <cellStyle name="SAPBEXexcBad8 7 2" xfId="14917" xr:uid="{00000000-0005-0000-0000-0000792E0000}"/>
    <cellStyle name="SAPBEXexcBad8 7 3" xfId="20638" xr:uid="{00000000-0005-0000-0000-00007A2E0000}"/>
    <cellStyle name="SAPBEXexcBad8 8" xfId="9427" xr:uid="{00000000-0005-0000-0000-00007B2E0000}"/>
    <cellStyle name="SAPBEXexcBad8 8 2" xfId="16640" xr:uid="{00000000-0005-0000-0000-00007C2E0000}"/>
    <cellStyle name="SAPBEXexcBad8 8 3" xfId="22139" xr:uid="{00000000-0005-0000-0000-00007D2E0000}"/>
    <cellStyle name="SAPBEXexcBad8 9" xfId="9969" xr:uid="{00000000-0005-0000-0000-00007E2E0000}"/>
    <cellStyle name="SAPBEXexcBad8 9 2" xfId="17182" xr:uid="{00000000-0005-0000-0000-00007F2E0000}"/>
    <cellStyle name="SAPBEXexcBad8 9 3" xfId="22619" xr:uid="{00000000-0005-0000-0000-0000802E0000}"/>
    <cellStyle name="SAPBEXexcBad9" xfId="83" xr:uid="{00000000-0005-0000-0000-0000812E0000}"/>
    <cellStyle name="SAPBEXexcBad9 10" xfId="13226" xr:uid="{00000000-0005-0000-0000-0000822E0000}"/>
    <cellStyle name="SAPBEXexcBad9 11" xfId="14897" xr:uid="{00000000-0005-0000-0000-0000832E0000}"/>
    <cellStyle name="SAPBEXexcBad9 12" xfId="25432" xr:uid="{00000000-0005-0000-0000-0000842E0000}"/>
    <cellStyle name="SAPBEXexcBad9 2" xfId="356" xr:uid="{00000000-0005-0000-0000-0000852E0000}"/>
    <cellStyle name="SAPBEXexcBad9 2 10" xfId="11140" xr:uid="{00000000-0005-0000-0000-0000862E0000}"/>
    <cellStyle name="SAPBEXexcBad9 2 10 2" xfId="18347" xr:uid="{00000000-0005-0000-0000-0000872E0000}"/>
    <cellStyle name="SAPBEXexcBad9 2 10 3" xfId="23560" xr:uid="{00000000-0005-0000-0000-0000882E0000}"/>
    <cellStyle name="SAPBEXexcBad9 2 11" xfId="13257" xr:uid="{00000000-0005-0000-0000-0000892E0000}"/>
    <cellStyle name="SAPBEXexcBad9 2 12" xfId="25433" xr:uid="{00000000-0005-0000-0000-00008A2E0000}"/>
    <cellStyle name="SAPBEXexcBad9 2 2" xfId="455" xr:uid="{00000000-0005-0000-0000-00008B2E0000}"/>
    <cellStyle name="SAPBEXexcBad9 2 2 2" xfId="932" xr:uid="{00000000-0005-0000-0000-00008C2E0000}"/>
    <cellStyle name="SAPBEXexcBad9 2 2 2 2" xfId="8271" xr:uid="{00000000-0005-0000-0000-00008D2E0000}"/>
    <cellStyle name="SAPBEXexcBad9 2 2 2 2 2" xfId="15484" xr:uid="{00000000-0005-0000-0000-00008E2E0000}"/>
    <cellStyle name="SAPBEXexcBad9 2 2 2 2 3" xfId="21129" xr:uid="{00000000-0005-0000-0000-00008F2E0000}"/>
    <cellStyle name="SAPBEXexcBad9 2 2 2 3" xfId="9025" xr:uid="{00000000-0005-0000-0000-0000902E0000}"/>
    <cellStyle name="SAPBEXexcBad9 2 2 2 3 2" xfId="16238" xr:uid="{00000000-0005-0000-0000-0000912E0000}"/>
    <cellStyle name="SAPBEXexcBad9 2 2 2 3 3" xfId="21782" xr:uid="{00000000-0005-0000-0000-0000922E0000}"/>
    <cellStyle name="SAPBEXexcBad9 2 2 2 4" xfId="10402" xr:uid="{00000000-0005-0000-0000-0000932E0000}"/>
    <cellStyle name="SAPBEXexcBad9 2 2 2 4 2" xfId="17615" xr:uid="{00000000-0005-0000-0000-0000942E0000}"/>
    <cellStyle name="SAPBEXexcBad9 2 2 2 4 3" xfId="23011" xr:uid="{00000000-0005-0000-0000-0000952E0000}"/>
    <cellStyle name="SAPBEXexcBad9 2 2 2 5" xfId="11672" xr:uid="{00000000-0005-0000-0000-0000962E0000}"/>
    <cellStyle name="SAPBEXexcBad9 2 2 2 5 2" xfId="18879" xr:uid="{00000000-0005-0000-0000-0000972E0000}"/>
    <cellStyle name="SAPBEXexcBad9 2 2 2 5 3" xfId="24043" xr:uid="{00000000-0005-0000-0000-0000982E0000}"/>
    <cellStyle name="SAPBEXexcBad9 2 2 2 6" xfId="12341" xr:uid="{00000000-0005-0000-0000-0000992E0000}"/>
    <cellStyle name="SAPBEXexcBad9 2 2 2 6 2" xfId="19548" xr:uid="{00000000-0005-0000-0000-00009A2E0000}"/>
    <cellStyle name="SAPBEXexcBad9 2 2 2 6 3" xfId="24583" xr:uid="{00000000-0005-0000-0000-00009B2E0000}"/>
    <cellStyle name="SAPBEXexcBad9 2 2 2 7" xfId="13737" xr:uid="{00000000-0005-0000-0000-00009C2E0000}"/>
    <cellStyle name="SAPBEXexcBad9 2 2 2 8" xfId="14404" xr:uid="{00000000-0005-0000-0000-00009D2E0000}"/>
    <cellStyle name="SAPBEXexcBad9 2 2 3" xfId="7853" xr:uid="{00000000-0005-0000-0000-00009E2E0000}"/>
    <cellStyle name="SAPBEXexcBad9 2 2 3 2" xfId="15066" xr:uid="{00000000-0005-0000-0000-00009F2E0000}"/>
    <cellStyle name="SAPBEXexcBad9 2 2 3 3" xfId="20752" xr:uid="{00000000-0005-0000-0000-0000A02E0000}"/>
    <cellStyle name="SAPBEXexcBad9 2 2 4" xfId="9410" xr:uid="{00000000-0005-0000-0000-0000A12E0000}"/>
    <cellStyle name="SAPBEXexcBad9 2 2 4 2" xfId="16623" xr:uid="{00000000-0005-0000-0000-0000A22E0000}"/>
    <cellStyle name="SAPBEXexcBad9 2 2 4 3" xfId="22122" xr:uid="{00000000-0005-0000-0000-0000A32E0000}"/>
    <cellStyle name="SAPBEXexcBad9 2 2 5" xfId="9986" xr:uid="{00000000-0005-0000-0000-0000A42E0000}"/>
    <cellStyle name="SAPBEXexcBad9 2 2 5 2" xfId="17199" xr:uid="{00000000-0005-0000-0000-0000A52E0000}"/>
    <cellStyle name="SAPBEXexcBad9 2 2 5 3" xfId="22636" xr:uid="{00000000-0005-0000-0000-0000A62E0000}"/>
    <cellStyle name="SAPBEXexcBad9 2 2 6" xfId="11238" xr:uid="{00000000-0005-0000-0000-0000A72E0000}"/>
    <cellStyle name="SAPBEXexcBad9 2 2 6 2" xfId="18445" xr:uid="{00000000-0005-0000-0000-0000A82E0000}"/>
    <cellStyle name="SAPBEXexcBad9 2 2 6 3" xfId="23650" xr:uid="{00000000-0005-0000-0000-0000A92E0000}"/>
    <cellStyle name="SAPBEXexcBad9 2 2 7" xfId="12766" xr:uid="{00000000-0005-0000-0000-0000AA2E0000}"/>
    <cellStyle name="SAPBEXexcBad9 2 2 7 2" xfId="19973" xr:uid="{00000000-0005-0000-0000-0000AB2E0000}"/>
    <cellStyle name="SAPBEXexcBad9 2 2 7 3" xfId="24963" xr:uid="{00000000-0005-0000-0000-0000AC2E0000}"/>
    <cellStyle name="SAPBEXexcBad9 2 2 8" xfId="13330" xr:uid="{00000000-0005-0000-0000-0000AD2E0000}"/>
    <cellStyle name="SAPBEXexcBad9 2 3" xfId="532" xr:uid="{00000000-0005-0000-0000-0000AE2E0000}"/>
    <cellStyle name="SAPBEXexcBad9 2 3 2" xfId="988" xr:uid="{00000000-0005-0000-0000-0000AF2E0000}"/>
    <cellStyle name="SAPBEXexcBad9 2 3 2 2" xfId="8272" xr:uid="{00000000-0005-0000-0000-0000B02E0000}"/>
    <cellStyle name="SAPBEXexcBad9 2 3 2 2 2" xfId="15485" xr:uid="{00000000-0005-0000-0000-0000B12E0000}"/>
    <cellStyle name="SAPBEXexcBad9 2 3 2 2 3" xfId="21130" xr:uid="{00000000-0005-0000-0000-0000B22E0000}"/>
    <cellStyle name="SAPBEXexcBad9 2 3 2 3" xfId="9024" xr:uid="{00000000-0005-0000-0000-0000B32E0000}"/>
    <cellStyle name="SAPBEXexcBad9 2 3 2 3 2" xfId="16237" xr:uid="{00000000-0005-0000-0000-0000B42E0000}"/>
    <cellStyle name="SAPBEXexcBad9 2 3 2 3 3" xfId="21781" xr:uid="{00000000-0005-0000-0000-0000B52E0000}"/>
    <cellStyle name="SAPBEXexcBad9 2 3 2 4" xfId="10403" xr:uid="{00000000-0005-0000-0000-0000B62E0000}"/>
    <cellStyle name="SAPBEXexcBad9 2 3 2 4 2" xfId="17616" xr:uid="{00000000-0005-0000-0000-0000B72E0000}"/>
    <cellStyle name="SAPBEXexcBad9 2 3 2 4 3" xfId="23012" xr:uid="{00000000-0005-0000-0000-0000B82E0000}"/>
    <cellStyle name="SAPBEXexcBad9 2 3 2 5" xfId="11728" xr:uid="{00000000-0005-0000-0000-0000B92E0000}"/>
    <cellStyle name="SAPBEXexcBad9 2 3 2 5 2" xfId="18935" xr:uid="{00000000-0005-0000-0000-0000BA2E0000}"/>
    <cellStyle name="SAPBEXexcBad9 2 3 2 5 3" xfId="24089" xr:uid="{00000000-0005-0000-0000-0000BB2E0000}"/>
    <cellStyle name="SAPBEXexcBad9 2 3 2 6" xfId="12295" xr:uid="{00000000-0005-0000-0000-0000BC2E0000}"/>
    <cellStyle name="SAPBEXexcBad9 2 3 2 6 2" xfId="19502" xr:uid="{00000000-0005-0000-0000-0000BD2E0000}"/>
    <cellStyle name="SAPBEXexcBad9 2 3 2 6 3" xfId="24537" xr:uid="{00000000-0005-0000-0000-0000BE2E0000}"/>
    <cellStyle name="SAPBEXexcBad9 2 3 2 7" xfId="13793" xr:uid="{00000000-0005-0000-0000-0000BF2E0000}"/>
    <cellStyle name="SAPBEXexcBad9 2 3 2 8" xfId="14358" xr:uid="{00000000-0005-0000-0000-0000C02E0000}"/>
    <cellStyle name="SAPBEXexcBad9 2 3 3" xfId="7854" xr:uid="{00000000-0005-0000-0000-0000C12E0000}"/>
    <cellStyle name="SAPBEXexcBad9 2 3 3 2" xfId="15067" xr:uid="{00000000-0005-0000-0000-0000C22E0000}"/>
    <cellStyle name="SAPBEXexcBad9 2 3 3 3" xfId="20753" xr:uid="{00000000-0005-0000-0000-0000C32E0000}"/>
    <cellStyle name="SAPBEXexcBad9 2 3 4" xfId="9409" xr:uid="{00000000-0005-0000-0000-0000C42E0000}"/>
    <cellStyle name="SAPBEXexcBad9 2 3 4 2" xfId="16622" xr:uid="{00000000-0005-0000-0000-0000C52E0000}"/>
    <cellStyle name="SAPBEXexcBad9 2 3 4 3" xfId="22121" xr:uid="{00000000-0005-0000-0000-0000C62E0000}"/>
    <cellStyle name="SAPBEXexcBad9 2 3 5" xfId="9987" xr:uid="{00000000-0005-0000-0000-0000C72E0000}"/>
    <cellStyle name="SAPBEXexcBad9 2 3 5 2" xfId="17200" xr:uid="{00000000-0005-0000-0000-0000C82E0000}"/>
    <cellStyle name="SAPBEXexcBad9 2 3 5 3" xfId="22637" xr:uid="{00000000-0005-0000-0000-0000C92E0000}"/>
    <cellStyle name="SAPBEXexcBad9 2 3 6" xfId="11315" xr:uid="{00000000-0005-0000-0000-0000CA2E0000}"/>
    <cellStyle name="SAPBEXexcBad9 2 3 6 2" xfId="18522" xr:uid="{00000000-0005-0000-0000-0000CB2E0000}"/>
    <cellStyle name="SAPBEXexcBad9 2 3 6 3" xfId="23717" xr:uid="{00000000-0005-0000-0000-0000CC2E0000}"/>
    <cellStyle name="SAPBEXexcBad9 2 3 7" xfId="12703" xr:uid="{00000000-0005-0000-0000-0000CD2E0000}"/>
    <cellStyle name="SAPBEXexcBad9 2 3 7 2" xfId="19910" xr:uid="{00000000-0005-0000-0000-0000CE2E0000}"/>
    <cellStyle name="SAPBEXexcBad9 2 3 7 3" xfId="24901" xr:uid="{00000000-0005-0000-0000-0000CF2E0000}"/>
    <cellStyle name="SAPBEXexcBad9 2 3 8" xfId="13403" xr:uid="{00000000-0005-0000-0000-0000D02E0000}"/>
    <cellStyle name="SAPBEXexcBad9 2 4" xfId="607" xr:uid="{00000000-0005-0000-0000-0000D12E0000}"/>
    <cellStyle name="SAPBEXexcBad9 2 4 2" xfId="1063" xr:uid="{00000000-0005-0000-0000-0000D22E0000}"/>
    <cellStyle name="SAPBEXexcBad9 2 4 2 2" xfId="8273" xr:uid="{00000000-0005-0000-0000-0000D32E0000}"/>
    <cellStyle name="SAPBEXexcBad9 2 4 2 2 2" xfId="15486" xr:uid="{00000000-0005-0000-0000-0000D42E0000}"/>
    <cellStyle name="SAPBEXexcBad9 2 4 2 2 3" xfId="21131" xr:uid="{00000000-0005-0000-0000-0000D52E0000}"/>
    <cellStyle name="SAPBEXexcBad9 2 4 2 3" xfId="9023" xr:uid="{00000000-0005-0000-0000-0000D62E0000}"/>
    <cellStyle name="SAPBEXexcBad9 2 4 2 3 2" xfId="16236" xr:uid="{00000000-0005-0000-0000-0000D72E0000}"/>
    <cellStyle name="SAPBEXexcBad9 2 4 2 3 3" xfId="21780" xr:uid="{00000000-0005-0000-0000-0000D82E0000}"/>
    <cellStyle name="SAPBEXexcBad9 2 4 2 4" xfId="10404" xr:uid="{00000000-0005-0000-0000-0000D92E0000}"/>
    <cellStyle name="SAPBEXexcBad9 2 4 2 4 2" xfId="17617" xr:uid="{00000000-0005-0000-0000-0000DA2E0000}"/>
    <cellStyle name="SAPBEXexcBad9 2 4 2 4 3" xfId="23013" xr:uid="{00000000-0005-0000-0000-0000DB2E0000}"/>
    <cellStyle name="SAPBEXexcBad9 2 4 2 5" xfId="11803" xr:uid="{00000000-0005-0000-0000-0000DC2E0000}"/>
    <cellStyle name="SAPBEXexcBad9 2 4 2 5 2" xfId="19010" xr:uid="{00000000-0005-0000-0000-0000DD2E0000}"/>
    <cellStyle name="SAPBEXexcBad9 2 4 2 5 3" xfId="24164" xr:uid="{00000000-0005-0000-0000-0000DE2E0000}"/>
    <cellStyle name="SAPBEXexcBad9 2 4 2 6" xfId="12220" xr:uid="{00000000-0005-0000-0000-0000DF2E0000}"/>
    <cellStyle name="SAPBEXexcBad9 2 4 2 6 2" xfId="19427" xr:uid="{00000000-0005-0000-0000-0000E02E0000}"/>
    <cellStyle name="SAPBEXexcBad9 2 4 2 6 3" xfId="24462" xr:uid="{00000000-0005-0000-0000-0000E12E0000}"/>
    <cellStyle name="SAPBEXexcBad9 2 4 2 7" xfId="13868" xr:uid="{00000000-0005-0000-0000-0000E22E0000}"/>
    <cellStyle name="SAPBEXexcBad9 2 4 2 8" xfId="14283" xr:uid="{00000000-0005-0000-0000-0000E32E0000}"/>
    <cellStyle name="SAPBEXexcBad9 2 4 3" xfId="7855" xr:uid="{00000000-0005-0000-0000-0000E42E0000}"/>
    <cellStyle name="SAPBEXexcBad9 2 4 3 2" xfId="15068" xr:uid="{00000000-0005-0000-0000-0000E52E0000}"/>
    <cellStyle name="SAPBEXexcBad9 2 4 3 3" xfId="20754" xr:uid="{00000000-0005-0000-0000-0000E62E0000}"/>
    <cellStyle name="SAPBEXexcBad9 2 4 4" xfId="9408" xr:uid="{00000000-0005-0000-0000-0000E72E0000}"/>
    <cellStyle name="SAPBEXexcBad9 2 4 4 2" xfId="16621" xr:uid="{00000000-0005-0000-0000-0000E82E0000}"/>
    <cellStyle name="SAPBEXexcBad9 2 4 4 3" xfId="22120" xr:uid="{00000000-0005-0000-0000-0000E92E0000}"/>
    <cellStyle name="SAPBEXexcBad9 2 4 5" xfId="9988" xr:uid="{00000000-0005-0000-0000-0000EA2E0000}"/>
    <cellStyle name="SAPBEXexcBad9 2 4 5 2" xfId="17201" xr:uid="{00000000-0005-0000-0000-0000EB2E0000}"/>
    <cellStyle name="SAPBEXexcBad9 2 4 5 3" xfId="22638" xr:uid="{00000000-0005-0000-0000-0000EC2E0000}"/>
    <cellStyle name="SAPBEXexcBad9 2 4 6" xfId="11390" xr:uid="{00000000-0005-0000-0000-0000ED2E0000}"/>
    <cellStyle name="SAPBEXexcBad9 2 4 6 2" xfId="18597" xr:uid="{00000000-0005-0000-0000-0000EE2E0000}"/>
    <cellStyle name="SAPBEXexcBad9 2 4 6 3" xfId="23792" xr:uid="{00000000-0005-0000-0000-0000EF2E0000}"/>
    <cellStyle name="SAPBEXexcBad9 2 4 7" xfId="12595" xr:uid="{00000000-0005-0000-0000-0000F02E0000}"/>
    <cellStyle name="SAPBEXexcBad9 2 4 7 2" xfId="19802" xr:uid="{00000000-0005-0000-0000-0000F12E0000}"/>
    <cellStyle name="SAPBEXexcBad9 2 4 7 3" xfId="24827" xr:uid="{00000000-0005-0000-0000-0000F22E0000}"/>
    <cellStyle name="SAPBEXexcBad9 2 4 8" xfId="13466" xr:uid="{00000000-0005-0000-0000-0000F32E0000}"/>
    <cellStyle name="SAPBEXexcBad9 2 4 9" xfId="14661" xr:uid="{00000000-0005-0000-0000-0000F42E0000}"/>
    <cellStyle name="SAPBEXexcBad9 2 5" xfId="439" xr:uid="{00000000-0005-0000-0000-0000F52E0000}"/>
    <cellStyle name="SAPBEXexcBad9 2 5 2" xfId="916" xr:uid="{00000000-0005-0000-0000-0000F62E0000}"/>
    <cellStyle name="SAPBEXexcBad9 2 5 2 2" xfId="8274" xr:uid="{00000000-0005-0000-0000-0000F72E0000}"/>
    <cellStyle name="SAPBEXexcBad9 2 5 2 2 2" xfId="15487" xr:uid="{00000000-0005-0000-0000-0000F82E0000}"/>
    <cellStyle name="SAPBEXexcBad9 2 5 2 2 3" xfId="21132" xr:uid="{00000000-0005-0000-0000-0000F92E0000}"/>
    <cellStyle name="SAPBEXexcBad9 2 5 2 3" xfId="9022" xr:uid="{00000000-0005-0000-0000-0000FA2E0000}"/>
    <cellStyle name="SAPBEXexcBad9 2 5 2 3 2" xfId="16235" xr:uid="{00000000-0005-0000-0000-0000FB2E0000}"/>
    <cellStyle name="SAPBEXexcBad9 2 5 2 3 3" xfId="21779" xr:uid="{00000000-0005-0000-0000-0000FC2E0000}"/>
    <cellStyle name="SAPBEXexcBad9 2 5 2 4" xfId="10405" xr:uid="{00000000-0005-0000-0000-0000FD2E0000}"/>
    <cellStyle name="SAPBEXexcBad9 2 5 2 4 2" xfId="17618" xr:uid="{00000000-0005-0000-0000-0000FE2E0000}"/>
    <cellStyle name="SAPBEXexcBad9 2 5 2 4 3" xfId="23014" xr:uid="{00000000-0005-0000-0000-0000FF2E0000}"/>
    <cellStyle name="SAPBEXexcBad9 2 5 2 5" xfId="11656" xr:uid="{00000000-0005-0000-0000-0000002F0000}"/>
    <cellStyle name="SAPBEXexcBad9 2 5 2 5 2" xfId="18863" xr:uid="{00000000-0005-0000-0000-0000012F0000}"/>
    <cellStyle name="SAPBEXexcBad9 2 5 2 5 3" xfId="24029" xr:uid="{00000000-0005-0000-0000-0000022F0000}"/>
    <cellStyle name="SAPBEXexcBad9 2 5 2 6" xfId="12355" xr:uid="{00000000-0005-0000-0000-0000032F0000}"/>
    <cellStyle name="SAPBEXexcBad9 2 5 2 6 2" xfId="19562" xr:uid="{00000000-0005-0000-0000-0000042F0000}"/>
    <cellStyle name="SAPBEXexcBad9 2 5 2 6 3" xfId="24597" xr:uid="{00000000-0005-0000-0000-0000052F0000}"/>
    <cellStyle name="SAPBEXexcBad9 2 5 2 7" xfId="13721" xr:uid="{00000000-0005-0000-0000-0000062F0000}"/>
    <cellStyle name="SAPBEXexcBad9 2 5 2 8" xfId="14417" xr:uid="{00000000-0005-0000-0000-0000072F0000}"/>
    <cellStyle name="SAPBEXexcBad9 2 5 3" xfId="7856" xr:uid="{00000000-0005-0000-0000-0000082F0000}"/>
    <cellStyle name="SAPBEXexcBad9 2 5 3 2" xfId="15069" xr:uid="{00000000-0005-0000-0000-0000092F0000}"/>
    <cellStyle name="SAPBEXexcBad9 2 5 3 3" xfId="20755" xr:uid="{00000000-0005-0000-0000-00000A2F0000}"/>
    <cellStyle name="SAPBEXexcBad9 2 5 4" xfId="9407" xr:uid="{00000000-0005-0000-0000-00000B2F0000}"/>
    <cellStyle name="SAPBEXexcBad9 2 5 4 2" xfId="16620" xr:uid="{00000000-0005-0000-0000-00000C2F0000}"/>
    <cellStyle name="SAPBEXexcBad9 2 5 4 3" xfId="22119" xr:uid="{00000000-0005-0000-0000-00000D2F0000}"/>
    <cellStyle name="SAPBEXexcBad9 2 5 5" xfId="9989" xr:uid="{00000000-0005-0000-0000-00000E2F0000}"/>
    <cellStyle name="SAPBEXexcBad9 2 5 5 2" xfId="17202" xr:uid="{00000000-0005-0000-0000-00000F2F0000}"/>
    <cellStyle name="SAPBEXexcBad9 2 5 5 3" xfId="22639" xr:uid="{00000000-0005-0000-0000-0000102F0000}"/>
    <cellStyle name="SAPBEXexcBad9 2 5 6" xfId="11222" xr:uid="{00000000-0005-0000-0000-0000112F0000}"/>
    <cellStyle name="SAPBEXexcBad9 2 5 6 2" xfId="18429" xr:uid="{00000000-0005-0000-0000-0000122F0000}"/>
    <cellStyle name="SAPBEXexcBad9 2 5 6 3" xfId="23636" xr:uid="{00000000-0005-0000-0000-0000132F0000}"/>
    <cellStyle name="SAPBEXexcBad9 2 5 7" xfId="12780" xr:uid="{00000000-0005-0000-0000-0000142F0000}"/>
    <cellStyle name="SAPBEXexcBad9 2 5 7 2" xfId="19987" xr:uid="{00000000-0005-0000-0000-0000152F0000}"/>
    <cellStyle name="SAPBEXexcBad9 2 5 7 3" xfId="24977" xr:uid="{00000000-0005-0000-0000-0000162F0000}"/>
    <cellStyle name="SAPBEXexcBad9 2 5 8" xfId="13320" xr:uid="{00000000-0005-0000-0000-0000172F0000}"/>
    <cellStyle name="SAPBEXexcBad9 2 5 9" xfId="14673" xr:uid="{00000000-0005-0000-0000-0000182F0000}"/>
    <cellStyle name="SAPBEXexcBad9 2 6" xfId="835" xr:uid="{00000000-0005-0000-0000-0000192F0000}"/>
    <cellStyle name="SAPBEXexcBad9 2 6 2" xfId="8275" xr:uid="{00000000-0005-0000-0000-00001A2F0000}"/>
    <cellStyle name="SAPBEXexcBad9 2 6 2 2" xfId="15488" xr:uid="{00000000-0005-0000-0000-00001B2F0000}"/>
    <cellStyle name="SAPBEXexcBad9 2 6 2 3" xfId="21133" xr:uid="{00000000-0005-0000-0000-00001C2F0000}"/>
    <cellStyle name="SAPBEXexcBad9 2 6 3" xfId="9021" xr:uid="{00000000-0005-0000-0000-00001D2F0000}"/>
    <cellStyle name="SAPBEXexcBad9 2 6 3 2" xfId="16234" xr:uid="{00000000-0005-0000-0000-00001E2F0000}"/>
    <cellStyle name="SAPBEXexcBad9 2 6 3 3" xfId="21778" xr:uid="{00000000-0005-0000-0000-00001F2F0000}"/>
    <cellStyle name="SAPBEXexcBad9 2 6 4" xfId="10406" xr:uid="{00000000-0005-0000-0000-0000202F0000}"/>
    <cellStyle name="SAPBEXexcBad9 2 6 4 2" xfId="17619" xr:uid="{00000000-0005-0000-0000-0000212F0000}"/>
    <cellStyle name="SAPBEXexcBad9 2 6 4 3" xfId="23015" xr:uid="{00000000-0005-0000-0000-0000222F0000}"/>
    <cellStyle name="SAPBEXexcBad9 2 6 5" xfId="11575" xr:uid="{00000000-0005-0000-0000-0000232F0000}"/>
    <cellStyle name="SAPBEXexcBad9 2 6 5 2" xfId="18782" xr:uid="{00000000-0005-0000-0000-0000242F0000}"/>
    <cellStyle name="SAPBEXexcBad9 2 6 5 3" xfId="23954" xr:uid="{00000000-0005-0000-0000-0000252F0000}"/>
    <cellStyle name="SAPBEXexcBad9 2 6 6" xfId="12430" xr:uid="{00000000-0005-0000-0000-0000262F0000}"/>
    <cellStyle name="SAPBEXexcBad9 2 6 6 2" xfId="19637" xr:uid="{00000000-0005-0000-0000-0000272F0000}"/>
    <cellStyle name="SAPBEXexcBad9 2 6 6 3" xfId="24672" xr:uid="{00000000-0005-0000-0000-0000282F0000}"/>
    <cellStyle name="SAPBEXexcBad9 2 6 7" xfId="13640" xr:uid="{00000000-0005-0000-0000-0000292F0000}"/>
    <cellStyle name="SAPBEXexcBad9 2 6 8" xfId="14481" xr:uid="{00000000-0005-0000-0000-00002A2F0000}"/>
    <cellStyle name="SAPBEXexcBad9 2 7" xfId="7852" xr:uid="{00000000-0005-0000-0000-00002B2F0000}"/>
    <cellStyle name="SAPBEXexcBad9 2 7 2" xfId="15065" xr:uid="{00000000-0005-0000-0000-00002C2F0000}"/>
    <cellStyle name="SAPBEXexcBad9 2 7 3" xfId="20751" xr:uid="{00000000-0005-0000-0000-00002D2F0000}"/>
    <cellStyle name="SAPBEXexcBad9 2 8" xfId="9411" xr:uid="{00000000-0005-0000-0000-00002E2F0000}"/>
    <cellStyle name="SAPBEXexcBad9 2 8 2" xfId="16624" xr:uid="{00000000-0005-0000-0000-00002F2F0000}"/>
    <cellStyle name="SAPBEXexcBad9 2 8 3" xfId="22123" xr:uid="{00000000-0005-0000-0000-0000302F0000}"/>
    <cellStyle name="SAPBEXexcBad9 2 9" xfId="9985" xr:uid="{00000000-0005-0000-0000-0000312F0000}"/>
    <cellStyle name="SAPBEXexcBad9 2 9 2" xfId="17198" xr:uid="{00000000-0005-0000-0000-0000322F0000}"/>
    <cellStyle name="SAPBEXexcBad9 2 9 3" xfId="22635" xr:uid="{00000000-0005-0000-0000-0000332F0000}"/>
    <cellStyle name="SAPBEXexcBad9 3" xfId="400" xr:uid="{00000000-0005-0000-0000-0000342F0000}"/>
    <cellStyle name="SAPBEXexcBad9 3 10" xfId="11183" xr:uid="{00000000-0005-0000-0000-0000352F0000}"/>
    <cellStyle name="SAPBEXexcBad9 3 10 2" xfId="18390" xr:uid="{00000000-0005-0000-0000-0000362F0000}"/>
    <cellStyle name="SAPBEXexcBad9 3 10 3" xfId="23601" xr:uid="{00000000-0005-0000-0000-0000372F0000}"/>
    <cellStyle name="SAPBEXexcBad9 3 11" xfId="13292" xr:uid="{00000000-0005-0000-0000-0000382F0000}"/>
    <cellStyle name="SAPBEXexcBad9 3 12" xfId="25434" xr:uid="{00000000-0005-0000-0000-0000392F0000}"/>
    <cellStyle name="SAPBEXexcBad9 3 2" xfId="490" xr:uid="{00000000-0005-0000-0000-00003A2F0000}"/>
    <cellStyle name="SAPBEXexcBad9 3 2 2" xfId="967" xr:uid="{00000000-0005-0000-0000-00003B2F0000}"/>
    <cellStyle name="SAPBEXexcBad9 3 2 2 2" xfId="8276" xr:uid="{00000000-0005-0000-0000-00003C2F0000}"/>
    <cellStyle name="SAPBEXexcBad9 3 2 2 2 2" xfId="15489" xr:uid="{00000000-0005-0000-0000-00003D2F0000}"/>
    <cellStyle name="SAPBEXexcBad9 3 2 2 2 3" xfId="21134" xr:uid="{00000000-0005-0000-0000-00003E2F0000}"/>
    <cellStyle name="SAPBEXexcBad9 3 2 2 3" xfId="9020" xr:uid="{00000000-0005-0000-0000-00003F2F0000}"/>
    <cellStyle name="SAPBEXexcBad9 3 2 2 3 2" xfId="16233" xr:uid="{00000000-0005-0000-0000-0000402F0000}"/>
    <cellStyle name="SAPBEXexcBad9 3 2 2 3 3" xfId="21777" xr:uid="{00000000-0005-0000-0000-0000412F0000}"/>
    <cellStyle name="SAPBEXexcBad9 3 2 2 4" xfId="10407" xr:uid="{00000000-0005-0000-0000-0000422F0000}"/>
    <cellStyle name="SAPBEXexcBad9 3 2 2 4 2" xfId="17620" xr:uid="{00000000-0005-0000-0000-0000432F0000}"/>
    <cellStyle name="SAPBEXexcBad9 3 2 2 4 3" xfId="23016" xr:uid="{00000000-0005-0000-0000-0000442F0000}"/>
    <cellStyle name="SAPBEXexcBad9 3 2 2 5" xfId="11707" xr:uid="{00000000-0005-0000-0000-0000452F0000}"/>
    <cellStyle name="SAPBEXexcBad9 3 2 2 5 2" xfId="18914" xr:uid="{00000000-0005-0000-0000-0000462F0000}"/>
    <cellStyle name="SAPBEXexcBad9 3 2 2 5 3" xfId="24076" xr:uid="{00000000-0005-0000-0000-0000472F0000}"/>
    <cellStyle name="SAPBEXexcBad9 3 2 2 6" xfId="12308" xr:uid="{00000000-0005-0000-0000-0000482F0000}"/>
    <cellStyle name="SAPBEXexcBad9 3 2 2 6 2" xfId="19515" xr:uid="{00000000-0005-0000-0000-0000492F0000}"/>
    <cellStyle name="SAPBEXexcBad9 3 2 2 6 3" xfId="24550" xr:uid="{00000000-0005-0000-0000-00004A2F0000}"/>
    <cellStyle name="SAPBEXexcBad9 3 2 2 7" xfId="13772" xr:uid="{00000000-0005-0000-0000-00004B2F0000}"/>
    <cellStyle name="SAPBEXexcBad9 3 2 2 8" xfId="14371" xr:uid="{00000000-0005-0000-0000-00004C2F0000}"/>
    <cellStyle name="SAPBEXexcBad9 3 2 3" xfId="7858" xr:uid="{00000000-0005-0000-0000-00004D2F0000}"/>
    <cellStyle name="SAPBEXexcBad9 3 2 3 2" xfId="15071" xr:uid="{00000000-0005-0000-0000-00004E2F0000}"/>
    <cellStyle name="SAPBEXexcBad9 3 2 3 3" xfId="20757" xr:uid="{00000000-0005-0000-0000-00004F2F0000}"/>
    <cellStyle name="SAPBEXexcBad9 3 2 4" xfId="9405" xr:uid="{00000000-0005-0000-0000-0000502F0000}"/>
    <cellStyle name="SAPBEXexcBad9 3 2 4 2" xfId="16618" xr:uid="{00000000-0005-0000-0000-0000512F0000}"/>
    <cellStyle name="SAPBEXexcBad9 3 2 4 3" xfId="22117" xr:uid="{00000000-0005-0000-0000-0000522F0000}"/>
    <cellStyle name="SAPBEXexcBad9 3 2 5" xfId="9991" xr:uid="{00000000-0005-0000-0000-0000532F0000}"/>
    <cellStyle name="SAPBEXexcBad9 3 2 5 2" xfId="17204" xr:uid="{00000000-0005-0000-0000-0000542F0000}"/>
    <cellStyle name="SAPBEXexcBad9 3 2 5 3" xfId="22641" xr:uid="{00000000-0005-0000-0000-0000552F0000}"/>
    <cellStyle name="SAPBEXexcBad9 3 2 6" xfId="11273" xr:uid="{00000000-0005-0000-0000-0000562F0000}"/>
    <cellStyle name="SAPBEXexcBad9 3 2 6 2" xfId="18480" xr:uid="{00000000-0005-0000-0000-0000572F0000}"/>
    <cellStyle name="SAPBEXexcBad9 3 2 6 3" xfId="23683" xr:uid="{00000000-0005-0000-0000-0000582F0000}"/>
    <cellStyle name="SAPBEXexcBad9 3 2 7" xfId="12737" xr:uid="{00000000-0005-0000-0000-0000592F0000}"/>
    <cellStyle name="SAPBEXexcBad9 3 2 7 2" xfId="19944" xr:uid="{00000000-0005-0000-0000-00005A2F0000}"/>
    <cellStyle name="SAPBEXexcBad9 3 2 7 3" xfId="24935" xr:uid="{00000000-0005-0000-0000-00005B2F0000}"/>
    <cellStyle name="SAPBEXexcBad9 3 2 8" xfId="13365" xr:uid="{00000000-0005-0000-0000-00005C2F0000}"/>
    <cellStyle name="SAPBEXexcBad9 3 3" xfId="574" xr:uid="{00000000-0005-0000-0000-00005D2F0000}"/>
    <cellStyle name="SAPBEXexcBad9 3 3 2" xfId="1030" xr:uid="{00000000-0005-0000-0000-00005E2F0000}"/>
    <cellStyle name="SAPBEXexcBad9 3 3 2 2" xfId="8277" xr:uid="{00000000-0005-0000-0000-00005F2F0000}"/>
    <cellStyle name="SAPBEXexcBad9 3 3 2 2 2" xfId="15490" xr:uid="{00000000-0005-0000-0000-0000602F0000}"/>
    <cellStyle name="SAPBEXexcBad9 3 3 2 2 3" xfId="21135" xr:uid="{00000000-0005-0000-0000-0000612F0000}"/>
    <cellStyle name="SAPBEXexcBad9 3 3 2 3" xfId="9019" xr:uid="{00000000-0005-0000-0000-0000622F0000}"/>
    <cellStyle name="SAPBEXexcBad9 3 3 2 3 2" xfId="16232" xr:uid="{00000000-0005-0000-0000-0000632F0000}"/>
    <cellStyle name="SAPBEXexcBad9 3 3 2 3 3" xfId="21776" xr:uid="{00000000-0005-0000-0000-0000642F0000}"/>
    <cellStyle name="SAPBEXexcBad9 3 3 2 4" xfId="10408" xr:uid="{00000000-0005-0000-0000-0000652F0000}"/>
    <cellStyle name="SAPBEXexcBad9 3 3 2 4 2" xfId="17621" xr:uid="{00000000-0005-0000-0000-0000662F0000}"/>
    <cellStyle name="SAPBEXexcBad9 3 3 2 4 3" xfId="23017" xr:uid="{00000000-0005-0000-0000-0000672F0000}"/>
    <cellStyle name="SAPBEXexcBad9 3 3 2 5" xfId="11770" xr:uid="{00000000-0005-0000-0000-0000682F0000}"/>
    <cellStyle name="SAPBEXexcBad9 3 3 2 5 2" xfId="18977" xr:uid="{00000000-0005-0000-0000-0000692F0000}"/>
    <cellStyle name="SAPBEXexcBad9 3 3 2 5 3" xfId="24131" xr:uid="{00000000-0005-0000-0000-00006A2F0000}"/>
    <cellStyle name="SAPBEXexcBad9 3 3 2 6" xfId="12253" xr:uid="{00000000-0005-0000-0000-00006B2F0000}"/>
    <cellStyle name="SAPBEXexcBad9 3 3 2 6 2" xfId="19460" xr:uid="{00000000-0005-0000-0000-00006C2F0000}"/>
    <cellStyle name="SAPBEXexcBad9 3 3 2 6 3" xfId="24495" xr:uid="{00000000-0005-0000-0000-00006D2F0000}"/>
    <cellStyle name="SAPBEXexcBad9 3 3 2 7" xfId="13835" xr:uid="{00000000-0005-0000-0000-00006E2F0000}"/>
    <cellStyle name="SAPBEXexcBad9 3 3 2 8" xfId="14316" xr:uid="{00000000-0005-0000-0000-00006F2F0000}"/>
    <cellStyle name="SAPBEXexcBad9 3 3 3" xfId="7859" xr:uid="{00000000-0005-0000-0000-0000702F0000}"/>
    <cellStyle name="SAPBEXexcBad9 3 3 3 2" xfId="15072" xr:uid="{00000000-0005-0000-0000-0000712F0000}"/>
    <cellStyle name="SAPBEXexcBad9 3 3 3 3" xfId="20758" xr:uid="{00000000-0005-0000-0000-0000722F0000}"/>
    <cellStyle name="SAPBEXexcBad9 3 3 4" xfId="9404" xr:uid="{00000000-0005-0000-0000-0000732F0000}"/>
    <cellStyle name="SAPBEXexcBad9 3 3 4 2" xfId="16617" xr:uid="{00000000-0005-0000-0000-0000742F0000}"/>
    <cellStyle name="SAPBEXexcBad9 3 3 4 3" xfId="22116" xr:uid="{00000000-0005-0000-0000-0000752F0000}"/>
    <cellStyle name="SAPBEXexcBad9 3 3 5" xfId="9992" xr:uid="{00000000-0005-0000-0000-0000762F0000}"/>
    <cellStyle name="SAPBEXexcBad9 3 3 5 2" xfId="17205" xr:uid="{00000000-0005-0000-0000-0000772F0000}"/>
    <cellStyle name="SAPBEXexcBad9 3 3 5 3" xfId="22642" xr:uid="{00000000-0005-0000-0000-0000782F0000}"/>
    <cellStyle name="SAPBEXexcBad9 3 3 6" xfId="11357" xr:uid="{00000000-0005-0000-0000-0000792F0000}"/>
    <cellStyle name="SAPBEXexcBad9 3 3 6 2" xfId="18564" xr:uid="{00000000-0005-0000-0000-00007A2F0000}"/>
    <cellStyle name="SAPBEXexcBad9 3 3 6 3" xfId="23759" xr:uid="{00000000-0005-0000-0000-00007B2F0000}"/>
    <cellStyle name="SAPBEXexcBad9 3 3 7" xfId="12630" xr:uid="{00000000-0005-0000-0000-00007C2F0000}"/>
    <cellStyle name="SAPBEXexcBad9 3 3 7 2" xfId="19837" xr:uid="{00000000-0005-0000-0000-00007D2F0000}"/>
    <cellStyle name="SAPBEXexcBad9 3 3 7 3" xfId="24860" xr:uid="{00000000-0005-0000-0000-00007E2F0000}"/>
    <cellStyle name="SAPBEXexcBad9 3 3 8" xfId="13436" xr:uid="{00000000-0005-0000-0000-00007F2F0000}"/>
    <cellStyle name="SAPBEXexcBad9 3 4" xfId="640" xr:uid="{00000000-0005-0000-0000-0000802F0000}"/>
    <cellStyle name="SAPBEXexcBad9 3 4 2" xfId="1096" xr:uid="{00000000-0005-0000-0000-0000812F0000}"/>
    <cellStyle name="SAPBEXexcBad9 3 4 2 2" xfId="8278" xr:uid="{00000000-0005-0000-0000-0000822F0000}"/>
    <cellStyle name="SAPBEXexcBad9 3 4 2 2 2" xfId="15491" xr:uid="{00000000-0005-0000-0000-0000832F0000}"/>
    <cellStyle name="SAPBEXexcBad9 3 4 2 2 3" xfId="21136" xr:uid="{00000000-0005-0000-0000-0000842F0000}"/>
    <cellStyle name="SAPBEXexcBad9 3 4 2 3" xfId="9018" xr:uid="{00000000-0005-0000-0000-0000852F0000}"/>
    <cellStyle name="SAPBEXexcBad9 3 4 2 3 2" xfId="16231" xr:uid="{00000000-0005-0000-0000-0000862F0000}"/>
    <cellStyle name="SAPBEXexcBad9 3 4 2 3 3" xfId="21775" xr:uid="{00000000-0005-0000-0000-0000872F0000}"/>
    <cellStyle name="SAPBEXexcBad9 3 4 2 4" xfId="10409" xr:uid="{00000000-0005-0000-0000-0000882F0000}"/>
    <cellStyle name="SAPBEXexcBad9 3 4 2 4 2" xfId="17622" xr:uid="{00000000-0005-0000-0000-0000892F0000}"/>
    <cellStyle name="SAPBEXexcBad9 3 4 2 4 3" xfId="23018" xr:uid="{00000000-0005-0000-0000-00008A2F0000}"/>
    <cellStyle name="SAPBEXexcBad9 3 4 2 5" xfId="11836" xr:uid="{00000000-0005-0000-0000-00008B2F0000}"/>
    <cellStyle name="SAPBEXexcBad9 3 4 2 5 2" xfId="19043" xr:uid="{00000000-0005-0000-0000-00008C2F0000}"/>
    <cellStyle name="SAPBEXexcBad9 3 4 2 5 3" xfId="24197" xr:uid="{00000000-0005-0000-0000-00008D2F0000}"/>
    <cellStyle name="SAPBEXexcBad9 3 4 2 6" xfId="12187" xr:uid="{00000000-0005-0000-0000-00008E2F0000}"/>
    <cellStyle name="SAPBEXexcBad9 3 4 2 6 2" xfId="19394" xr:uid="{00000000-0005-0000-0000-00008F2F0000}"/>
    <cellStyle name="SAPBEXexcBad9 3 4 2 6 3" xfId="24429" xr:uid="{00000000-0005-0000-0000-0000902F0000}"/>
    <cellStyle name="SAPBEXexcBad9 3 4 2 7" xfId="13901" xr:uid="{00000000-0005-0000-0000-0000912F0000}"/>
    <cellStyle name="SAPBEXexcBad9 3 4 2 8" xfId="14250" xr:uid="{00000000-0005-0000-0000-0000922F0000}"/>
    <cellStyle name="SAPBEXexcBad9 3 4 3" xfId="7860" xr:uid="{00000000-0005-0000-0000-0000932F0000}"/>
    <cellStyle name="SAPBEXexcBad9 3 4 3 2" xfId="15073" xr:uid="{00000000-0005-0000-0000-0000942F0000}"/>
    <cellStyle name="SAPBEXexcBad9 3 4 3 3" xfId="20759" xr:uid="{00000000-0005-0000-0000-0000952F0000}"/>
    <cellStyle name="SAPBEXexcBad9 3 4 4" xfId="9403" xr:uid="{00000000-0005-0000-0000-0000962F0000}"/>
    <cellStyle name="SAPBEXexcBad9 3 4 4 2" xfId="16616" xr:uid="{00000000-0005-0000-0000-0000972F0000}"/>
    <cellStyle name="SAPBEXexcBad9 3 4 4 3" xfId="22115" xr:uid="{00000000-0005-0000-0000-0000982F0000}"/>
    <cellStyle name="SAPBEXexcBad9 3 4 5" xfId="9993" xr:uid="{00000000-0005-0000-0000-0000992F0000}"/>
    <cellStyle name="SAPBEXexcBad9 3 4 5 2" xfId="17206" xr:uid="{00000000-0005-0000-0000-00009A2F0000}"/>
    <cellStyle name="SAPBEXexcBad9 3 4 5 3" xfId="22643" xr:uid="{00000000-0005-0000-0000-00009B2F0000}"/>
    <cellStyle name="SAPBEXexcBad9 3 4 6" xfId="11423" xr:uid="{00000000-0005-0000-0000-00009C2F0000}"/>
    <cellStyle name="SAPBEXexcBad9 3 4 6 2" xfId="18630" xr:uid="{00000000-0005-0000-0000-00009D2F0000}"/>
    <cellStyle name="SAPBEXexcBad9 3 4 6 3" xfId="23825" xr:uid="{00000000-0005-0000-0000-00009E2F0000}"/>
    <cellStyle name="SAPBEXexcBad9 3 4 7" xfId="12562" xr:uid="{00000000-0005-0000-0000-00009F2F0000}"/>
    <cellStyle name="SAPBEXexcBad9 3 4 7 2" xfId="19769" xr:uid="{00000000-0005-0000-0000-0000A02F0000}"/>
    <cellStyle name="SAPBEXexcBad9 3 4 7 3" xfId="24794" xr:uid="{00000000-0005-0000-0000-0000A12F0000}"/>
    <cellStyle name="SAPBEXexcBad9 3 4 8" xfId="13499" xr:uid="{00000000-0005-0000-0000-0000A22F0000}"/>
    <cellStyle name="SAPBEXexcBad9 3 4 9" xfId="14597" xr:uid="{00000000-0005-0000-0000-0000A32F0000}"/>
    <cellStyle name="SAPBEXexcBad9 3 5" xfId="694" xr:uid="{00000000-0005-0000-0000-0000A42F0000}"/>
    <cellStyle name="SAPBEXexcBad9 3 5 2" xfId="1150" xr:uid="{00000000-0005-0000-0000-0000A52F0000}"/>
    <cellStyle name="SAPBEXexcBad9 3 5 2 2" xfId="8279" xr:uid="{00000000-0005-0000-0000-0000A62F0000}"/>
    <cellStyle name="SAPBEXexcBad9 3 5 2 2 2" xfId="15492" xr:uid="{00000000-0005-0000-0000-0000A72F0000}"/>
    <cellStyle name="SAPBEXexcBad9 3 5 2 2 3" xfId="21137" xr:uid="{00000000-0005-0000-0000-0000A82F0000}"/>
    <cellStyle name="SAPBEXexcBad9 3 5 2 3" xfId="9017" xr:uid="{00000000-0005-0000-0000-0000A92F0000}"/>
    <cellStyle name="SAPBEXexcBad9 3 5 2 3 2" xfId="16230" xr:uid="{00000000-0005-0000-0000-0000AA2F0000}"/>
    <cellStyle name="SAPBEXexcBad9 3 5 2 3 3" xfId="21774" xr:uid="{00000000-0005-0000-0000-0000AB2F0000}"/>
    <cellStyle name="SAPBEXexcBad9 3 5 2 4" xfId="10410" xr:uid="{00000000-0005-0000-0000-0000AC2F0000}"/>
    <cellStyle name="SAPBEXexcBad9 3 5 2 4 2" xfId="17623" xr:uid="{00000000-0005-0000-0000-0000AD2F0000}"/>
    <cellStyle name="SAPBEXexcBad9 3 5 2 4 3" xfId="23019" xr:uid="{00000000-0005-0000-0000-0000AE2F0000}"/>
    <cellStyle name="SAPBEXexcBad9 3 5 2 5" xfId="11890" xr:uid="{00000000-0005-0000-0000-0000AF2F0000}"/>
    <cellStyle name="SAPBEXexcBad9 3 5 2 5 2" xfId="19097" xr:uid="{00000000-0005-0000-0000-0000B02F0000}"/>
    <cellStyle name="SAPBEXexcBad9 3 5 2 5 3" xfId="24251" xr:uid="{00000000-0005-0000-0000-0000B12F0000}"/>
    <cellStyle name="SAPBEXexcBad9 3 5 2 6" xfId="12133" xr:uid="{00000000-0005-0000-0000-0000B22F0000}"/>
    <cellStyle name="SAPBEXexcBad9 3 5 2 6 2" xfId="19340" xr:uid="{00000000-0005-0000-0000-0000B32F0000}"/>
    <cellStyle name="SAPBEXexcBad9 3 5 2 6 3" xfId="24375" xr:uid="{00000000-0005-0000-0000-0000B42F0000}"/>
    <cellStyle name="SAPBEXexcBad9 3 5 2 7" xfId="13955" xr:uid="{00000000-0005-0000-0000-0000B52F0000}"/>
    <cellStyle name="SAPBEXexcBad9 3 5 2 8" xfId="14196" xr:uid="{00000000-0005-0000-0000-0000B62F0000}"/>
    <cellStyle name="SAPBEXexcBad9 3 5 3" xfId="7861" xr:uid="{00000000-0005-0000-0000-0000B72F0000}"/>
    <cellStyle name="SAPBEXexcBad9 3 5 3 2" xfId="15074" xr:uid="{00000000-0005-0000-0000-0000B82F0000}"/>
    <cellStyle name="SAPBEXexcBad9 3 5 3 3" xfId="20760" xr:uid="{00000000-0005-0000-0000-0000B92F0000}"/>
    <cellStyle name="SAPBEXexcBad9 3 5 4" xfId="9402" xr:uid="{00000000-0005-0000-0000-0000BA2F0000}"/>
    <cellStyle name="SAPBEXexcBad9 3 5 4 2" xfId="16615" xr:uid="{00000000-0005-0000-0000-0000BB2F0000}"/>
    <cellStyle name="SAPBEXexcBad9 3 5 4 3" xfId="22114" xr:uid="{00000000-0005-0000-0000-0000BC2F0000}"/>
    <cellStyle name="SAPBEXexcBad9 3 5 5" xfId="9994" xr:uid="{00000000-0005-0000-0000-0000BD2F0000}"/>
    <cellStyle name="SAPBEXexcBad9 3 5 5 2" xfId="17207" xr:uid="{00000000-0005-0000-0000-0000BE2F0000}"/>
    <cellStyle name="SAPBEXexcBad9 3 5 5 3" xfId="22644" xr:uid="{00000000-0005-0000-0000-0000BF2F0000}"/>
    <cellStyle name="SAPBEXexcBad9 3 5 6" xfId="11477" xr:uid="{00000000-0005-0000-0000-0000C02F0000}"/>
    <cellStyle name="SAPBEXexcBad9 3 5 6 2" xfId="18684" xr:uid="{00000000-0005-0000-0000-0000C12F0000}"/>
    <cellStyle name="SAPBEXexcBad9 3 5 6 3" xfId="23879" xr:uid="{00000000-0005-0000-0000-0000C22F0000}"/>
    <cellStyle name="SAPBEXexcBad9 3 5 7" xfId="12504" xr:uid="{00000000-0005-0000-0000-0000C32F0000}"/>
    <cellStyle name="SAPBEXexcBad9 3 5 7 2" xfId="19711" xr:uid="{00000000-0005-0000-0000-0000C42F0000}"/>
    <cellStyle name="SAPBEXexcBad9 3 5 7 3" xfId="24741" xr:uid="{00000000-0005-0000-0000-0000C52F0000}"/>
    <cellStyle name="SAPBEXexcBad9 3 5 8" xfId="13553" xr:uid="{00000000-0005-0000-0000-0000C62F0000}"/>
    <cellStyle name="SAPBEXexcBad9 3 5 9" xfId="14543" xr:uid="{00000000-0005-0000-0000-0000C72F0000}"/>
    <cellStyle name="SAPBEXexcBad9 3 6" xfId="879" xr:uid="{00000000-0005-0000-0000-0000C82F0000}"/>
    <cellStyle name="SAPBEXexcBad9 3 6 2" xfId="8280" xr:uid="{00000000-0005-0000-0000-0000C92F0000}"/>
    <cellStyle name="SAPBEXexcBad9 3 6 2 2" xfId="15493" xr:uid="{00000000-0005-0000-0000-0000CA2F0000}"/>
    <cellStyle name="SAPBEXexcBad9 3 6 2 3" xfId="21138" xr:uid="{00000000-0005-0000-0000-0000CB2F0000}"/>
    <cellStyle name="SAPBEXexcBad9 3 6 3" xfId="9016" xr:uid="{00000000-0005-0000-0000-0000CC2F0000}"/>
    <cellStyle name="SAPBEXexcBad9 3 6 3 2" xfId="16229" xr:uid="{00000000-0005-0000-0000-0000CD2F0000}"/>
    <cellStyle name="SAPBEXexcBad9 3 6 3 3" xfId="21773" xr:uid="{00000000-0005-0000-0000-0000CE2F0000}"/>
    <cellStyle name="SAPBEXexcBad9 3 6 4" xfId="10411" xr:uid="{00000000-0005-0000-0000-0000CF2F0000}"/>
    <cellStyle name="SAPBEXexcBad9 3 6 4 2" xfId="17624" xr:uid="{00000000-0005-0000-0000-0000D02F0000}"/>
    <cellStyle name="SAPBEXexcBad9 3 6 4 3" xfId="23020" xr:uid="{00000000-0005-0000-0000-0000D12F0000}"/>
    <cellStyle name="SAPBEXexcBad9 3 6 5" xfId="11619" xr:uid="{00000000-0005-0000-0000-0000D22F0000}"/>
    <cellStyle name="SAPBEXexcBad9 3 6 5 2" xfId="18826" xr:uid="{00000000-0005-0000-0000-0000D32F0000}"/>
    <cellStyle name="SAPBEXexcBad9 3 6 5 3" xfId="23996" xr:uid="{00000000-0005-0000-0000-0000D42F0000}"/>
    <cellStyle name="SAPBEXexcBad9 3 6 6" xfId="12388" xr:uid="{00000000-0005-0000-0000-0000D52F0000}"/>
    <cellStyle name="SAPBEXexcBad9 3 6 6 2" xfId="19595" xr:uid="{00000000-0005-0000-0000-0000D62F0000}"/>
    <cellStyle name="SAPBEXexcBad9 3 6 6 3" xfId="24630" xr:uid="{00000000-0005-0000-0000-0000D72F0000}"/>
    <cellStyle name="SAPBEXexcBad9 3 6 7" xfId="13684" xr:uid="{00000000-0005-0000-0000-0000D82F0000}"/>
    <cellStyle name="SAPBEXexcBad9 3 6 8" xfId="14448" xr:uid="{00000000-0005-0000-0000-0000D92F0000}"/>
    <cellStyle name="SAPBEXexcBad9 3 7" xfId="7857" xr:uid="{00000000-0005-0000-0000-0000DA2F0000}"/>
    <cellStyle name="SAPBEXexcBad9 3 7 2" xfId="15070" xr:uid="{00000000-0005-0000-0000-0000DB2F0000}"/>
    <cellStyle name="SAPBEXexcBad9 3 7 3" xfId="20756" xr:uid="{00000000-0005-0000-0000-0000DC2F0000}"/>
    <cellStyle name="SAPBEXexcBad9 3 8" xfId="9406" xr:uid="{00000000-0005-0000-0000-0000DD2F0000}"/>
    <cellStyle name="SAPBEXexcBad9 3 8 2" xfId="16619" xr:uid="{00000000-0005-0000-0000-0000DE2F0000}"/>
    <cellStyle name="SAPBEXexcBad9 3 8 3" xfId="22118" xr:uid="{00000000-0005-0000-0000-0000DF2F0000}"/>
    <cellStyle name="SAPBEXexcBad9 3 9" xfId="9990" xr:uid="{00000000-0005-0000-0000-0000E02F0000}"/>
    <cellStyle name="SAPBEXexcBad9 3 9 2" xfId="17203" xr:uid="{00000000-0005-0000-0000-0000E12F0000}"/>
    <cellStyle name="SAPBEXexcBad9 3 9 3" xfId="22640" xr:uid="{00000000-0005-0000-0000-0000E22F0000}"/>
    <cellStyle name="SAPBEXexcBad9 4" xfId="525" xr:uid="{00000000-0005-0000-0000-0000E32F0000}"/>
    <cellStyle name="SAPBEXexcBad9 4 10" xfId="13398" xr:uid="{00000000-0005-0000-0000-0000E42F0000}"/>
    <cellStyle name="SAPBEXexcBad9 4 2" xfId="602" xr:uid="{00000000-0005-0000-0000-0000E52F0000}"/>
    <cellStyle name="SAPBEXexcBad9 4 2 2" xfId="1058" xr:uid="{00000000-0005-0000-0000-0000E62F0000}"/>
    <cellStyle name="SAPBEXexcBad9 4 2 2 2" xfId="8281" xr:uid="{00000000-0005-0000-0000-0000E72F0000}"/>
    <cellStyle name="SAPBEXexcBad9 4 2 2 2 2" xfId="15494" xr:uid="{00000000-0005-0000-0000-0000E82F0000}"/>
    <cellStyle name="SAPBEXexcBad9 4 2 2 2 3" xfId="21139" xr:uid="{00000000-0005-0000-0000-0000E92F0000}"/>
    <cellStyle name="SAPBEXexcBad9 4 2 2 3" xfId="9015" xr:uid="{00000000-0005-0000-0000-0000EA2F0000}"/>
    <cellStyle name="SAPBEXexcBad9 4 2 2 3 2" xfId="16228" xr:uid="{00000000-0005-0000-0000-0000EB2F0000}"/>
    <cellStyle name="SAPBEXexcBad9 4 2 2 3 3" xfId="21772" xr:uid="{00000000-0005-0000-0000-0000EC2F0000}"/>
    <cellStyle name="SAPBEXexcBad9 4 2 2 4" xfId="10412" xr:uid="{00000000-0005-0000-0000-0000ED2F0000}"/>
    <cellStyle name="SAPBEXexcBad9 4 2 2 4 2" xfId="17625" xr:uid="{00000000-0005-0000-0000-0000EE2F0000}"/>
    <cellStyle name="SAPBEXexcBad9 4 2 2 4 3" xfId="23021" xr:uid="{00000000-0005-0000-0000-0000EF2F0000}"/>
    <cellStyle name="SAPBEXexcBad9 4 2 2 5" xfId="11798" xr:uid="{00000000-0005-0000-0000-0000F02F0000}"/>
    <cellStyle name="SAPBEXexcBad9 4 2 2 5 2" xfId="19005" xr:uid="{00000000-0005-0000-0000-0000F12F0000}"/>
    <cellStyle name="SAPBEXexcBad9 4 2 2 5 3" xfId="24159" xr:uid="{00000000-0005-0000-0000-0000F22F0000}"/>
    <cellStyle name="SAPBEXexcBad9 4 2 2 6" xfId="12225" xr:uid="{00000000-0005-0000-0000-0000F32F0000}"/>
    <cellStyle name="SAPBEXexcBad9 4 2 2 6 2" xfId="19432" xr:uid="{00000000-0005-0000-0000-0000F42F0000}"/>
    <cellStyle name="SAPBEXexcBad9 4 2 2 6 3" xfId="24467" xr:uid="{00000000-0005-0000-0000-0000F52F0000}"/>
    <cellStyle name="SAPBEXexcBad9 4 2 2 7" xfId="13863" xr:uid="{00000000-0005-0000-0000-0000F62F0000}"/>
    <cellStyle name="SAPBEXexcBad9 4 2 2 8" xfId="14288" xr:uid="{00000000-0005-0000-0000-0000F72F0000}"/>
    <cellStyle name="SAPBEXexcBad9 4 2 3" xfId="7863" xr:uid="{00000000-0005-0000-0000-0000F82F0000}"/>
    <cellStyle name="SAPBEXexcBad9 4 2 3 2" xfId="15076" xr:uid="{00000000-0005-0000-0000-0000F92F0000}"/>
    <cellStyle name="SAPBEXexcBad9 4 2 3 3" xfId="20762" xr:uid="{00000000-0005-0000-0000-0000FA2F0000}"/>
    <cellStyle name="SAPBEXexcBad9 4 2 4" xfId="9400" xr:uid="{00000000-0005-0000-0000-0000FB2F0000}"/>
    <cellStyle name="SAPBEXexcBad9 4 2 4 2" xfId="16613" xr:uid="{00000000-0005-0000-0000-0000FC2F0000}"/>
    <cellStyle name="SAPBEXexcBad9 4 2 4 3" xfId="22112" xr:uid="{00000000-0005-0000-0000-0000FD2F0000}"/>
    <cellStyle name="SAPBEXexcBad9 4 2 5" xfId="9996" xr:uid="{00000000-0005-0000-0000-0000FE2F0000}"/>
    <cellStyle name="SAPBEXexcBad9 4 2 5 2" xfId="17209" xr:uid="{00000000-0005-0000-0000-0000FF2F0000}"/>
    <cellStyle name="SAPBEXexcBad9 4 2 5 3" xfId="22646" xr:uid="{00000000-0005-0000-0000-000000300000}"/>
    <cellStyle name="SAPBEXexcBad9 4 2 6" xfId="11385" xr:uid="{00000000-0005-0000-0000-000001300000}"/>
    <cellStyle name="SAPBEXexcBad9 4 2 6 2" xfId="18592" xr:uid="{00000000-0005-0000-0000-000002300000}"/>
    <cellStyle name="SAPBEXexcBad9 4 2 6 3" xfId="23787" xr:uid="{00000000-0005-0000-0000-000003300000}"/>
    <cellStyle name="SAPBEXexcBad9 4 2 7" xfId="12600" xr:uid="{00000000-0005-0000-0000-000004300000}"/>
    <cellStyle name="SAPBEXexcBad9 4 2 7 2" xfId="19807" xr:uid="{00000000-0005-0000-0000-000005300000}"/>
    <cellStyle name="SAPBEXexcBad9 4 2 7 3" xfId="24832" xr:uid="{00000000-0005-0000-0000-000006300000}"/>
    <cellStyle name="SAPBEXexcBad9 4 2 8" xfId="13461" xr:uid="{00000000-0005-0000-0000-000007300000}"/>
    <cellStyle name="SAPBEXexcBad9 4 3" xfId="667" xr:uid="{00000000-0005-0000-0000-000008300000}"/>
    <cellStyle name="SAPBEXexcBad9 4 3 2" xfId="1123" xr:uid="{00000000-0005-0000-0000-000009300000}"/>
    <cellStyle name="SAPBEXexcBad9 4 3 2 2" xfId="8282" xr:uid="{00000000-0005-0000-0000-00000A300000}"/>
    <cellStyle name="SAPBEXexcBad9 4 3 2 2 2" xfId="15495" xr:uid="{00000000-0005-0000-0000-00000B300000}"/>
    <cellStyle name="SAPBEXexcBad9 4 3 2 2 3" xfId="21140" xr:uid="{00000000-0005-0000-0000-00000C300000}"/>
    <cellStyle name="SAPBEXexcBad9 4 3 2 3" xfId="9014" xr:uid="{00000000-0005-0000-0000-00000D300000}"/>
    <cellStyle name="SAPBEXexcBad9 4 3 2 3 2" xfId="16227" xr:uid="{00000000-0005-0000-0000-00000E300000}"/>
    <cellStyle name="SAPBEXexcBad9 4 3 2 3 3" xfId="21771" xr:uid="{00000000-0005-0000-0000-00000F300000}"/>
    <cellStyle name="SAPBEXexcBad9 4 3 2 4" xfId="10413" xr:uid="{00000000-0005-0000-0000-000010300000}"/>
    <cellStyle name="SAPBEXexcBad9 4 3 2 4 2" xfId="17626" xr:uid="{00000000-0005-0000-0000-000011300000}"/>
    <cellStyle name="SAPBEXexcBad9 4 3 2 4 3" xfId="23022" xr:uid="{00000000-0005-0000-0000-000012300000}"/>
    <cellStyle name="SAPBEXexcBad9 4 3 2 5" xfId="11863" xr:uid="{00000000-0005-0000-0000-000013300000}"/>
    <cellStyle name="SAPBEXexcBad9 4 3 2 5 2" xfId="19070" xr:uid="{00000000-0005-0000-0000-000014300000}"/>
    <cellStyle name="SAPBEXexcBad9 4 3 2 5 3" xfId="24224" xr:uid="{00000000-0005-0000-0000-000015300000}"/>
    <cellStyle name="SAPBEXexcBad9 4 3 2 6" xfId="12160" xr:uid="{00000000-0005-0000-0000-000016300000}"/>
    <cellStyle name="SAPBEXexcBad9 4 3 2 6 2" xfId="19367" xr:uid="{00000000-0005-0000-0000-000017300000}"/>
    <cellStyle name="SAPBEXexcBad9 4 3 2 6 3" xfId="24402" xr:uid="{00000000-0005-0000-0000-000018300000}"/>
    <cellStyle name="SAPBEXexcBad9 4 3 2 7" xfId="13928" xr:uid="{00000000-0005-0000-0000-000019300000}"/>
    <cellStyle name="SAPBEXexcBad9 4 3 2 8" xfId="14223" xr:uid="{00000000-0005-0000-0000-00001A300000}"/>
    <cellStyle name="SAPBEXexcBad9 4 3 3" xfId="7864" xr:uid="{00000000-0005-0000-0000-00001B300000}"/>
    <cellStyle name="SAPBEXexcBad9 4 3 3 2" xfId="15077" xr:uid="{00000000-0005-0000-0000-00001C300000}"/>
    <cellStyle name="SAPBEXexcBad9 4 3 3 3" xfId="20763" xr:uid="{00000000-0005-0000-0000-00001D300000}"/>
    <cellStyle name="SAPBEXexcBad9 4 3 4" xfId="9399" xr:uid="{00000000-0005-0000-0000-00001E300000}"/>
    <cellStyle name="SAPBEXexcBad9 4 3 4 2" xfId="16612" xr:uid="{00000000-0005-0000-0000-00001F300000}"/>
    <cellStyle name="SAPBEXexcBad9 4 3 4 3" xfId="22111" xr:uid="{00000000-0005-0000-0000-000020300000}"/>
    <cellStyle name="SAPBEXexcBad9 4 3 5" xfId="9997" xr:uid="{00000000-0005-0000-0000-000021300000}"/>
    <cellStyle name="SAPBEXexcBad9 4 3 5 2" xfId="17210" xr:uid="{00000000-0005-0000-0000-000022300000}"/>
    <cellStyle name="SAPBEXexcBad9 4 3 5 3" xfId="22647" xr:uid="{00000000-0005-0000-0000-000023300000}"/>
    <cellStyle name="SAPBEXexcBad9 4 3 6" xfId="11450" xr:uid="{00000000-0005-0000-0000-000024300000}"/>
    <cellStyle name="SAPBEXexcBad9 4 3 6 2" xfId="18657" xr:uid="{00000000-0005-0000-0000-000025300000}"/>
    <cellStyle name="SAPBEXexcBad9 4 3 6 3" xfId="23852" xr:uid="{00000000-0005-0000-0000-000026300000}"/>
    <cellStyle name="SAPBEXexcBad9 4 3 7" xfId="12535" xr:uid="{00000000-0005-0000-0000-000027300000}"/>
    <cellStyle name="SAPBEXexcBad9 4 3 7 2" xfId="19742" xr:uid="{00000000-0005-0000-0000-000028300000}"/>
    <cellStyle name="SAPBEXexcBad9 4 3 7 3" xfId="24767" xr:uid="{00000000-0005-0000-0000-000029300000}"/>
    <cellStyle name="SAPBEXexcBad9 4 3 8" xfId="13526" xr:uid="{00000000-0005-0000-0000-00002A300000}"/>
    <cellStyle name="SAPBEXexcBad9 4 3 9" xfId="14568" xr:uid="{00000000-0005-0000-0000-00002B300000}"/>
    <cellStyle name="SAPBEXexcBad9 4 4" xfId="722" xr:uid="{00000000-0005-0000-0000-00002C300000}"/>
    <cellStyle name="SAPBEXexcBad9 4 4 2" xfId="1178" xr:uid="{00000000-0005-0000-0000-00002D300000}"/>
    <cellStyle name="SAPBEXexcBad9 4 4 2 2" xfId="8283" xr:uid="{00000000-0005-0000-0000-00002E300000}"/>
    <cellStyle name="SAPBEXexcBad9 4 4 2 2 2" xfId="15496" xr:uid="{00000000-0005-0000-0000-00002F300000}"/>
    <cellStyle name="SAPBEXexcBad9 4 4 2 2 3" xfId="21141" xr:uid="{00000000-0005-0000-0000-000030300000}"/>
    <cellStyle name="SAPBEXexcBad9 4 4 2 3" xfId="9013" xr:uid="{00000000-0005-0000-0000-000031300000}"/>
    <cellStyle name="SAPBEXexcBad9 4 4 2 3 2" xfId="16226" xr:uid="{00000000-0005-0000-0000-000032300000}"/>
    <cellStyle name="SAPBEXexcBad9 4 4 2 3 3" xfId="21770" xr:uid="{00000000-0005-0000-0000-000033300000}"/>
    <cellStyle name="SAPBEXexcBad9 4 4 2 4" xfId="10414" xr:uid="{00000000-0005-0000-0000-000034300000}"/>
    <cellStyle name="SAPBEXexcBad9 4 4 2 4 2" xfId="17627" xr:uid="{00000000-0005-0000-0000-000035300000}"/>
    <cellStyle name="SAPBEXexcBad9 4 4 2 4 3" xfId="23023" xr:uid="{00000000-0005-0000-0000-000036300000}"/>
    <cellStyle name="SAPBEXexcBad9 4 4 2 5" xfId="11918" xr:uid="{00000000-0005-0000-0000-000037300000}"/>
    <cellStyle name="SAPBEXexcBad9 4 4 2 5 2" xfId="19125" xr:uid="{00000000-0005-0000-0000-000038300000}"/>
    <cellStyle name="SAPBEXexcBad9 4 4 2 5 3" xfId="24279" xr:uid="{00000000-0005-0000-0000-000039300000}"/>
    <cellStyle name="SAPBEXexcBad9 4 4 2 6" xfId="12105" xr:uid="{00000000-0005-0000-0000-00003A300000}"/>
    <cellStyle name="SAPBEXexcBad9 4 4 2 6 2" xfId="19312" xr:uid="{00000000-0005-0000-0000-00003B300000}"/>
    <cellStyle name="SAPBEXexcBad9 4 4 2 6 3" xfId="24347" xr:uid="{00000000-0005-0000-0000-00003C300000}"/>
    <cellStyle name="SAPBEXexcBad9 4 4 2 7" xfId="13983" xr:uid="{00000000-0005-0000-0000-00003D300000}"/>
    <cellStyle name="SAPBEXexcBad9 4 4 2 8" xfId="14168" xr:uid="{00000000-0005-0000-0000-00003E300000}"/>
    <cellStyle name="SAPBEXexcBad9 4 4 3" xfId="7865" xr:uid="{00000000-0005-0000-0000-00003F300000}"/>
    <cellStyle name="SAPBEXexcBad9 4 4 3 2" xfId="15078" xr:uid="{00000000-0005-0000-0000-000040300000}"/>
    <cellStyle name="SAPBEXexcBad9 4 4 3 3" xfId="20764" xr:uid="{00000000-0005-0000-0000-000041300000}"/>
    <cellStyle name="SAPBEXexcBad9 4 4 4" xfId="9398" xr:uid="{00000000-0005-0000-0000-000042300000}"/>
    <cellStyle name="SAPBEXexcBad9 4 4 4 2" xfId="16611" xr:uid="{00000000-0005-0000-0000-000043300000}"/>
    <cellStyle name="SAPBEXexcBad9 4 4 4 3" xfId="22110" xr:uid="{00000000-0005-0000-0000-000044300000}"/>
    <cellStyle name="SAPBEXexcBad9 4 4 5" xfId="9998" xr:uid="{00000000-0005-0000-0000-000045300000}"/>
    <cellStyle name="SAPBEXexcBad9 4 4 5 2" xfId="17211" xr:uid="{00000000-0005-0000-0000-000046300000}"/>
    <cellStyle name="SAPBEXexcBad9 4 4 5 3" xfId="22648" xr:uid="{00000000-0005-0000-0000-000047300000}"/>
    <cellStyle name="SAPBEXexcBad9 4 4 6" xfId="11505" xr:uid="{00000000-0005-0000-0000-000048300000}"/>
    <cellStyle name="SAPBEXexcBad9 4 4 6 2" xfId="18712" xr:uid="{00000000-0005-0000-0000-000049300000}"/>
    <cellStyle name="SAPBEXexcBad9 4 4 6 3" xfId="23907" xr:uid="{00000000-0005-0000-0000-00004A300000}"/>
    <cellStyle name="SAPBEXexcBad9 4 4 7" xfId="12475" xr:uid="{00000000-0005-0000-0000-00004B300000}"/>
    <cellStyle name="SAPBEXexcBad9 4 4 7 2" xfId="19682" xr:uid="{00000000-0005-0000-0000-00004C300000}"/>
    <cellStyle name="SAPBEXexcBad9 4 4 7 3" xfId="24715" xr:uid="{00000000-0005-0000-0000-00004D300000}"/>
    <cellStyle name="SAPBEXexcBad9 4 4 8" xfId="13581" xr:uid="{00000000-0005-0000-0000-00004E300000}"/>
    <cellStyle name="SAPBEXexcBad9 4 4 9" xfId="14516" xr:uid="{00000000-0005-0000-0000-00004F300000}"/>
    <cellStyle name="SAPBEXexcBad9 4 5" xfId="7862" xr:uid="{00000000-0005-0000-0000-000050300000}"/>
    <cellStyle name="SAPBEXexcBad9 4 5 2" xfId="15075" xr:uid="{00000000-0005-0000-0000-000051300000}"/>
    <cellStyle name="SAPBEXexcBad9 4 5 3" xfId="20761" xr:uid="{00000000-0005-0000-0000-000052300000}"/>
    <cellStyle name="SAPBEXexcBad9 4 6" xfId="9401" xr:uid="{00000000-0005-0000-0000-000053300000}"/>
    <cellStyle name="SAPBEXexcBad9 4 6 2" xfId="16614" xr:uid="{00000000-0005-0000-0000-000054300000}"/>
    <cellStyle name="SAPBEXexcBad9 4 6 3" xfId="22113" xr:uid="{00000000-0005-0000-0000-000055300000}"/>
    <cellStyle name="SAPBEXexcBad9 4 7" xfId="9995" xr:uid="{00000000-0005-0000-0000-000056300000}"/>
    <cellStyle name="SAPBEXexcBad9 4 7 2" xfId="17208" xr:uid="{00000000-0005-0000-0000-000057300000}"/>
    <cellStyle name="SAPBEXexcBad9 4 7 3" xfId="22645" xr:uid="{00000000-0005-0000-0000-000058300000}"/>
    <cellStyle name="SAPBEXexcBad9 4 8" xfId="11308" xr:uid="{00000000-0005-0000-0000-000059300000}"/>
    <cellStyle name="SAPBEXexcBad9 4 8 2" xfId="18515" xr:uid="{00000000-0005-0000-0000-00005A300000}"/>
    <cellStyle name="SAPBEXexcBad9 4 8 3" xfId="23710" xr:uid="{00000000-0005-0000-0000-00005B300000}"/>
    <cellStyle name="SAPBEXexcBad9 4 9" xfId="12710" xr:uid="{00000000-0005-0000-0000-00005C300000}"/>
    <cellStyle name="SAPBEXexcBad9 4 9 2" xfId="19917" xr:uid="{00000000-0005-0000-0000-00005D300000}"/>
    <cellStyle name="SAPBEXexcBad9 4 9 3" xfId="24908" xr:uid="{00000000-0005-0000-0000-00005E300000}"/>
    <cellStyle name="SAPBEXexcBad9 5" xfId="797" xr:uid="{00000000-0005-0000-0000-00005F300000}"/>
    <cellStyle name="SAPBEXexcBad9 5 2" xfId="8284" xr:uid="{00000000-0005-0000-0000-000060300000}"/>
    <cellStyle name="SAPBEXexcBad9 5 2 2" xfId="15497" xr:uid="{00000000-0005-0000-0000-000061300000}"/>
    <cellStyle name="SAPBEXexcBad9 5 2 3" xfId="21142" xr:uid="{00000000-0005-0000-0000-000062300000}"/>
    <cellStyle name="SAPBEXexcBad9 5 3" xfId="9012" xr:uid="{00000000-0005-0000-0000-000063300000}"/>
    <cellStyle name="SAPBEXexcBad9 5 3 2" xfId="16225" xr:uid="{00000000-0005-0000-0000-000064300000}"/>
    <cellStyle name="SAPBEXexcBad9 5 3 3" xfId="21769" xr:uid="{00000000-0005-0000-0000-000065300000}"/>
    <cellStyle name="SAPBEXexcBad9 5 4" xfId="10415" xr:uid="{00000000-0005-0000-0000-000066300000}"/>
    <cellStyle name="SAPBEXexcBad9 5 4 2" xfId="17628" xr:uid="{00000000-0005-0000-0000-000067300000}"/>
    <cellStyle name="SAPBEXexcBad9 5 4 3" xfId="23024" xr:uid="{00000000-0005-0000-0000-000068300000}"/>
    <cellStyle name="SAPBEXexcBad9 5 5" xfId="11537" xr:uid="{00000000-0005-0000-0000-000069300000}"/>
    <cellStyle name="SAPBEXexcBad9 5 5 2" xfId="18744" xr:uid="{00000000-0005-0000-0000-00006A300000}"/>
    <cellStyle name="SAPBEXexcBad9 5 5 3" xfId="23920" xr:uid="{00000000-0005-0000-0000-00006B300000}"/>
    <cellStyle name="SAPBEXexcBad9 5 6" xfId="12465" xr:uid="{00000000-0005-0000-0000-00006C300000}"/>
    <cellStyle name="SAPBEXexcBad9 5 6 2" xfId="19672" xr:uid="{00000000-0005-0000-0000-00006D300000}"/>
    <cellStyle name="SAPBEXexcBad9 5 6 3" xfId="24706" xr:uid="{00000000-0005-0000-0000-00006E300000}"/>
    <cellStyle name="SAPBEXexcBad9 5 7" xfId="13607" xr:uid="{00000000-0005-0000-0000-00006F300000}"/>
    <cellStyle name="SAPBEXexcBad9 5 8" xfId="14502" xr:uid="{00000000-0005-0000-0000-000070300000}"/>
    <cellStyle name="SAPBEXexcBad9 6" xfId="7251" xr:uid="{00000000-0005-0000-0000-000071300000}"/>
    <cellStyle name="SAPBEXexcBad9 6 2" xfId="9532" xr:uid="{00000000-0005-0000-0000-000072300000}"/>
    <cellStyle name="SAPBEXexcBad9 6 2 2" xfId="16745" xr:uid="{00000000-0005-0000-0000-000073300000}"/>
    <cellStyle name="SAPBEXexcBad9 6 2 3" xfId="22211" xr:uid="{00000000-0005-0000-0000-000074300000}"/>
    <cellStyle name="SAPBEXexcBad9 6 3" xfId="9730" xr:uid="{00000000-0005-0000-0000-000075300000}"/>
    <cellStyle name="SAPBEXexcBad9 6 3 2" xfId="16943" xr:uid="{00000000-0005-0000-0000-000076300000}"/>
    <cellStyle name="SAPBEXexcBad9 6 3 3" xfId="22409" xr:uid="{00000000-0005-0000-0000-000077300000}"/>
    <cellStyle name="SAPBEXexcBad9 6 4" xfId="10934" xr:uid="{00000000-0005-0000-0000-000078300000}"/>
    <cellStyle name="SAPBEXexcBad9 6 4 2" xfId="18147" xr:uid="{00000000-0005-0000-0000-000079300000}"/>
    <cellStyle name="SAPBEXexcBad9 6 4 3" xfId="23364" xr:uid="{00000000-0005-0000-0000-00007A300000}"/>
    <cellStyle name="SAPBEXexcBad9 6 5" xfId="12881" xr:uid="{00000000-0005-0000-0000-00007B300000}"/>
    <cellStyle name="SAPBEXexcBad9 6 5 2" xfId="20088" xr:uid="{00000000-0005-0000-0000-00007C300000}"/>
    <cellStyle name="SAPBEXexcBad9 6 5 3" xfId="25044" xr:uid="{00000000-0005-0000-0000-00007D300000}"/>
    <cellStyle name="SAPBEXexcBad9 6 6" xfId="13070" xr:uid="{00000000-0005-0000-0000-00007E300000}"/>
    <cellStyle name="SAPBEXexcBad9 6 6 2" xfId="20277" xr:uid="{00000000-0005-0000-0000-00007F300000}"/>
    <cellStyle name="SAPBEXexcBad9 6 6 3" xfId="25233" xr:uid="{00000000-0005-0000-0000-000080300000}"/>
    <cellStyle name="SAPBEXexcBad9 6 7" xfId="14742" xr:uid="{00000000-0005-0000-0000-000081300000}"/>
    <cellStyle name="SAPBEXexcBad9 6 8" xfId="20455" xr:uid="{00000000-0005-0000-0000-000082300000}"/>
    <cellStyle name="SAPBEXexcBad9 7" xfId="7695" xr:uid="{00000000-0005-0000-0000-000083300000}"/>
    <cellStyle name="SAPBEXexcBad9 7 2" xfId="14918" xr:uid="{00000000-0005-0000-0000-000084300000}"/>
    <cellStyle name="SAPBEXexcBad9 7 3" xfId="20639" xr:uid="{00000000-0005-0000-0000-000085300000}"/>
    <cellStyle name="SAPBEXexcBad9 8" xfId="9412" xr:uid="{00000000-0005-0000-0000-000086300000}"/>
    <cellStyle name="SAPBEXexcBad9 8 2" xfId="16625" xr:uid="{00000000-0005-0000-0000-000087300000}"/>
    <cellStyle name="SAPBEXexcBad9 8 3" xfId="22124" xr:uid="{00000000-0005-0000-0000-000088300000}"/>
    <cellStyle name="SAPBEXexcBad9 9" xfId="9984" xr:uid="{00000000-0005-0000-0000-000089300000}"/>
    <cellStyle name="SAPBEXexcBad9 9 2" xfId="17197" xr:uid="{00000000-0005-0000-0000-00008A300000}"/>
    <cellStyle name="SAPBEXexcBad9 9 3" xfId="22634" xr:uid="{00000000-0005-0000-0000-00008B300000}"/>
    <cellStyle name="SAPBEXexcCritical4" xfId="84" xr:uid="{00000000-0005-0000-0000-00008C300000}"/>
    <cellStyle name="SAPBEXexcCritical4 10" xfId="13227" xr:uid="{00000000-0005-0000-0000-00008D300000}"/>
    <cellStyle name="SAPBEXexcCritical4 11" xfId="14896" xr:uid="{00000000-0005-0000-0000-00008E300000}"/>
    <cellStyle name="SAPBEXexcCritical4 12" xfId="25435" xr:uid="{00000000-0005-0000-0000-00008F300000}"/>
    <cellStyle name="SAPBEXexcCritical4 2" xfId="357" xr:uid="{00000000-0005-0000-0000-000090300000}"/>
    <cellStyle name="SAPBEXexcCritical4 2 10" xfId="11141" xr:uid="{00000000-0005-0000-0000-000091300000}"/>
    <cellStyle name="SAPBEXexcCritical4 2 10 2" xfId="18348" xr:uid="{00000000-0005-0000-0000-000092300000}"/>
    <cellStyle name="SAPBEXexcCritical4 2 10 3" xfId="23561" xr:uid="{00000000-0005-0000-0000-000093300000}"/>
    <cellStyle name="SAPBEXexcCritical4 2 11" xfId="13258" xr:uid="{00000000-0005-0000-0000-000094300000}"/>
    <cellStyle name="SAPBEXexcCritical4 2 12" xfId="25436" xr:uid="{00000000-0005-0000-0000-000095300000}"/>
    <cellStyle name="SAPBEXexcCritical4 2 2" xfId="456" xr:uid="{00000000-0005-0000-0000-000096300000}"/>
    <cellStyle name="SAPBEXexcCritical4 2 2 2" xfId="933" xr:uid="{00000000-0005-0000-0000-000097300000}"/>
    <cellStyle name="SAPBEXexcCritical4 2 2 2 2" xfId="8285" xr:uid="{00000000-0005-0000-0000-000098300000}"/>
    <cellStyle name="SAPBEXexcCritical4 2 2 2 2 2" xfId="15498" xr:uid="{00000000-0005-0000-0000-000099300000}"/>
    <cellStyle name="SAPBEXexcCritical4 2 2 2 2 3" xfId="21143" xr:uid="{00000000-0005-0000-0000-00009A300000}"/>
    <cellStyle name="SAPBEXexcCritical4 2 2 2 3" xfId="9011" xr:uid="{00000000-0005-0000-0000-00009B300000}"/>
    <cellStyle name="SAPBEXexcCritical4 2 2 2 3 2" xfId="16224" xr:uid="{00000000-0005-0000-0000-00009C300000}"/>
    <cellStyle name="SAPBEXexcCritical4 2 2 2 3 3" xfId="21768" xr:uid="{00000000-0005-0000-0000-00009D300000}"/>
    <cellStyle name="SAPBEXexcCritical4 2 2 2 4" xfId="10416" xr:uid="{00000000-0005-0000-0000-00009E300000}"/>
    <cellStyle name="SAPBEXexcCritical4 2 2 2 4 2" xfId="17629" xr:uid="{00000000-0005-0000-0000-00009F300000}"/>
    <cellStyle name="SAPBEXexcCritical4 2 2 2 4 3" xfId="23025" xr:uid="{00000000-0005-0000-0000-0000A0300000}"/>
    <cellStyle name="SAPBEXexcCritical4 2 2 2 5" xfId="11673" xr:uid="{00000000-0005-0000-0000-0000A1300000}"/>
    <cellStyle name="SAPBEXexcCritical4 2 2 2 5 2" xfId="18880" xr:uid="{00000000-0005-0000-0000-0000A2300000}"/>
    <cellStyle name="SAPBEXexcCritical4 2 2 2 5 3" xfId="24044" xr:uid="{00000000-0005-0000-0000-0000A3300000}"/>
    <cellStyle name="SAPBEXexcCritical4 2 2 2 6" xfId="12340" xr:uid="{00000000-0005-0000-0000-0000A4300000}"/>
    <cellStyle name="SAPBEXexcCritical4 2 2 2 6 2" xfId="19547" xr:uid="{00000000-0005-0000-0000-0000A5300000}"/>
    <cellStyle name="SAPBEXexcCritical4 2 2 2 6 3" xfId="24582" xr:uid="{00000000-0005-0000-0000-0000A6300000}"/>
    <cellStyle name="SAPBEXexcCritical4 2 2 2 7" xfId="13738" xr:uid="{00000000-0005-0000-0000-0000A7300000}"/>
    <cellStyle name="SAPBEXexcCritical4 2 2 2 8" xfId="14403" xr:uid="{00000000-0005-0000-0000-0000A8300000}"/>
    <cellStyle name="SAPBEXexcCritical4 2 2 3" xfId="7867" xr:uid="{00000000-0005-0000-0000-0000A9300000}"/>
    <cellStyle name="SAPBEXexcCritical4 2 2 3 2" xfId="15080" xr:uid="{00000000-0005-0000-0000-0000AA300000}"/>
    <cellStyle name="SAPBEXexcCritical4 2 2 3 3" xfId="20766" xr:uid="{00000000-0005-0000-0000-0000AB300000}"/>
    <cellStyle name="SAPBEXexcCritical4 2 2 4" xfId="9396" xr:uid="{00000000-0005-0000-0000-0000AC300000}"/>
    <cellStyle name="SAPBEXexcCritical4 2 2 4 2" xfId="16609" xr:uid="{00000000-0005-0000-0000-0000AD300000}"/>
    <cellStyle name="SAPBEXexcCritical4 2 2 4 3" xfId="22108" xr:uid="{00000000-0005-0000-0000-0000AE300000}"/>
    <cellStyle name="SAPBEXexcCritical4 2 2 5" xfId="10001" xr:uid="{00000000-0005-0000-0000-0000AF300000}"/>
    <cellStyle name="SAPBEXexcCritical4 2 2 5 2" xfId="17214" xr:uid="{00000000-0005-0000-0000-0000B0300000}"/>
    <cellStyle name="SAPBEXexcCritical4 2 2 5 3" xfId="22651" xr:uid="{00000000-0005-0000-0000-0000B1300000}"/>
    <cellStyle name="SAPBEXexcCritical4 2 2 6" xfId="11239" xr:uid="{00000000-0005-0000-0000-0000B2300000}"/>
    <cellStyle name="SAPBEXexcCritical4 2 2 6 2" xfId="18446" xr:uid="{00000000-0005-0000-0000-0000B3300000}"/>
    <cellStyle name="SAPBEXexcCritical4 2 2 6 3" xfId="23651" xr:uid="{00000000-0005-0000-0000-0000B4300000}"/>
    <cellStyle name="SAPBEXexcCritical4 2 2 7" xfId="12765" xr:uid="{00000000-0005-0000-0000-0000B5300000}"/>
    <cellStyle name="SAPBEXexcCritical4 2 2 7 2" xfId="19972" xr:uid="{00000000-0005-0000-0000-0000B6300000}"/>
    <cellStyle name="SAPBEXexcCritical4 2 2 7 3" xfId="24962" xr:uid="{00000000-0005-0000-0000-0000B7300000}"/>
    <cellStyle name="SAPBEXexcCritical4 2 2 8" xfId="13331" xr:uid="{00000000-0005-0000-0000-0000B8300000}"/>
    <cellStyle name="SAPBEXexcCritical4 2 3" xfId="533" xr:uid="{00000000-0005-0000-0000-0000B9300000}"/>
    <cellStyle name="SAPBEXexcCritical4 2 3 2" xfId="989" xr:uid="{00000000-0005-0000-0000-0000BA300000}"/>
    <cellStyle name="SAPBEXexcCritical4 2 3 2 2" xfId="8286" xr:uid="{00000000-0005-0000-0000-0000BB300000}"/>
    <cellStyle name="SAPBEXexcCritical4 2 3 2 2 2" xfId="15499" xr:uid="{00000000-0005-0000-0000-0000BC300000}"/>
    <cellStyle name="SAPBEXexcCritical4 2 3 2 2 3" xfId="21144" xr:uid="{00000000-0005-0000-0000-0000BD300000}"/>
    <cellStyle name="SAPBEXexcCritical4 2 3 2 3" xfId="9010" xr:uid="{00000000-0005-0000-0000-0000BE300000}"/>
    <cellStyle name="SAPBEXexcCritical4 2 3 2 3 2" xfId="16223" xr:uid="{00000000-0005-0000-0000-0000BF300000}"/>
    <cellStyle name="SAPBEXexcCritical4 2 3 2 3 3" xfId="21767" xr:uid="{00000000-0005-0000-0000-0000C0300000}"/>
    <cellStyle name="SAPBEXexcCritical4 2 3 2 4" xfId="10417" xr:uid="{00000000-0005-0000-0000-0000C1300000}"/>
    <cellStyle name="SAPBEXexcCritical4 2 3 2 4 2" xfId="17630" xr:uid="{00000000-0005-0000-0000-0000C2300000}"/>
    <cellStyle name="SAPBEXexcCritical4 2 3 2 4 3" xfId="23026" xr:uid="{00000000-0005-0000-0000-0000C3300000}"/>
    <cellStyle name="SAPBEXexcCritical4 2 3 2 5" xfId="11729" xr:uid="{00000000-0005-0000-0000-0000C4300000}"/>
    <cellStyle name="SAPBEXexcCritical4 2 3 2 5 2" xfId="18936" xr:uid="{00000000-0005-0000-0000-0000C5300000}"/>
    <cellStyle name="SAPBEXexcCritical4 2 3 2 5 3" xfId="24090" xr:uid="{00000000-0005-0000-0000-0000C6300000}"/>
    <cellStyle name="SAPBEXexcCritical4 2 3 2 6" xfId="12294" xr:uid="{00000000-0005-0000-0000-0000C7300000}"/>
    <cellStyle name="SAPBEXexcCritical4 2 3 2 6 2" xfId="19501" xr:uid="{00000000-0005-0000-0000-0000C8300000}"/>
    <cellStyle name="SAPBEXexcCritical4 2 3 2 6 3" xfId="24536" xr:uid="{00000000-0005-0000-0000-0000C9300000}"/>
    <cellStyle name="SAPBEXexcCritical4 2 3 2 7" xfId="13794" xr:uid="{00000000-0005-0000-0000-0000CA300000}"/>
    <cellStyle name="SAPBEXexcCritical4 2 3 2 8" xfId="14357" xr:uid="{00000000-0005-0000-0000-0000CB300000}"/>
    <cellStyle name="SAPBEXexcCritical4 2 3 3" xfId="7868" xr:uid="{00000000-0005-0000-0000-0000CC300000}"/>
    <cellStyle name="SAPBEXexcCritical4 2 3 3 2" xfId="15081" xr:uid="{00000000-0005-0000-0000-0000CD300000}"/>
    <cellStyle name="SAPBEXexcCritical4 2 3 3 3" xfId="20767" xr:uid="{00000000-0005-0000-0000-0000CE300000}"/>
    <cellStyle name="SAPBEXexcCritical4 2 3 4" xfId="9395" xr:uid="{00000000-0005-0000-0000-0000CF300000}"/>
    <cellStyle name="SAPBEXexcCritical4 2 3 4 2" xfId="16608" xr:uid="{00000000-0005-0000-0000-0000D0300000}"/>
    <cellStyle name="SAPBEXexcCritical4 2 3 4 3" xfId="22107" xr:uid="{00000000-0005-0000-0000-0000D1300000}"/>
    <cellStyle name="SAPBEXexcCritical4 2 3 5" xfId="10002" xr:uid="{00000000-0005-0000-0000-0000D2300000}"/>
    <cellStyle name="SAPBEXexcCritical4 2 3 5 2" xfId="17215" xr:uid="{00000000-0005-0000-0000-0000D3300000}"/>
    <cellStyle name="SAPBEXexcCritical4 2 3 5 3" xfId="22652" xr:uid="{00000000-0005-0000-0000-0000D4300000}"/>
    <cellStyle name="SAPBEXexcCritical4 2 3 6" xfId="11316" xr:uid="{00000000-0005-0000-0000-0000D5300000}"/>
    <cellStyle name="SAPBEXexcCritical4 2 3 6 2" xfId="18523" xr:uid="{00000000-0005-0000-0000-0000D6300000}"/>
    <cellStyle name="SAPBEXexcCritical4 2 3 6 3" xfId="23718" xr:uid="{00000000-0005-0000-0000-0000D7300000}"/>
    <cellStyle name="SAPBEXexcCritical4 2 3 7" xfId="12702" xr:uid="{00000000-0005-0000-0000-0000D8300000}"/>
    <cellStyle name="SAPBEXexcCritical4 2 3 7 2" xfId="19909" xr:uid="{00000000-0005-0000-0000-0000D9300000}"/>
    <cellStyle name="SAPBEXexcCritical4 2 3 7 3" xfId="24900" xr:uid="{00000000-0005-0000-0000-0000DA300000}"/>
    <cellStyle name="SAPBEXexcCritical4 2 3 8" xfId="13404" xr:uid="{00000000-0005-0000-0000-0000DB300000}"/>
    <cellStyle name="SAPBEXexcCritical4 2 4" xfId="608" xr:uid="{00000000-0005-0000-0000-0000DC300000}"/>
    <cellStyle name="SAPBEXexcCritical4 2 4 2" xfId="1064" xr:uid="{00000000-0005-0000-0000-0000DD300000}"/>
    <cellStyle name="SAPBEXexcCritical4 2 4 2 2" xfId="8287" xr:uid="{00000000-0005-0000-0000-0000DE300000}"/>
    <cellStyle name="SAPBEXexcCritical4 2 4 2 2 2" xfId="15500" xr:uid="{00000000-0005-0000-0000-0000DF300000}"/>
    <cellStyle name="SAPBEXexcCritical4 2 4 2 2 3" xfId="21145" xr:uid="{00000000-0005-0000-0000-0000E0300000}"/>
    <cellStyle name="SAPBEXexcCritical4 2 4 2 3" xfId="9009" xr:uid="{00000000-0005-0000-0000-0000E1300000}"/>
    <cellStyle name="SAPBEXexcCritical4 2 4 2 3 2" xfId="16222" xr:uid="{00000000-0005-0000-0000-0000E2300000}"/>
    <cellStyle name="SAPBEXexcCritical4 2 4 2 3 3" xfId="21766" xr:uid="{00000000-0005-0000-0000-0000E3300000}"/>
    <cellStyle name="SAPBEXexcCritical4 2 4 2 4" xfId="10418" xr:uid="{00000000-0005-0000-0000-0000E4300000}"/>
    <cellStyle name="SAPBEXexcCritical4 2 4 2 4 2" xfId="17631" xr:uid="{00000000-0005-0000-0000-0000E5300000}"/>
    <cellStyle name="SAPBEXexcCritical4 2 4 2 4 3" xfId="23027" xr:uid="{00000000-0005-0000-0000-0000E6300000}"/>
    <cellStyle name="SAPBEXexcCritical4 2 4 2 5" xfId="11804" xr:uid="{00000000-0005-0000-0000-0000E7300000}"/>
    <cellStyle name="SAPBEXexcCritical4 2 4 2 5 2" xfId="19011" xr:uid="{00000000-0005-0000-0000-0000E8300000}"/>
    <cellStyle name="SAPBEXexcCritical4 2 4 2 5 3" xfId="24165" xr:uid="{00000000-0005-0000-0000-0000E9300000}"/>
    <cellStyle name="SAPBEXexcCritical4 2 4 2 6" xfId="12219" xr:uid="{00000000-0005-0000-0000-0000EA300000}"/>
    <cellStyle name="SAPBEXexcCritical4 2 4 2 6 2" xfId="19426" xr:uid="{00000000-0005-0000-0000-0000EB300000}"/>
    <cellStyle name="SAPBEXexcCritical4 2 4 2 6 3" xfId="24461" xr:uid="{00000000-0005-0000-0000-0000EC300000}"/>
    <cellStyle name="SAPBEXexcCritical4 2 4 2 7" xfId="13869" xr:uid="{00000000-0005-0000-0000-0000ED300000}"/>
    <cellStyle name="SAPBEXexcCritical4 2 4 2 8" xfId="14282" xr:uid="{00000000-0005-0000-0000-0000EE300000}"/>
    <cellStyle name="SAPBEXexcCritical4 2 4 3" xfId="7869" xr:uid="{00000000-0005-0000-0000-0000EF300000}"/>
    <cellStyle name="SAPBEXexcCritical4 2 4 3 2" xfId="15082" xr:uid="{00000000-0005-0000-0000-0000F0300000}"/>
    <cellStyle name="SAPBEXexcCritical4 2 4 3 3" xfId="20768" xr:uid="{00000000-0005-0000-0000-0000F1300000}"/>
    <cellStyle name="SAPBEXexcCritical4 2 4 4" xfId="9394" xr:uid="{00000000-0005-0000-0000-0000F2300000}"/>
    <cellStyle name="SAPBEXexcCritical4 2 4 4 2" xfId="16607" xr:uid="{00000000-0005-0000-0000-0000F3300000}"/>
    <cellStyle name="SAPBEXexcCritical4 2 4 4 3" xfId="22106" xr:uid="{00000000-0005-0000-0000-0000F4300000}"/>
    <cellStyle name="SAPBEXexcCritical4 2 4 5" xfId="10003" xr:uid="{00000000-0005-0000-0000-0000F5300000}"/>
    <cellStyle name="SAPBEXexcCritical4 2 4 5 2" xfId="17216" xr:uid="{00000000-0005-0000-0000-0000F6300000}"/>
    <cellStyle name="SAPBEXexcCritical4 2 4 5 3" xfId="22653" xr:uid="{00000000-0005-0000-0000-0000F7300000}"/>
    <cellStyle name="SAPBEXexcCritical4 2 4 6" xfId="11391" xr:uid="{00000000-0005-0000-0000-0000F8300000}"/>
    <cellStyle name="SAPBEXexcCritical4 2 4 6 2" xfId="18598" xr:uid="{00000000-0005-0000-0000-0000F9300000}"/>
    <cellStyle name="SAPBEXexcCritical4 2 4 6 3" xfId="23793" xr:uid="{00000000-0005-0000-0000-0000FA300000}"/>
    <cellStyle name="SAPBEXexcCritical4 2 4 7" xfId="12594" xr:uid="{00000000-0005-0000-0000-0000FB300000}"/>
    <cellStyle name="SAPBEXexcCritical4 2 4 7 2" xfId="19801" xr:uid="{00000000-0005-0000-0000-0000FC300000}"/>
    <cellStyle name="SAPBEXexcCritical4 2 4 7 3" xfId="24826" xr:uid="{00000000-0005-0000-0000-0000FD300000}"/>
    <cellStyle name="SAPBEXexcCritical4 2 4 8" xfId="13467" xr:uid="{00000000-0005-0000-0000-0000FE300000}"/>
    <cellStyle name="SAPBEXexcCritical4 2 4 9" xfId="14660" xr:uid="{00000000-0005-0000-0000-0000FF300000}"/>
    <cellStyle name="SAPBEXexcCritical4 2 5" xfId="438" xr:uid="{00000000-0005-0000-0000-000000310000}"/>
    <cellStyle name="SAPBEXexcCritical4 2 5 2" xfId="915" xr:uid="{00000000-0005-0000-0000-000001310000}"/>
    <cellStyle name="SAPBEXexcCritical4 2 5 2 2" xfId="8288" xr:uid="{00000000-0005-0000-0000-000002310000}"/>
    <cellStyle name="SAPBEXexcCritical4 2 5 2 2 2" xfId="15501" xr:uid="{00000000-0005-0000-0000-000003310000}"/>
    <cellStyle name="SAPBEXexcCritical4 2 5 2 2 3" xfId="21146" xr:uid="{00000000-0005-0000-0000-000004310000}"/>
    <cellStyle name="SAPBEXexcCritical4 2 5 2 3" xfId="9008" xr:uid="{00000000-0005-0000-0000-000005310000}"/>
    <cellStyle name="SAPBEXexcCritical4 2 5 2 3 2" xfId="16221" xr:uid="{00000000-0005-0000-0000-000006310000}"/>
    <cellStyle name="SAPBEXexcCritical4 2 5 2 3 3" xfId="21765" xr:uid="{00000000-0005-0000-0000-000007310000}"/>
    <cellStyle name="SAPBEXexcCritical4 2 5 2 4" xfId="10419" xr:uid="{00000000-0005-0000-0000-000008310000}"/>
    <cellStyle name="SAPBEXexcCritical4 2 5 2 4 2" xfId="17632" xr:uid="{00000000-0005-0000-0000-000009310000}"/>
    <cellStyle name="SAPBEXexcCritical4 2 5 2 4 3" xfId="23028" xr:uid="{00000000-0005-0000-0000-00000A310000}"/>
    <cellStyle name="SAPBEXexcCritical4 2 5 2 5" xfId="11655" xr:uid="{00000000-0005-0000-0000-00000B310000}"/>
    <cellStyle name="SAPBEXexcCritical4 2 5 2 5 2" xfId="18862" xr:uid="{00000000-0005-0000-0000-00000C310000}"/>
    <cellStyle name="SAPBEXexcCritical4 2 5 2 5 3" xfId="24028" xr:uid="{00000000-0005-0000-0000-00000D310000}"/>
    <cellStyle name="SAPBEXexcCritical4 2 5 2 6" xfId="12356" xr:uid="{00000000-0005-0000-0000-00000E310000}"/>
    <cellStyle name="SAPBEXexcCritical4 2 5 2 6 2" xfId="19563" xr:uid="{00000000-0005-0000-0000-00000F310000}"/>
    <cellStyle name="SAPBEXexcCritical4 2 5 2 6 3" xfId="24598" xr:uid="{00000000-0005-0000-0000-000010310000}"/>
    <cellStyle name="SAPBEXexcCritical4 2 5 2 7" xfId="13720" xr:uid="{00000000-0005-0000-0000-000011310000}"/>
    <cellStyle name="SAPBEXexcCritical4 2 5 2 8" xfId="14418" xr:uid="{00000000-0005-0000-0000-000012310000}"/>
    <cellStyle name="SAPBEXexcCritical4 2 5 3" xfId="7870" xr:uid="{00000000-0005-0000-0000-000013310000}"/>
    <cellStyle name="SAPBEXexcCritical4 2 5 3 2" xfId="15083" xr:uid="{00000000-0005-0000-0000-000014310000}"/>
    <cellStyle name="SAPBEXexcCritical4 2 5 3 3" xfId="20769" xr:uid="{00000000-0005-0000-0000-000015310000}"/>
    <cellStyle name="SAPBEXexcCritical4 2 5 4" xfId="9393" xr:uid="{00000000-0005-0000-0000-000016310000}"/>
    <cellStyle name="SAPBEXexcCritical4 2 5 4 2" xfId="16606" xr:uid="{00000000-0005-0000-0000-000017310000}"/>
    <cellStyle name="SAPBEXexcCritical4 2 5 4 3" xfId="22105" xr:uid="{00000000-0005-0000-0000-000018310000}"/>
    <cellStyle name="SAPBEXexcCritical4 2 5 5" xfId="10004" xr:uid="{00000000-0005-0000-0000-000019310000}"/>
    <cellStyle name="SAPBEXexcCritical4 2 5 5 2" xfId="17217" xr:uid="{00000000-0005-0000-0000-00001A310000}"/>
    <cellStyle name="SAPBEXexcCritical4 2 5 5 3" xfId="22654" xr:uid="{00000000-0005-0000-0000-00001B310000}"/>
    <cellStyle name="SAPBEXexcCritical4 2 5 6" xfId="11221" xr:uid="{00000000-0005-0000-0000-00001C310000}"/>
    <cellStyle name="SAPBEXexcCritical4 2 5 6 2" xfId="18428" xr:uid="{00000000-0005-0000-0000-00001D310000}"/>
    <cellStyle name="SAPBEXexcCritical4 2 5 6 3" xfId="23635" xr:uid="{00000000-0005-0000-0000-00001E310000}"/>
    <cellStyle name="SAPBEXexcCritical4 2 5 7" xfId="12781" xr:uid="{00000000-0005-0000-0000-00001F310000}"/>
    <cellStyle name="SAPBEXexcCritical4 2 5 7 2" xfId="19988" xr:uid="{00000000-0005-0000-0000-000020310000}"/>
    <cellStyle name="SAPBEXexcCritical4 2 5 7 3" xfId="24978" xr:uid="{00000000-0005-0000-0000-000021310000}"/>
    <cellStyle name="SAPBEXexcCritical4 2 5 8" xfId="13319" xr:uid="{00000000-0005-0000-0000-000022310000}"/>
    <cellStyle name="SAPBEXexcCritical4 2 5 9" xfId="14674" xr:uid="{00000000-0005-0000-0000-000023310000}"/>
    <cellStyle name="SAPBEXexcCritical4 2 6" xfId="836" xr:uid="{00000000-0005-0000-0000-000024310000}"/>
    <cellStyle name="SAPBEXexcCritical4 2 6 2" xfId="8289" xr:uid="{00000000-0005-0000-0000-000025310000}"/>
    <cellStyle name="SAPBEXexcCritical4 2 6 2 2" xfId="15502" xr:uid="{00000000-0005-0000-0000-000026310000}"/>
    <cellStyle name="SAPBEXexcCritical4 2 6 2 3" xfId="21147" xr:uid="{00000000-0005-0000-0000-000027310000}"/>
    <cellStyle name="SAPBEXexcCritical4 2 6 3" xfId="9007" xr:uid="{00000000-0005-0000-0000-000028310000}"/>
    <cellStyle name="SAPBEXexcCritical4 2 6 3 2" xfId="16220" xr:uid="{00000000-0005-0000-0000-000029310000}"/>
    <cellStyle name="SAPBEXexcCritical4 2 6 3 3" xfId="21764" xr:uid="{00000000-0005-0000-0000-00002A310000}"/>
    <cellStyle name="SAPBEXexcCritical4 2 6 4" xfId="10420" xr:uid="{00000000-0005-0000-0000-00002B310000}"/>
    <cellStyle name="SAPBEXexcCritical4 2 6 4 2" xfId="17633" xr:uid="{00000000-0005-0000-0000-00002C310000}"/>
    <cellStyle name="SAPBEXexcCritical4 2 6 4 3" xfId="23029" xr:uid="{00000000-0005-0000-0000-00002D310000}"/>
    <cellStyle name="SAPBEXexcCritical4 2 6 5" xfId="11576" xr:uid="{00000000-0005-0000-0000-00002E310000}"/>
    <cellStyle name="SAPBEXexcCritical4 2 6 5 2" xfId="18783" xr:uid="{00000000-0005-0000-0000-00002F310000}"/>
    <cellStyle name="SAPBEXexcCritical4 2 6 5 3" xfId="23955" xr:uid="{00000000-0005-0000-0000-000030310000}"/>
    <cellStyle name="SAPBEXexcCritical4 2 6 6" xfId="12429" xr:uid="{00000000-0005-0000-0000-000031310000}"/>
    <cellStyle name="SAPBEXexcCritical4 2 6 6 2" xfId="19636" xr:uid="{00000000-0005-0000-0000-000032310000}"/>
    <cellStyle name="SAPBEXexcCritical4 2 6 6 3" xfId="24671" xr:uid="{00000000-0005-0000-0000-000033310000}"/>
    <cellStyle name="SAPBEXexcCritical4 2 6 7" xfId="13641" xr:uid="{00000000-0005-0000-0000-000034310000}"/>
    <cellStyle name="SAPBEXexcCritical4 2 6 8" xfId="14480" xr:uid="{00000000-0005-0000-0000-000035310000}"/>
    <cellStyle name="SAPBEXexcCritical4 2 7" xfId="7866" xr:uid="{00000000-0005-0000-0000-000036310000}"/>
    <cellStyle name="SAPBEXexcCritical4 2 7 2" xfId="15079" xr:uid="{00000000-0005-0000-0000-000037310000}"/>
    <cellStyle name="SAPBEXexcCritical4 2 7 3" xfId="20765" xr:uid="{00000000-0005-0000-0000-000038310000}"/>
    <cellStyle name="SAPBEXexcCritical4 2 8" xfId="9397" xr:uid="{00000000-0005-0000-0000-000039310000}"/>
    <cellStyle name="SAPBEXexcCritical4 2 8 2" xfId="16610" xr:uid="{00000000-0005-0000-0000-00003A310000}"/>
    <cellStyle name="SAPBEXexcCritical4 2 8 3" xfId="22109" xr:uid="{00000000-0005-0000-0000-00003B310000}"/>
    <cellStyle name="SAPBEXexcCritical4 2 9" xfId="10000" xr:uid="{00000000-0005-0000-0000-00003C310000}"/>
    <cellStyle name="SAPBEXexcCritical4 2 9 2" xfId="17213" xr:uid="{00000000-0005-0000-0000-00003D310000}"/>
    <cellStyle name="SAPBEXexcCritical4 2 9 3" xfId="22650" xr:uid="{00000000-0005-0000-0000-00003E310000}"/>
    <cellStyle name="SAPBEXexcCritical4 3" xfId="399" xr:uid="{00000000-0005-0000-0000-00003F310000}"/>
    <cellStyle name="SAPBEXexcCritical4 3 10" xfId="11182" xr:uid="{00000000-0005-0000-0000-000040310000}"/>
    <cellStyle name="SAPBEXexcCritical4 3 10 2" xfId="18389" xr:uid="{00000000-0005-0000-0000-000041310000}"/>
    <cellStyle name="SAPBEXexcCritical4 3 10 3" xfId="23600" xr:uid="{00000000-0005-0000-0000-000042310000}"/>
    <cellStyle name="SAPBEXexcCritical4 3 11" xfId="13291" xr:uid="{00000000-0005-0000-0000-000043310000}"/>
    <cellStyle name="SAPBEXexcCritical4 3 12" xfId="25437" xr:uid="{00000000-0005-0000-0000-000044310000}"/>
    <cellStyle name="SAPBEXexcCritical4 3 2" xfId="489" xr:uid="{00000000-0005-0000-0000-000045310000}"/>
    <cellStyle name="SAPBEXexcCritical4 3 2 2" xfId="966" xr:uid="{00000000-0005-0000-0000-000046310000}"/>
    <cellStyle name="SAPBEXexcCritical4 3 2 2 2" xfId="8290" xr:uid="{00000000-0005-0000-0000-000047310000}"/>
    <cellStyle name="SAPBEXexcCritical4 3 2 2 2 2" xfId="15503" xr:uid="{00000000-0005-0000-0000-000048310000}"/>
    <cellStyle name="SAPBEXexcCritical4 3 2 2 2 3" xfId="21148" xr:uid="{00000000-0005-0000-0000-000049310000}"/>
    <cellStyle name="SAPBEXexcCritical4 3 2 2 3" xfId="9006" xr:uid="{00000000-0005-0000-0000-00004A310000}"/>
    <cellStyle name="SAPBEXexcCritical4 3 2 2 3 2" xfId="16219" xr:uid="{00000000-0005-0000-0000-00004B310000}"/>
    <cellStyle name="SAPBEXexcCritical4 3 2 2 3 3" xfId="21763" xr:uid="{00000000-0005-0000-0000-00004C310000}"/>
    <cellStyle name="SAPBEXexcCritical4 3 2 2 4" xfId="10421" xr:uid="{00000000-0005-0000-0000-00004D310000}"/>
    <cellStyle name="SAPBEXexcCritical4 3 2 2 4 2" xfId="17634" xr:uid="{00000000-0005-0000-0000-00004E310000}"/>
    <cellStyle name="SAPBEXexcCritical4 3 2 2 4 3" xfId="23030" xr:uid="{00000000-0005-0000-0000-00004F310000}"/>
    <cellStyle name="SAPBEXexcCritical4 3 2 2 5" xfId="11706" xr:uid="{00000000-0005-0000-0000-000050310000}"/>
    <cellStyle name="SAPBEXexcCritical4 3 2 2 5 2" xfId="18913" xr:uid="{00000000-0005-0000-0000-000051310000}"/>
    <cellStyle name="SAPBEXexcCritical4 3 2 2 5 3" xfId="24075" xr:uid="{00000000-0005-0000-0000-000052310000}"/>
    <cellStyle name="SAPBEXexcCritical4 3 2 2 6" xfId="12309" xr:uid="{00000000-0005-0000-0000-000053310000}"/>
    <cellStyle name="SAPBEXexcCritical4 3 2 2 6 2" xfId="19516" xr:uid="{00000000-0005-0000-0000-000054310000}"/>
    <cellStyle name="SAPBEXexcCritical4 3 2 2 6 3" xfId="24551" xr:uid="{00000000-0005-0000-0000-000055310000}"/>
    <cellStyle name="SAPBEXexcCritical4 3 2 2 7" xfId="13771" xr:uid="{00000000-0005-0000-0000-000056310000}"/>
    <cellStyle name="SAPBEXexcCritical4 3 2 2 8" xfId="14372" xr:uid="{00000000-0005-0000-0000-000057310000}"/>
    <cellStyle name="SAPBEXexcCritical4 3 2 3" xfId="7872" xr:uid="{00000000-0005-0000-0000-000058310000}"/>
    <cellStyle name="SAPBEXexcCritical4 3 2 3 2" xfId="15085" xr:uid="{00000000-0005-0000-0000-000059310000}"/>
    <cellStyle name="SAPBEXexcCritical4 3 2 3 3" xfId="20771" xr:uid="{00000000-0005-0000-0000-00005A310000}"/>
    <cellStyle name="SAPBEXexcCritical4 3 2 4" xfId="9390" xr:uid="{00000000-0005-0000-0000-00005B310000}"/>
    <cellStyle name="SAPBEXexcCritical4 3 2 4 2" xfId="16603" xr:uid="{00000000-0005-0000-0000-00005C310000}"/>
    <cellStyle name="SAPBEXexcCritical4 3 2 4 3" xfId="22102" xr:uid="{00000000-0005-0000-0000-00005D310000}"/>
    <cellStyle name="SAPBEXexcCritical4 3 2 5" xfId="10006" xr:uid="{00000000-0005-0000-0000-00005E310000}"/>
    <cellStyle name="SAPBEXexcCritical4 3 2 5 2" xfId="17219" xr:uid="{00000000-0005-0000-0000-00005F310000}"/>
    <cellStyle name="SAPBEXexcCritical4 3 2 5 3" xfId="22656" xr:uid="{00000000-0005-0000-0000-000060310000}"/>
    <cellStyle name="SAPBEXexcCritical4 3 2 6" xfId="11272" xr:uid="{00000000-0005-0000-0000-000061310000}"/>
    <cellStyle name="SAPBEXexcCritical4 3 2 6 2" xfId="18479" xr:uid="{00000000-0005-0000-0000-000062310000}"/>
    <cellStyle name="SAPBEXexcCritical4 3 2 6 3" xfId="23682" xr:uid="{00000000-0005-0000-0000-000063310000}"/>
    <cellStyle name="SAPBEXexcCritical4 3 2 7" xfId="12738" xr:uid="{00000000-0005-0000-0000-000064310000}"/>
    <cellStyle name="SAPBEXexcCritical4 3 2 7 2" xfId="19945" xr:uid="{00000000-0005-0000-0000-000065310000}"/>
    <cellStyle name="SAPBEXexcCritical4 3 2 7 3" xfId="24936" xr:uid="{00000000-0005-0000-0000-000066310000}"/>
    <cellStyle name="SAPBEXexcCritical4 3 2 8" xfId="13364" xr:uid="{00000000-0005-0000-0000-000067310000}"/>
    <cellStyle name="SAPBEXexcCritical4 3 3" xfId="573" xr:uid="{00000000-0005-0000-0000-000068310000}"/>
    <cellStyle name="SAPBEXexcCritical4 3 3 2" xfId="1029" xr:uid="{00000000-0005-0000-0000-000069310000}"/>
    <cellStyle name="SAPBEXexcCritical4 3 3 2 2" xfId="8291" xr:uid="{00000000-0005-0000-0000-00006A310000}"/>
    <cellStyle name="SAPBEXexcCritical4 3 3 2 2 2" xfId="15504" xr:uid="{00000000-0005-0000-0000-00006B310000}"/>
    <cellStyle name="SAPBEXexcCritical4 3 3 2 2 3" xfId="21149" xr:uid="{00000000-0005-0000-0000-00006C310000}"/>
    <cellStyle name="SAPBEXexcCritical4 3 3 2 3" xfId="9005" xr:uid="{00000000-0005-0000-0000-00006D310000}"/>
    <cellStyle name="SAPBEXexcCritical4 3 3 2 3 2" xfId="16218" xr:uid="{00000000-0005-0000-0000-00006E310000}"/>
    <cellStyle name="SAPBEXexcCritical4 3 3 2 3 3" xfId="21762" xr:uid="{00000000-0005-0000-0000-00006F310000}"/>
    <cellStyle name="SAPBEXexcCritical4 3 3 2 4" xfId="10422" xr:uid="{00000000-0005-0000-0000-000070310000}"/>
    <cellStyle name="SAPBEXexcCritical4 3 3 2 4 2" xfId="17635" xr:uid="{00000000-0005-0000-0000-000071310000}"/>
    <cellStyle name="SAPBEXexcCritical4 3 3 2 4 3" xfId="23031" xr:uid="{00000000-0005-0000-0000-000072310000}"/>
    <cellStyle name="SAPBEXexcCritical4 3 3 2 5" xfId="11769" xr:uid="{00000000-0005-0000-0000-000073310000}"/>
    <cellStyle name="SAPBEXexcCritical4 3 3 2 5 2" xfId="18976" xr:uid="{00000000-0005-0000-0000-000074310000}"/>
    <cellStyle name="SAPBEXexcCritical4 3 3 2 5 3" xfId="24130" xr:uid="{00000000-0005-0000-0000-000075310000}"/>
    <cellStyle name="SAPBEXexcCritical4 3 3 2 6" xfId="12254" xr:uid="{00000000-0005-0000-0000-000076310000}"/>
    <cellStyle name="SAPBEXexcCritical4 3 3 2 6 2" xfId="19461" xr:uid="{00000000-0005-0000-0000-000077310000}"/>
    <cellStyle name="SAPBEXexcCritical4 3 3 2 6 3" xfId="24496" xr:uid="{00000000-0005-0000-0000-000078310000}"/>
    <cellStyle name="SAPBEXexcCritical4 3 3 2 7" xfId="13834" xr:uid="{00000000-0005-0000-0000-000079310000}"/>
    <cellStyle name="SAPBEXexcCritical4 3 3 2 8" xfId="14317" xr:uid="{00000000-0005-0000-0000-00007A310000}"/>
    <cellStyle name="SAPBEXexcCritical4 3 3 3" xfId="7873" xr:uid="{00000000-0005-0000-0000-00007B310000}"/>
    <cellStyle name="SAPBEXexcCritical4 3 3 3 2" xfId="15086" xr:uid="{00000000-0005-0000-0000-00007C310000}"/>
    <cellStyle name="SAPBEXexcCritical4 3 3 3 3" xfId="20772" xr:uid="{00000000-0005-0000-0000-00007D310000}"/>
    <cellStyle name="SAPBEXexcCritical4 3 3 4" xfId="9389" xr:uid="{00000000-0005-0000-0000-00007E310000}"/>
    <cellStyle name="SAPBEXexcCritical4 3 3 4 2" xfId="16602" xr:uid="{00000000-0005-0000-0000-00007F310000}"/>
    <cellStyle name="SAPBEXexcCritical4 3 3 4 3" xfId="22101" xr:uid="{00000000-0005-0000-0000-000080310000}"/>
    <cellStyle name="SAPBEXexcCritical4 3 3 5" xfId="10007" xr:uid="{00000000-0005-0000-0000-000081310000}"/>
    <cellStyle name="SAPBEXexcCritical4 3 3 5 2" xfId="17220" xr:uid="{00000000-0005-0000-0000-000082310000}"/>
    <cellStyle name="SAPBEXexcCritical4 3 3 5 3" xfId="22657" xr:uid="{00000000-0005-0000-0000-000083310000}"/>
    <cellStyle name="SAPBEXexcCritical4 3 3 6" xfId="11356" xr:uid="{00000000-0005-0000-0000-000084310000}"/>
    <cellStyle name="SAPBEXexcCritical4 3 3 6 2" xfId="18563" xr:uid="{00000000-0005-0000-0000-000085310000}"/>
    <cellStyle name="SAPBEXexcCritical4 3 3 6 3" xfId="23758" xr:uid="{00000000-0005-0000-0000-000086310000}"/>
    <cellStyle name="SAPBEXexcCritical4 3 3 7" xfId="11129" xr:uid="{00000000-0005-0000-0000-000087310000}"/>
    <cellStyle name="SAPBEXexcCritical4 3 3 7 2" xfId="18336" xr:uid="{00000000-0005-0000-0000-000088310000}"/>
    <cellStyle name="SAPBEXexcCritical4 3 3 7 3" xfId="23551" xr:uid="{00000000-0005-0000-0000-000089310000}"/>
    <cellStyle name="SAPBEXexcCritical4 3 3 8" xfId="13435" xr:uid="{00000000-0005-0000-0000-00008A310000}"/>
    <cellStyle name="SAPBEXexcCritical4 3 4" xfId="639" xr:uid="{00000000-0005-0000-0000-00008B310000}"/>
    <cellStyle name="SAPBEXexcCritical4 3 4 2" xfId="1095" xr:uid="{00000000-0005-0000-0000-00008C310000}"/>
    <cellStyle name="SAPBEXexcCritical4 3 4 2 2" xfId="8292" xr:uid="{00000000-0005-0000-0000-00008D310000}"/>
    <cellStyle name="SAPBEXexcCritical4 3 4 2 2 2" xfId="15505" xr:uid="{00000000-0005-0000-0000-00008E310000}"/>
    <cellStyle name="SAPBEXexcCritical4 3 4 2 2 3" xfId="21150" xr:uid="{00000000-0005-0000-0000-00008F310000}"/>
    <cellStyle name="SAPBEXexcCritical4 3 4 2 3" xfId="9004" xr:uid="{00000000-0005-0000-0000-000090310000}"/>
    <cellStyle name="SAPBEXexcCritical4 3 4 2 3 2" xfId="16217" xr:uid="{00000000-0005-0000-0000-000091310000}"/>
    <cellStyle name="SAPBEXexcCritical4 3 4 2 3 3" xfId="21761" xr:uid="{00000000-0005-0000-0000-000092310000}"/>
    <cellStyle name="SAPBEXexcCritical4 3 4 2 4" xfId="10423" xr:uid="{00000000-0005-0000-0000-000093310000}"/>
    <cellStyle name="SAPBEXexcCritical4 3 4 2 4 2" xfId="17636" xr:uid="{00000000-0005-0000-0000-000094310000}"/>
    <cellStyle name="SAPBEXexcCritical4 3 4 2 4 3" xfId="23032" xr:uid="{00000000-0005-0000-0000-000095310000}"/>
    <cellStyle name="SAPBEXexcCritical4 3 4 2 5" xfId="11835" xr:uid="{00000000-0005-0000-0000-000096310000}"/>
    <cellStyle name="SAPBEXexcCritical4 3 4 2 5 2" xfId="19042" xr:uid="{00000000-0005-0000-0000-000097310000}"/>
    <cellStyle name="SAPBEXexcCritical4 3 4 2 5 3" xfId="24196" xr:uid="{00000000-0005-0000-0000-000098310000}"/>
    <cellStyle name="SAPBEXexcCritical4 3 4 2 6" xfId="12188" xr:uid="{00000000-0005-0000-0000-000099310000}"/>
    <cellStyle name="SAPBEXexcCritical4 3 4 2 6 2" xfId="19395" xr:uid="{00000000-0005-0000-0000-00009A310000}"/>
    <cellStyle name="SAPBEXexcCritical4 3 4 2 6 3" xfId="24430" xr:uid="{00000000-0005-0000-0000-00009B310000}"/>
    <cellStyle name="SAPBEXexcCritical4 3 4 2 7" xfId="13900" xr:uid="{00000000-0005-0000-0000-00009C310000}"/>
    <cellStyle name="SAPBEXexcCritical4 3 4 2 8" xfId="14251" xr:uid="{00000000-0005-0000-0000-00009D310000}"/>
    <cellStyle name="SAPBEXexcCritical4 3 4 3" xfId="7874" xr:uid="{00000000-0005-0000-0000-00009E310000}"/>
    <cellStyle name="SAPBEXexcCritical4 3 4 3 2" xfId="15087" xr:uid="{00000000-0005-0000-0000-00009F310000}"/>
    <cellStyle name="SAPBEXexcCritical4 3 4 3 3" xfId="20773" xr:uid="{00000000-0005-0000-0000-0000A0310000}"/>
    <cellStyle name="SAPBEXexcCritical4 3 4 4" xfId="9388" xr:uid="{00000000-0005-0000-0000-0000A1310000}"/>
    <cellStyle name="SAPBEXexcCritical4 3 4 4 2" xfId="16601" xr:uid="{00000000-0005-0000-0000-0000A2310000}"/>
    <cellStyle name="SAPBEXexcCritical4 3 4 4 3" xfId="22100" xr:uid="{00000000-0005-0000-0000-0000A3310000}"/>
    <cellStyle name="SAPBEXexcCritical4 3 4 5" xfId="10008" xr:uid="{00000000-0005-0000-0000-0000A4310000}"/>
    <cellStyle name="SAPBEXexcCritical4 3 4 5 2" xfId="17221" xr:uid="{00000000-0005-0000-0000-0000A5310000}"/>
    <cellStyle name="SAPBEXexcCritical4 3 4 5 3" xfId="22658" xr:uid="{00000000-0005-0000-0000-0000A6310000}"/>
    <cellStyle name="SAPBEXexcCritical4 3 4 6" xfId="11422" xr:uid="{00000000-0005-0000-0000-0000A7310000}"/>
    <cellStyle name="SAPBEXexcCritical4 3 4 6 2" xfId="18629" xr:uid="{00000000-0005-0000-0000-0000A8310000}"/>
    <cellStyle name="SAPBEXexcCritical4 3 4 6 3" xfId="23824" xr:uid="{00000000-0005-0000-0000-0000A9310000}"/>
    <cellStyle name="SAPBEXexcCritical4 3 4 7" xfId="12563" xr:uid="{00000000-0005-0000-0000-0000AA310000}"/>
    <cellStyle name="SAPBEXexcCritical4 3 4 7 2" xfId="19770" xr:uid="{00000000-0005-0000-0000-0000AB310000}"/>
    <cellStyle name="SAPBEXexcCritical4 3 4 7 3" xfId="24795" xr:uid="{00000000-0005-0000-0000-0000AC310000}"/>
    <cellStyle name="SAPBEXexcCritical4 3 4 8" xfId="13498" xr:uid="{00000000-0005-0000-0000-0000AD310000}"/>
    <cellStyle name="SAPBEXexcCritical4 3 4 9" xfId="14598" xr:uid="{00000000-0005-0000-0000-0000AE310000}"/>
    <cellStyle name="SAPBEXexcCritical4 3 5" xfId="693" xr:uid="{00000000-0005-0000-0000-0000AF310000}"/>
    <cellStyle name="SAPBEXexcCritical4 3 5 2" xfId="1149" xr:uid="{00000000-0005-0000-0000-0000B0310000}"/>
    <cellStyle name="SAPBEXexcCritical4 3 5 2 2" xfId="8293" xr:uid="{00000000-0005-0000-0000-0000B1310000}"/>
    <cellStyle name="SAPBEXexcCritical4 3 5 2 2 2" xfId="15506" xr:uid="{00000000-0005-0000-0000-0000B2310000}"/>
    <cellStyle name="SAPBEXexcCritical4 3 5 2 2 3" xfId="21151" xr:uid="{00000000-0005-0000-0000-0000B3310000}"/>
    <cellStyle name="SAPBEXexcCritical4 3 5 2 3" xfId="9003" xr:uid="{00000000-0005-0000-0000-0000B4310000}"/>
    <cellStyle name="SAPBEXexcCritical4 3 5 2 3 2" xfId="16216" xr:uid="{00000000-0005-0000-0000-0000B5310000}"/>
    <cellStyle name="SAPBEXexcCritical4 3 5 2 3 3" xfId="21760" xr:uid="{00000000-0005-0000-0000-0000B6310000}"/>
    <cellStyle name="SAPBEXexcCritical4 3 5 2 4" xfId="10424" xr:uid="{00000000-0005-0000-0000-0000B7310000}"/>
    <cellStyle name="SAPBEXexcCritical4 3 5 2 4 2" xfId="17637" xr:uid="{00000000-0005-0000-0000-0000B8310000}"/>
    <cellStyle name="SAPBEXexcCritical4 3 5 2 4 3" xfId="23033" xr:uid="{00000000-0005-0000-0000-0000B9310000}"/>
    <cellStyle name="SAPBEXexcCritical4 3 5 2 5" xfId="11889" xr:uid="{00000000-0005-0000-0000-0000BA310000}"/>
    <cellStyle name="SAPBEXexcCritical4 3 5 2 5 2" xfId="19096" xr:uid="{00000000-0005-0000-0000-0000BB310000}"/>
    <cellStyle name="SAPBEXexcCritical4 3 5 2 5 3" xfId="24250" xr:uid="{00000000-0005-0000-0000-0000BC310000}"/>
    <cellStyle name="SAPBEXexcCritical4 3 5 2 6" xfId="12134" xr:uid="{00000000-0005-0000-0000-0000BD310000}"/>
    <cellStyle name="SAPBEXexcCritical4 3 5 2 6 2" xfId="19341" xr:uid="{00000000-0005-0000-0000-0000BE310000}"/>
    <cellStyle name="SAPBEXexcCritical4 3 5 2 6 3" xfId="24376" xr:uid="{00000000-0005-0000-0000-0000BF310000}"/>
    <cellStyle name="SAPBEXexcCritical4 3 5 2 7" xfId="13954" xr:uid="{00000000-0005-0000-0000-0000C0310000}"/>
    <cellStyle name="SAPBEXexcCritical4 3 5 2 8" xfId="14197" xr:uid="{00000000-0005-0000-0000-0000C1310000}"/>
    <cellStyle name="SAPBEXexcCritical4 3 5 3" xfId="7875" xr:uid="{00000000-0005-0000-0000-0000C2310000}"/>
    <cellStyle name="SAPBEXexcCritical4 3 5 3 2" xfId="15088" xr:uid="{00000000-0005-0000-0000-0000C3310000}"/>
    <cellStyle name="SAPBEXexcCritical4 3 5 3 3" xfId="20774" xr:uid="{00000000-0005-0000-0000-0000C4310000}"/>
    <cellStyle name="SAPBEXexcCritical4 3 5 4" xfId="9387" xr:uid="{00000000-0005-0000-0000-0000C5310000}"/>
    <cellStyle name="SAPBEXexcCritical4 3 5 4 2" xfId="16600" xr:uid="{00000000-0005-0000-0000-0000C6310000}"/>
    <cellStyle name="SAPBEXexcCritical4 3 5 4 3" xfId="22099" xr:uid="{00000000-0005-0000-0000-0000C7310000}"/>
    <cellStyle name="SAPBEXexcCritical4 3 5 5" xfId="10009" xr:uid="{00000000-0005-0000-0000-0000C8310000}"/>
    <cellStyle name="SAPBEXexcCritical4 3 5 5 2" xfId="17222" xr:uid="{00000000-0005-0000-0000-0000C9310000}"/>
    <cellStyle name="SAPBEXexcCritical4 3 5 5 3" xfId="22659" xr:uid="{00000000-0005-0000-0000-0000CA310000}"/>
    <cellStyle name="SAPBEXexcCritical4 3 5 6" xfId="11476" xr:uid="{00000000-0005-0000-0000-0000CB310000}"/>
    <cellStyle name="SAPBEXexcCritical4 3 5 6 2" xfId="18683" xr:uid="{00000000-0005-0000-0000-0000CC310000}"/>
    <cellStyle name="SAPBEXexcCritical4 3 5 6 3" xfId="23878" xr:uid="{00000000-0005-0000-0000-0000CD310000}"/>
    <cellStyle name="SAPBEXexcCritical4 3 5 7" xfId="12505" xr:uid="{00000000-0005-0000-0000-0000CE310000}"/>
    <cellStyle name="SAPBEXexcCritical4 3 5 7 2" xfId="19712" xr:uid="{00000000-0005-0000-0000-0000CF310000}"/>
    <cellStyle name="SAPBEXexcCritical4 3 5 7 3" xfId="24742" xr:uid="{00000000-0005-0000-0000-0000D0310000}"/>
    <cellStyle name="SAPBEXexcCritical4 3 5 8" xfId="13552" xr:uid="{00000000-0005-0000-0000-0000D1310000}"/>
    <cellStyle name="SAPBEXexcCritical4 3 5 9" xfId="14544" xr:uid="{00000000-0005-0000-0000-0000D2310000}"/>
    <cellStyle name="SAPBEXexcCritical4 3 6" xfId="878" xr:uid="{00000000-0005-0000-0000-0000D3310000}"/>
    <cellStyle name="SAPBEXexcCritical4 3 6 2" xfId="8294" xr:uid="{00000000-0005-0000-0000-0000D4310000}"/>
    <cellStyle name="SAPBEXexcCritical4 3 6 2 2" xfId="15507" xr:uid="{00000000-0005-0000-0000-0000D5310000}"/>
    <cellStyle name="SAPBEXexcCritical4 3 6 2 3" xfId="21152" xr:uid="{00000000-0005-0000-0000-0000D6310000}"/>
    <cellStyle name="SAPBEXexcCritical4 3 6 3" xfId="9002" xr:uid="{00000000-0005-0000-0000-0000D7310000}"/>
    <cellStyle name="SAPBEXexcCritical4 3 6 3 2" xfId="16215" xr:uid="{00000000-0005-0000-0000-0000D8310000}"/>
    <cellStyle name="SAPBEXexcCritical4 3 6 3 3" xfId="21759" xr:uid="{00000000-0005-0000-0000-0000D9310000}"/>
    <cellStyle name="SAPBEXexcCritical4 3 6 4" xfId="10425" xr:uid="{00000000-0005-0000-0000-0000DA310000}"/>
    <cellStyle name="SAPBEXexcCritical4 3 6 4 2" xfId="17638" xr:uid="{00000000-0005-0000-0000-0000DB310000}"/>
    <cellStyle name="SAPBEXexcCritical4 3 6 4 3" xfId="23034" xr:uid="{00000000-0005-0000-0000-0000DC310000}"/>
    <cellStyle name="SAPBEXexcCritical4 3 6 5" xfId="11618" xr:uid="{00000000-0005-0000-0000-0000DD310000}"/>
    <cellStyle name="SAPBEXexcCritical4 3 6 5 2" xfId="18825" xr:uid="{00000000-0005-0000-0000-0000DE310000}"/>
    <cellStyle name="SAPBEXexcCritical4 3 6 5 3" xfId="23995" xr:uid="{00000000-0005-0000-0000-0000DF310000}"/>
    <cellStyle name="SAPBEXexcCritical4 3 6 6" xfId="12389" xr:uid="{00000000-0005-0000-0000-0000E0310000}"/>
    <cellStyle name="SAPBEXexcCritical4 3 6 6 2" xfId="19596" xr:uid="{00000000-0005-0000-0000-0000E1310000}"/>
    <cellStyle name="SAPBEXexcCritical4 3 6 6 3" xfId="24631" xr:uid="{00000000-0005-0000-0000-0000E2310000}"/>
    <cellStyle name="SAPBEXexcCritical4 3 6 7" xfId="13683" xr:uid="{00000000-0005-0000-0000-0000E3310000}"/>
    <cellStyle name="SAPBEXexcCritical4 3 6 8" xfId="14449" xr:uid="{00000000-0005-0000-0000-0000E4310000}"/>
    <cellStyle name="SAPBEXexcCritical4 3 7" xfId="7871" xr:uid="{00000000-0005-0000-0000-0000E5310000}"/>
    <cellStyle name="SAPBEXexcCritical4 3 7 2" xfId="15084" xr:uid="{00000000-0005-0000-0000-0000E6310000}"/>
    <cellStyle name="SAPBEXexcCritical4 3 7 3" xfId="20770" xr:uid="{00000000-0005-0000-0000-0000E7310000}"/>
    <cellStyle name="SAPBEXexcCritical4 3 8" xfId="9392" xr:uid="{00000000-0005-0000-0000-0000E8310000}"/>
    <cellStyle name="SAPBEXexcCritical4 3 8 2" xfId="16605" xr:uid="{00000000-0005-0000-0000-0000E9310000}"/>
    <cellStyle name="SAPBEXexcCritical4 3 8 3" xfId="22104" xr:uid="{00000000-0005-0000-0000-0000EA310000}"/>
    <cellStyle name="SAPBEXexcCritical4 3 9" xfId="10005" xr:uid="{00000000-0005-0000-0000-0000EB310000}"/>
    <cellStyle name="SAPBEXexcCritical4 3 9 2" xfId="17218" xr:uid="{00000000-0005-0000-0000-0000EC310000}"/>
    <cellStyle name="SAPBEXexcCritical4 3 9 3" xfId="22655" xr:uid="{00000000-0005-0000-0000-0000ED310000}"/>
    <cellStyle name="SAPBEXexcCritical4 4" xfId="519" xr:uid="{00000000-0005-0000-0000-0000EE310000}"/>
    <cellStyle name="SAPBEXexcCritical4 4 10" xfId="13392" xr:uid="{00000000-0005-0000-0000-0000EF310000}"/>
    <cellStyle name="SAPBEXexcCritical4 4 11" xfId="25503" xr:uid="{00000000-0005-0000-0000-0000F0310000}"/>
    <cellStyle name="SAPBEXexcCritical4 4 2" xfId="598" xr:uid="{00000000-0005-0000-0000-0000F1310000}"/>
    <cellStyle name="SAPBEXexcCritical4 4 2 2" xfId="1054" xr:uid="{00000000-0005-0000-0000-0000F2310000}"/>
    <cellStyle name="SAPBEXexcCritical4 4 2 2 2" xfId="8295" xr:uid="{00000000-0005-0000-0000-0000F3310000}"/>
    <cellStyle name="SAPBEXexcCritical4 4 2 2 2 2" xfId="15508" xr:uid="{00000000-0005-0000-0000-0000F4310000}"/>
    <cellStyle name="SAPBEXexcCritical4 4 2 2 2 3" xfId="21153" xr:uid="{00000000-0005-0000-0000-0000F5310000}"/>
    <cellStyle name="SAPBEXexcCritical4 4 2 2 3" xfId="9001" xr:uid="{00000000-0005-0000-0000-0000F6310000}"/>
    <cellStyle name="SAPBEXexcCritical4 4 2 2 3 2" xfId="16214" xr:uid="{00000000-0005-0000-0000-0000F7310000}"/>
    <cellStyle name="SAPBEXexcCritical4 4 2 2 3 3" xfId="21758" xr:uid="{00000000-0005-0000-0000-0000F8310000}"/>
    <cellStyle name="SAPBEXexcCritical4 4 2 2 4" xfId="10426" xr:uid="{00000000-0005-0000-0000-0000F9310000}"/>
    <cellStyle name="SAPBEXexcCritical4 4 2 2 4 2" xfId="17639" xr:uid="{00000000-0005-0000-0000-0000FA310000}"/>
    <cellStyle name="SAPBEXexcCritical4 4 2 2 4 3" xfId="23035" xr:uid="{00000000-0005-0000-0000-0000FB310000}"/>
    <cellStyle name="SAPBEXexcCritical4 4 2 2 5" xfId="11794" xr:uid="{00000000-0005-0000-0000-0000FC310000}"/>
    <cellStyle name="SAPBEXexcCritical4 4 2 2 5 2" xfId="19001" xr:uid="{00000000-0005-0000-0000-0000FD310000}"/>
    <cellStyle name="SAPBEXexcCritical4 4 2 2 5 3" xfId="24155" xr:uid="{00000000-0005-0000-0000-0000FE310000}"/>
    <cellStyle name="SAPBEXexcCritical4 4 2 2 6" xfId="12229" xr:uid="{00000000-0005-0000-0000-0000FF310000}"/>
    <cellStyle name="SAPBEXexcCritical4 4 2 2 6 2" xfId="19436" xr:uid="{00000000-0005-0000-0000-000000320000}"/>
    <cellStyle name="SAPBEXexcCritical4 4 2 2 6 3" xfId="24471" xr:uid="{00000000-0005-0000-0000-000001320000}"/>
    <cellStyle name="SAPBEXexcCritical4 4 2 2 7" xfId="13859" xr:uid="{00000000-0005-0000-0000-000002320000}"/>
    <cellStyle name="SAPBEXexcCritical4 4 2 2 8" xfId="14292" xr:uid="{00000000-0005-0000-0000-000003320000}"/>
    <cellStyle name="SAPBEXexcCritical4 4 2 3" xfId="7877" xr:uid="{00000000-0005-0000-0000-000004320000}"/>
    <cellStyle name="SAPBEXexcCritical4 4 2 3 2" xfId="15090" xr:uid="{00000000-0005-0000-0000-000005320000}"/>
    <cellStyle name="SAPBEXexcCritical4 4 2 3 3" xfId="20776" xr:uid="{00000000-0005-0000-0000-000006320000}"/>
    <cellStyle name="SAPBEXexcCritical4 4 2 4" xfId="9385" xr:uid="{00000000-0005-0000-0000-000007320000}"/>
    <cellStyle name="SAPBEXexcCritical4 4 2 4 2" xfId="16598" xr:uid="{00000000-0005-0000-0000-000008320000}"/>
    <cellStyle name="SAPBEXexcCritical4 4 2 4 3" xfId="22097" xr:uid="{00000000-0005-0000-0000-000009320000}"/>
    <cellStyle name="SAPBEXexcCritical4 4 2 5" xfId="10011" xr:uid="{00000000-0005-0000-0000-00000A320000}"/>
    <cellStyle name="SAPBEXexcCritical4 4 2 5 2" xfId="17224" xr:uid="{00000000-0005-0000-0000-00000B320000}"/>
    <cellStyle name="SAPBEXexcCritical4 4 2 5 3" xfId="22661" xr:uid="{00000000-0005-0000-0000-00000C320000}"/>
    <cellStyle name="SAPBEXexcCritical4 4 2 6" xfId="11381" xr:uid="{00000000-0005-0000-0000-00000D320000}"/>
    <cellStyle name="SAPBEXexcCritical4 4 2 6 2" xfId="18588" xr:uid="{00000000-0005-0000-0000-00000E320000}"/>
    <cellStyle name="SAPBEXexcCritical4 4 2 6 3" xfId="23783" xr:uid="{00000000-0005-0000-0000-00000F320000}"/>
    <cellStyle name="SAPBEXexcCritical4 4 2 7" xfId="12606" xr:uid="{00000000-0005-0000-0000-000010320000}"/>
    <cellStyle name="SAPBEXexcCritical4 4 2 7 2" xfId="19813" xr:uid="{00000000-0005-0000-0000-000011320000}"/>
    <cellStyle name="SAPBEXexcCritical4 4 2 7 3" xfId="24836" xr:uid="{00000000-0005-0000-0000-000012320000}"/>
    <cellStyle name="SAPBEXexcCritical4 4 2 8" xfId="13457" xr:uid="{00000000-0005-0000-0000-000013320000}"/>
    <cellStyle name="SAPBEXexcCritical4 4 3" xfId="663" xr:uid="{00000000-0005-0000-0000-000014320000}"/>
    <cellStyle name="SAPBEXexcCritical4 4 3 2" xfId="1119" xr:uid="{00000000-0005-0000-0000-000015320000}"/>
    <cellStyle name="SAPBEXexcCritical4 4 3 2 2" xfId="8296" xr:uid="{00000000-0005-0000-0000-000016320000}"/>
    <cellStyle name="SAPBEXexcCritical4 4 3 2 2 2" xfId="15509" xr:uid="{00000000-0005-0000-0000-000017320000}"/>
    <cellStyle name="SAPBEXexcCritical4 4 3 2 2 3" xfId="21154" xr:uid="{00000000-0005-0000-0000-000018320000}"/>
    <cellStyle name="SAPBEXexcCritical4 4 3 2 3" xfId="9000" xr:uid="{00000000-0005-0000-0000-000019320000}"/>
    <cellStyle name="SAPBEXexcCritical4 4 3 2 3 2" xfId="16213" xr:uid="{00000000-0005-0000-0000-00001A320000}"/>
    <cellStyle name="SAPBEXexcCritical4 4 3 2 3 3" xfId="21757" xr:uid="{00000000-0005-0000-0000-00001B320000}"/>
    <cellStyle name="SAPBEXexcCritical4 4 3 2 4" xfId="10427" xr:uid="{00000000-0005-0000-0000-00001C320000}"/>
    <cellStyle name="SAPBEXexcCritical4 4 3 2 4 2" xfId="17640" xr:uid="{00000000-0005-0000-0000-00001D320000}"/>
    <cellStyle name="SAPBEXexcCritical4 4 3 2 4 3" xfId="23036" xr:uid="{00000000-0005-0000-0000-00001E320000}"/>
    <cellStyle name="SAPBEXexcCritical4 4 3 2 5" xfId="11859" xr:uid="{00000000-0005-0000-0000-00001F320000}"/>
    <cellStyle name="SAPBEXexcCritical4 4 3 2 5 2" xfId="19066" xr:uid="{00000000-0005-0000-0000-000020320000}"/>
    <cellStyle name="SAPBEXexcCritical4 4 3 2 5 3" xfId="24220" xr:uid="{00000000-0005-0000-0000-000021320000}"/>
    <cellStyle name="SAPBEXexcCritical4 4 3 2 6" xfId="12164" xr:uid="{00000000-0005-0000-0000-000022320000}"/>
    <cellStyle name="SAPBEXexcCritical4 4 3 2 6 2" xfId="19371" xr:uid="{00000000-0005-0000-0000-000023320000}"/>
    <cellStyle name="SAPBEXexcCritical4 4 3 2 6 3" xfId="24406" xr:uid="{00000000-0005-0000-0000-000024320000}"/>
    <cellStyle name="SAPBEXexcCritical4 4 3 2 7" xfId="13924" xr:uid="{00000000-0005-0000-0000-000025320000}"/>
    <cellStyle name="SAPBEXexcCritical4 4 3 2 8" xfId="14227" xr:uid="{00000000-0005-0000-0000-000026320000}"/>
    <cellStyle name="SAPBEXexcCritical4 4 3 3" xfId="7878" xr:uid="{00000000-0005-0000-0000-000027320000}"/>
    <cellStyle name="SAPBEXexcCritical4 4 3 3 2" xfId="15091" xr:uid="{00000000-0005-0000-0000-000028320000}"/>
    <cellStyle name="SAPBEXexcCritical4 4 3 3 3" xfId="20777" xr:uid="{00000000-0005-0000-0000-000029320000}"/>
    <cellStyle name="SAPBEXexcCritical4 4 3 4" xfId="9384" xr:uid="{00000000-0005-0000-0000-00002A320000}"/>
    <cellStyle name="SAPBEXexcCritical4 4 3 4 2" xfId="16597" xr:uid="{00000000-0005-0000-0000-00002B320000}"/>
    <cellStyle name="SAPBEXexcCritical4 4 3 4 3" xfId="22096" xr:uid="{00000000-0005-0000-0000-00002C320000}"/>
    <cellStyle name="SAPBEXexcCritical4 4 3 5" xfId="10012" xr:uid="{00000000-0005-0000-0000-00002D320000}"/>
    <cellStyle name="SAPBEXexcCritical4 4 3 5 2" xfId="17225" xr:uid="{00000000-0005-0000-0000-00002E320000}"/>
    <cellStyle name="SAPBEXexcCritical4 4 3 5 3" xfId="22662" xr:uid="{00000000-0005-0000-0000-00002F320000}"/>
    <cellStyle name="SAPBEXexcCritical4 4 3 6" xfId="11446" xr:uid="{00000000-0005-0000-0000-000030320000}"/>
    <cellStyle name="SAPBEXexcCritical4 4 3 6 2" xfId="18653" xr:uid="{00000000-0005-0000-0000-000031320000}"/>
    <cellStyle name="SAPBEXexcCritical4 4 3 6 3" xfId="23848" xr:uid="{00000000-0005-0000-0000-000032320000}"/>
    <cellStyle name="SAPBEXexcCritical4 4 3 7" xfId="12539" xr:uid="{00000000-0005-0000-0000-000033320000}"/>
    <cellStyle name="SAPBEXexcCritical4 4 3 7 2" xfId="19746" xr:uid="{00000000-0005-0000-0000-000034320000}"/>
    <cellStyle name="SAPBEXexcCritical4 4 3 7 3" xfId="24771" xr:uid="{00000000-0005-0000-0000-000035320000}"/>
    <cellStyle name="SAPBEXexcCritical4 4 3 8" xfId="13522" xr:uid="{00000000-0005-0000-0000-000036320000}"/>
    <cellStyle name="SAPBEXexcCritical4 4 3 9" xfId="14573" xr:uid="{00000000-0005-0000-0000-000037320000}"/>
    <cellStyle name="SAPBEXexcCritical4 4 4" xfId="718" xr:uid="{00000000-0005-0000-0000-000038320000}"/>
    <cellStyle name="SAPBEXexcCritical4 4 4 2" xfId="1174" xr:uid="{00000000-0005-0000-0000-000039320000}"/>
    <cellStyle name="SAPBEXexcCritical4 4 4 2 2" xfId="8297" xr:uid="{00000000-0005-0000-0000-00003A320000}"/>
    <cellStyle name="SAPBEXexcCritical4 4 4 2 2 2" xfId="15510" xr:uid="{00000000-0005-0000-0000-00003B320000}"/>
    <cellStyle name="SAPBEXexcCritical4 4 4 2 2 3" xfId="21155" xr:uid="{00000000-0005-0000-0000-00003C320000}"/>
    <cellStyle name="SAPBEXexcCritical4 4 4 2 3" xfId="8999" xr:uid="{00000000-0005-0000-0000-00003D320000}"/>
    <cellStyle name="SAPBEXexcCritical4 4 4 2 3 2" xfId="16212" xr:uid="{00000000-0005-0000-0000-00003E320000}"/>
    <cellStyle name="SAPBEXexcCritical4 4 4 2 3 3" xfId="21756" xr:uid="{00000000-0005-0000-0000-00003F320000}"/>
    <cellStyle name="SAPBEXexcCritical4 4 4 2 4" xfId="10428" xr:uid="{00000000-0005-0000-0000-000040320000}"/>
    <cellStyle name="SAPBEXexcCritical4 4 4 2 4 2" xfId="17641" xr:uid="{00000000-0005-0000-0000-000041320000}"/>
    <cellStyle name="SAPBEXexcCritical4 4 4 2 4 3" xfId="23037" xr:uid="{00000000-0005-0000-0000-000042320000}"/>
    <cellStyle name="SAPBEXexcCritical4 4 4 2 5" xfId="11914" xr:uid="{00000000-0005-0000-0000-000043320000}"/>
    <cellStyle name="SAPBEXexcCritical4 4 4 2 5 2" xfId="19121" xr:uid="{00000000-0005-0000-0000-000044320000}"/>
    <cellStyle name="SAPBEXexcCritical4 4 4 2 5 3" xfId="24275" xr:uid="{00000000-0005-0000-0000-000045320000}"/>
    <cellStyle name="SAPBEXexcCritical4 4 4 2 6" xfId="12109" xr:uid="{00000000-0005-0000-0000-000046320000}"/>
    <cellStyle name="SAPBEXexcCritical4 4 4 2 6 2" xfId="19316" xr:uid="{00000000-0005-0000-0000-000047320000}"/>
    <cellStyle name="SAPBEXexcCritical4 4 4 2 6 3" xfId="24351" xr:uid="{00000000-0005-0000-0000-000048320000}"/>
    <cellStyle name="SAPBEXexcCritical4 4 4 2 7" xfId="13979" xr:uid="{00000000-0005-0000-0000-000049320000}"/>
    <cellStyle name="SAPBEXexcCritical4 4 4 2 8" xfId="14172" xr:uid="{00000000-0005-0000-0000-00004A320000}"/>
    <cellStyle name="SAPBEXexcCritical4 4 4 3" xfId="7879" xr:uid="{00000000-0005-0000-0000-00004B320000}"/>
    <cellStyle name="SAPBEXexcCritical4 4 4 3 2" xfId="15092" xr:uid="{00000000-0005-0000-0000-00004C320000}"/>
    <cellStyle name="SAPBEXexcCritical4 4 4 3 3" xfId="20778" xr:uid="{00000000-0005-0000-0000-00004D320000}"/>
    <cellStyle name="SAPBEXexcCritical4 4 4 4" xfId="9383" xr:uid="{00000000-0005-0000-0000-00004E320000}"/>
    <cellStyle name="SAPBEXexcCritical4 4 4 4 2" xfId="16596" xr:uid="{00000000-0005-0000-0000-00004F320000}"/>
    <cellStyle name="SAPBEXexcCritical4 4 4 4 3" xfId="22095" xr:uid="{00000000-0005-0000-0000-000050320000}"/>
    <cellStyle name="SAPBEXexcCritical4 4 4 5" xfId="10013" xr:uid="{00000000-0005-0000-0000-000051320000}"/>
    <cellStyle name="SAPBEXexcCritical4 4 4 5 2" xfId="17226" xr:uid="{00000000-0005-0000-0000-000052320000}"/>
    <cellStyle name="SAPBEXexcCritical4 4 4 5 3" xfId="22663" xr:uid="{00000000-0005-0000-0000-000053320000}"/>
    <cellStyle name="SAPBEXexcCritical4 4 4 6" xfId="11501" xr:uid="{00000000-0005-0000-0000-000054320000}"/>
    <cellStyle name="SAPBEXexcCritical4 4 4 6 2" xfId="18708" xr:uid="{00000000-0005-0000-0000-000055320000}"/>
    <cellStyle name="SAPBEXexcCritical4 4 4 6 3" xfId="23903" xr:uid="{00000000-0005-0000-0000-000056320000}"/>
    <cellStyle name="SAPBEXexcCritical4 4 4 7" xfId="12479" xr:uid="{00000000-0005-0000-0000-000057320000}"/>
    <cellStyle name="SAPBEXexcCritical4 4 4 7 2" xfId="19686" xr:uid="{00000000-0005-0000-0000-000058320000}"/>
    <cellStyle name="SAPBEXexcCritical4 4 4 7 3" xfId="24719" xr:uid="{00000000-0005-0000-0000-000059320000}"/>
    <cellStyle name="SAPBEXexcCritical4 4 4 8" xfId="13577" xr:uid="{00000000-0005-0000-0000-00005A320000}"/>
    <cellStyle name="SAPBEXexcCritical4 4 4 9" xfId="14520" xr:uid="{00000000-0005-0000-0000-00005B320000}"/>
    <cellStyle name="SAPBEXexcCritical4 4 5" xfId="7876" xr:uid="{00000000-0005-0000-0000-00005C320000}"/>
    <cellStyle name="SAPBEXexcCritical4 4 5 2" xfId="15089" xr:uid="{00000000-0005-0000-0000-00005D320000}"/>
    <cellStyle name="SAPBEXexcCritical4 4 5 3" xfId="20775" xr:uid="{00000000-0005-0000-0000-00005E320000}"/>
    <cellStyle name="SAPBEXexcCritical4 4 6" xfId="9386" xr:uid="{00000000-0005-0000-0000-00005F320000}"/>
    <cellStyle name="SAPBEXexcCritical4 4 6 2" xfId="16599" xr:uid="{00000000-0005-0000-0000-000060320000}"/>
    <cellStyle name="SAPBEXexcCritical4 4 6 3" xfId="22098" xr:uid="{00000000-0005-0000-0000-000061320000}"/>
    <cellStyle name="SAPBEXexcCritical4 4 7" xfId="10010" xr:uid="{00000000-0005-0000-0000-000062320000}"/>
    <cellStyle name="SAPBEXexcCritical4 4 7 2" xfId="17223" xr:uid="{00000000-0005-0000-0000-000063320000}"/>
    <cellStyle name="SAPBEXexcCritical4 4 7 3" xfId="22660" xr:uid="{00000000-0005-0000-0000-000064320000}"/>
    <cellStyle name="SAPBEXexcCritical4 4 8" xfId="11302" xr:uid="{00000000-0005-0000-0000-000065320000}"/>
    <cellStyle name="SAPBEXexcCritical4 4 8 2" xfId="18509" xr:uid="{00000000-0005-0000-0000-000066320000}"/>
    <cellStyle name="SAPBEXexcCritical4 4 8 3" xfId="23706" xr:uid="{00000000-0005-0000-0000-000067320000}"/>
    <cellStyle name="SAPBEXexcCritical4 4 9" xfId="12714" xr:uid="{00000000-0005-0000-0000-000068320000}"/>
    <cellStyle name="SAPBEXexcCritical4 4 9 2" xfId="19921" xr:uid="{00000000-0005-0000-0000-000069320000}"/>
    <cellStyle name="SAPBEXexcCritical4 4 9 3" xfId="24912" xr:uid="{00000000-0005-0000-0000-00006A320000}"/>
    <cellStyle name="SAPBEXexcCritical4 5" xfId="798" xr:uid="{00000000-0005-0000-0000-00006B320000}"/>
    <cellStyle name="SAPBEXexcCritical4 5 2" xfId="8298" xr:uid="{00000000-0005-0000-0000-00006C320000}"/>
    <cellStyle name="SAPBEXexcCritical4 5 2 2" xfId="15511" xr:uid="{00000000-0005-0000-0000-00006D320000}"/>
    <cellStyle name="SAPBEXexcCritical4 5 2 3" xfId="21156" xr:uid="{00000000-0005-0000-0000-00006E320000}"/>
    <cellStyle name="SAPBEXexcCritical4 5 3" xfId="8998" xr:uid="{00000000-0005-0000-0000-00006F320000}"/>
    <cellStyle name="SAPBEXexcCritical4 5 3 2" xfId="16211" xr:uid="{00000000-0005-0000-0000-000070320000}"/>
    <cellStyle name="SAPBEXexcCritical4 5 3 3" xfId="21755" xr:uid="{00000000-0005-0000-0000-000071320000}"/>
    <cellStyle name="SAPBEXexcCritical4 5 4" xfId="10429" xr:uid="{00000000-0005-0000-0000-000072320000}"/>
    <cellStyle name="SAPBEXexcCritical4 5 4 2" xfId="17642" xr:uid="{00000000-0005-0000-0000-000073320000}"/>
    <cellStyle name="SAPBEXexcCritical4 5 4 3" xfId="23038" xr:uid="{00000000-0005-0000-0000-000074320000}"/>
    <cellStyle name="SAPBEXexcCritical4 5 5" xfId="11538" xr:uid="{00000000-0005-0000-0000-000075320000}"/>
    <cellStyle name="SAPBEXexcCritical4 5 5 2" xfId="18745" xr:uid="{00000000-0005-0000-0000-000076320000}"/>
    <cellStyle name="SAPBEXexcCritical4 5 5 3" xfId="23921" xr:uid="{00000000-0005-0000-0000-000077320000}"/>
    <cellStyle name="SAPBEXexcCritical4 5 6" xfId="12464" xr:uid="{00000000-0005-0000-0000-000078320000}"/>
    <cellStyle name="SAPBEXexcCritical4 5 6 2" xfId="19671" xr:uid="{00000000-0005-0000-0000-000079320000}"/>
    <cellStyle name="SAPBEXexcCritical4 5 6 3" xfId="24705" xr:uid="{00000000-0005-0000-0000-00007A320000}"/>
    <cellStyle name="SAPBEXexcCritical4 5 7" xfId="13608" xr:uid="{00000000-0005-0000-0000-00007B320000}"/>
    <cellStyle name="SAPBEXexcCritical4 5 8" xfId="14501" xr:uid="{00000000-0005-0000-0000-00007C320000}"/>
    <cellStyle name="SAPBEXexcCritical4 6" xfId="7252" xr:uid="{00000000-0005-0000-0000-00007D320000}"/>
    <cellStyle name="SAPBEXexcCritical4 6 2" xfId="9533" xr:uid="{00000000-0005-0000-0000-00007E320000}"/>
    <cellStyle name="SAPBEXexcCritical4 6 2 2" xfId="16746" xr:uid="{00000000-0005-0000-0000-00007F320000}"/>
    <cellStyle name="SAPBEXexcCritical4 6 2 3" xfId="22212" xr:uid="{00000000-0005-0000-0000-000080320000}"/>
    <cellStyle name="SAPBEXexcCritical4 6 3" xfId="9731" xr:uid="{00000000-0005-0000-0000-000081320000}"/>
    <cellStyle name="SAPBEXexcCritical4 6 3 2" xfId="16944" xr:uid="{00000000-0005-0000-0000-000082320000}"/>
    <cellStyle name="SAPBEXexcCritical4 6 3 3" xfId="22410" xr:uid="{00000000-0005-0000-0000-000083320000}"/>
    <cellStyle name="SAPBEXexcCritical4 6 4" xfId="10935" xr:uid="{00000000-0005-0000-0000-000084320000}"/>
    <cellStyle name="SAPBEXexcCritical4 6 4 2" xfId="18148" xr:uid="{00000000-0005-0000-0000-000085320000}"/>
    <cellStyle name="SAPBEXexcCritical4 6 4 3" xfId="23365" xr:uid="{00000000-0005-0000-0000-000086320000}"/>
    <cellStyle name="SAPBEXexcCritical4 6 5" xfId="12882" xr:uid="{00000000-0005-0000-0000-000087320000}"/>
    <cellStyle name="SAPBEXexcCritical4 6 5 2" xfId="20089" xr:uid="{00000000-0005-0000-0000-000088320000}"/>
    <cellStyle name="SAPBEXexcCritical4 6 5 3" xfId="25045" xr:uid="{00000000-0005-0000-0000-000089320000}"/>
    <cellStyle name="SAPBEXexcCritical4 6 6" xfId="13071" xr:uid="{00000000-0005-0000-0000-00008A320000}"/>
    <cellStyle name="SAPBEXexcCritical4 6 6 2" xfId="20278" xr:uid="{00000000-0005-0000-0000-00008B320000}"/>
    <cellStyle name="SAPBEXexcCritical4 6 6 3" xfId="25234" xr:uid="{00000000-0005-0000-0000-00008C320000}"/>
    <cellStyle name="SAPBEXexcCritical4 6 7" xfId="14743" xr:uid="{00000000-0005-0000-0000-00008D320000}"/>
    <cellStyle name="SAPBEXexcCritical4 6 8" xfId="20456" xr:uid="{00000000-0005-0000-0000-00008E320000}"/>
    <cellStyle name="SAPBEXexcCritical4 7" xfId="7696" xr:uid="{00000000-0005-0000-0000-00008F320000}"/>
    <cellStyle name="SAPBEXexcCritical4 7 2" xfId="14919" xr:uid="{00000000-0005-0000-0000-000090320000}"/>
    <cellStyle name="SAPBEXexcCritical4 7 3" xfId="20640" xr:uid="{00000000-0005-0000-0000-000091320000}"/>
    <cellStyle name="SAPBEXexcCritical4 8" xfId="7775" xr:uid="{00000000-0005-0000-0000-000092320000}"/>
    <cellStyle name="SAPBEXexcCritical4 8 2" xfId="14988" xr:uid="{00000000-0005-0000-0000-000093320000}"/>
    <cellStyle name="SAPBEXexcCritical4 8 3" xfId="20675" xr:uid="{00000000-0005-0000-0000-000094320000}"/>
    <cellStyle name="SAPBEXexcCritical4 9" xfId="9999" xr:uid="{00000000-0005-0000-0000-000095320000}"/>
    <cellStyle name="SAPBEXexcCritical4 9 2" xfId="17212" xr:uid="{00000000-0005-0000-0000-000096320000}"/>
    <cellStyle name="SAPBEXexcCritical4 9 3" xfId="22649" xr:uid="{00000000-0005-0000-0000-000097320000}"/>
    <cellStyle name="SAPBEXexcCritical5" xfId="85" xr:uid="{00000000-0005-0000-0000-000098320000}"/>
    <cellStyle name="SAPBEXexcCritical5 10" xfId="13228" xr:uid="{00000000-0005-0000-0000-000099320000}"/>
    <cellStyle name="SAPBEXexcCritical5 11" xfId="14895" xr:uid="{00000000-0005-0000-0000-00009A320000}"/>
    <cellStyle name="SAPBEXexcCritical5 12" xfId="25438" xr:uid="{00000000-0005-0000-0000-00009B320000}"/>
    <cellStyle name="SAPBEXexcCritical5 2" xfId="358" xr:uid="{00000000-0005-0000-0000-00009C320000}"/>
    <cellStyle name="SAPBEXexcCritical5 2 10" xfId="11142" xr:uid="{00000000-0005-0000-0000-00009D320000}"/>
    <cellStyle name="SAPBEXexcCritical5 2 10 2" xfId="18349" xr:uid="{00000000-0005-0000-0000-00009E320000}"/>
    <cellStyle name="SAPBEXexcCritical5 2 10 3" xfId="23562" xr:uid="{00000000-0005-0000-0000-00009F320000}"/>
    <cellStyle name="SAPBEXexcCritical5 2 11" xfId="13259" xr:uid="{00000000-0005-0000-0000-0000A0320000}"/>
    <cellStyle name="SAPBEXexcCritical5 2 12" xfId="25439" xr:uid="{00000000-0005-0000-0000-0000A1320000}"/>
    <cellStyle name="SAPBEXexcCritical5 2 2" xfId="457" xr:uid="{00000000-0005-0000-0000-0000A2320000}"/>
    <cellStyle name="SAPBEXexcCritical5 2 2 2" xfId="934" xr:uid="{00000000-0005-0000-0000-0000A3320000}"/>
    <cellStyle name="SAPBEXexcCritical5 2 2 2 2" xfId="8299" xr:uid="{00000000-0005-0000-0000-0000A4320000}"/>
    <cellStyle name="SAPBEXexcCritical5 2 2 2 2 2" xfId="15512" xr:uid="{00000000-0005-0000-0000-0000A5320000}"/>
    <cellStyle name="SAPBEXexcCritical5 2 2 2 2 3" xfId="21157" xr:uid="{00000000-0005-0000-0000-0000A6320000}"/>
    <cellStyle name="SAPBEXexcCritical5 2 2 2 3" xfId="8997" xr:uid="{00000000-0005-0000-0000-0000A7320000}"/>
    <cellStyle name="SAPBEXexcCritical5 2 2 2 3 2" xfId="16210" xr:uid="{00000000-0005-0000-0000-0000A8320000}"/>
    <cellStyle name="SAPBEXexcCritical5 2 2 2 3 3" xfId="21754" xr:uid="{00000000-0005-0000-0000-0000A9320000}"/>
    <cellStyle name="SAPBEXexcCritical5 2 2 2 4" xfId="10430" xr:uid="{00000000-0005-0000-0000-0000AA320000}"/>
    <cellStyle name="SAPBEXexcCritical5 2 2 2 4 2" xfId="17643" xr:uid="{00000000-0005-0000-0000-0000AB320000}"/>
    <cellStyle name="SAPBEXexcCritical5 2 2 2 4 3" xfId="23039" xr:uid="{00000000-0005-0000-0000-0000AC320000}"/>
    <cellStyle name="SAPBEXexcCritical5 2 2 2 5" xfId="11674" xr:uid="{00000000-0005-0000-0000-0000AD320000}"/>
    <cellStyle name="SAPBEXexcCritical5 2 2 2 5 2" xfId="18881" xr:uid="{00000000-0005-0000-0000-0000AE320000}"/>
    <cellStyle name="SAPBEXexcCritical5 2 2 2 5 3" xfId="24045" xr:uid="{00000000-0005-0000-0000-0000AF320000}"/>
    <cellStyle name="SAPBEXexcCritical5 2 2 2 6" xfId="12339" xr:uid="{00000000-0005-0000-0000-0000B0320000}"/>
    <cellStyle name="SAPBEXexcCritical5 2 2 2 6 2" xfId="19546" xr:uid="{00000000-0005-0000-0000-0000B1320000}"/>
    <cellStyle name="SAPBEXexcCritical5 2 2 2 6 3" xfId="24581" xr:uid="{00000000-0005-0000-0000-0000B2320000}"/>
    <cellStyle name="SAPBEXexcCritical5 2 2 2 7" xfId="13739" xr:uid="{00000000-0005-0000-0000-0000B3320000}"/>
    <cellStyle name="SAPBEXexcCritical5 2 2 2 8" xfId="14402" xr:uid="{00000000-0005-0000-0000-0000B4320000}"/>
    <cellStyle name="SAPBEXexcCritical5 2 2 3" xfId="7881" xr:uid="{00000000-0005-0000-0000-0000B5320000}"/>
    <cellStyle name="SAPBEXexcCritical5 2 2 3 2" xfId="15094" xr:uid="{00000000-0005-0000-0000-0000B6320000}"/>
    <cellStyle name="SAPBEXexcCritical5 2 2 3 3" xfId="20780" xr:uid="{00000000-0005-0000-0000-0000B7320000}"/>
    <cellStyle name="SAPBEXexcCritical5 2 2 4" xfId="9380" xr:uid="{00000000-0005-0000-0000-0000B8320000}"/>
    <cellStyle name="SAPBEXexcCritical5 2 2 4 2" xfId="16593" xr:uid="{00000000-0005-0000-0000-0000B9320000}"/>
    <cellStyle name="SAPBEXexcCritical5 2 2 4 3" xfId="22092" xr:uid="{00000000-0005-0000-0000-0000BA320000}"/>
    <cellStyle name="SAPBEXexcCritical5 2 2 5" xfId="10016" xr:uid="{00000000-0005-0000-0000-0000BB320000}"/>
    <cellStyle name="SAPBEXexcCritical5 2 2 5 2" xfId="17229" xr:uid="{00000000-0005-0000-0000-0000BC320000}"/>
    <cellStyle name="SAPBEXexcCritical5 2 2 5 3" xfId="22666" xr:uid="{00000000-0005-0000-0000-0000BD320000}"/>
    <cellStyle name="SAPBEXexcCritical5 2 2 6" xfId="11240" xr:uid="{00000000-0005-0000-0000-0000BE320000}"/>
    <cellStyle name="SAPBEXexcCritical5 2 2 6 2" xfId="18447" xr:uid="{00000000-0005-0000-0000-0000BF320000}"/>
    <cellStyle name="SAPBEXexcCritical5 2 2 6 3" xfId="23652" xr:uid="{00000000-0005-0000-0000-0000C0320000}"/>
    <cellStyle name="SAPBEXexcCritical5 2 2 7" xfId="12764" xr:uid="{00000000-0005-0000-0000-0000C1320000}"/>
    <cellStyle name="SAPBEXexcCritical5 2 2 7 2" xfId="19971" xr:uid="{00000000-0005-0000-0000-0000C2320000}"/>
    <cellStyle name="SAPBEXexcCritical5 2 2 7 3" xfId="24961" xr:uid="{00000000-0005-0000-0000-0000C3320000}"/>
    <cellStyle name="SAPBEXexcCritical5 2 2 8" xfId="13332" xr:uid="{00000000-0005-0000-0000-0000C4320000}"/>
    <cellStyle name="SAPBEXexcCritical5 2 3" xfId="534" xr:uid="{00000000-0005-0000-0000-0000C5320000}"/>
    <cellStyle name="SAPBEXexcCritical5 2 3 2" xfId="990" xr:uid="{00000000-0005-0000-0000-0000C6320000}"/>
    <cellStyle name="SAPBEXexcCritical5 2 3 2 2" xfId="8300" xr:uid="{00000000-0005-0000-0000-0000C7320000}"/>
    <cellStyle name="SAPBEXexcCritical5 2 3 2 2 2" xfId="15513" xr:uid="{00000000-0005-0000-0000-0000C8320000}"/>
    <cellStyle name="SAPBEXexcCritical5 2 3 2 2 3" xfId="21158" xr:uid="{00000000-0005-0000-0000-0000C9320000}"/>
    <cellStyle name="SAPBEXexcCritical5 2 3 2 3" xfId="8996" xr:uid="{00000000-0005-0000-0000-0000CA320000}"/>
    <cellStyle name="SAPBEXexcCritical5 2 3 2 3 2" xfId="16209" xr:uid="{00000000-0005-0000-0000-0000CB320000}"/>
    <cellStyle name="SAPBEXexcCritical5 2 3 2 3 3" xfId="21753" xr:uid="{00000000-0005-0000-0000-0000CC320000}"/>
    <cellStyle name="SAPBEXexcCritical5 2 3 2 4" xfId="10431" xr:uid="{00000000-0005-0000-0000-0000CD320000}"/>
    <cellStyle name="SAPBEXexcCritical5 2 3 2 4 2" xfId="17644" xr:uid="{00000000-0005-0000-0000-0000CE320000}"/>
    <cellStyle name="SAPBEXexcCritical5 2 3 2 4 3" xfId="23040" xr:uid="{00000000-0005-0000-0000-0000CF320000}"/>
    <cellStyle name="SAPBEXexcCritical5 2 3 2 5" xfId="11730" xr:uid="{00000000-0005-0000-0000-0000D0320000}"/>
    <cellStyle name="SAPBEXexcCritical5 2 3 2 5 2" xfId="18937" xr:uid="{00000000-0005-0000-0000-0000D1320000}"/>
    <cellStyle name="SAPBEXexcCritical5 2 3 2 5 3" xfId="24091" xr:uid="{00000000-0005-0000-0000-0000D2320000}"/>
    <cellStyle name="SAPBEXexcCritical5 2 3 2 6" xfId="12293" xr:uid="{00000000-0005-0000-0000-0000D3320000}"/>
    <cellStyle name="SAPBEXexcCritical5 2 3 2 6 2" xfId="19500" xr:uid="{00000000-0005-0000-0000-0000D4320000}"/>
    <cellStyle name="SAPBEXexcCritical5 2 3 2 6 3" xfId="24535" xr:uid="{00000000-0005-0000-0000-0000D5320000}"/>
    <cellStyle name="SAPBEXexcCritical5 2 3 2 7" xfId="13795" xr:uid="{00000000-0005-0000-0000-0000D6320000}"/>
    <cellStyle name="SAPBEXexcCritical5 2 3 2 8" xfId="14356" xr:uid="{00000000-0005-0000-0000-0000D7320000}"/>
    <cellStyle name="SAPBEXexcCritical5 2 3 3" xfId="7882" xr:uid="{00000000-0005-0000-0000-0000D8320000}"/>
    <cellStyle name="SAPBEXexcCritical5 2 3 3 2" xfId="15095" xr:uid="{00000000-0005-0000-0000-0000D9320000}"/>
    <cellStyle name="SAPBEXexcCritical5 2 3 3 3" xfId="20781" xr:uid="{00000000-0005-0000-0000-0000DA320000}"/>
    <cellStyle name="SAPBEXexcCritical5 2 3 4" xfId="9379" xr:uid="{00000000-0005-0000-0000-0000DB320000}"/>
    <cellStyle name="SAPBEXexcCritical5 2 3 4 2" xfId="16592" xr:uid="{00000000-0005-0000-0000-0000DC320000}"/>
    <cellStyle name="SAPBEXexcCritical5 2 3 4 3" xfId="22091" xr:uid="{00000000-0005-0000-0000-0000DD320000}"/>
    <cellStyle name="SAPBEXexcCritical5 2 3 5" xfId="10017" xr:uid="{00000000-0005-0000-0000-0000DE320000}"/>
    <cellStyle name="SAPBEXexcCritical5 2 3 5 2" xfId="17230" xr:uid="{00000000-0005-0000-0000-0000DF320000}"/>
    <cellStyle name="SAPBEXexcCritical5 2 3 5 3" xfId="22667" xr:uid="{00000000-0005-0000-0000-0000E0320000}"/>
    <cellStyle name="SAPBEXexcCritical5 2 3 6" xfId="11317" xr:uid="{00000000-0005-0000-0000-0000E1320000}"/>
    <cellStyle name="SAPBEXexcCritical5 2 3 6 2" xfId="18524" xr:uid="{00000000-0005-0000-0000-0000E2320000}"/>
    <cellStyle name="SAPBEXexcCritical5 2 3 6 3" xfId="23719" xr:uid="{00000000-0005-0000-0000-0000E3320000}"/>
    <cellStyle name="SAPBEXexcCritical5 2 3 7" xfId="12701" xr:uid="{00000000-0005-0000-0000-0000E4320000}"/>
    <cellStyle name="SAPBEXexcCritical5 2 3 7 2" xfId="19908" xr:uid="{00000000-0005-0000-0000-0000E5320000}"/>
    <cellStyle name="SAPBEXexcCritical5 2 3 7 3" xfId="24899" xr:uid="{00000000-0005-0000-0000-0000E6320000}"/>
    <cellStyle name="SAPBEXexcCritical5 2 3 8" xfId="13405" xr:uid="{00000000-0005-0000-0000-0000E7320000}"/>
    <cellStyle name="SAPBEXexcCritical5 2 4" xfId="609" xr:uid="{00000000-0005-0000-0000-0000E8320000}"/>
    <cellStyle name="SAPBEXexcCritical5 2 4 2" xfId="1065" xr:uid="{00000000-0005-0000-0000-0000E9320000}"/>
    <cellStyle name="SAPBEXexcCritical5 2 4 2 2" xfId="8301" xr:uid="{00000000-0005-0000-0000-0000EA320000}"/>
    <cellStyle name="SAPBEXexcCritical5 2 4 2 2 2" xfId="15514" xr:uid="{00000000-0005-0000-0000-0000EB320000}"/>
    <cellStyle name="SAPBEXexcCritical5 2 4 2 2 3" xfId="21159" xr:uid="{00000000-0005-0000-0000-0000EC320000}"/>
    <cellStyle name="SAPBEXexcCritical5 2 4 2 3" xfId="8995" xr:uid="{00000000-0005-0000-0000-0000ED320000}"/>
    <cellStyle name="SAPBEXexcCritical5 2 4 2 3 2" xfId="16208" xr:uid="{00000000-0005-0000-0000-0000EE320000}"/>
    <cellStyle name="SAPBEXexcCritical5 2 4 2 3 3" xfId="21752" xr:uid="{00000000-0005-0000-0000-0000EF320000}"/>
    <cellStyle name="SAPBEXexcCritical5 2 4 2 4" xfId="10432" xr:uid="{00000000-0005-0000-0000-0000F0320000}"/>
    <cellStyle name="SAPBEXexcCritical5 2 4 2 4 2" xfId="17645" xr:uid="{00000000-0005-0000-0000-0000F1320000}"/>
    <cellStyle name="SAPBEXexcCritical5 2 4 2 4 3" xfId="23041" xr:uid="{00000000-0005-0000-0000-0000F2320000}"/>
    <cellStyle name="SAPBEXexcCritical5 2 4 2 5" xfId="11805" xr:uid="{00000000-0005-0000-0000-0000F3320000}"/>
    <cellStyle name="SAPBEXexcCritical5 2 4 2 5 2" xfId="19012" xr:uid="{00000000-0005-0000-0000-0000F4320000}"/>
    <cellStyle name="SAPBEXexcCritical5 2 4 2 5 3" xfId="24166" xr:uid="{00000000-0005-0000-0000-0000F5320000}"/>
    <cellStyle name="SAPBEXexcCritical5 2 4 2 6" xfId="12218" xr:uid="{00000000-0005-0000-0000-0000F6320000}"/>
    <cellStyle name="SAPBEXexcCritical5 2 4 2 6 2" xfId="19425" xr:uid="{00000000-0005-0000-0000-0000F7320000}"/>
    <cellStyle name="SAPBEXexcCritical5 2 4 2 6 3" xfId="24460" xr:uid="{00000000-0005-0000-0000-0000F8320000}"/>
    <cellStyle name="SAPBEXexcCritical5 2 4 2 7" xfId="13870" xr:uid="{00000000-0005-0000-0000-0000F9320000}"/>
    <cellStyle name="SAPBEXexcCritical5 2 4 2 8" xfId="14281" xr:uid="{00000000-0005-0000-0000-0000FA320000}"/>
    <cellStyle name="SAPBEXexcCritical5 2 4 3" xfId="7883" xr:uid="{00000000-0005-0000-0000-0000FB320000}"/>
    <cellStyle name="SAPBEXexcCritical5 2 4 3 2" xfId="15096" xr:uid="{00000000-0005-0000-0000-0000FC320000}"/>
    <cellStyle name="SAPBEXexcCritical5 2 4 3 3" xfId="20782" xr:uid="{00000000-0005-0000-0000-0000FD320000}"/>
    <cellStyle name="SAPBEXexcCritical5 2 4 4" xfId="9378" xr:uid="{00000000-0005-0000-0000-0000FE320000}"/>
    <cellStyle name="SAPBEXexcCritical5 2 4 4 2" xfId="16591" xr:uid="{00000000-0005-0000-0000-0000FF320000}"/>
    <cellStyle name="SAPBEXexcCritical5 2 4 4 3" xfId="22090" xr:uid="{00000000-0005-0000-0000-000000330000}"/>
    <cellStyle name="SAPBEXexcCritical5 2 4 5" xfId="10018" xr:uid="{00000000-0005-0000-0000-000001330000}"/>
    <cellStyle name="SAPBEXexcCritical5 2 4 5 2" xfId="17231" xr:uid="{00000000-0005-0000-0000-000002330000}"/>
    <cellStyle name="SAPBEXexcCritical5 2 4 5 3" xfId="22668" xr:uid="{00000000-0005-0000-0000-000003330000}"/>
    <cellStyle name="SAPBEXexcCritical5 2 4 6" xfId="11392" xr:uid="{00000000-0005-0000-0000-000004330000}"/>
    <cellStyle name="SAPBEXexcCritical5 2 4 6 2" xfId="18599" xr:uid="{00000000-0005-0000-0000-000005330000}"/>
    <cellStyle name="SAPBEXexcCritical5 2 4 6 3" xfId="23794" xr:uid="{00000000-0005-0000-0000-000006330000}"/>
    <cellStyle name="SAPBEXexcCritical5 2 4 7" xfId="12593" xr:uid="{00000000-0005-0000-0000-000007330000}"/>
    <cellStyle name="SAPBEXexcCritical5 2 4 7 2" xfId="19800" xr:uid="{00000000-0005-0000-0000-000008330000}"/>
    <cellStyle name="SAPBEXexcCritical5 2 4 7 3" xfId="24825" xr:uid="{00000000-0005-0000-0000-000009330000}"/>
    <cellStyle name="SAPBEXexcCritical5 2 4 8" xfId="13468" xr:uid="{00000000-0005-0000-0000-00000A330000}"/>
    <cellStyle name="SAPBEXexcCritical5 2 4 9" xfId="14659" xr:uid="{00000000-0005-0000-0000-00000B330000}"/>
    <cellStyle name="SAPBEXexcCritical5 2 5" xfId="437" xr:uid="{00000000-0005-0000-0000-00000C330000}"/>
    <cellStyle name="SAPBEXexcCritical5 2 5 2" xfId="914" xr:uid="{00000000-0005-0000-0000-00000D330000}"/>
    <cellStyle name="SAPBEXexcCritical5 2 5 2 2" xfId="8302" xr:uid="{00000000-0005-0000-0000-00000E330000}"/>
    <cellStyle name="SAPBEXexcCritical5 2 5 2 2 2" xfId="15515" xr:uid="{00000000-0005-0000-0000-00000F330000}"/>
    <cellStyle name="SAPBEXexcCritical5 2 5 2 2 3" xfId="21160" xr:uid="{00000000-0005-0000-0000-000010330000}"/>
    <cellStyle name="SAPBEXexcCritical5 2 5 2 3" xfId="8994" xr:uid="{00000000-0005-0000-0000-000011330000}"/>
    <cellStyle name="SAPBEXexcCritical5 2 5 2 3 2" xfId="16207" xr:uid="{00000000-0005-0000-0000-000012330000}"/>
    <cellStyle name="SAPBEXexcCritical5 2 5 2 3 3" xfId="21751" xr:uid="{00000000-0005-0000-0000-000013330000}"/>
    <cellStyle name="SAPBEXexcCritical5 2 5 2 4" xfId="10433" xr:uid="{00000000-0005-0000-0000-000014330000}"/>
    <cellStyle name="SAPBEXexcCritical5 2 5 2 4 2" xfId="17646" xr:uid="{00000000-0005-0000-0000-000015330000}"/>
    <cellStyle name="SAPBEXexcCritical5 2 5 2 4 3" xfId="23042" xr:uid="{00000000-0005-0000-0000-000016330000}"/>
    <cellStyle name="SAPBEXexcCritical5 2 5 2 5" xfId="11654" xr:uid="{00000000-0005-0000-0000-000017330000}"/>
    <cellStyle name="SAPBEXexcCritical5 2 5 2 5 2" xfId="18861" xr:uid="{00000000-0005-0000-0000-000018330000}"/>
    <cellStyle name="SAPBEXexcCritical5 2 5 2 5 3" xfId="24027" xr:uid="{00000000-0005-0000-0000-000019330000}"/>
    <cellStyle name="SAPBEXexcCritical5 2 5 2 6" xfId="12357" xr:uid="{00000000-0005-0000-0000-00001A330000}"/>
    <cellStyle name="SAPBEXexcCritical5 2 5 2 6 2" xfId="19564" xr:uid="{00000000-0005-0000-0000-00001B330000}"/>
    <cellStyle name="SAPBEXexcCritical5 2 5 2 6 3" xfId="24599" xr:uid="{00000000-0005-0000-0000-00001C330000}"/>
    <cellStyle name="SAPBEXexcCritical5 2 5 2 7" xfId="13719" xr:uid="{00000000-0005-0000-0000-00001D330000}"/>
    <cellStyle name="SAPBEXexcCritical5 2 5 2 8" xfId="14419" xr:uid="{00000000-0005-0000-0000-00001E330000}"/>
    <cellStyle name="SAPBEXexcCritical5 2 5 3" xfId="7884" xr:uid="{00000000-0005-0000-0000-00001F330000}"/>
    <cellStyle name="SAPBEXexcCritical5 2 5 3 2" xfId="15097" xr:uid="{00000000-0005-0000-0000-000020330000}"/>
    <cellStyle name="SAPBEXexcCritical5 2 5 3 3" xfId="20783" xr:uid="{00000000-0005-0000-0000-000021330000}"/>
    <cellStyle name="SAPBEXexcCritical5 2 5 4" xfId="7773" xr:uid="{00000000-0005-0000-0000-000022330000}"/>
    <cellStyle name="SAPBEXexcCritical5 2 5 4 2" xfId="14986" xr:uid="{00000000-0005-0000-0000-000023330000}"/>
    <cellStyle name="SAPBEXexcCritical5 2 5 4 3" xfId="20674" xr:uid="{00000000-0005-0000-0000-000024330000}"/>
    <cellStyle name="SAPBEXexcCritical5 2 5 5" xfId="10019" xr:uid="{00000000-0005-0000-0000-000025330000}"/>
    <cellStyle name="SAPBEXexcCritical5 2 5 5 2" xfId="17232" xr:uid="{00000000-0005-0000-0000-000026330000}"/>
    <cellStyle name="SAPBEXexcCritical5 2 5 5 3" xfId="22669" xr:uid="{00000000-0005-0000-0000-000027330000}"/>
    <cellStyle name="SAPBEXexcCritical5 2 5 6" xfId="11220" xr:uid="{00000000-0005-0000-0000-000028330000}"/>
    <cellStyle name="SAPBEXexcCritical5 2 5 6 2" xfId="18427" xr:uid="{00000000-0005-0000-0000-000029330000}"/>
    <cellStyle name="SAPBEXexcCritical5 2 5 6 3" xfId="23634" xr:uid="{00000000-0005-0000-0000-00002A330000}"/>
    <cellStyle name="SAPBEXexcCritical5 2 5 7" xfId="12782" xr:uid="{00000000-0005-0000-0000-00002B330000}"/>
    <cellStyle name="SAPBEXexcCritical5 2 5 7 2" xfId="19989" xr:uid="{00000000-0005-0000-0000-00002C330000}"/>
    <cellStyle name="SAPBEXexcCritical5 2 5 7 3" xfId="24979" xr:uid="{00000000-0005-0000-0000-00002D330000}"/>
    <cellStyle name="SAPBEXexcCritical5 2 5 8" xfId="13318" xr:uid="{00000000-0005-0000-0000-00002E330000}"/>
    <cellStyle name="SAPBEXexcCritical5 2 5 9" xfId="14675" xr:uid="{00000000-0005-0000-0000-00002F330000}"/>
    <cellStyle name="SAPBEXexcCritical5 2 6" xfId="837" xr:uid="{00000000-0005-0000-0000-000030330000}"/>
    <cellStyle name="SAPBEXexcCritical5 2 6 2" xfId="8303" xr:uid="{00000000-0005-0000-0000-000031330000}"/>
    <cellStyle name="SAPBEXexcCritical5 2 6 2 2" xfId="15516" xr:uid="{00000000-0005-0000-0000-000032330000}"/>
    <cellStyle name="SAPBEXexcCritical5 2 6 2 3" xfId="21161" xr:uid="{00000000-0005-0000-0000-000033330000}"/>
    <cellStyle name="SAPBEXexcCritical5 2 6 3" xfId="8993" xr:uid="{00000000-0005-0000-0000-000034330000}"/>
    <cellStyle name="SAPBEXexcCritical5 2 6 3 2" xfId="16206" xr:uid="{00000000-0005-0000-0000-000035330000}"/>
    <cellStyle name="SAPBEXexcCritical5 2 6 3 3" xfId="21750" xr:uid="{00000000-0005-0000-0000-000036330000}"/>
    <cellStyle name="SAPBEXexcCritical5 2 6 4" xfId="10434" xr:uid="{00000000-0005-0000-0000-000037330000}"/>
    <cellStyle name="SAPBEXexcCritical5 2 6 4 2" xfId="17647" xr:uid="{00000000-0005-0000-0000-000038330000}"/>
    <cellStyle name="SAPBEXexcCritical5 2 6 4 3" xfId="23043" xr:uid="{00000000-0005-0000-0000-000039330000}"/>
    <cellStyle name="SAPBEXexcCritical5 2 6 5" xfId="11577" xr:uid="{00000000-0005-0000-0000-00003A330000}"/>
    <cellStyle name="SAPBEXexcCritical5 2 6 5 2" xfId="18784" xr:uid="{00000000-0005-0000-0000-00003B330000}"/>
    <cellStyle name="SAPBEXexcCritical5 2 6 5 3" xfId="23956" xr:uid="{00000000-0005-0000-0000-00003C330000}"/>
    <cellStyle name="SAPBEXexcCritical5 2 6 6" xfId="12428" xr:uid="{00000000-0005-0000-0000-00003D330000}"/>
    <cellStyle name="SAPBEXexcCritical5 2 6 6 2" xfId="19635" xr:uid="{00000000-0005-0000-0000-00003E330000}"/>
    <cellStyle name="SAPBEXexcCritical5 2 6 6 3" xfId="24670" xr:uid="{00000000-0005-0000-0000-00003F330000}"/>
    <cellStyle name="SAPBEXexcCritical5 2 6 7" xfId="13642" xr:uid="{00000000-0005-0000-0000-000040330000}"/>
    <cellStyle name="SAPBEXexcCritical5 2 6 8" xfId="14479" xr:uid="{00000000-0005-0000-0000-000041330000}"/>
    <cellStyle name="SAPBEXexcCritical5 2 7" xfId="7880" xr:uid="{00000000-0005-0000-0000-000042330000}"/>
    <cellStyle name="SAPBEXexcCritical5 2 7 2" xfId="15093" xr:uid="{00000000-0005-0000-0000-000043330000}"/>
    <cellStyle name="SAPBEXexcCritical5 2 7 3" xfId="20779" xr:uid="{00000000-0005-0000-0000-000044330000}"/>
    <cellStyle name="SAPBEXexcCritical5 2 8" xfId="9381" xr:uid="{00000000-0005-0000-0000-000045330000}"/>
    <cellStyle name="SAPBEXexcCritical5 2 8 2" xfId="16594" xr:uid="{00000000-0005-0000-0000-000046330000}"/>
    <cellStyle name="SAPBEXexcCritical5 2 8 3" xfId="22093" xr:uid="{00000000-0005-0000-0000-000047330000}"/>
    <cellStyle name="SAPBEXexcCritical5 2 9" xfId="10015" xr:uid="{00000000-0005-0000-0000-000048330000}"/>
    <cellStyle name="SAPBEXexcCritical5 2 9 2" xfId="17228" xr:uid="{00000000-0005-0000-0000-000049330000}"/>
    <cellStyle name="SAPBEXexcCritical5 2 9 3" xfId="22665" xr:uid="{00000000-0005-0000-0000-00004A330000}"/>
    <cellStyle name="SAPBEXexcCritical5 3" xfId="398" xr:uid="{00000000-0005-0000-0000-00004B330000}"/>
    <cellStyle name="SAPBEXexcCritical5 3 10" xfId="11181" xr:uid="{00000000-0005-0000-0000-00004C330000}"/>
    <cellStyle name="SAPBEXexcCritical5 3 10 2" xfId="18388" xr:uid="{00000000-0005-0000-0000-00004D330000}"/>
    <cellStyle name="SAPBEXexcCritical5 3 10 3" xfId="23599" xr:uid="{00000000-0005-0000-0000-00004E330000}"/>
    <cellStyle name="SAPBEXexcCritical5 3 11" xfId="13290" xr:uid="{00000000-0005-0000-0000-00004F330000}"/>
    <cellStyle name="SAPBEXexcCritical5 3 12" xfId="25440" xr:uid="{00000000-0005-0000-0000-000050330000}"/>
    <cellStyle name="SAPBEXexcCritical5 3 2" xfId="488" xr:uid="{00000000-0005-0000-0000-000051330000}"/>
    <cellStyle name="SAPBEXexcCritical5 3 2 2" xfId="965" xr:uid="{00000000-0005-0000-0000-000052330000}"/>
    <cellStyle name="SAPBEXexcCritical5 3 2 2 2" xfId="8304" xr:uid="{00000000-0005-0000-0000-000053330000}"/>
    <cellStyle name="SAPBEXexcCritical5 3 2 2 2 2" xfId="15517" xr:uid="{00000000-0005-0000-0000-000054330000}"/>
    <cellStyle name="SAPBEXexcCritical5 3 2 2 2 3" xfId="21162" xr:uid="{00000000-0005-0000-0000-000055330000}"/>
    <cellStyle name="SAPBEXexcCritical5 3 2 2 3" xfId="8992" xr:uid="{00000000-0005-0000-0000-000056330000}"/>
    <cellStyle name="SAPBEXexcCritical5 3 2 2 3 2" xfId="16205" xr:uid="{00000000-0005-0000-0000-000057330000}"/>
    <cellStyle name="SAPBEXexcCritical5 3 2 2 3 3" xfId="21749" xr:uid="{00000000-0005-0000-0000-000058330000}"/>
    <cellStyle name="SAPBEXexcCritical5 3 2 2 4" xfId="10435" xr:uid="{00000000-0005-0000-0000-000059330000}"/>
    <cellStyle name="SAPBEXexcCritical5 3 2 2 4 2" xfId="17648" xr:uid="{00000000-0005-0000-0000-00005A330000}"/>
    <cellStyle name="SAPBEXexcCritical5 3 2 2 4 3" xfId="23044" xr:uid="{00000000-0005-0000-0000-00005B330000}"/>
    <cellStyle name="SAPBEXexcCritical5 3 2 2 5" xfId="11705" xr:uid="{00000000-0005-0000-0000-00005C330000}"/>
    <cellStyle name="SAPBEXexcCritical5 3 2 2 5 2" xfId="18912" xr:uid="{00000000-0005-0000-0000-00005D330000}"/>
    <cellStyle name="SAPBEXexcCritical5 3 2 2 5 3" xfId="24074" xr:uid="{00000000-0005-0000-0000-00005E330000}"/>
    <cellStyle name="SAPBEXexcCritical5 3 2 2 6" xfId="12310" xr:uid="{00000000-0005-0000-0000-00005F330000}"/>
    <cellStyle name="SAPBEXexcCritical5 3 2 2 6 2" xfId="19517" xr:uid="{00000000-0005-0000-0000-000060330000}"/>
    <cellStyle name="SAPBEXexcCritical5 3 2 2 6 3" xfId="24552" xr:uid="{00000000-0005-0000-0000-000061330000}"/>
    <cellStyle name="SAPBEXexcCritical5 3 2 2 7" xfId="13770" xr:uid="{00000000-0005-0000-0000-000062330000}"/>
    <cellStyle name="SAPBEXexcCritical5 3 2 2 8" xfId="14373" xr:uid="{00000000-0005-0000-0000-000063330000}"/>
    <cellStyle name="SAPBEXexcCritical5 3 2 3" xfId="7886" xr:uid="{00000000-0005-0000-0000-000064330000}"/>
    <cellStyle name="SAPBEXexcCritical5 3 2 3 2" xfId="15099" xr:uid="{00000000-0005-0000-0000-000065330000}"/>
    <cellStyle name="SAPBEXexcCritical5 3 2 3 3" xfId="20785" xr:uid="{00000000-0005-0000-0000-000066330000}"/>
    <cellStyle name="SAPBEXexcCritical5 3 2 4" xfId="7772" xr:uid="{00000000-0005-0000-0000-000067330000}"/>
    <cellStyle name="SAPBEXexcCritical5 3 2 4 2" xfId="14985" xr:uid="{00000000-0005-0000-0000-000068330000}"/>
    <cellStyle name="SAPBEXexcCritical5 3 2 4 3" xfId="20673" xr:uid="{00000000-0005-0000-0000-000069330000}"/>
    <cellStyle name="SAPBEXexcCritical5 3 2 5" xfId="10021" xr:uid="{00000000-0005-0000-0000-00006A330000}"/>
    <cellStyle name="SAPBEXexcCritical5 3 2 5 2" xfId="17234" xr:uid="{00000000-0005-0000-0000-00006B330000}"/>
    <cellStyle name="SAPBEXexcCritical5 3 2 5 3" xfId="22671" xr:uid="{00000000-0005-0000-0000-00006C330000}"/>
    <cellStyle name="SAPBEXexcCritical5 3 2 6" xfId="11271" xr:uid="{00000000-0005-0000-0000-00006D330000}"/>
    <cellStyle name="SAPBEXexcCritical5 3 2 6 2" xfId="18478" xr:uid="{00000000-0005-0000-0000-00006E330000}"/>
    <cellStyle name="SAPBEXexcCritical5 3 2 6 3" xfId="23681" xr:uid="{00000000-0005-0000-0000-00006F330000}"/>
    <cellStyle name="SAPBEXexcCritical5 3 2 7" xfId="12739" xr:uid="{00000000-0005-0000-0000-000070330000}"/>
    <cellStyle name="SAPBEXexcCritical5 3 2 7 2" xfId="19946" xr:uid="{00000000-0005-0000-0000-000071330000}"/>
    <cellStyle name="SAPBEXexcCritical5 3 2 7 3" xfId="24937" xr:uid="{00000000-0005-0000-0000-000072330000}"/>
    <cellStyle name="SAPBEXexcCritical5 3 2 8" xfId="13363" xr:uid="{00000000-0005-0000-0000-000073330000}"/>
    <cellStyle name="SAPBEXexcCritical5 3 3" xfId="572" xr:uid="{00000000-0005-0000-0000-000074330000}"/>
    <cellStyle name="SAPBEXexcCritical5 3 3 2" xfId="1028" xr:uid="{00000000-0005-0000-0000-000075330000}"/>
    <cellStyle name="SAPBEXexcCritical5 3 3 2 2" xfId="8305" xr:uid="{00000000-0005-0000-0000-000076330000}"/>
    <cellStyle name="SAPBEXexcCritical5 3 3 2 2 2" xfId="15518" xr:uid="{00000000-0005-0000-0000-000077330000}"/>
    <cellStyle name="SAPBEXexcCritical5 3 3 2 2 3" xfId="21163" xr:uid="{00000000-0005-0000-0000-000078330000}"/>
    <cellStyle name="SAPBEXexcCritical5 3 3 2 3" xfId="8991" xr:uid="{00000000-0005-0000-0000-000079330000}"/>
    <cellStyle name="SAPBEXexcCritical5 3 3 2 3 2" xfId="16204" xr:uid="{00000000-0005-0000-0000-00007A330000}"/>
    <cellStyle name="SAPBEXexcCritical5 3 3 2 3 3" xfId="21748" xr:uid="{00000000-0005-0000-0000-00007B330000}"/>
    <cellStyle name="SAPBEXexcCritical5 3 3 2 4" xfId="10436" xr:uid="{00000000-0005-0000-0000-00007C330000}"/>
    <cellStyle name="SAPBEXexcCritical5 3 3 2 4 2" xfId="17649" xr:uid="{00000000-0005-0000-0000-00007D330000}"/>
    <cellStyle name="SAPBEXexcCritical5 3 3 2 4 3" xfId="23045" xr:uid="{00000000-0005-0000-0000-00007E330000}"/>
    <cellStyle name="SAPBEXexcCritical5 3 3 2 5" xfId="11768" xr:uid="{00000000-0005-0000-0000-00007F330000}"/>
    <cellStyle name="SAPBEXexcCritical5 3 3 2 5 2" xfId="18975" xr:uid="{00000000-0005-0000-0000-000080330000}"/>
    <cellStyle name="SAPBEXexcCritical5 3 3 2 5 3" xfId="24129" xr:uid="{00000000-0005-0000-0000-000081330000}"/>
    <cellStyle name="SAPBEXexcCritical5 3 3 2 6" xfId="12255" xr:uid="{00000000-0005-0000-0000-000082330000}"/>
    <cellStyle name="SAPBEXexcCritical5 3 3 2 6 2" xfId="19462" xr:uid="{00000000-0005-0000-0000-000083330000}"/>
    <cellStyle name="SAPBEXexcCritical5 3 3 2 6 3" xfId="24497" xr:uid="{00000000-0005-0000-0000-000084330000}"/>
    <cellStyle name="SAPBEXexcCritical5 3 3 2 7" xfId="13833" xr:uid="{00000000-0005-0000-0000-000085330000}"/>
    <cellStyle name="SAPBEXexcCritical5 3 3 2 8" xfId="14318" xr:uid="{00000000-0005-0000-0000-000086330000}"/>
    <cellStyle name="SAPBEXexcCritical5 3 3 3" xfId="7887" xr:uid="{00000000-0005-0000-0000-000087330000}"/>
    <cellStyle name="SAPBEXexcCritical5 3 3 3 2" xfId="15100" xr:uid="{00000000-0005-0000-0000-000088330000}"/>
    <cellStyle name="SAPBEXexcCritical5 3 3 3 3" xfId="20786" xr:uid="{00000000-0005-0000-0000-000089330000}"/>
    <cellStyle name="SAPBEXexcCritical5 3 3 4" xfId="7770" xr:uid="{00000000-0005-0000-0000-00008A330000}"/>
    <cellStyle name="SAPBEXexcCritical5 3 3 4 2" xfId="14983" xr:uid="{00000000-0005-0000-0000-00008B330000}"/>
    <cellStyle name="SAPBEXexcCritical5 3 3 4 3" xfId="20672" xr:uid="{00000000-0005-0000-0000-00008C330000}"/>
    <cellStyle name="SAPBEXexcCritical5 3 3 5" xfId="10022" xr:uid="{00000000-0005-0000-0000-00008D330000}"/>
    <cellStyle name="SAPBEXexcCritical5 3 3 5 2" xfId="17235" xr:uid="{00000000-0005-0000-0000-00008E330000}"/>
    <cellStyle name="SAPBEXexcCritical5 3 3 5 3" xfId="22672" xr:uid="{00000000-0005-0000-0000-00008F330000}"/>
    <cellStyle name="SAPBEXexcCritical5 3 3 6" xfId="11355" xr:uid="{00000000-0005-0000-0000-000090330000}"/>
    <cellStyle name="SAPBEXexcCritical5 3 3 6 2" xfId="18562" xr:uid="{00000000-0005-0000-0000-000091330000}"/>
    <cellStyle name="SAPBEXexcCritical5 3 3 6 3" xfId="23757" xr:uid="{00000000-0005-0000-0000-000092330000}"/>
    <cellStyle name="SAPBEXexcCritical5 3 3 7" xfId="12645" xr:uid="{00000000-0005-0000-0000-000093330000}"/>
    <cellStyle name="SAPBEXexcCritical5 3 3 7 2" xfId="19852" xr:uid="{00000000-0005-0000-0000-000094330000}"/>
    <cellStyle name="SAPBEXexcCritical5 3 3 7 3" xfId="24861" xr:uid="{00000000-0005-0000-0000-000095330000}"/>
    <cellStyle name="SAPBEXexcCritical5 3 3 8" xfId="13434" xr:uid="{00000000-0005-0000-0000-000096330000}"/>
    <cellStyle name="SAPBEXexcCritical5 3 4" xfId="638" xr:uid="{00000000-0005-0000-0000-000097330000}"/>
    <cellStyle name="SAPBEXexcCritical5 3 4 2" xfId="1094" xr:uid="{00000000-0005-0000-0000-000098330000}"/>
    <cellStyle name="SAPBEXexcCritical5 3 4 2 2" xfId="8306" xr:uid="{00000000-0005-0000-0000-000099330000}"/>
    <cellStyle name="SAPBEXexcCritical5 3 4 2 2 2" xfId="15519" xr:uid="{00000000-0005-0000-0000-00009A330000}"/>
    <cellStyle name="SAPBEXexcCritical5 3 4 2 2 3" xfId="21164" xr:uid="{00000000-0005-0000-0000-00009B330000}"/>
    <cellStyle name="SAPBEXexcCritical5 3 4 2 3" xfId="8990" xr:uid="{00000000-0005-0000-0000-00009C330000}"/>
    <cellStyle name="SAPBEXexcCritical5 3 4 2 3 2" xfId="16203" xr:uid="{00000000-0005-0000-0000-00009D330000}"/>
    <cellStyle name="SAPBEXexcCritical5 3 4 2 3 3" xfId="21747" xr:uid="{00000000-0005-0000-0000-00009E330000}"/>
    <cellStyle name="SAPBEXexcCritical5 3 4 2 4" xfId="10437" xr:uid="{00000000-0005-0000-0000-00009F330000}"/>
    <cellStyle name="SAPBEXexcCritical5 3 4 2 4 2" xfId="17650" xr:uid="{00000000-0005-0000-0000-0000A0330000}"/>
    <cellStyle name="SAPBEXexcCritical5 3 4 2 4 3" xfId="23046" xr:uid="{00000000-0005-0000-0000-0000A1330000}"/>
    <cellStyle name="SAPBEXexcCritical5 3 4 2 5" xfId="11834" xr:uid="{00000000-0005-0000-0000-0000A2330000}"/>
    <cellStyle name="SAPBEXexcCritical5 3 4 2 5 2" xfId="19041" xr:uid="{00000000-0005-0000-0000-0000A3330000}"/>
    <cellStyle name="SAPBEXexcCritical5 3 4 2 5 3" xfId="24195" xr:uid="{00000000-0005-0000-0000-0000A4330000}"/>
    <cellStyle name="SAPBEXexcCritical5 3 4 2 6" xfId="12189" xr:uid="{00000000-0005-0000-0000-0000A5330000}"/>
    <cellStyle name="SAPBEXexcCritical5 3 4 2 6 2" xfId="19396" xr:uid="{00000000-0005-0000-0000-0000A6330000}"/>
    <cellStyle name="SAPBEXexcCritical5 3 4 2 6 3" xfId="24431" xr:uid="{00000000-0005-0000-0000-0000A7330000}"/>
    <cellStyle name="SAPBEXexcCritical5 3 4 2 7" xfId="13899" xr:uid="{00000000-0005-0000-0000-0000A8330000}"/>
    <cellStyle name="SAPBEXexcCritical5 3 4 2 8" xfId="14252" xr:uid="{00000000-0005-0000-0000-0000A9330000}"/>
    <cellStyle name="SAPBEXexcCritical5 3 4 3" xfId="7888" xr:uid="{00000000-0005-0000-0000-0000AA330000}"/>
    <cellStyle name="SAPBEXexcCritical5 3 4 3 2" xfId="15101" xr:uid="{00000000-0005-0000-0000-0000AB330000}"/>
    <cellStyle name="SAPBEXexcCritical5 3 4 3 3" xfId="20787" xr:uid="{00000000-0005-0000-0000-0000AC330000}"/>
    <cellStyle name="SAPBEXexcCritical5 3 4 4" xfId="9375" xr:uid="{00000000-0005-0000-0000-0000AD330000}"/>
    <cellStyle name="SAPBEXexcCritical5 3 4 4 2" xfId="16588" xr:uid="{00000000-0005-0000-0000-0000AE330000}"/>
    <cellStyle name="SAPBEXexcCritical5 3 4 4 3" xfId="22088" xr:uid="{00000000-0005-0000-0000-0000AF330000}"/>
    <cellStyle name="SAPBEXexcCritical5 3 4 5" xfId="10023" xr:uid="{00000000-0005-0000-0000-0000B0330000}"/>
    <cellStyle name="SAPBEXexcCritical5 3 4 5 2" xfId="17236" xr:uid="{00000000-0005-0000-0000-0000B1330000}"/>
    <cellStyle name="SAPBEXexcCritical5 3 4 5 3" xfId="22673" xr:uid="{00000000-0005-0000-0000-0000B2330000}"/>
    <cellStyle name="SAPBEXexcCritical5 3 4 6" xfId="11421" xr:uid="{00000000-0005-0000-0000-0000B3330000}"/>
    <cellStyle name="SAPBEXexcCritical5 3 4 6 2" xfId="18628" xr:uid="{00000000-0005-0000-0000-0000B4330000}"/>
    <cellStyle name="SAPBEXexcCritical5 3 4 6 3" xfId="23823" xr:uid="{00000000-0005-0000-0000-0000B5330000}"/>
    <cellStyle name="SAPBEXexcCritical5 3 4 7" xfId="12564" xr:uid="{00000000-0005-0000-0000-0000B6330000}"/>
    <cellStyle name="SAPBEXexcCritical5 3 4 7 2" xfId="19771" xr:uid="{00000000-0005-0000-0000-0000B7330000}"/>
    <cellStyle name="SAPBEXexcCritical5 3 4 7 3" xfId="24796" xr:uid="{00000000-0005-0000-0000-0000B8330000}"/>
    <cellStyle name="SAPBEXexcCritical5 3 4 8" xfId="13497" xr:uid="{00000000-0005-0000-0000-0000B9330000}"/>
    <cellStyle name="SAPBEXexcCritical5 3 4 9" xfId="14599" xr:uid="{00000000-0005-0000-0000-0000BA330000}"/>
    <cellStyle name="SAPBEXexcCritical5 3 5" xfId="692" xr:uid="{00000000-0005-0000-0000-0000BB330000}"/>
    <cellStyle name="SAPBEXexcCritical5 3 5 2" xfId="1148" xr:uid="{00000000-0005-0000-0000-0000BC330000}"/>
    <cellStyle name="SAPBEXexcCritical5 3 5 2 2" xfId="8307" xr:uid="{00000000-0005-0000-0000-0000BD330000}"/>
    <cellStyle name="SAPBEXexcCritical5 3 5 2 2 2" xfId="15520" xr:uid="{00000000-0005-0000-0000-0000BE330000}"/>
    <cellStyle name="SAPBEXexcCritical5 3 5 2 2 3" xfId="21165" xr:uid="{00000000-0005-0000-0000-0000BF330000}"/>
    <cellStyle name="SAPBEXexcCritical5 3 5 2 3" xfId="8989" xr:uid="{00000000-0005-0000-0000-0000C0330000}"/>
    <cellStyle name="SAPBEXexcCritical5 3 5 2 3 2" xfId="16202" xr:uid="{00000000-0005-0000-0000-0000C1330000}"/>
    <cellStyle name="SAPBEXexcCritical5 3 5 2 3 3" xfId="21746" xr:uid="{00000000-0005-0000-0000-0000C2330000}"/>
    <cellStyle name="SAPBEXexcCritical5 3 5 2 4" xfId="10438" xr:uid="{00000000-0005-0000-0000-0000C3330000}"/>
    <cellStyle name="SAPBEXexcCritical5 3 5 2 4 2" xfId="17651" xr:uid="{00000000-0005-0000-0000-0000C4330000}"/>
    <cellStyle name="SAPBEXexcCritical5 3 5 2 4 3" xfId="23047" xr:uid="{00000000-0005-0000-0000-0000C5330000}"/>
    <cellStyle name="SAPBEXexcCritical5 3 5 2 5" xfId="11888" xr:uid="{00000000-0005-0000-0000-0000C6330000}"/>
    <cellStyle name="SAPBEXexcCritical5 3 5 2 5 2" xfId="19095" xr:uid="{00000000-0005-0000-0000-0000C7330000}"/>
    <cellStyle name="SAPBEXexcCritical5 3 5 2 5 3" xfId="24249" xr:uid="{00000000-0005-0000-0000-0000C8330000}"/>
    <cellStyle name="SAPBEXexcCritical5 3 5 2 6" xfId="12135" xr:uid="{00000000-0005-0000-0000-0000C9330000}"/>
    <cellStyle name="SAPBEXexcCritical5 3 5 2 6 2" xfId="19342" xr:uid="{00000000-0005-0000-0000-0000CA330000}"/>
    <cellStyle name="SAPBEXexcCritical5 3 5 2 6 3" xfId="24377" xr:uid="{00000000-0005-0000-0000-0000CB330000}"/>
    <cellStyle name="SAPBEXexcCritical5 3 5 2 7" xfId="13953" xr:uid="{00000000-0005-0000-0000-0000CC330000}"/>
    <cellStyle name="SAPBEXexcCritical5 3 5 2 8" xfId="14198" xr:uid="{00000000-0005-0000-0000-0000CD330000}"/>
    <cellStyle name="SAPBEXexcCritical5 3 5 3" xfId="7889" xr:uid="{00000000-0005-0000-0000-0000CE330000}"/>
    <cellStyle name="SAPBEXexcCritical5 3 5 3 2" xfId="15102" xr:uid="{00000000-0005-0000-0000-0000CF330000}"/>
    <cellStyle name="SAPBEXexcCritical5 3 5 3 3" xfId="20788" xr:uid="{00000000-0005-0000-0000-0000D0330000}"/>
    <cellStyle name="SAPBEXexcCritical5 3 5 4" xfId="9374" xr:uid="{00000000-0005-0000-0000-0000D1330000}"/>
    <cellStyle name="SAPBEXexcCritical5 3 5 4 2" xfId="16587" xr:uid="{00000000-0005-0000-0000-0000D2330000}"/>
    <cellStyle name="SAPBEXexcCritical5 3 5 4 3" xfId="22087" xr:uid="{00000000-0005-0000-0000-0000D3330000}"/>
    <cellStyle name="SAPBEXexcCritical5 3 5 5" xfId="10024" xr:uid="{00000000-0005-0000-0000-0000D4330000}"/>
    <cellStyle name="SAPBEXexcCritical5 3 5 5 2" xfId="17237" xr:uid="{00000000-0005-0000-0000-0000D5330000}"/>
    <cellStyle name="SAPBEXexcCritical5 3 5 5 3" xfId="22674" xr:uid="{00000000-0005-0000-0000-0000D6330000}"/>
    <cellStyle name="SAPBEXexcCritical5 3 5 6" xfId="11475" xr:uid="{00000000-0005-0000-0000-0000D7330000}"/>
    <cellStyle name="SAPBEXexcCritical5 3 5 6 2" xfId="18682" xr:uid="{00000000-0005-0000-0000-0000D8330000}"/>
    <cellStyle name="SAPBEXexcCritical5 3 5 6 3" xfId="23877" xr:uid="{00000000-0005-0000-0000-0000D9330000}"/>
    <cellStyle name="SAPBEXexcCritical5 3 5 7" xfId="12506" xr:uid="{00000000-0005-0000-0000-0000DA330000}"/>
    <cellStyle name="SAPBEXexcCritical5 3 5 7 2" xfId="19713" xr:uid="{00000000-0005-0000-0000-0000DB330000}"/>
    <cellStyle name="SAPBEXexcCritical5 3 5 7 3" xfId="24743" xr:uid="{00000000-0005-0000-0000-0000DC330000}"/>
    <cellStyle name="SAPBEXexcCritical5 3 5 8" xfId="13551" xr:uid="{00000000-0005-0000-0000-0000DD330000}"/>
    <cellStyle name="SAPBEXexcCritical5 3 5 9" xfId="14545" xr:uid="{00000000-0005-0000-0000-0000DE330000}"/>
    <cellStyle name="SAPBEXexcCritical5 3 6" xfId="877" xr:uid="{00000000-0005-0000-0000-0000DF330000}"/>
    <cellStyle name="SAPBEXexcCritical5 3 6 2" xfId="8308" xr:uid="{00000000-0005-0000-0000-0000E0330000}"/>
    <cellStyle name="SAPBEXexcCritical5 3 6 2 2" xfId="15521" xr:uid="{00000000-0005-0000-0000-0000E1330000}"/>
    <cellStyle name="SAPBEXexcCritical5 3 6 2 3" xfId="21166" xr:uid="{00000000-0005-0000-0000-0000E2330000}"/>
    <cellStyle name="SAPBEXexcCritical5 3 6 3" xfId="8988" xr:uid="{00000000-0005-0000-0000-0000E3330000}"/>
    <cellStyle name="SAPBEXexcCritical5 3 6 3 2" xfId="16201" xr:uid="{00000000-0005-0000-0000-0000E4330000}"/>
    <cellStyle name="SAPBEXexcCritical5 3 6 3 3" xfId="21745" xr:uid="{00000000-0005-0000-0000-0000E5330000}"/>
    <cellStyle name="SAPBEXexcCritical5 3 6 4" xfId="10439" xr:uid="{00000000-0005-0000-0000-0000E6330000}"/>
    <cellStyle name="SAPBEXexcCritical5 3 6 4 2" xfId="17652" xr:uid="{00000000-0005-0000-0000-0000E7330000}"/>
    <cellStyle name="SAPBEXexcCritical5 3 6 4 3" xfId="23048" xr:uid="{00000000-0005-0000-0000-0000E8330000}"/>
    <cellStyle name="SAPBEXexcCritical5 3 6 5" xfId="11617" xr:uid="{00000000-0005-0000-0000-0000E9330000}"/>
    <cellStyle name="SAPBEXexcCritical5 3 6 5 2" xfId="18824" xr:uid="{00000000-0005-0000-0000-0000EA330000}"/>
    <cellStyle name="SAPBEXexcCritical5 3 6 5 3" xfId="23994" xr:uid="{00000000-0005-0000-0000-0000EB330000}"/>
    <cellStyle name="SAPBEXexcCritical5 3 6 6" xfId="12390" xr:uid="{00000000-0005-0000-0000-0000EC330000}"/>
    <cellStyle name="SAPBEXexcCritical5 3 6 6 2" xfId="19597" xr:uid="{00000000-0005-0000-0000-0000ED330000}"/>
    <cellStyle name="SAPBEXexcCritical5 3 6 6 3" xfId="24632" xr:uid="{00000000-0005-0000-0000-0000EE330000}"/>
    <cellStyle name="SAPBEXexcCritical5 3 6 7" xfId="13682" xr:uid="{00000000-0005-0000-0000-0000EF330000}"/>
    <cellStyle name="SAPBEXexcCritical5 3 6 8" xfId="14450" xr:uid="{00000000-0005-0000-0000-0000F0330000}"/>
    <cellStyle name="SAPBEXexcCritical5 3 7" xfId="7885" xr:uid="{00000000-0005-0000-0000-0000F1330000}"/>
    <cellStyle name="SAPBEXexcCritical5 3 7 2" xfId="15098" xr:uid="{00000000-0005-0000-0000-0000F2330000}"/>
    <cellStyle name="SAPBEXexcCritical5 3 7 3" xfId="20784" xr:uid="{00000000-0005-0000-0000-0000F3330000}"/>
    <cellStyle name="SAPBEXexcCritical5 3 8" xfId="9376" xr:uid="{00000000-0005-0000-0000-0000F4330000}"/>
    <cellStyle name="SAPBEXexcCritical5 3 8 2" xfId="16589" xr:uid="{00000000-0005-0000-0000-0000F5330000}"/>
    <cellStyle name="SAPBEXexcCritical5 3 8 3" xfId="22089" xr:uid="{00000000-0005-0000-0000-0000F6330000}"/>
    <cellStyle name="SAPBEXexcCritical5 3 9" xfId="10020" xr:uid="{00000000-0005-0000-0000-0000F7330000}"/>
    <cellStyle name="SAPBEXexcCritical5 3 9 2" xfId="17233" xr:uid="{00000000-0005-0000-0000-0000F8330000}"/>
    <cellStyle name="SAPBEXexcCritical5 3 9 3" xfId="22670" xr:uid="{00000000-0005-0000-0000-0000F9330000}"/>
    <cellStyle name="SAPBEXexcCritical5 4" xfId="523" xr:uid="{00000000-0005-0000-0000-0000FA330000}"/>
    <cellStyle name="SAPBEXexcCritical5 4 10" xfId="13396" xr:uid="{00000000-0005-0000-0000-0000FB330000}"/>
    <cellStyle name="SAPBEXexcCritical5 4 11" xfId="25504" xr:uid="{00000000-0005-0000-0000-0000FC330000}"/>
    <cellStyle name="SAPBEXexcCritical5 4 2" xfId="600" xr:uid="{00000000-0005-0000-0000-0000FD330000}"/>
    <cellStyle name="SAPBEXexcCritical5 4 2 2" xfId="1056" xr:uid="{00000000-0005-0000-0000-0000FE330000}"/>
    <cellStyle name="SAPBEXexcCritical5 4 2 2 2" xfId="8309" xr:uid="{00000000-0005-0000-0000-0000FF330000}"/>
    <cellStyle name="SAPBEXexcCritical5 4 2 2 2 2" xfId="15522" xr:uid="{00000000-0005-0000-0000-000000340000}"/>
    <cellStyle name="SAPBEXexcCritical5 4 2 2 2 3" xfId="21167" xr:uid="{00000000-0005-0000-0000-000001340000}"/>
    <cellStyle name="SAPBEXexcCritical5 4 2 2 3" xfId="8987" xr:uid="{00000000-0005-0000-0000-000002340000}"/>
    <cellStyle name="SAPBEXexcCritical5 4 2 2 3 2" xfId="16200" xr:uid="{00000000-0005-0000-0000-000003340000}"/>
    <cellStyle name="SAPBEXexcCritical5 4 2 2 3 3" xfId="21744" xr:uid="{00000000-0005-0000-0000-000004340000}"/>
    <cellStyle name="SAPBEXexcCritical5 4 2 2 4" xfId="10440" xr:uid="{00000000-0005-0000-0000-000005340000}"/>
    <cellStyle name="SAPBEXexcCritical5 4 2 2 4 2" xfId="17653" xr:uid="{00000000-0005-0000-0000-000006340000}"/>
    <cellStyle name="SAPBEXexcCritical5 4 2 2 4 3" xfId="23049" xr:uid="{00000000-0005-0000-0000-000007340000}"/>
    <cellStyle name="SAPBEXexcCritical5 4 2 2 5" xfId="11796" xr:uid="{00000000-0005-0000-0000-000008340000}"/>
    <cellStyle name="SAPBEXexcCritical5 4 2 2 5 2" xfId="19003" xr:uid="{00000000-0005-0000-0000-000009340000}"/>
    <cellStyle name="SAPBEXexcCritical5 4 2 2 5 3" xfId="24157" xr:uid="{00000000-0005-0000-0000-00000A340000}"/>
    <cellStyle name="SAPBEXexcCritical5 4 2 2 6" xfId="12227" xr:uid="{00000000-0005-0000-0000-00000B340000}"/>
    <cellStyle name="SAPBEXexcCritical5 4 2 2 6 2" xfId="19434" xr:uid="{00000000-0005-0000-0000-00000C340000}"/>
    <cellStyle name="SAPBEXexcCritical5 4 2 2 6 3" xfId="24469" xr:uid="{00000000-0005-0000-0000-00000D340000}"/>
    <cellStyle name="SAPBEXexcCritical5 4 2 2 7" xfId="13861" xr:uid="{00000000-0005-0000-0000-00000E340000}"/>
    <cellStyle name="SAPBEXexcCritical5 4 2 2 8" xfId="14290" xr:uid="{00000000-0005-0000-0000-00000F340000}"/>
    <cellStyle name="SAPBEXexcCritical5 4 2 3" xfId="7891" xr:uid="{00000000-0005-0000-0000-000010340000}"/>
    <cellStyle name="SAPBEXexcCritical5 4 2 3 2" xfId="15104" xr:uid="{00000000-0005-0000-0000-000011340000}"/>
    <cellStyle name="SAPBEXexcCritical5 4 2 3 3" xfId="20790" xr:uid="{00000000-0005-0000-0000-000012340000}"/>
    <cellStyle name="SAPBEXexcCritical5 4 2 4" xfId="9372" xr:uid="{00000000-0005-0000-0000-000013340000}"/>
    <cellStyle name="SAPBEXexcCritical5 4 2 4 2" xfId="16585" xr:uid="{00000000-0005-0000-0000-000014340000}"/>
    <cellStyle name="SAPBEXexcCritical5 4 2 4 3" xfId="22085" xr:uid="{00000000-0005-0000-0000-000015340000}"/>
    <cellStyle name="SAPBEXexcCritical5 4 2 5" xfId="10026" xr:uid="{00000000-0005-0000-0000-000016340000}"/>
    <cellStyle name="SAPBEXexcCritical5 4 2 5 2" xfId="17239" xr:uid="{00000000-0005-0000-0000-000017340000}"/>
    <cellStyle name="SAPBEXexcCritical5 4 2 5 3" xfId="22676" xr:uid="{00000000-0005-0000-0000-000018340000}"/>
    <cellStyle name="SAPBEXexcCritical5 4 2 6" xfId="11383" xr:uid="{00000000-0005-0000-0000-000019340000}"/>
    <cellStyle name="SAPBEXexcCritical5 4 2 6 2" xfId="18590" xr:uid="{00000000-0005-0000-0000-00001A340000}"/>
    <cellStyle name="SAPBEXexcCritical5 4 2 6 3" xfId="23785" xr:uid="{00000000-0005-0000-0000-00001B340000}"/>
    <cellStyle name="SAPBEXexcCritical5 4 2 7" xfId="12603" xr:uid="{00000000-0005-0000-0000-00001C340000}"/>
    <cellStyle name="SAPBEXexcCritical5 4 2 7 2" xfId="19810" xr:uid="{00000000-0005-0000-0000-00001D340000}"/>
    <cellStyle name="SAPBEXexcCritical5 4 2 7 3" xfId="24834" xr:uid="{00000000-0005-0000-0000-00001E340000}"/>
    <cellStyle name="SAPBEXexcCritical5 4 2 8" xfId="13459" xr:uid="{00000000-0005-0000-0000-00001F340000}"/>
    <cellStyle name="SAPBEXexcCritical5 4 3" xfId="665" xr:uid="{00000000-0005-0000-0000-000020340000}"/>
    <cellStyle name="SAPBEXexcCritical5 4 3 2" xfId="1121" xr:uid="{00000000-0005-0000-0000-000021340000}"/>
    <cellStyle name="SAPBEXexcCritical5 4 3 2 2" xfId="8310" xr:uid="{00000000-0005-0000-0000-000022340000}"/>
    <cellStyle name="SAPBEXexcCritical5 4 3 2 2 2" xfId="15523" xr:uid="{00000000-0005-0000-0000-000023340000}"/>
    <cellStyle name="SAPBEXexcCritical5 4 3 2 2 3" xfId="21168" xr:uid="{00000000-0005-0000-0000-000024340000}"/>
    <cellStyle name="SAPBEXexcCritical5 4 3 2 3" xfId="8986" xr:uid="{00000000-0005-0000-0000-000025340000}"/>
    <cellStyle name="SAPBEXexcCritical5 4 3 2 3 2" xfId="16199" xr:uid="{00000000-0005-0000-0000-000026340000}"/>
    <cellStyle name="SAPBEXexcCritical5 4 3 2 3 3" xfId="21743" xr:uid="{00000000-0005-0000-0000-000027340000}"/>
    <cellStyle name="SAPBEXexcCritical5 4 3 2 4" xfId="10441" xr:uid="{00000000-0005-0000-0000-000028340000}"/>
    <cellStyle name="SAPBEXexcCritical5 4 3 2 4 2" xfId="17654" xr:uid="{00000000-0005-0000-0000-000029340000}"/>
    <cellStyle name="SAPBEXexcCritical5 4 3 2 4 3" xfId="23050" xr:uid="{00000000-0005-0000-0000-00002A340000}"/>
    <cellStyle name="SAPBEXexcCritical5 4 3 2 5" xfId="11861" xr:uid="{00000000-0005-0000-0000-00002B340000}"/>
    <cellStyle name="SAPBEXexcCritical5 4 3 2 5 2" xfId="19068" xr:uid="{00000000-0005-0000-0000-00002C340000}"/>
    <cellStyle name="SAPBEXexcCritical5 4 3 2 5 3" xfId="24222" xr:uid="{00000000-0005-0000-0000-00002D340000}"/>
    <cellStyle name="SAPBEXexcCritical5 4 3 2 6" xfId="12162" xr:uid="{00000000-0005-0000-0000-00002E340000}"/>
    <cellStyle name="SAPBEXexcCritical5 4 3 2 6 2" xfId="19369" xr:uid="{00000000-0005-0000-0000-00002F340000}"/>
    <cellStyle name="SAPBEXexcCritical5 4 3 2 6 3" xfId="24404" xr:uid="{00000000-0005-0000-0000-000030340000}"/>
    <cellStyle name="SAPBEXexcCritical5 4 3 2 7" xfId="13926" xr:uid="{00000000-0005-0000-0000-000031340000}"/>
    <cellStyle name="SAPBEXexcCritical5 4 3 2 8" xfId="14225" xr:uid="{00000000-0005-0000-0000-000032340000}"/>
    <cellStyle name="SAPBEXexcCritical5 4 3 3" xfId="7892" xr:uid="{00000000-0005-0000-0000-000033340000}"/>
    <cellStyle name="SAPBEXexcCritical5 4 3 3 2" xfId="15105" xr:uid="{00000000-0005-0000-0000-000034340000}"/>
    <cellStyle name="SAPBEXexcCritical5 4 3 3 3" xfId="20791" xr:uid="{00000000-0005-0000-0000-000035340000}"/>
    <cellStyle name="SAPBEXexcCritical5 4 3 4" xfId="9371" xr:uid="{00000000-0005-0000-0000-000036340000}"/>
    <cellStyle name="SAPBEXexcCritical5 4 3 4 2" xfId="16584" xr:uid="{00000000-0005-0000-0000-000037340000}"/>
    <cellStyle name="SAPBEXexcCritical5 4 3 4 3" xfId="22084" xr:uid="{00000000-0005-0000-0000-000038340000}"/>
    <cellStyle name="SAPBEXexcCritical5 4 3 5" xfId="10027" xr:uid="{00000000-0005-0000-0000-000039340000}"/>
    <cellStyle name="SAPBEXexcCritical5 4 3 5 2" xfId="17240" xr:uid="{00000000-0005-0000-0000-00003A340000}"/>
    <cellStyle name="SAPBEXexcCritical5 4 3 5 3" xfId="22677" xr:uid="{00000000-0005-0000-0000-00003B340000}"/>
    <cellStyle name="SAPBEXexcCritical5 4 3 6" xfId="11448" xr:uid="{00000000-0005-0000-0000-00003C340000}"/>
    <cellStyle name="SAPBEXexcCritical5 4 3 6 2" xfId="18655" xr:uid="{00000000-0005-0000-0000-00003D340000}"/>
    <cellStyle name="SAPBEXexcCritical5 4 3 6 3" xfId="23850" xr:uid="{00000000-0005-0000-0000-00003E340000}"/>
    <cellStyle name="SAPBEXexcCritical5 4 3 7" xfId="12537" xr:uid="{00000000-0005-0000-0000-00003F340000}"/>
    <cellStyle name="SAPBEXexcCritical5 4 3 7 2" xfId="19744" xr:uid="{00000000-0005-0000-0000-000040340000}"/>
    <cellStyle name="SAPBEXexcCritical5 4 3 7 3" xfId="24769" xr:uid="{00000000-0005-0000-0000-000041340000}"/>
    <cellStyle name="SAPBEXexcCritical5 4 3 8" xfId="13524" xr:uid="{00000000-0005-0000-0000-000042340000}"/>
    <cellStyle name="SAPBEXexcCritical5 4 3 9" xfId="14570" xr:uid="{00000000-0005-0000-0000-000043340000}"/>
    <cellStyle name="SAPBEXexcCritical5 4 4" xfId="720" xr:uid="{00000000-0005-0000-0000-000044340000}"/>
    <cellStyle name="SAPBEXexcCritical5 4 4 2" xfId="1176" xr:uid="{00000000-0005-0000-0000-000045340000}"/>
    <cellStyle name="SAPBEXexcCritical5 4 4 2 2" xfId="8311" xr:uid="{00000000-0005-0000-0000-000046340000}"/>
    <cellStyle name="SAPBEXexcCritical5 4 4 2 2 2" xfId="15524" xr:uid="{00000000-0005-0000-0000-000047340000}"/>
    <cellStyle name="SAPBEXexcCritical5 4 4 2 2 3" xfId="21169" xr:uid="{00000000-0005-0000-0000-000048340000}"/>
    <cellStyle name="SAPBEXexcCritical5 4 4 2 3" xfId="8985" xr:uid="{00000000-0005-0000-0000-000049340000}"/>
    <cellStyle name="SAPBEXexcCritical5 4 4 2 3 2" xfId="16198" xr:uid="{00000000-0005-0000-0000-00004A340000}"/>
    <cellStyle name="SAPBEXexcCritical5 4 4 2 3 3" xfId="21742" xr:uid="{00000000-0005-0000-0000-00004B340000}"/>
    <cellStyle name="SAPBEXexcCritical5 4 4 2 4" xfId="10442" xr:uid="{00000000-0005-0000-0000-00004C340000}"/>
    <cellStyle name="SAPBEXexcCritical5 4 4 2 4 2" xfId="17655" xr:uid="{00000000-0005-0000-0000-00004D340000}"/>
    <cellStyle name="SAPBEXexcCritical5 4 4 2 4 3" xfId="23051" xr:uid="{00000000-0005-0000-0000-00004E340000}"/>
    <cellStyle name="SAPBEXexcCritical5 4 4 2 5" xfId="11916" xr:uid="{00000000-0005-0000-0000-00004F340000}"/>
    <cellStyle name="SAPBEXexcCritical5 4 4 2 5 2" xfId="19123" xr:uid="{00000000-0005-0000-0000-000050340000}"/>
    <cellStyle name="SAPBEXexcCritical5 4 4 2 5 3" xfId="24277" xr:uid="{00000000-0005-0000-0000-000051340000}"/>
    <cellStyle name="SAPBEXexcCritical5 4 4 2 6" xfId="12107" xr:uid="{00000000-0005-0000-0000-000052340000}"/>
    <cellStyle name="SAPBEXexcCritical5 4 4 2 6 2" xfId="19314" xr:uid="{00000000-0005-0000-0000-000053340000}"/>
    <cellStyle name="SAPBEXexcCritical5 4 4 2 6 3" xfId="24349" xr:uid="{00000000-0005-0000-0000-000054340000}"/>
    <cellStyle name="SAPBEXexcCritical5 4 4 2 7" xfId="13981" xr:uid="{00000000-0005-0000-0000-000055340000}"/>
    <cellStyle name="SAPBEXexcCritical5 4 4 2 8" xfId="14170" xr:uid="{00000000-0005-0000-0000-000056340000}"/>
    <cellStyle name="SAPBEXexcCritical5 4 4 3" xfId="7893" xr:uid="{00000000-0005-0000-0000-000057340000}"/>
    <cellStyle name="SAPBEXexcCritical5 4 4 3 2" xfId="15106" xr:uid="{00000000-0005-0000-0000-000058340000}"/>
    <cellStyle name="SAPBEXexcCritical5 4 4 3 3" xfId="20792" xr:uid="{00000000-0005-0000-0000-000059340000}"/>
    <cellStyle name="SAPBEXexcCritical5 4 4 4" xfId="9370" xr:uid="{00000000-0005-0000-0000-00005A340000}"/>
    <cellStyle name="SAPBEXexcCritical5 4 4 4 2" xfId="16583" xr:uid="{00000000-0005-0000-0000-00005B340000}"/>
    <cellStyle name="SAPBEXexcCritical5 4 4 4 3" xfId="22083" xr:uid="{00000000-0005-0000-0000-00005C340000}"/>
    <cellStyle name="SAPBEXexcCritical5 4 4 5" xfId="10028" xr:uid="{00000000-0005-0000-0000-00005D340000}"/>
    <cellStyle name="SAPBEXexcCritical5 4 4 5 2" xfId="17241" xr:uid="{00000000-0005-0000-0000-00005E340000}"/>
    <cellStyle name="SAPBEXexcCritical5 4 4 5 3" xfId="22678" xr:uid="{00000000-0005-0000-0000-00005F340000}"/>
    <cellStyle name="SAPBEXexcCritical5 4 4 6" xfId="11503" xr:uid="{00000000-0005-0000-0000-000060340000}"/>
    <cellStyle name="SAPBEXexcCritical5 4 4 6 2" xfId="18710" xr:uid="{00000000-0005-0000-0000-000061340000}"/>
    <cellStyle name="SAPBEXexcCritical5 4 4 6 3" xfId="23905" xr:uid="{00000000-0005-0000-0000-000062340000}"/>
    <cellStyle name="SAPBEXexcCritical5 4 4 7" xfId="12477" xr:uid="{00000000-0005-0000-0000-000063340000}"/>
    <cellStyle name="SAPBEXexcCritical5 4 4 7 2" xfId="19684" xr:uid="{00000000-0005-0000-0000-000064340000}"/>
    <cellStyle name="SAPBEXexcCritical5 4 4 7 3" xfId="24717" xr:uid="{00000000-0005-0000-0000-000065340000}"/>
    <cellStyle name="SAPBEXexcCritical5 4 4 8" xfId="13579" xr:uid="{00000000-0005-0000-0000-000066340000}"/>
    <cellStyle name="SAPBEXexcCritical5 4 4 9" xfId="14518" xr:uid="{00000000-0005-0000-0000-000067340000}"/>
    <cellStyle name="SAPBEXexcCritical5 4 5" xfId="7890" xr:uid="{00000000-0005-0000-0000-000068340000}"/>
    <cellStyle name="SAPBEXexcCritical5 4 5 2" xfId="15103" xr:uid="{00000000-0005-0000-0000-000069340000}"/>
    <cellStyle name="SAPBEXexcCritical5 4 5 3" xfId="20789" xr:uid="{00000000-0005-0000-0000-00006A340000}"/>
    <cellStyle name="SAPBEXexcCritical5 4 6" xfId="9373" xr:uid="{00000000-0005-0000-0000-00006B340000}"/>
    <cellStyle name="SAPBEXexcCritical5 4 6 2" xfId="16586" xr:uid="{00000000-0005-0000-0000-00006C340000}"/>
    <cellStyle name="SAPBEXexcCritical5 4 6 3" xfId="22086" xr:uid="{00000000-0005-0000-0000-00006D340000}"/>
    <cellStyle name="SAPBEXexcCritical5 4 7" xfId="10025" xr:uid="{00000000-0005-0000-0000-00006E340000}"/>
    <cellStyle name="SAPBEXexcCritical5 4 7 2" xfId="17238" xr:uid="{00000000-0005-0000-0000-00006F340000}"/>
    <cellStyle name="SAPBEXexcCritical5 4 7 3" xfId="22675" xr:uid="{00000000-0005-0000-0000-000070340000}"/>
    <cellStyle name="SAPBEXexcCritical5 4 8" xfId="11306" xr:uid="{00000000-0005-0000-0000-000071340000}"/>
    <cellStyle name="SAPBEXexcCritical5 4 8 2" xfId="18513" xr:uid="{00000000-0005-0000-0000-000072340000}"/>
    <cellStyle name="SAPBEXexcCritical5 4 8 3" xfId="23708" xr:uid="{00000000-0005-0000-0000-000073340000}"/>
    <cellStyle name="SAPBEXexcCritical5 4 9" xfId="12712" xr:uid="{00000000-0005-0000-0000-000074340000}"/>
    <cellStyle name="SAPBEXexcCritical5 4 9 2" xfId="19919" xr:uid="{00000000-0005-0000-0000-000075340000}"/>
    <cellStyle name="SAPBEXexcCritical5 4 9 3" xfId="24910" xr:uid="{00000000-0005-0000-0000-000076340000}"/>
    <cellStyle name="SAPBEXexcCritical5 5" xfId="799" xr:uid="{00000000-0005-0000-0000-000077340000}"/>
    <cellStyle name="SAPBEXexcCritical5 5 2" xfId="8312" xr:uid="{00000000-0005-0000-0000-000078340000}"/>
    <cellStyle name="SAPBEXexcCritical5 5 2 2" xfId="15525" xr:uid="{00000000-0005-0000-0000-000079340000}"/>
    <cellStyle name="SAPBEXexcCritical5 5 2 3" xfId="21170" xr:uid="{00000000-0005-0000-0000-00007A340000}"/>
    <cellStyle name="SAPBEXexcCritical5 5 3" xfId="8984" xr:uid="{00000000-0005-0000-0000-00007B340000}"/>
    <cellStyle name="SAPBEXexcCritical5 5 3 2" xfId="16197" xr:uid="{00000000-0005-0000-0000-00007C340000}"/>
    <cellStyle name="SAPBEXexcCritical5 5 3 3" xfId="21741" xr:uid="{00000000-0005-0000-0000-00007D340000}"/>
    <cellStyle name="SAPBEXexcCritical5 5 4" xfId="10443" xr:uid="{00000000-0005-0000-0000-00007E340000}"/>
    <cellStyle name="SAPBEXexcCritical5 5 4 2" xfId="17656" xr:uid="{00000000-0005-0000-0000-00007F340000}"/>
    <cellStyle name="SAPBEXexcCritical5 5 4 3" xfId="23052" xr:uid="{00000000-0005-0000-0000-000080340000}"/>
    <cellStyle name="SAPBEXexcCritical5 5 5" xfId="11539" xr:uid="{00000000-0005-0000-0000-000081340000}"/>
    <cellStyle name="SAPBEXexcCritical5 5 5 2" xfId="18746" xr:uid="{00000000-0005-0000-0000-000082340000}"/>
    <cellStyle name="SAPBEXexcCritical5 5 5 3" xfId="23922" xr:uid="{00000000-0005-0000-0000-000083340000}"/>
    <cellStyle name="SAPBEXexcCritical5 5 6" xfId="12463" xr:uid="{00000000-0005-0000-0000-000084340000}"/>
    <cellStyle name="SAPBEXexcCritical5 5 6 2" xfId="19670" xr:uid="{00000000-0005-0000-0000-000085340000}"/>
    <cellStyle name="SAPBEXexcCritical5 5 6 3" xfId="24704" xr:uid="{00000000-0005-0000-0000-000086340000}"/>
    <cellStyle name="SAPBEXexcCritical5 5 7" xfId="13609" xr:uid="{00000000-0005-0000-0000-000087340000}"/>
    <cellStyle name="SAPBEXexcCritical5 5 8" xfId="14500" xr:uid="{00000000-0005-0000-0000-000088340000}"/>
    <cellStyle name="SAPBEXexcCritical5 6" xfId="7253" xr:uid="{00000000-0005-0000-0000-000089340000}"/>
    <cellStyle name="SAPBEXexcCritical5 6 2" xfId="9534" xr:uid="{00000000-0005-0000-0000-00008A340000}"/>
    <cellStyle name="SAPBEXexcCritical5 6 2 2" xfId="16747" xr:uid="{00000000-0005-0000-0000-00008B340000}"/>
    <cellStyle name="SAPBEXexcCritical5 6 2 3" xfId="22213" xr:uid="{00000000-0005-0000-0000-00008C340000}"/>
    <cellStyle name="SAPBEXexcCritical5 6 3" xfId="9732" xr:uid="{00000000-0005-0000-0000-00008D340000}"/>
    <cellStyle name="SAPBEXexcCritical5 6 3 2" xfId="16945" xr:uid="{00000000-0005-0000-0000-00008E340000}"/>
    <cellStyle name="SAPBEXexcCritical5 6 3 3" xfId="22411" xr:uid="{00000000-0005-0000-0000-00008F340000}"/>
    <cellStyle name="SAPBEXexcCritical5 6 4" xfId="10936" xr:uid="{00000000-0005-0000-0000-000090340000}"/>
    <cellStyle name="SAPBEXexcCritical5 6 4 2" xfId="18149" xr:uid="{00000000-0005-0000-0000-000091340000}"/>
    <cellStyle name="SAPBEXexcCritical5 6 4 3" xfId="23366" xr:uid="{00000000-0005-0000-0000-000092340000}"/>
    <cellStyle name="SAPBEXexcCritical5 6 5" xfId="12883" xr:uid="{00000000-0005-0000-0000-000093340000}"/>
    <cellStyle name="SAPBEXexcCritical5 6 5 2" xfId="20090" xr:uid="{00000000-0005-0000-0000-000094340000}"/>
    <cellStyle name="SAPBEXexcCritical5 6 5 3" xfId="25046" xr:uid="{00000000-0005-0000-0000-000095340000}"/>
    <cellStyle name="SAPBEXexcCritical5 6 6" xfId="13072" xr:uid="{00000000-0005-0000-0000-000096340000}"/>
    <cellStyle name="SAPBEXexcCritical5 6 6 2" xfId="20279" xr:uid="{00000000-0005-0000-0000-000097340000}"/>
    <cellStyle name="SAPBEXexcCritical5 6 6 3" xfId="25235" xr:uid="{00000000-0005-0000-0000-000098340000}"/>
    <cellStyle name="SAPBEXexcCritical5 6 7" xfId="14744" xr:uid="{00000000-0005-0000-0000-000099340000}"/>
    <cellStyle name="SAPBEXexcCritical5 6 8" xfId="20457" xr:uid="{00000000-0005-0000-0000-00009A340000}"/>
    <cellStyle name="SAPBEXexcCritical5 7" xfId="7697" xr:uid="{00000000-0005-0000-0000-00009B340000}"/>
    <cellStyle name="SAPBEXexcCritical5 7 2" xfId="14920" xr:uid="{00000000-0005-0000-0000-00009C340000}"/>
    <cellStyle name="SAPBEXexcCritical5 7 3" xfId="20641" xr:uid="{00000000-0005-0000-0000-00009D340000}"/>
    <cellStyle name="SAPBEXexcCritical5 8" xfId="9382" xr:uid="{00000000-0005-0000-0000-00009E340000}"/>
    <cellStyle name="SAPBEXexcCritical5 8 2" xfId="16595" xr:uid="{00000000-0005-0000-0000-00009F340000}"/>
    <cellStyle name="SAPBEXexcCritical5 8 3" xfId="22094" xr:uid="{00000000-0005-0000-0000-0000A0340000}"/>
    <cellStyle name="SAPBEXexcCritical5 9" xfId="10014" xr:uid="{00000000-0005-0000-0000-0000A1340000}"/>
    <cellStyle name="SAPBEXexcCritical5 9 2" xfId="17227" xr:uid="{00000000-0005-0000-0000-0000A2340000}"/>
    <cellStyle name="SAPBEXexcCritical5 9 3" xfId="22664" xr:uid="{00000000-0005-0000-0000-0000A3340000}"/>
    <cellStyle name="SAPBEXexcCritical6" xfId="86" xr:uid="{00000000-0005-0000-0000-0000A4340000}"/>
    <cellStyle name="SAPBEXexcCritical6 10" xfId="13229" xr:uid="{00000000-0005-0000-0000-0000A5340000}"/>
    <cellStyle name="SAPBEXexcCritical6 11" xfId="14894" xr:uid="{00000000-0005-0000-0000-0000A6340000}"/>
    <cellStyle name="SAPBEXexcCritical6 12" xfId="25441" xr:uid="{00000000-0005-0000-0000-0000A7340000}"/>
    <cellStyle name="SAPBEXexcCritical6 2" xfId="359" xr:uid="{00000000-0005-0000-0000-0000A8340000}"/>
    <cellStyle name="SAPBEXexcCritical6 2 10" xfId="11143" xr:uid="{00000000-0005-0000-0000-0000A9340000}"/>
    <cellStyle name="SAPBEXexcCritical6 2 10 2" xfId="18350" xr:uid="{00000000-0005-0000-0000-0000AA340000}"/>
    <cellStyle name="SAPBEXexcCritical6 2 10 3" xfId="23563" xr:uid="{00000000-0005-0000-0000-0000AB340000}"/>
    <cellStyle name="SAPBEXexcCritical6 2 11" xfId="13260" xr:uid="{00000000-0005-0000-0000-0000AC340000}"/>
    <cellStyle name="SAPBEXexcCritical6 2 12" xfId="25442" xr:uid="{00000000-0005-0000-0000-0000AD340000}"/>
    <cellStyle name="SAPBEXexcCritical6 2 2" xfId="458" xr:uid="{00000000-0005-0000-0000-0000AE340000}"/>
    <cellStyle name="SAPBEXexcCritical6 2 2 2" xfId="935" xr:uid="{00000000-0005-0000-0000-0000AF340000}"/>
    <cellStyle name="SAPBEXexcCritical6 2 2 2 2" xfId="8313" xr:uid="{00000000-0005-0000-0000-0000B0340000}"/>
    <cellStyle name="SAPBEXexcCritical6 2 2 2 2 2" xfId="15526" xr:uid="{00000000-0005-0000-0000-0000B1340000}"/>
    <cellStyle name="SAPBEXexcCritical6 2 2 2 2 3" xfId="21171" xr:uid="{00000000-0005-0000-0000-0000B2340000}"/>
    <cellStyle name="SAPBEXexcCritical6 2 2 2 3" xfId="8983" xr:uid="{00000000-0005-0000-0000-0000B3340000}"/>
    <cellStyle name="SAPBEXexcCritical6 2 2 2 3 2" xfId="16196" xr:uid="{00000000-0005-0000-0000-0000B4340000}"/>
    <cellStyle name="SAPBEXexcCritical6 2 2 2 3 3" xfId="21740" xr:uid="{00000000-0005-0000-0000-0000B5340000}"/>
    <cellStyle name="SAPBEXexcCritical6 2 2 2 4" xfId="10444" xr:uid="{00000000-0005-0000-0000-0000B6340000}"/>
    <cellStyle name="SAPBEXexcCritical6 2 2 2 4 2" xfId="17657" xr:uid="{00000000-0005-0000-0000-0000B7340000}"/>
    <cellStyle name="SAPBEXexcCritical6 2 2 2 4 3" xfId="23053" xr:uid="{00000000-0005-0000-0000-0000B8340000}"/>
    <cellStyle name="SAPBEXexcCritical6 2 2 2 5" xfId="11675" xr:uid="{00000000-0005-0000-0000-0000B9340000}"/>
    <cellStyle name="SAPBEXexcCritical6 2 2 2 5 2" xfId="18882" xr:uid="{00000000-0005-0000-0000-0000BA340000}"/>
    <cellStyle name="SAPBEXexcCritical6 2 2 2 5 3" xfId="24046" xr:uid="{00000000-0005-0000-0000-0000BB340000}"/>
    <cellStyle name="SAPBEXexcCritical6 2 2 2 6" xfId="12338" xr:uid="{00000000-0005-0000-0000-0000BC340000}"/>
    <cellStyle name="SAPBEXexcCritical6 2 2 2 6 2" xfId="19545" xr:uid="{00000000-0005-0000-0000-0000BD340000}"/>
    <cellStyle name="SAPBEXexcCritical6 2 2 2 6 3" xfId="24580" xr:uid="{00000000-0005-0000-0000-0000BE340000}"/>
    <cellStyle name="SAPBEXexcCritical6 2 2 2 7" xfId="13740" xr:uid="{00000000-0005-0000-0000-0000BF340000}"/>
    <cellStyle name="SAPBEXexcCritical6 2 2 2 8" xfId="14401" xr:uid="{00000000-0005-0000-0000-0000C0340000}"/>
    <cellStyle name="SAPBEXexcCritical6 2 2 3" xfId="7895" xr:uid="{00000000-0005-0000-0000-0000C1340000}"/>
    <cellStyle name="SAPBEXexcCritical6 2 2 3 2" xfId="15108" xr:uid="{00000000-0005-0000-0000-0000C2340000}"/>
    <cellStyle name="SAPBEXexcCritical6 2 2 3 3" xfId="20794" xr:uid="{00000000-0005-0000-0000-0000C3340000}"/>
    <cellStyle name="SAPBEXexcCritical6 2 2 4" xfId="9367" xr:uid="{00000000-0005-0000-0000-0000C4340000}"/>
    <cellStyle name="SAPBEXexcCritical6 2 2 4 2" xfId="16580" xr:uid="{00000000-0005-0000-0000-0000C5340000}"/>
    <cellStyle name="SAPBEXexcCritical6 2 2 4 3" xfId="22080" xr:uid="{00000000-0005-0000-0000-0000C6340000}"/>
    <cellStyle name="SAPBEXexcCritical6 2 2 5" xfId="10031" xr:uid="{00000000-0005-0000-0000-0000C7340000}"/>
    <cellStyle name="SAPBEXexcCritical6 2 2 5 2" xfId="17244" xr:uid="{00000000-0005-0000-0000-0000C8340000}"/>
    <cellStyle name="SAPBEXexcCritical6 2 2 5 3" xfId="22681" xr:uid="{00000000-0005-0000-0000-0000C9340000}"/>
    <cellStyle name="SAPBEXexcCritical6 2 2 6" xfId="11241" xr:uid="{00000000-0005-0000-0000-0000CA340000}"/>
    <cellStyle name="SAPBEXexcCritical6 2 2 6 2" xfId="18448" xr:uid="{00000000-0005-0000-0000-0000CB340000}"/>
    <cellStyle name="SAPBEXexcCritical6 2 2 6 3" xfId="23653" xr:uid="{00000000-0005-0000-0000-0000CC340000}"/>
    <cellStyle name="SAPBEXexcCritical6 2 2 7" xfId="12763" xr:uid="{00000000-0005-0000-0000-0000CD340000}"/>
    <cellStyle name="SAPBEXexcCritical6 2 2 7 2" xfId="19970" xr:uid="{00000000-0005-0000-0000-0000CE340000}"/>
    <cellStyle name="SAPBEXexcCritical6 2 2 7 3" xfId="24960" xr:uid="{00000000-0005-0000-0000-0000CF340000}"/>
    <cellStyle name="SAPBEXexcCritical6 2 2 8" xfId="13333" xr:uid="{00000000-0005-0000-0000-0000D0340000}"/>
    <cellStyle name="SAPBEXexcCritical6 2 3" xfId="535" xr:uid="{00000000-0005-0000-0000-0000D1340000}"/>
    <cellStyle name="SAPBEXexcCritical6 2 3 2" xfId="991" xr:uid="{00000000-0005-0000-0000-0000D2340000}"/>
    <cellStyle name="SAPBEXexcCritical6 2 3 2 2" xfId="8314" xr:uid="{00000000-0005-0000-0000-0000D3340000}"/>
    <cellStyle name="SAPBEXexcCritical6 2 3 2 2 2" xfId="15527" xr:uid="{00000000-0005-0000-0000-0000D4340000}"/>
    <cellStyle name="SAPBEXexcCritical6 2 3 2 2 3" xfId="21172" xr:uid="{00000000-0005-0000-0000-0000D5340000}"/>
    <cellStyle name="SAPBEXexcCritical6 2 3 2 3" xfId="8982" xr:uid="{00000000-0005-0000-0000-0000D6340000}"/>
    <cellStyle name="SAPBEXexcCritical6 2 3 2 3 2" xfId="16195" xr:uid="{00000000-0005-0000-0000-0000D7340000}"/>
    <cellStyle name="SAPBEXexcCritical6 2 3 2 3 3" xfId="21739" xr:uid="{00000000-0005-0000-0000-0000D8340000}"/>
    <cellStyle name="SAPBEXexcCritical6 2 3 2 4" xfId="10445" xr:uid="{00000000-0005-0000-0000-0000D9340000}"/>
    <cellStyle name="SAPBEXexcCritical6 2 3 2 4 2" xfId="17658" xr:uid="{00000000-0005-0000-0000-0000DA340000}"/>
    <cellStyle name="SAPBEXexcCritical6 2 3 2 4 3" xfId="23054" xr:uid="{00000000-0005-0000-0000-0000DB340000}"/>
    <cellStyle name="SAPBEXexcCritical6 2 3 2 5" xfId="11731" xr:uid="{00000000-0005-0000-0000-0000DC340000}"/>
    <cellStyle name="SAPBEXexcCritical6 2 3 2 5 2" xfId="18938" xr:uid="{00000000-0005-0000-0000-0000DD340000}"/>
    <cellStyle name="SAPBEXexcCritical6 2 3 2 5 3" xfId="24092" xr:uid="{00000000-0005-0000-0000-0000DE340000}"/>
    <cellStyle name="SAPBEXexcCritical6 2 3 2 6" xfId="12292" xr:uid="{00000000-0005-0000-0000-0000DF340000}"/>
    <cellStyle name="SAPBEXexcCritical6 2 3 2 6 2" xfId="19499" xr:uid="{00000000-0005-0000-0000-0000E0340000}"/>
    <cellStyle name="SAPBEXexcCritical6 2 3 2 6 3" xfId="24534" xr:uid="{00000000-0005-0000-0000-0000E1340000}"/>
    <cellStyle name="SAPBEXexcCritical6 2 3 2 7" xfId="13796" xr:uid="{00000000-0005-0000-0000-0000E2340000}"/>
    <cellStyle name="SAPBEXexcCritical6 2 3 2 8" xfId="14355" xr:uid="{00000000-0005-0000-0000-0000E3340000}"/>
    <cellStyle name="SAPBEXexcCritical6 2 3 3" xfId="7896" xr:uid="{00000000-0005-0000-0000-0000E4340000}"/>
    <cellStyle name="SAPBEXexcCritical6 2 3 3 2" xfId="15109" xr:uid="{00000000-0005-0000-0000-0000E5340000}"/>
    <cellStyle name="SAPBEXexcCritical6 2 3 3 3" xfId="20795" xr:uid="{00000000-0005-0000-0000-0000E6340000}"/>
    <cellStyle name="SAPBEXexcCritical6 2 3 4" xfId="9366" xr:uid="{00000000-0005-0000-0000-0000E7340000}"/>
    <cellStyle name="SAPBEXexcCritical6 2 3 4 2" xfId="16579" xr:uid="{00000000-0005-0000-0000-0000E8340000}"/>
    <cellStyle name="SAPBEXexcCritical6 2 3 4 3" xfId="22079" xr:uid="{00000000-0005-0000-0000-0000E9340000}"/>
    <cellStyle name="SAPBEXexcCritical6 2 3 5" xfId="10032" xr:uid="{00000000-0005-0000-0000-0000EA340000}"/>
    <cellStyle name="SAPBEXexcCritical6 2 3 5 2" xfId="17245" xr:uid="{00000000-0005-0000-0000-0000EB340000}"/>
    <cellStyle name="SAPBEXexcCritical6 2 3 5 3" xfId="22682" xr:uid="{00000000-0005-0000-0000-0000EC340000}"/>
    <cellStyle name="SAPBEXexcCritical6 2 3 6" xfId="11318" xr:uid="{00000000-0005-0000-0000-0000ED340000}"/>
    <cellStyle name="SAPBEXexcCritical6 2 3 6 2" xfId="18525" xr:uid="{00000000-0005-0000-0000-0000EE340000}"/>
    <cellStyle name="SAPBEXexcCritical6 2 3 6 3" xfId="23720" xr:uid="{00000000-0005-0000-0000-0000EF340000}"/>
    <cellStyle name="SAPBEXexcCritical6 2 3 7" xfId="12700" xr:uid="{00000000-0005-0000-0000-0000F0340000}"/>
    <cellStyle name="SAPBEXexcCritical6 2 3 7 2" xfId="19907" xr:uid="{00000000-0005-0000-0000-0000F1340000}"/>
    <cellStyle name="SAPBEXexcCritical6 2 3 7 3" xfId="24898" xr:uid="{00000000-0005-0000-0000-0000F2340000}"/>
    <cellStyle name="SAPBEXexcCritical6 2 3 8" xfId="13406" xr:uid="{00000000-0005-0000-0000-0000F3340000}"/>
    <cellStyle name="SAPBEXexcCritical6 2 4" xfId="610" xr:uid="{00000000-0005-0000-0000-0000F4340000}"/>
    <cellStyle name="SAPBEXexcCritical6 2 4 2" xfId="1066" xr:uid="{00000000-0005-0000-0000-0000F5340000}"/>
    <cellStyle name="SAPBEXexcCritical6 2 4 2 2" xfId="8315" xr:uid="{00000000-0005-0000-0000-0000F6340000}"/>
    <cellStyle name="SAPBEXexcCritical6 2 4 2 2 2" xfId="15528" xr:uid="{00000000-0005-0000-0000-0000F7340000}"/>
    <cellStyle name="SAPBEXexcCritical6 2 4 2 2 3" xfId="21173" xr:uid="{00000000-0005-0000-0000-0000F8340000}"/>
    <cellStyle name="SAPBEXexcCritical6 2 4 2 3" xfId="8981" xr:uid="{00000000-0005-0000-0000-0000F9340000}"/>
    <cellStyle name="SAPBEXexcCritical6 2 4 2 3 2" xfId="16194" xr:uid="{00000000-0005-0000-0000-0000FA340000}"/>
    <cellStyle name="SAPBEXexcCritical6 2 4 2 3 3" xfId="21738" xr:uid="{00000000-0005-0000-0000-0000FB340000}"/>
    <cellStyle name="SAPBEXexcCritical6 2 4 2 4" xfId="10446" xr:uid="{00000000-0005-0000-0000-0000FC340000}"/>
    <cellStyle name="SAPBEXexcCritical6 2 4 2 4 2" xfId="17659" xr:uid="{00000000-0005-0000-0000-0000FD340000}"/>
    <cellStyle name="SAPBEXexcCritical6 2 4 2 4 3" xfId="23055" xr:uid="{00000000-0005-0000-0000-0000FE340000}"/>
    <cellStyle name="SAPBEXexcCritical6 2 4 2 5" xfId="11806" xr:uid="{00000000-0005-0000-0000-0000FF340000}"/>
    <cellStyle name="SAPBEXexcCritical6 2 4 2 5 2" xfId="19013" xr:uid="{00000000-0005-0000-0000-000000350000}"/>
    <cellStyle name="SAPBEXexcCritical6 2 4 2 5 3" xfId="24167" xr:uid="{00000000-0005-0000-0000-000001350000}"/>
    <cellStyle name="SAPBEXexcCritical6 2 4 2 6" xfId="12217" xr:uid="{00000000-0005-0000-0000-000002350000}"/>
    <cellStyle name="SAPBEXexcCritical6 2 4 2 6 2" xfId="19424" xr:uid="{00000000-0005-0000-0000-000003350000}"/>
    <cellStyle name="SAPBEXexcCritical6 2 4 2 6 3" xfId="24459" xr:uid="{00000000-0005-0000-0000-000004350000}"/>
    <cellStyle name="SAPBEXexcCritical6 2 4 2 7" xfId="13871" xr:uid="{00000000-0005-0000-0000-000005350000}"/>
    <cellStyle name="SAPBEXexcCritical6 2 4 2 8" xfId="14280" xr:uid="{00000000-0005-0000-0000-000006350000}"/>
    <cellStyle name="SAPBEXexcCritical6 2 4 3" xfId="7897" xr:uid="{00000000-0005-0000-0000-000007350000}"/>
    <cellStyle name="SAPBEXexcCritical6 2 4 3 2" xfId="15110" xr:uid="{00000000-0005-0000-0000-000008350000}"/>
    <cellStyle name="SAPBEXexcCritical6 2 4 3 3" xfId="20796" xr:uid="{00000000-0005-0000-0000-000009350000}"/>
    <cellStyle name="SAPBEXexcCritical6 2 4 4" xfId="7764" xr:uid="{00000000-0005-0000-0000-00000A350000}"/>
    <cellStyle name="SAPBEXexcCritical6 2 4 4 2" xfId="14977" xr:uid="{00000000-0005-0000-0000-00000B350000}"/>
    <cellStyle name="SAPBEXexcCritical6 2 4 4 3" xfId="20671" xr:uid="{00000000-0005-0000-0000-00000C350000}"/>
    <cellStyle name="SAPBEXexcCritical6 2 4 5" xfId="10033" xr:uid="{00000000-0005-0000-0000-00000D350000}"/>
    <cellStyle name="SAPBEXexcCritical6 2 4 5 2" xfId="17246" xr:uid="{00000000-0005-0000-0000-00000E350000}"/>
    <cellStyle name="SAPBEXexcCritical6 2 4 5 3" xfId="22683" xr:uid="{00000000-0005-0000-0000-00000F350000}"/>
    <cellStyle name="SAPBEXexcCritical6 2 4 6" xfId="11393" xr:uid="{00000000-0005-0000-0000-000010350000}"/>
    <cellStyle name="SAPBEXexcCritical6 2 4 6 2" xfId="18600" xr:uid="{00000000-0005-0000-0000-000011350000}"/>
    <cellStyle name="SAPBEXexcCritical6 2 4 6 3" xfId="23795" xr:uid="{00000000-0005-0000-0000-000012350000}"/>
    <cellStyle name="SAPBEXexcCritical6 2 4 7" xfId="12592" xr:uid="{00000000-0005-0000-0000-000013350000}"/>
    <cellStyle name="SAPBEXexcCritical6 2 4 7 2" xfId="19799" xr:uid="{00000000-0005-0000-0000-000014350000}"/>
    <cellStyle name="SAPBEXexcCritical6 2 4 7 3" xfId="24824" xr:uid="{00000000-0005-0000-0000-000015350000}"/>
    <cellStyle name="SAPBEXexcCritical6 2 4 8" xfId="13469" xr:uid="{00000000-0005-0000-0000-000016350000}"/>
    <cellStyle name="SAPBEXexcCritical6 2 4 9" xfId="14658" xr:uid="{00000000-0005-0000-0000-000017350000}"/>
    <cellStyle name="SAPBEXexcCritical6 2 5" xfId="436" xr:uid="{00000000-0005-0000-0000-000018350000}"/>
    <cellStyle name="SAPBEXexcCritical6 2 5 2" xfId="913" xr:uid="{00000000-0005-0000-0000-000019350000}"/>
    <cellStyle name="SAPBEXexcCritical6 2 5 2 2" xfId="8316" xr:uid="{00000000-0005-0000-0000-00001A350000}"/>
    <cellStyle name="SAPBEXexcCritical6 2 5 2 2 2" xfId="15529" xr:uid="{00000000-0005-0000-0000-00001B350000}"/>
    <cellStyle name="SAPBEXexcCritical6 2 5 2 2 3" xfId="21174" xr:uid="{00000000-0005-0000-0000-00001C350000}"/>
    <cellStyle name="SAPBEXexcCritical6 2 5 2 3" xfId="8980" xr:uid="{00000000-0005-0000-0000-00001D350000}"/>
    <cellStyle name="SAPBEXexcCritical6 2 5 2 3 2" xfId="16193" xr:uid="{00000000-0005-0000-0000-00001E350000}"/>
    <cellStyle name="SAPBEXexcCritical6 2 5 2 3 3" xfId="21737" xr:uid="{00000000-0005-0000-0000-00001F350000}"/>
    <cellStyle name="SAPBEXexcCritical6 2 5 2 4" xfId="10447" xr:uid="{00000000-0005-0000-0000-000020350000}"/>
    <cellStyle name="SAPBEXexcCritical6 2 5 2 4 2" xfId="17660" xr:uid="{00000000-0005-0000-0000-000021350000}"/>
    <cellStyle name="SAPBEXexcCritical6 2 5 2 4 3" xfId="23056" xr:uid="{00000000-0005-0000-0000-000022350000}"/>
    <cellStyle name="SAPBEXexcCritical6 2 5 2 5" xfId="11653" xr:uid="{00000000-0005-0000-0000-000023350000}"/>
    <cellStyle name="SAPBEXexcCritical6 2 5 2 5 2" xfId="18860" xr:uid="{00000000-0005-0000-0000-000024350000}"/>
    <cellStyle name="SAPBEXexcCritical6 2 5 2 5 3" xfId="24026" xr:uid="{00000000-0005-0000-0000-000025350000}"/>
    <cellStyle name="SAPBEXexcCritical6 2 5 2 6" xfId="12358" xr:uid="{00000000-0005-0000-0000-000026350000}"/>
    <cellStyle name="SAPBEXexcCritical6 2 5 2 6 2" xfId="19565" xr:uid="{00000000-0005-0000-0000-000027350000}"/>
    <cellStyle name="SAPBEXexcCritical6 2 5 2 6 3" xfId="24600" xr:uid="{00000000-0005-0000-0000-000028350000}"/>
    <cellStyle name="SAPBEXexcCritical6 2 5 2 7" xfId="13718" xr:uid="{00000000-0005-0000-0000-000029350000}"/>
    <cellStyle name="SAPBEXexcCritical6 2 5 2 8" xfId="14420" xr:uid="{00000000-0005-0000-0000-00002A350000}"/>
    <cellStyle name="SAPBEXexcCritical6 2 5 3" xfId="7898" xr:uid="{00000000-0005-0000-0000-00002B350000}"/>
    <cellStyle name="SAPBEXexcCritical6 2 5 3 2" xfId="15111" xr:uid="{00000000-0005-0000-0000-00002C350000}"/>
    <cellStyle name="SAPBEXexcCritical6 2 5 3 3" xfId="20797" xr:uid="{00000000-0005-0000-0000-00002D350000}"/>
    <cellStyle name="SAPBEXexcCritical6 2 5 4" xfId="9365" xr:uid="{00000000-0005-0000-0000-00002E350000}"/>
    <cellStyle name="SAPBEXexcCritical6 2 5 4 2" xfId="16578" xr:uid="{00000000-0005-0000-0000-00002F350000}"/>
    <cellStyle name="SAPBEXexcCritical6 2 5 4 3" xfId="22078" xr:uid="{00000000-0005-0000-0000-000030350000}"/>
    <cellStyle name="SAPBEXexcCritical6 2 5 5" xfId="10034" xr:uid="{00000000-0005-0000-0000-000031350000}"/>
    <cellStyle name="SAPBEXexcCritical6 2 5 5 2" xfId="17247" xr:uid="{00000000-0005-0000-0000-000032350000}"/>
    <cellStyle name="SAPBEXexcCritical6 2 5 5 3" xfId="22684" xr:uid="{00000000-0005-0000-0000-000033350000}"/>
    <cellStyle name="SAPBEXexcCritical6 2 5 6" xfId="11219" xr:uid="{00000000-0005-0000-0000-000034350000}"/>
    <cellStyle name="SAPBEXexcCritical6 2 5 6 2" xfId="18426" xr:uid="{00000000-0005-0000-0000-000035350000}"/>
    <cellStyle name="SAPBEXexcCritical6 2 5 6 3" xfId="23633" xr:uid="{00000000-0005-0000-0000-000036350000}"/>
    <cellStyle name="SAPBEXexcCritical6 2 5 7" xfId="12783" xr:uid="{00000000-0005-0000-0000-000037350000}"/>
    <cellStyle name="SAPBEXexcCritical6 2 5 7 2" xfId="19990" xr:uid="{00000000-0005-0000-0000-000038350000}"/>
    <cellStyle name="SAPBEXexcCritical6 2 5 7 3" xfId="24980" xr:uid="{00000000-0005-0000-0000-000039350000}"/>
    <cellStyle name="SAPBEXexcCritical6 2 5 8" xfId="13317" xr:uid="{00000000-0005-0000-0000-00003A350000}"/>
    <cellStyle name="SAPBEXexcCritical6 2 5 9" xfId="14676" xr:uid="{00000000-0005-0000-0000-00003B350000}"/>
    <cellStyle name="SAPBEXexcCritical6 2 6" xfId="838" xr:uid="{00000000-0005-0000-0000-00003C350000}"/>
    <cellStyle name="SAPBEXexcCritical6 2 6 2" xfId="8317" xr:uid="{00000000-0005-0000-0000-00003D350000}"/>
    <cellStyle name="SAPBEXexcCritical6 2 6 2 2" xfId="15530" xr:uid="{00000000-0005-0000-0000-00003E350000}"/>
    <cellStyle name="SAPBEXexcCritical6 2 6 2 3" xfId="21175" xr:uid="{00000000-0005-0000-0000-00003F350000}"/>
    <cellStyle name="SAPBEXexcCritical6 2 6 3" xfId="8979" xr:uid="{00000000-0005-0000-0000-000040350000}"/>
    <cellStyle name="SAPBEXexcCritical6 2 6 3 2" xfId="16192" xr:uid="{00000000-0005-0000-0000-000041350000}"/>
    <cellStyle name="SAPBEXexcCritical6 2 6 3 3" xfId="21736" xr:uid="{00000000-0005-0000-0000-000042350000}"/>
    <cellStyle name="SAPBEXexcCritical6 2 6 4" xfId="10448" xr:uid="{00000000-0005-0000-0000-000043350000}"/>
    <cellStyle name="SAPBEXexcCritical6 2 6 4 2" xfId="17661" xr:uid="{00000000-0005-0000-0000-000044350000}"/>
    <cellStyle name="SAPBEXexcCritical6 2 6 4 3" xfId="23057" xr:uid="{00000000-0005-0000-0000-000045350000}"/>
    <cellStyle name="SAPBEXexcCritical6 2 6 5" xfId="11578" xr:uid="{00000000-0005-0000-0000-000046350000}"/>
    <cellStyle name="SAPBEXexcCritical6 2 6 5 2" xfId="18785" xr:uid="{00000000-0005-0000-0000-000047350000}"/>
    <cellStyle name="SAPBEXexcCritical6 2 6 5 3" xfId="23957" xr:uid="{00000000-0005-0000-0000-000048350000}"/>
    <cellStyle name="SAPBEXexcCritical6 2 6 6" xfId="12427" xr:uid="{00000000-0005-0000-0000-000049350000}"/>
    <cellStyle name="SAPBEXexcCritical6 2 6 6 2" xfId="19634" xr:uid="{00000000-0005-0000-0000-00004A350000}"/>
    <cellStyle name="SAPBEXexcCritical6 2 6 6 3" xfId="24669" xr:uid="{00000000-0005-0000-0000-00004B350000}"/>
    <cellStyle name="SAPBEXexcCritical6 2 6 7" xfId="13643" xr:uid="{00000000-0005-0000-0000-00004C350000}"/>
    <cellStyle name="SAPBEXexcCritical6 2 6 8" xfId="14478" xr:uid="{00000000-0005-0000-0000-00004D350000}"/>
    <cellStyle name="SAPBEXexcCritical6 2 7" xfId="7894" xr:uid="{00000000-0005-0000-0000-00004E350000}"/>
    <cellStyle name="SAPBEXexcCritical6 2 7 2" xfId="15107" xr:uid="{00000000-0005-0000-0000-00004F350000}"/>
    <cellStyle name="SAPBEXexcCritical6 2 7 3" xfId="20793" xr:uid="{00000000-0005-0000-0000-000050350000}"/>
    <cellStyle name="SAPBEXexcCritical6 2 8" xfId="9368" xr:uid="{00000000-0005-0000-0000-000051350000}"/>
    <cellStyle name="SAPBEXexcCritical6 2 8 2" xfId="16581" xr:uid="{00000000-0005-0000-0000-000052350000}"/>
    <cellStyle name="SAPBEXexcCritical6 2 8 3" xfId="22081" xr:uid="{00000000-0005-0000-0000-000053350000}"/>
    <cellStyle name="SAPBEXexcCritical6 2 9" xfId="10030" xr:uid="{00000000-0005-0000-0000-000054350000}"/>
    <cellStyle name="SAPBEXexcCritical6 2 9 2" xfId="17243" xr:uid="{00000000-0005-0000-0000-000055350000}"/>
    <cellStyle name="SAPBEXexcCritical6 2 9 3" xfId="22680" xr:uid="{00000000-0005-0000-0000-000056350000}"/>
    <cellStyle name="SAPBEXexcCritical6 3" xfId="397" xr:uid="{00000000-0005-0000-0000-000057350000}"/>
    <cellStyle name="SAPBEXexcCritical6 3 10" xfId="11180" xr:uid="{00000000-0005-0000-0000-000058350000}"/>
    <cellStyle name="SAPBEXexcCritical6 3 10 2" xfId="18387" xr:uid="{00000000-0005-0000-0000-000059350000}"/>
    <cellStyle name="SAPBEXexcCritical6 3 10 3" xfId="23598" xr:uid="{00000000-0005-0000-0000-00005A350000}"/>
    <cellStyle name="SAPBEXexcCritical6 3 11" xfId="13289" xr:uid="{00000000-0005-0000-0000-00005B350000}"/>
    <cellStyle name="SAPBEXexcCritical6 3 12" xfId="25443" xr:uid="{00000000-0005-0000-0000-00005C350000}"/>
    <cellStyle name="SAPBEXexcCritical6 3 2" xfId="487" xr:uid="{00000000-0005-0000-0000-00005D350000}"/>
    <cellStyle name="SAPBEXexcCritical6 3 2 2" xfId="964" xr:uid="{00000000-0005-0000-0000-00005E350000}"/>
    <cellStyle name="SAPBEXexcCritical6 3 2 2 2" xfId="8318" xr:uid="{00000000-0005-0000-0000-00005F350000}"/>
    <cellStyle name="SAPBEXexcCritical6 3 2 2 2 2" xfId="15531" xr:uid="{00000000-0005-0000-0000-000060350000}"/>
    <cellStyle name="SAPBEXexcCritical6 3 2 2 2 3" xfId="21176" xr:uid="{00000000-0005-0000-0000-000061350000}"/>
    <cellStyle name="SAPBEXexcCritical6 3 2 2 3" xfId="8978" xr:uid="{00000000-0005-0000-0000-000062350000}"/>
    <cellStyle name="SAPBEXexcCritical6 3 2 2 3 2" xfId="16191" xr:uid="{00000000-0005-0000-0000-000063350000}"/>
    <cellStyle name="SAPBEXexcCritical6 3 2 2 3 3" xfId="21735" xr:uid="{00000000-0005-0000-0000-000064350000}"/>
    <cellStyle name="SAPBEXexcCritical6 3 2 2 4" xfId="10449" xr:uid="{00000000-0005-0000-0000-000065350000}"/>
    <cellStyle name="SAPBEXexcCritical6 3 2 2 4 2" xfId="17662" xr:uid="{00000000-0005-0000-0000-000066350000}"/>
    <cellStyle name="SAPBEXexcCritical6 3 2 2 4 3" xfId="23058" xr:uid="{00000000-0005-0000-0000-000067350000}"/>
    <cellStyle name="SAPBEXexcCritical6 3 2 2 5" xfId="11704" xr:uid="{00000000-0005-0000-0000-000068350000}"/>
    <cellStyle name="SAPBEXexcCritical6 3 2 2 5 2" xfId="18911" xr:uid="{00000000-0005-0000-0000-000069350000}"/>
    <cellStyle name="SAPBEXexcCritical6 3 2 2 5 3" xfId="24073" xr:uid="{00000000-0005-0000-0000-00006A350000}"/>
    <cellStyle name="SAPBEXexcCritical6 3 2 2 6" xfId="12311" xr:uid="{00000000-0005-0000-0000-00006B350000}"/>
    <cellStyle name="SAPBEXexcCritical6 3 2 2 6 2" xfId="19518" xr:uid="{00000000-0005-0000-0000-00006C350000}"/>
    <cellStyle name="SAPBEXexcCritical6 3 2 2 6 3" xfId="24553" xr:uid="{00000000-0005-0000-0000-00006D350000}"/>
    <cellStyle name="SAPBEXexcCritical6 3 2 2 7" xfId="13769" xr:uid="{00000000-0005-0000-0000-00006E350000}"/>
    <cellStyle name="SAPBEXexcCritical6 3 2 2 8" xfId="14374" xr:uid="{00000000-0005-0000-0000-00006F350000}"/>
    <cellStyle name="SAPBEXexcCritical6 3 2 3" xfId="7900" xr:uid="{00000000-0005-0000-0000-000070350000}"/>
    <cellStyle name="SAPBEXexcCritical6 3 2 3 2" xfId="15113" xr:uid="{00000000-0005-0000-0000-000071350000}"/>
    <cellStyle name="SAPBEXexcCritical6 3 2 3 3" xfId="20799" xr:uid="{00000000-0005-0000-0000-000072350000}"/>
    <cellStyle name="SAPBEXexcCritical6 3 2 4" xfId="9363" xr:uid="{00000000-0005-0000-0000-000073350000}"/>
    <cellStyle name="SAPBEXexcCritical6 3 2 4 2" xfId="16576" xr:uid="{00000000-0005-0000-0000-000074350000}"/>
    <cellStyle name="SAPBEXexcCritical6 3 2 4 3" xfId="22076" xr:uid="{00000000-0005-0000-0000-000075350000}"/>
    <cellStyle name="SAPBEXexcCritical6 3 2 5" xfId="10036" xr:uid="{00000000-0005-0000-0000-000076350000}"/>
    <cellStyle name="SAPBEXexcCritical6 3 2 5 2" xfId="17249" xr:uid="{00000000-0005-0000-0000-000077350000}"/>
    <cellStyle name="SAPBEXexcCritical6 3 2 5 3" xfId="22686" xr:uid="{00000000-0005-0000-0000-000078350000}"/>
    <cellStyle name="SAPBEXexcCritical6 3 2 6" xfId="11270" xr:uid="{00000000-0005-0000-0000-000079350000}"/>
    <cellStyle name="SAPBEXexcCritical6 3 2 6 2" xfId="18477" xr:uid="{00000000-0005-0000-0000-00007A350000}"/>
    <cellStyle name="SAPBEXexcCritical6 3 2 6 3" xfId="23680" xr:uid="{00000000-0005-0000-0000-00007B350000}"/>
    <cellStyle name="SAPBEXexcCritical6 3 2 7" xfId="12740" xr:uid="{00000000-0005-0000-0000-00007C350000}"/>
    <cellStyle name="SAPBEXexcCritical6 3 2 7 2" xfId="19947" xr:uid="{00000000-0005-0000-0000-00007D350000}"/>
    <cellStyle name="SAPBEXexcCritical6 3 2 7 3" xfId="24938" xr:uid="{00000000-0005-0000-0000-00007E350000}"/>
    <cellStyle name="SAPBEXexcCritical6 3 2 8" xfId="13362" xr:uid="{00000000-0005-0000-0000-00007F350000}"/>
    <cellStyle name="SAPBEXexcCritical6 3 3" xfId="571" xr:uid="{00000000-0005-0000-0000-000080350000}"/>
    <cellStyle name="SAPBEXexcCritical6 3 3 2" xfId="1027" xr:uid="{00000000-0005-0000-0000-000081350000}"/>
    <cellStyle name="SAPBEXexcCritical6 3 3 2 2" xfId="8319" xr:uid="{00000000-0005-0000-0000-000082350000}"/>
    <cellStyle name="SAPBEXexcCritical6 3 3 2 2 2" xfId="15532" xr:uid="{00000000-0005-0000-0000-000083350000}"/>
    <cellStyle name="SAPBEXexcCritical6 3 3 2 2 3" xfId="21177" xr:uid="{00000000-0005-0000-0000-000084350000}"/>
    <cellStyle name="SAPBEXexcCritical6 3 3 2 3" xfId="8977" xr:uid="{00000000-0005-0000-0000-000085350000}"/>
    <cellStyle name="SAPBEXexcCritical6 3 3 2 3 2" xfId="16190" xr:uid="{00000000-0005-0000-0000-000086350000}"/>
    <cellStyle name="SAPBEXexcCritical6 3 3 2 3 3" xfId="21734" xr:uid="{00000000-0005-0000-0000-000087350000}"/>
    <cellStyle name="SAPBEXexcCritical6 3 3 2 4" xfId="10450" xr:uid="{00000000-0005-0000-0000-000088350000}"/>
    <cellStyle name="SAPBEXexcCritical6 3 3 2 4 2" xfId="17663" xr:uid="{00000000-0005-0000-0000-000089350000}"/>
    <cellStyle name="SAPBEXexcCritical6 3 3 2 4 3" xfId="23059" xr:uid="{00000000-0005-0000-0000-00008A350000}"/>
    <cellStyle name="SAPBEXexcCritical6 3 3 2 5" xfId="11767" xr:uid="{00000000-0005-0000-0000-00008B350000}"/>
    <cellStyle name="SAPBEXexcCritical6 3 3 2 5 2" xfId="18974" xr:uid="{00000000-0005-0000-0000-00008C350000}"/>
    <cellStyle name="SAPBEXexcCritical6 3 3 2 5 3" xfId="24128" xr:uid="{00000000-0005-0000-0000-00008D350000}"/>
    <cellStyle name="SAPBEXexcCritical6 3 3 2 6" xfId="12256" xr:uid="{00000000-0005-0000-0000-00008E350000}"/>
    <cellStyle name="SAPBEXexcCritical6 3 3 2 6 2" xfId="19463" xr:uid="{00000000-0005-0000-0000-00008F350000}"/>
    <cellStyle name="SAPBEXexcCritical6 3 3 2 6 3" xfId="24498" xr:uid="{00000000-0005-0000-0000-000090350000}"/>
    <cellStyle name="SAPBEXexcCritical6 3 3 2 7" xfId="13832" xr:uid="{00000000-0005-0000-0000-000091350000}"/>
    <cellStyle name="SAPBEXexcCritical6 3 3 2 8" xfId="14319" xr:uid="{00000000-0005-0000-0000-000092350000}"/>
    <cellStyle name="SAPBEXexcCritical6 3 3 3" xfId="7901" xr:uid="{00000000-0005-0000-0000-000093350000}"/>
    <cellStyle name="SAPBEXexcCritical6 3 3 3 2" xfId="15114" xr:uid="{00000000-0005-0000-0000-000094350000}"/>
    <cellStyle name="SAPBEXexcCritical6 3 3 3 3" xfId="20800" xr:uid="{00000000-0005-0000-0000-000095350000}"/>
    <cellStyle name="SAPBEXexcCritical6 3 3 4" xfId="9362" xr:uid="{00000000-0005-0000-0000-000096350000}"/>
    <cellStyle name="SAPBEXexcCritical6 3 3 4 2" xfId="16575" xr:uid="{00000000-0005-0000-0000-000097350000}"/>
    <cellStyle name="SAPBEXexcCritical6 3 3 4 3" xfId="22075" xr:uid="{00000000-0005-0000-0000-000098350000}"/>
    <cellStyle name="SAPBEXexcCritical6 3 3 5" xfId="10037" xr:uid="{00000000-0005-0000-0000-000099350000}"/>
    <cellStyle name="SAPBEXexcCritical6 3 3 5 2" xfId="17250" xr:uid="{00000000-0005-0000-0000-00009A350000}"/>
    <cellStyle name="SAPBEXexcCritical6 3 3 5 3" xfId="22687" xr:uid="{00000000-0005-0000-0000-00009B350000}"/>
    <cellStyle name="SAPBEXexcCritical6 3 3 6" xfId="11354" xr:uid="{00000000-0005-0000-0000-00009C350000}"/>
    <cellStyle name="SAPBEXexcCritical6 3 3 6 2" xfId="18561" xr:uid="{00000000-0005-0000-0000-00009D350000}"/>
    <cellStyle name="SAPBEXexcCritical6 3 3 6 3" xfId="23756" xr:uid="{00000000-0005-0000-0000-00009E350000}"/>
    <cellStyle name="SAPBEXexcCritical6 3 3 7" xfId="12646" xr:uid="{00000000-0005-0000-0000-00009F350000}"/>
    <cellStyle name="SAPBEXexcCritical6 3 3 7 2" xfId="19853" xr:uid="{00000000-0005-0000-0000-0000A0350000}"/>
    <cellStyle name="SAPBEXexcCritical6 3 3 7 3" xfId="24862" xr:uid="{00000000-0005-0000-0000-0000A1350000}"/>
    <cellStyle name="SAPBEXexcCritical6 3 3 8" xfId="13433" xr:uid="{00000000-0005-0000-0000-0000A2350000}"/>
    <cellStyle name="SAPBEXexcCritical6 3 4" xfId="637" xr:uid="{00000000-0005-0000-0000-0000A3350000}"/>
    <cellStyle name="SAPBEXexcCritical6 3 4 2" xfId="1093" xr:uid="{00000000-0005-0000-0000-0000A4350000}"/>
    <cellStyle name="SAPBEXexcCritical6 3 4 2 2" xfId="8320" xr:uid="{00000000-0005-0000-0000-0000A5350000}"/>
    <cellStyle name="SAPBEXexcCritical6 3 4 2 2 2" xfId="15533" xr:uid="{00000000-0005-0000-0000-0000A6350000}"/>
    <cellStyle name="SAPBEXexcCritical6 3 4 2 2 3" xfId="21178" xr:uid="{00000000-0005-0000-0000-0000A7350000}"/>
    <cellStyle name="SAPBEXexcCritical6 3 4 2 3" xfId="8976" xr:uid="{00000000-0005-0000-0000-0000A8350000}"/>
    <cellStyle name="SAPBEXexcCritical6 3 4 2 3 2" xfId="16189" xr:uid="{00000000-0005-0000-0000-0000A9350000}"/>
    <cellStyle name="SAPBEXexcCritical6 3 4 2 3 3" xfId="21733" xr:uid="{00000000-0005-0000-0000-0000AA350000}"/>
    <cellStyle name="SAPBEXexcCritical6 3 4 2 4" xfId="10451" xr:uid="{00000000-0005-0000-0000-0000AB350000}"/>
    <cellStyle name="SAPBEXexcCritical6 3 4 2 4 2" xfId="17664" xr:uid="{00000000-0005-0000-0000-0000AC350000}"/>
    <cellStyle name="SAPBEXexcCritical6 3 4 2 4 3" xfId="23060" xr:uid="{00000000-0005-0000-0000-0000AD350000}"/>
    <cellStyle name="SAPBEXexcCritical6 3 4 2 5" xfId="11833" xr:uid="{00000000-0005-0000-0000-0000AE350000}"/>
    <cellStyle name="SAPBEXexcCritical6 3 4 2 5 2" xfId="19040" xr:uid="{00000000-0005-0000-0000-0000AF350000}"/>
    <cellStyle name="SAPBEXexcCritical6 3 4 2 5 3" xfId="24194" xr:uid="{00000000-0005-0000-0000-0000B0350000}"/>
    <cellStyle name="SAPBEXexcCritical6 3 4 2 6" xfId="12190" xr:uid="{00000000-0005-0000-0000-0000B1350000}"/>
    <cellStyle name="SAPBEXexcCritical6 3 4 2 6 2" xfId="19397" xr:uid="{00000000-0005-0000-0000-0000B2350000}"/>
    <cellStyle name="SAPBEXexcCritical6 3 4 2 6 3" xfId="24432" xr:uid="{00000000-0005-0000-0000-0000B3350000}"/>
    <cellStyle name="SAPBEXexcCritical6 3 4 2 7" xfId="13898" xr:uid="{00000000-0005-0000-0000-0000B4350000}"/>
    <cellStyle name="SAPBEXexcCritical6 3 4 2 8" xfId="14253" xr:uid="{00000000-0005-0000-0000-0000B5350000}"/>
    <cellStyle name="SAPBEXexcCritical6 3 4 3" xfId="7902" xr:uid="{00000000-0005-0000-0000-0000B6350000}"/>
    <cellStyle name="SAPBEXexcCritical6 3 4 3 2" xfId="15115" xr:uid="{00000000-0005-0000-0000-0000B7350000}"/>
    <cellStyle name="SAPBEXexcCritical6 3 4 3 3" xfId="20801" xr:uid="{00000000-0005-0000-0000-0000B8350000}"/>
    <cellStyle name="SAPBEXexcCritical6 3 4 4" xfId="9361" xr:uid="{00000000-0005-0000-0000-0000B9350000}"/>
    <cellStyle name="SAPBEXexcCritical6 3 4 4 2" xfId="16574" xr:uid="{00000000-0005-0000-0000-0000BA350000}"/>
    <cellStyle name="SAPBEXexcCritical6 3 4 4 3" xfId="22074" xr:uid="{00000000-0005-0000-0000-0000BB350000}"/>
    <cellStyle name="SAPBEXexcCritical6 3 4 5" xfId="10038" xr:uid="{00000000-0005-0000-0000-0000BC350000}"/>
    <cellStyle name="SAPBEXexcCritical6 3 4 5 2" xfId="17251" xr:uid="{00000000-0005-0000-0000-0000BD350000}"/>
    <cellStyle name="SAPBEXexcCritical6 3 4 5 3" xfId="22688" xr:uid="{00000000-0005-0000-0000-0000BE350000}"/>
    <cellStyle name="SAPBEXexcCritical6 3 4 6" xfId="11420" xr:uid="{00000000-0005-0000-0000-0000BF350000}"/>
    <cellStyle name="SAPBEXexcCritical6 3 4 6 2" xfId="18627" xr:uid="{00000000-0005-0000-0000-0000C0350000}"/>
    <cellStyle name="SAPBEXexcCritical6 3 4 6 3" xfId="23822" xr:uid="{00000000-0005-0000-0000-0000C1350000}"/>
    <cellStyle name="SAPBEXexcCritical6 3 4 7" xfId="12565" xr:uid="{00000000-0005-0000-0000-0000C2350000}"/>
    <cellStyle name="SAPBEXexcCritical6 3 4 7 2" xfId="19772" xr:uid="{00000000-0005-0000-0000-0000C3350000}"/>
    <cellStyle name="SAPBEXexcCritical6 3 4 7 3" xfId="24797" xr:uid="{00000000-0005-0000-0000-0000C4350000}"/>
    <cellStyle name="SAPBEXexcCritical6 3 4 8" xfId="13496" xr:uid="{00000000-0005-0000-0000-0000C5350000}"/>
    <cellStyle name="SAPBEXexcCritical6 3 4 9" xfId="14600" xr:uid="{00000000-0005-0000-0000-0000C6350000}"/>
    <cellStyle name="SAPBEXexcCritical6 3 5" xfId="691" xr:uid="{00000000-0005-0000-0000-0000C7350000}"/>
    <cellStyle name="SAPBEXexcCritical6 3 5 2" xfId="1147" xr:uid="{00000000-0005-0000-0000-0000C8350000}"/>
    <cellStyle name="SAPBEXexcCritical6 3 5 2 2" xfId="8321" xr:uid="{00000000-0005-0000-0000-0000C9350000}"/>
    <cellStyle name="SAPBEXexcCritical6 3 5 2 2 2" xfId="15534" xr:uid="{00000000-0005-0000-0000-0000CA350000}"/>
    <cellStyle name="SAPBEXexcCritical6 3 5 2 2 3" xfId="21179" xr:uid="{00000000-0005-0000-0000-0000CB350000}"/>
    <cellStyle name="SAPBEXexcCritical6 3 5 2 3" xfId="8975" xr:uid="{00000000-0005-0000-0000-0000CC350000}"/>
    <cellStyle name="SAPBEXexcCritical6 3 5 2 3 2" xfId="16188" xr:uid="{00000000-0005-0000-0000-0000CD350000}"/>
    <cellStyle name="SAPBEXexcCritical6 3 5 2 3 3" xfId="21732" xr:uid="{00000000-0005-0000-0000-0000CE350000}"/>
    <cellStyle name="SAPBEXexcCritical6 3 5 2 4" xfId="10452" xr:uid="{00000000-0005-0000-0000-0000CF350000}"/>
    <cellStyle name="SAPBEXexcCritical6 3 5 2 4 2" xfId="17665" xr:uid="{00000000-0005-0000-0000-0000D0350000}"/>
    <cellStyle name="SAPBEXexcCritical6 3 5 2 4 3" xfId="23061" xr:uid="{00000000-0005-0000-0000-0000D1350000}"/>
    <cellStyle name="SAPBEXexcCritical6 3 5 2 5" xfId="11887" xr:uid="{00000000-0005-0000-0000-0000D2350000}"/>
    <cellStyle name="SAPBEXexcCritical6 3 5 2 5 2" xfId="19094" xr:uid="{00000000-0005-0000-0000-0000D3350000}"/>
    <cellStyle name="SAPBEXexcCritical6 3 5 2 5 3" xfId="24248" xr:uid="{00000000-0005-0000-0000-0000D4350000}"/>
    <cellStyle name="SAPBEXexcCritical6 3 5 2 6" xfId="12136" xr:uid="{00000000-0005-0000-0000-0000D5350000}"/>
    <cellStyle name="SAPBEXexcCritical6 3 5 2 6 2" xfId="19343" xr:uid="{00000000-0005-0000-0000-0000D6350000}"/>
    <cellStyle name="SAPBEXexcCritical6 3 5 2 6 3" xfId="24378" xr:uid="{00000000-0005-0000-0000-0000D7350000}"/>
    <cellStyle name="SAPBEXexcCritical6 3 5 2 7" xfId="13952" xr:uid="{00000000-0005-0000-0000-0000D8350000}"/>
    <cellStyle name="SAPBEXexcCritical6 3 5 2 8" xfId="14199" xr:uid="{00000000-0005-0000-0000-0000D9350000}"/>
    <cellStyle name="SAPBEXexcCritical6 3 5 3" xfId="7903" xr:uid="{00000000-0005-0000-0000-0000DA350000}"/>
    <cellStyle name="SAPBEXexcCritical6 3 5 3 2" xfId="15116" xr:uid="{00000000-0005-0000-0000-0000DB350000}"/>
    <cellStyle name="SAPBEXexcCritical6 3 5 3 3" xfId="20802" xr:uid="{00000000-0005-0000-0000-0000DC350000}"/>
    <cellStyle name="SAPBEXexcCritical6 3 5 4" xfId="9360" xr:uid="{00000000-0005-0000-0000-0000DD350000}"/>
    <cellStyle name="SAPBEXexcCritical6 3 5 4 2" xfId="16573" xr:uid="{00000000-0005-0000-0000-0000DE350000}"/>
    <cellStyle name="SAPBEXexcCritical6 3 5 4 3" xfId="22073" xr:uid="{00000000-0005-0000-0000-0000DF350000}"/>
    <cellStyle name="SAPBEXexcCritical6 3 5 5" xfId="10039" xr:uid="{00000000-0005-0000-0000-0000E0350000}"/>
    <cellStyle name="SAPBEXexcCritical6 3 5 5 2" xfId="17252" xr:uid="{00000000-0005-0000-0000-0000E1350000}"/>
    <cellStyle name="SAPBEXexcCritical6 3 5 5 3" xfId="22689" xr:uid="{00000000-0005-0000-0000-0000E2350000}"/>
    <cellStyle name="SAPBEXexcCritical6 3 5 6" xfId="11474" xr:uid="{00000000-0005-0000-0000-0000E3350000}"/>
    <cellStyle name="SAPBEXexcCritical6 3 5 6 2" xfId="18681" xr:uid="{00000000-0005-0000-0000-0000E4350000}"/>
    <cellStyle name="SAPBEXexcCritical6 3 5 6 3" xfId="23876" xr:uid="{00000000-0005-0000-0000-0000E5350000}"/>
    <cellStyle name="SAPBEXexcCritical6 3 5 7" xfId="12507" xr:uid="{00000000-0005-0000-0000-0000E6350000}"/>
    <cellStyle name="SAPBEXexcCritical6 3 5 7 2" xfId="19714" xr:uid="{00000000-0005-0000-0000-0000E7350000}"/>
    <cellStyle name="SAPBEXexcCritical6 3 5 7 3" xfId="24744" xr:uid="{00000000-0005-0000-0000-0000E8350000}"/>
    <cellStyle name="SAPBEXexcCritical6 3 5 8" xfId="13550" xr:uid="{00000000-0005-0000-0000-0000E9350000}"/>
    <cellStyle name="SAPBEXexcCritical6 3 5 9" xfId="14546" xr:uid="{00000000-0005-0000-0000-0000EA350000}"/>
    <cellStyle name="SAPBEXexcCritical6 3 6" xfId="876" xr:uid="{00000000-0005-0000-0000-0000EB350000}"/>
    <cellStyle name="SAPBEXexcCritical6 3 6 2" xfId="8322" xr:uid="{00000000-0005-0000-0000-0000EC350000}"/>
    <cellStyle name="SAPBEXexcCritical6 3 6 2 2" xfId="15535" xr:uid="{00000000-0005-0000-0000-0000ED350000}"/>
    <cellStyle name="SAPBEXexcCritical6 3 6 2 3" xfId="21180" xr:uid="{00000000-0005-0000-0000-0000EE350000}"/>
    <cellStyle name="SAPBEXexcCritical6 3 6 3" xfId="8974" xr:uid="{00000000-0005-0000-0000-0000EF350000}"/>
    <cellStyle name="SAPBEXexcCritical6 3 6 3 2" xfId="16187" xr:uid="{00000000-0005-0000-0000-0000F0350000}"/>
    <cellStyle name="SAPBEXexcCritical6 3 6 3 3" xfId="21731" xr:uid="{00000000-0005-0000-0000-0000F1350000}"/>
    <cellStyle name="SAPBEXexcCritical6 3 6 4" xfId="10453" xr:uid="{00000000-0005-0000-0000-0000F2350000}"/>
    <cellStyle name="SAPBEXexcCritical6 3 6 4 2" xfId="17666" xr:uid="{00000000-0005-0000-0000-0000F3350000}"/>
    <cellStyle name="SAPBEXexcCritical6 3 6 4 3" xfId="23062" xr:uid="{00000000-0005-0000-0000-0000F4350000}"/>
    <cellStyle name="SAPBEXexcCritical6 3 6 5" xfId="11616" xr:uid="{00000000-0005-0000-0000-0000F5350000}"/>
    <cellStyle name="SAPBEXexcCritical6 3 6 5 2" xfId="18823" xr:uid="{00000000-0005-0000-0000-0000F6350000}"/>
    <cellStyle name="SAPBEXexcCritical6 3 6 5 3" xfId="23993" xr:uid="{00000000-0005-0000-0000-0000F7350000}"/>
    <cellStyle name="SAPBEXexcCritical6 3 6 6" xfId="12391" xr:uid="{00000000-0005-0000-0000-0000F8350000}"/>
    <cellStyle name="SAPBEXexcCritical6 3 6 6 2" xfId="19598" xr:uid="{00000000-0005-0000-0000-0000F9350000}"/>
    <cellStyle name="SAPBEXexcCritical6 3 6 6 3" xfId="24633" xr:uid="{00000000-0005-0000-0000-0000FA350000}"/>
    <cellStyle name="SAPBEXexcCritical6 3 6 7" xfId="13681" xr:uid="{00000000-0005-0000-0000-0000FB350000}"/>
    <cellStyle name="SAPBEXexcCritical6 3 6 8" xfId="14451" xr:uid="{00000000-0005-0000-0000-0000FC350000}"/>
    <cellStyle name="SAPBEXexcCritical6 3 7" xfId="7899" xr:uid="{00000000-0005-0000-0000-0000FD350000}"/>
    <cellStyle name="SAPBEXexcCritical6 3 7 2" xfId="15112" xr:uid="{00000000-0005-0000-0000-0000FE350000}"/>
    <cellStyle name="SAPBEXexcCritical6 3 7 3" xfId="20798" xr:uid="{00000000-0005-0000-0000-0000FF350000}"/>
    <cellStyle name="SAPBEXexcCritical6 3 8" xfId="9364" xr:uid="{00000000-0005-0000-0000-000000360000}"/>
    <cellStyle name="SAPBEXexcCritical6 3 8 2" xfId="16577" xr:uid="{00000000-0005-0000-0000-000001360000}"/>
    <cellStyle name="SAPBEXexcCritical6 3 8 3" xfId="22077" xr:uid="{00000000-0005-0000-0000-000002360000}"/>
    <cellStyle name="SAPBEXexcCritical6 3 9" xfId="10035" xr:uid="{00000000-0005-0000-0000-000003360000}"/>
    <cellStyle name="SAPBEXexcCritical6 3 9 2" xfId="17248" xr:uid="{00000000-0005-0000-0000-000004360000}"/>
    <cellStyle name="SAPBEXexcCritical6 3 9 3" xfId="22685" xr:uid="{00000000-0005-0000-0000-000005360000}"/>
    <cellStyle name="SAPBEXexcCritical6 4" xfId="517" xr:uid="{00000000-0005-0000-0000-000006360000}"/>
    <cellStyle name="SAPBEXexcCritical6 4 10" xfId="13390" xr:uid="{00000000-0005-0000-0000-000007360000}"/>
    <cellStyle name="SAPBEXexcCritical6 4 2" xfId="596" xr:uid="{00000000-0005-0000-0000-000008360000}"/>
    <cellStyle name="SAPBEXexcCritical6 4 2 2" xfId="1052" xr:uid="{00000000-0005-0000-0000-000009360000}"/>
    <cellStyle name="SAPBEXexcCritical6 4 2 2 2" xfId="8323" xr:uid="{00000000-0005-0000-0000-00000A360000}"/>
    <cellStyle name="SAPBEXexcCritical6 4 2 2 2 2" xfId="15536" xr:uid="{00000000-0005-0000-0000-00000B360000}"/>
    <cellStyle name="SAPBEXexcCritical6 4 2 2 2 3" xfId="21181" xr:uid="{00000000-0005-0000-0000-00000C360000}"/>
    <cellStyle name="SAPBEXexcCritical6 4 2 2 3" xfId="8973" xr:uid="{00000000-0005-0000-0000-00000D360000}"/>
    <cellStyle name="SAPBEXexcCritical6 4 2 2 3 2" xfId="16186" xr:uid="{00000000-0005-0000-0000-00000E360000}"/>
    <cellStyle name="SAPBEXexcCritical6 4 2 2 3 3" xfId="21730" xr:uid="{00000000-0005-0000-0000-00000F360000}"/>
    <cellStyle name="SAPBEXexcCritical6 4 2 2 4" xfId="10454" xr:uid="{00000000-0005-0000-0000-000010360000}"/>
    <cellStyle name="SAPBEXexcCritical6 4 2 2 4 2" xfId="17667" xr:uid="{00000000-0005-0000-0000-000011360000}"/>
    <cellStyle name="SAPBEXexcCritical6 4 2 2 4 3" xfId="23063" xr:uid="{00000000-0005-0000-0000-000012360000}"/>
    <cellStyle name="SAPBEXexcCritical6 4 2 2 5" xfId="11792" xr:uid="{00000000-0005-0000-0000-000013360000}"/>
    <cellStyle name="SAPBEXexcCritical6 4 2 2 5 2" xfId="18999" xr:uid="{00000000-0005-0000-0000-000014360000}"/>
    <cellStyle name="SAPBEXexcCritical6 4 2 2 5 3" xfId="24153" xr:uid="{00000000-0005-0000-0000-000015360000}"/>
    <cellStyle name="SAPBEXexcCritical6 4 2 2 6" xfId="12231" xr:uid="{00000000-0005-0000-0000-000016360000}"/>
    <cellStyle name="SAPBEXexcCritical6 4 2 2 6 2" xfId="19438" xr:uid="{00000000-0005-0000-0000-000017360000}"/>
    <cellStyle name="SAPBEXexcCritical6 4 2 2 6 3" xfId="24473" xr:uid="{00000000-0005-0000-0000-000018360000}"/>
    <cellStyle name="SAPBEXexcCritical6 4 2 2 7" xfId="13857" xr:uid="{00000000-0005-0000-0000-000019360000}"/>
    <cellStyle name="SAPBEXexcCritical6 4 2 2 8" xfId="14294" xr:uid="{00000000-0005-0000-0000-00001A360000}"/>
    <cellStyle name="SAPBEXexcCritical6 4 2 3" xfId="7905" xr:uid="{00000000-0005-0000-0000-00001B360000}"/>
    <cellStyle name="SAPBEXexcCritical6 4 2 3 2" xfId="15118" xr:uid="{00000000-0005-0000-0000-00001C360000}"/>
    <cellStyle name="SAPBEXexcCritical6 4 2 3 3" xfId="20804" xr:uid="{00000000-0005-0000-0000-00001D360000}"/>
    <cellStyle name="SAPBEXexcCritical6 4 2 4" xfId="9358" xr:uid="{00000000-0005-0000-0000-00001E360000}"/>
    <cellStyle name="SAPBEXexcCritical6 4 2 4 2" xfId="16571" xr:uid="{00000000-0005-0000-0000-00001F360000}"/>
    <cellStyle name="SAPBEXexcCritical6 4 2 4 3" xfId="22071" xr:uid="{00000000-0005-0000-0000-000020360000}"/>
    <cellStyle name="SAPBEXexcCritical6 4 2 5" xfId="10041" xr:uid="{00000000-0005-0000-0000-000021360000}"/>
    <cellStyle name="SAPBEXexcCritical6 4 2 5 2" xfId="17254" xr:uid="{00000000-0005-0000-0000-000022360000}"/>
    <cellStyle name="SAPBEXexcCritical6 4 2 5 3" xfId="22691" xr:uid="{00000000-0005-0000-0000-000023360000}"/>
    <cellStyle name="SAPBEXexcCritical6 4 2 6" xfId="11379" xr:uid="{00000000-0005-0000-0000-000024360000}"/>
    <cellStyle name="SAPBEXexcCritical6 4 2 6 2" xfId="18586" xr:uid="{00000000-0005-0000-0000-000025360000}"/>
    <cellStyle name="SAPBEXexcCritical6 4 2 6 3" xfId="23781" xr:uid="{00000000-0005-0000-0000-000026360000}"/>
    <cellStyle name="SAPBEXexcCritical6 4 2 7" xfId="12608" xr:uid="{00000000-0005-0000-0000-000027360000}"/>
    <cellStyle name="SAPBEXexcCritical6 4 2 7 2" xfId="19815" xr:uid="{00000000-0005-0000-0000-000028360000}"/>
    <cellStyle name="SAPBEXexcCritical6 4 2 7 3" xfId="24838" xr:uid="{00000000-0005-0000-0000-000029360000}"/>
    <cellStyle name="SAPBEXexcCritical6 4 2 8" xfId="13455" xr:uid="{00000000-0005-0000-0000-00002A360000}"/>
    <cellStyle name="SAPBEXexcCritical6 4 3" xfId="661" xr:uid="{00000000-0005-0000-0000-00002B360000}"/>
    <cellStyle name="SAPBEXexcCritical6 4 3 2" xfId="1117" xr:uid="{00000000-0005-0000-0000-00002C360000}"/>
    <cellStyle name="SAPBEXexcCritical6 4 3 2 2" xfId="8324" xr:uid="{00000000-0005-0000-0000-00002D360000}"/>
    <cellStyle name="SAPBEXexcCritical6 4 3 2 2 2" xfId="15537" xr:uid="{00000000-0005-0000-0000-00002E360000}"/>
    <cellStyle name="SAPBEXexcCritical6 4 3 2 2 3" xfId="21182" xr:uid="{00000000-0005-0000-0000-00002F360000}"/>
    <cellStyle name="SAPBEXexcCritical6 4 3 2 3" xfId="8972" xr:uid="{00000000-0005-0000-0000-000030360000}"/>
    <cellStyle name="SAPBEXexcCritical6 4 3 2 3 2" xfId="16185" xr:uid="{00000000-0005-0000-0000-000031360000}"/>
    <cellStyle name="SAPBEXexcCritical6 4 3 2 3 3" xfId="21729" xr:uid="{00000000-0005-0000-0000-000032360000}"/>
    <cellStyle name="SAPBEXexcCritical6 4 3 2 4" xfId="10455" xr:uid="{00000000-0005-0000-0000-000033360000}"/>
    <cellStyle name="SAPBEXexcCritical6 4 3 2 4 2" xfId="17668" xr:uid="{00000000-0005-0000-0000-000034360000}"/>
    <cellStyle name="SAPBEXexcCritical6 4 3 2 4 3" xfId="23064" xr:uid="{00000000-0005-0000-0000-000035360000}"/>
    <cellStyle name="SAPBEXexcCritical6 4 3 2 5" xfId="11857" xr:uid="{00000000-0005-0000-0000-000036360000}"/>
    <cellStyle name="SAPBEXexcCritical6 4 3 2 5 2" xfId="19064" xr:uid="{00000000-0005-0000-0000-000037360000}"/>
    <cellStyle name="SAPBEXexcCritical6 4 3 2 5 3" xfId="24218" xr:uid="{00000000-0005-0000-0000-000038360000}"/>
    <cellStyle name="SAPBEXexcCritical6 4 3 2 6" xfId="12166" xr:uid="{00000000-0005-0000-0000-000039360000}"/>
    <cellStyle name="SAPBEXexcCritical6 4 3 2 6 2" xfId="19373" xr:uid="{00000000-0005-0000-0000-00003A360000}"/>
    <cellStyle name="SAPBEXexcCritical6 4 3 2 6 3" xfId="24408" xr:uid="{00000000-0005-0000-0000-00003B360000}"/>
    <cellStyle name="SAPBEXexcCritical6 4 3 2 7" xfId="13922" xr:uid="{00000000-0005-0000-0000-00003C360000}"/>
    <cellStyle name="SAPBEXexcCritical6 4 3 2 8" xfId="14229" xr:uid="{00000000-0005-0000-0000-00003D360000}"/>
    <cellStyle name="SAPBEXexcCritical6 4 3 3" xfId="7906" xr:uid="{00000000-0005-0000-0000-00003E360000}"/>
    <cellStyle name="SAPBEXexcCritical6 4 3 3 2" xfId="15119" xr:uid="{00000000-0005-0000-0000-00003F360000}"/>
    <cellStyle name="SAPBEXexcCritical6 4 3 3 3" xfId="20805" xr:uid="{00000000-0005-0000-0000-000040360000}"/>
    <cellStyle name="SAPBEXexcCritical6 4 3 4" xfId="9357" xr:uid="{00000000-0005-0000-0000-000041360000}"/>
    <cellStyle name="SAPBEXexcCritical6 4 3 4 2" xfId="16570" xr:uid="{00000000-0005-0000-0000-000042360000}"/>
    <cellStyle name="SAPBEXexcCritical6 4 3 4 3" xfId="22070" xr:uid="{00000000-0005-0000-0000-000043360000}"/>
    <cellStyle name="SAPBEXexcCritical6 4 3 5" xfId="10042" xr:uid="{00000000-0005-0000-0000-000044360000}"/>
    <cellStyle name="SAPBEXexcCritical6 4 3 5 2" xfId="17255" xr:uid="{00000000-0005-0000-0000-000045360000}"/>
    <cellStyle name="SAPBEXexcCritical6 4 3 5 3" xfId="22692" xr:uid="{00000000-0005-0000-0000-000046360000}"/>
    <cellStyle name="SAPBEXexcCritical6 4 3 6" xfId="11444" xr:uid="{00000000-0005-0000-0000-000047360000}"/>
    <cellStyle name="SAPBEXexcCritical6 4 3 6 2" xfId="18651" xr:uid="{00000000-0005-0000-0000-000048360000}"/>
    <cellStyle name="SAPBEXexcCritical6 4 3 6 3" xfId="23846" xr:uid="{00000000-0005-0000-0000-000049360000}"/>
    <cellStyle name="SAPBEXexcCritical6 4 3 7" xfId="12541" xr:uid="{00000000-0005-0000-0000-00004A360000}"/>
    <cellStyle name="SAPBEXexcCritical6 4 3 7 2" xfId="19748" xr:uid="{00000000-0005-0000-0000-00004B360000}"/>
    <cellStyle name="SAPBEXexcCritical6 4 3 7 3" xfId="24773" xr:uid="{00000000-0005-0000-0000-00004C360000}"/>
    <cellStyle name="SAPBEXexcCritical6 4 3 8" xfId="13520" xr:uid="{00000000-0005-0000-0000-00004D360000}"/>
    <cellStyle name="SAPBEXexcCritical6 4 3 9" xfId="14576" xr:uid="{00000000-0005-0000-0000-00004E360000}"/>
    <cellStyle name="SAPBEXexcCritical6 4 4" xfId="716" xr:uid="{00000000-0005-0000-0000-00004F360000}"/>
    <cellStyle name="SAPBEXexcCritical6 4 4 2" xfId="1172" xr:uid="{00000000-0005-0000-0000-000050360000}"/>
    <cellStyle name="SAPBEXexcCritical6 4 4 2 2" xfId="8325" xr:uid="{00000000-0005-0000-0000-000051360000}"/>
    <cellStyle name="SAPBEXexcCritical6 4 4 2 2 2" xfId="15538" xr:uid="{00000000-0005-0000-0000-000052360000}"/>
    <cellStyle name="SAPBEXexcCritical6 4 4 2 2 3" xfId="21183" xr:uid="{00000000-0005-0000-0000-000053360000}"/>
    <cellStyle name="SAPBEXexcCritical6 4 4 2 3" xfId="8971" xr:uid="{00000000-0005-0000-0000-000054360000}"/>
    <cellStyle name="SAPBEXexcCritical6 4 4 2 3 2" xfId="16184" xr:uid="{00000000-0005-0000-0000-000055360000}"/>
    <cellStyle name="SAPBEXexcCritical6 4 4 2 3 3" xfId="21728" xr:uid="{00000000-0005-0000-0000-000056360000}"/>
    <cellStyle name="SAPBEXexcCritical6 4 4 2 4" xfId="10456" xr:uid="{00000000-0005-0000-0000-000057360000}"/>
    <cellStyle name="SAPBEXexcCritical6 4 4 2 4 2" xfId="17669" xr:uid="{00000000-0005-0000-0000-000058360000}"/>
    <cellStyle name="SAPBEXexcCritical6 4 4 2 4 3" xfId="23065" xr:uid="{00000000-0005-0000-0000-000059360000}"/>
    <cellStyle name="SAPBEXexcCritical6 4 4 2 5" xfId="11912" xr:uid="{00000000-0005-0000-0000-00005A360000}"/>
    <cellStyle name="SAPBEXexcCritical6 4 4 2 5 2" xfId="19119" xr:uid="{00000000-0005-0000-0000-00005B360000}"/>
    <cellStyle name="SAPBEXexcCritical6 4 4 2 5 3" xfId="24273" xr:uid="{00000000-0005-0000-0000-00005C360000}"/>
    <cellStyle name="SAPBEXexcCritical6 4 4 2 6" xfId="12111" xr:uid="{00000000-0005-0000-0000-00005D360000}"/>
    <cellStyle name="SAPBEXexcCritical6 4 4 2 6 2" xfId="19318" xr:uid="{00000000-0005-0000-0000-00005E360000}"/>
    <cellStyle name="SAPBEXexcCritical6 4 4 2 6 3" xfId="24353" xr:uid="{00000000-0005-0000-0000-00005F360000}"/>
    <cellStyle name="SAPBEXexcCritical6 4 4 2 7" xfId="13977" xr:uid="{00000000-0005-0000-0000-000060360000}"/>
    <cellStyle name="SAPBEXexcCritical6 4 4 2 8" xfId="14174" xr:uid="{00000000-0005-0000-0000-000061360000}"/>
    <cellStyle name="SAPBEXexcCritical6 4 4 3" xfId="7907" xr:uid="{00000000-0005-0000-0000-000062360000}"/>
    <cellStyle name="SAPBEXexcCritical6 4 4 3 2" xfId="15120" xr:uid="{00000000-0005-0000-0000-000063360000}"/>
    <cellStyle name="SAPBEXexcCritical6 4 4 3 3" xfId="20806" xr:uid="{00000000-0005-0000-0000-000064360000}"/>
    <cellStyle name="SAPBEXexcCritical6 4 4 4" xfId="9356" xr:uid="{00000000-0005-0000-0000-000065360000}"/>
    <cellStyle name="SAPBEXexcCritical6 4 4 4 2" xfId="16569" xr:uid="{00000000-0005-0000-0000-000066360000}"/>
    <cellStyle name="SAPBEXexcCritical6 4 4 4 3" xfId="22069" xr:uid="{00000000-0005-0000-0000-000067360000}"/>
    <cellStyle name="SAPBEXexcCritical6 4 4 5" xfId="10043" xr:uid="{00000000-0005-0000-0000-000068360000}"/>
    <cellStyle name="SAPBEXexcCritical6 4 4 5 2" xfId="17256" xr:uid="{00000000-0005-0000-0000-000069360000}"/>
    <cellStyle name="SAPBEXexcCritical6 4 4 5 3" xfId="22693" xr:uid="{00000000-0005-0000-0000-00006A360000}"/>
    <cellStyle name="SAPBEXexcCritical6 4 4 6" xfId="11499" xr:uid="{00000000-0005-0000-0000-00006B360000}"/>
    <cellStyle name="SAPBEXexcCritical6 4 4 6 2" xfId="18706" xr:uid="{00000000-0005-0000-0000-00006C360000}"/>
    <cellStyle name="SAPBEXexcCritical6 4 4 6 3" xfId="23901" xr:uid="{00000000-0005-0000-0000-00006D360000}"/>
    <cellStyle name="SAPBEXexcCritical6 4 4 7" xfId="12481" xr:uid="{00000000-0005-0000-0000-00006E360000}"/>
    <cellStyle name="SAPBEXexcCritical6 4 4 7 2" xfId="19688" xr:uid="{00000000-0005-0000-0000-00006F360000}"/>
    <cellStyle name="SAPBEXexcCritical6 4 4 7 3" xfId="24721" xr:uid="{00000000-0005-0000-0000-000070360000}"/>
    <cellStyle name="SAPBEXexcCritical6 4 4 8" xfId="13575" xr:uid="{00000000-0005-0000-0000-000071360000}"/>
    <cellStyle name="SAPBEXexcCritical6 4 4 9" xfId="14522" xr:uid="{00000000-0005-0000-0000-000072360000}"/>
    <cellStyle name="SAPBEXexcCritical6 4 5" xfId="7904" xr:uid="{00000000-0005-0000-0000-000073360000}"/>
    <cellStyle name="SAPBEXexcCritical6 4 5 2" xfId="15117" xr:uid="{00000000-0005-0000-0000-000074360000}"/>
    <cellStyle name="SAPBEXexcCritical6 4 5 3" xfId="20803" xr:uid="{00000000-0005-0000-0000-000075360000}"/>
    <cellStyle name="SAPBEXexcCritical6 4 6" xfId="9359" xr:uid="{00000000-0005-0000-0000-000076360000}"/>
    <cellStyle name="SAPBEXexcCritical6 4 6 2" xfId="16572" xr:uid="{00000000-0005-0000-0000-000077360000}"/>
    <cellStyle name="SAPBEXexcCritical6 4 6 3" xfId="22072" xr:uid="{00000000-0005-0000-0000-000078360000}"/>
    <cellStyle name="SAPBEXexcCritical6 4 7" xfId="10040" xr:uid="{00000000-0005-0000-0000-000079360000}"/>
    <cellStyle name="SAPBEXexcCritical6 4 7 2" xfId="17253" xr:uid="{00000000-0005-0000-0000-00007A360000}"/>
    <cellStyle name="SAPBEXexcCritical6 4 7 3" xfId="22690" xr:uid="{00000000-0005-0000-0000-00007B360000}"/>
    <cellStyle name="SAPBEXexcCritical6 4 8" xfId="11300" xr:uid="{00000000-0005-0000-0000-00007C360000}"/>
    <cellStyle name="SAPBEXexcCritical6 4 8 2" xfId="18507" xr:uid="{00000000-0005-0000-0000-00007D360000}"/>
    <cellStyle name="SAPBEXexcCritical6 4 8 3" xfId="23704" xr:uid="{00000000-0005-0000-0000-00007E360000}"/>
    <cellStyle name="SAPBEXexcCritical6 4 9" xfId="12716" xr:uid="{00000000-0005-0000-0000-00007F360000}"/>
    <cellStyle name="SAPBEXexcCritical6 4 9 2" xfId="19923" xr:uid="{00000000-0005-0000-0000-000080360000}"/>
    <cellStyle name="SAPBEXexcCritical6 4 9 3" xfId="24914" xr:uid="{00000000-0005-0000-0000-000081360000}"/>
    <cellStyle name="SAPBEXexcCritical6 5" xfId="800" xr:uid="{00000000-0005-0000-0000-000082360000}"/>
    <cellStyle name="SAPBEXexcCritical6 5 2" xfId="8326" xr:uid="{00000000-0005-0000-0000-000083360000}"/>
    <cellStyle name="SAPBEXexcCritical6 5 2 2" xfId="15539" xr:uid="{00000000-0005-0000-0000-000084360000}"/>
    <cellStyle name="SAPBEXexcCritical6 5 2 3" xfId="21184" xr:uid="{00000000-0005-0000-0000-000085360000}"/>
    <cellStyle name="SAPBEXexcCritical6 5 3" xfId="8970" xr:uid="{00000000-0005-0000-0000-000086360000}"/>
    <cellStyle name="SAPBEXexcCritical6 5 3 2" xfId="16183" xr:uid="{00000000-0005-0000-0000-000087360000}"/>
    <cellStyle name="SAPBEXexcCritical6 5 3 3" xfId="21727" xr:uid="{00000000-0005-0000-0000-000088360000}"/>
    <cellStyle name="SAPBEXexcCritical6 5 4" xfId="10457" xr:uid="{00000000-0005-0000-0000-000089360000}"/>
    <cellStyle name="SAPBEXexcCritical6 5 4 2" xfId="17670" xr:uid="{00000000-0005-0000-0000-00008A360000}"/>
    <cellStyle name="SAPBEXexcCritical6 5 4 3" xfId="23066" xr:uid="{00000000-0005-0000-0000-00008B360000}"/>
    <cellStyle name="SAPBEXexcCritical6 5 5" xfId="11540" xr:uid="{00000000-0005-0000-0000-00008C360000}"/>
    <cellStyle name="SAPBEXexcCritical6 5 5 2" xfId="18747" xr:uid="{00000000-0005-0000-0000-00008D360000}"/>
    <cellStyle name="SAPBEXexcCritical6 5 5 3" xfId="23923" xr:uid="{00000000-0005-0000-0000-00008E360000}"/>
    <cellStyle name="SAPBEXexcCritical6 5 6" xfId="12462" xr:uid="{00000000-0005-0000-0000-00008F360000}"/>
    <cellStyle name="SAPBEXexcCritical6 5 6 2" xfId="19669" xr:uid="{00000000-0005-0000-0000-000090360000}"/>
    <cellStyle name="SAPBEXexcCritical6 5 6 3" xfId="24703" xr:uid="{00000000-0005-0000-0000-000091360000}"/>
    <cellStyle name="SAPBEXexcCritical6 5 7" xfId="13610" xr:uid="{00000000-0005-0000-0000-000092360000}"/>
    <cellStyle name="SAPBEXexcCritical6 5 8" xfId="14499" xr:uid="{00000000-0005-0000-0000-000093360000}"/>
    <cellStyle name="SAPBEXexcCritical6 6" xfId="7254" xr:uid="{00000000-0005-0000-0000-000094360000}"/>
    <cellStyle name="SAPBEXexcCritical6 6 2" xfId="9535" xr:uid="{00000000-0005-0000-0000-000095360000}"/>
    <cellStyle name="SAPBEXexcCritical6 6 2 2" xfId="16748" xr:uid="{00000000-0005-0000-0000-000096360000}"/>
    <cellStyle name="SAPBEXexcCritical6 6 2 3" xfId="22214" xr:uid="{00000000-0005-0000-0000-000097360000}"/>
    <cellStyle name="SAPBEXexcCritical6 6 3" xfId="9733" xr:uid="{00000000-0005-0000-0000-000098360000}"/>
    <cellStyle name="SAPBEXexcCritical6 6 3 2" xfId="16946" xr:uid="{00000000-0005-0000-0000-000099360000}"/>
    <cellStyle name="SAPBEXexcCritical6 6 3 3" xfId="22412" xr:uid="{00000000-0005-0000-0000-00009A360000}"/>
    <cellStyle name="SAPBEXexcCritical6 6 4" xfId="10937" xr:uid="{00000000-0005-0000-0000-00009B360000}"/>
    <cellStyle name="SAPBEXexcCritical6 6 4 2" xfId="18150" xr:uid="{00000000-0005-0000-0000-00009C360000}"/>
    <cellStyle name="SAPBEXexcCritical6 6 4 3" xfId="23367" xr:uid="{00000000-0005-0000-0000-00009D360000}"/>
    <cellStyle name="SAPBEXexcCritical6 6 5" xfId="12884" xr:uid="{00000000-0005-0000-0000-00009E360000}"/>
    <cellStyle name="SAPBEXexcCritical6 6 5 2" xfId="20091" xr:uid="{00000000-0005-0000-0000-00009F360000}"/>
    <cellStyle name="SAPBEXexcCritical6 6 5 3" xfId="25047" xr:uid="{00000000-0005-0000-0000-0000A0360000}"/>
    <cellStyle name="SAPBEXexcCritical6 6 6" xfId="13073" xr:uid="{00000000-0005-0000-0000-0000A1360000}"/>
    <cellStyle name="SAPBEXexcCritical6 6 6 2" xfId="20280" xr:uid="{00000000-0005-0000-0000-0000A2360000}"/>
    <cellStyle name="SAPBEXexcCritical6 6 6 3" xfId="25236" xr:uid="{00000000-0005-0000-0000-0000A3360000}"/>
    <cellStyle name="SAPBEXexcCritical6 6 7" xfId="14745" xr:uid="{00000000-0005-0000-0000-0000A4360000}"/>
    <cellStyle name="SAPBEXexcCritical6 6 8" xfId="20458" xr:uid="{00000000-0005-0000-0000-0000A5360000}"/>
    <cellStyle name="SAPBEXexcCritical6 7" xfId="7698" xr:uid="{00000000-0005-0000-0000-0000A6360000}"/>
    <cellStyle name="SAPBEXexcCritical6 7 2" xfId="14921" xr:uid="{00000000-0005-0000-0000-0000A7360000}"/>
    <cellStyle name="SAPBEXexcCritical6 7 3" xfId="20642" xr:uid="{00000000-0005-0000-0000-0000A8360000}"/>
    <cellStyle name="SAPBEXexcCritical6 8" xfId="9369" xr:uid="{00000000-0005-0000-0000-0000A9360000}"/>
    <cellStyle name="SAPBEXexcCritical6 8 2" xfId="16582" xr:uid="{00000000-0005-0000-0000-0000AA360000}"/>
    <cellStyle name="SAPBEXexcCritical6 8 3" xfId="22082" xr:uid="{00000000-0005-0000-0000-0000AB360000}"/>
    <cellStyle name="SAPBEXexcCritical6 9" xfId="10029" xr:uid="{00000000-0005-0000-0000-0000AC360000}"/>
    <cellStyle name="SAPBEXexcCritical6 9 2" xfId="17242" xr:uid="{00000000-0005-0000-0000-0000AD360000}"/>
    <cellStyle name="SAPBEXexcCritical6 9 3" xfId="22679" xr:uid="{00000000-0005-0000-0000-0000AE360000}"/>
    <cellStyle name="SAPBEXexcGood1" xfId="87" xr:uid="{00000000-0005-0000-0000-0000AF360000}"/>
    <cellStyle name="SAPBEXexcGood1 10" xfId="13230" xr:uid="{00000000-0005-0000-0000-0000B0360000}"/>
    <cellStyle name="SAPBEXexcGood1 11" xfId="14893" xr:uid="{00000000-0005-0000-0000-0000B1360000}"/>
    <cellStyle name="SAPBEXexcGood1 12" xfId="25444" xr:uid="{00000000-0005-0000-0000-0000B2360000}"/>
    <cellStyle name="SAPBEXexcGood1 2" xfId="360" xr:uid="{00000000-0005-0000-0000-0000B3360000}"/>
    <cellStyle name="SAPBEXexcGood1 2 10" xfId="11144" xr:uid="{00000000-0005-0000-0000-0000B4360000}"/>
    <cellStyle name="SAPBEXexcGood1 2 10 2" xfId="18351" xr:uid="{00000000-0005-0000-0000-0000B5360000}"/>
    <cellStyle name="SAPBEXexcGood1 2 10 3" xfId="23564" xr:uid="{00000000-0005-0000-0000-0000B6360000}"/>
    <cellStyle name="SAPBEXexcGood1 2 11" xfId="13261" xr:uid="{00000000-0005-0000-0000-0000B7360000}"/>
    <cellStyle name="SAPBEXexcGood1 2 12" xfId="25445" xr:uid="{00000000-0005-0000-0000-0000B8360000}"/>
    <cellStyle name="SAPBEXexcGood1 2 2" xfId="459" xr:uid="{00000000-0005-0000-0000-0000B9360000}"/>
    <cellStyle name="SAPBEXexcGood1 2 2 2" xfId="936" xr:uid="{00000000-0005-0000-0000-0000BA360000}"/>
    <cellStyle name="SAPBEXexcGood1 2 2 2 2" xfId="8327" xr:uid="{00000000-0005-0000-0000-0000BB360000}"/>
    <cellStyle name="SAPBEXexcGood1 2 2 2 2 2" xfId="15540" xr:uid="{00000000-0005-0000-0000-0000BC360000}"/>
    <cellStyle name="SAPBEXexcGood1 2 2 2 2 3" xfId="21185" xr:uid="{00000000-0005-0000-0000-0000BD360000}"/>
    <cellStyle name="SAPBEXexcGood1 2 2 2 3" xfId="8969" xr:uid="{00000000-0005-0000-0000-0000BE360000}"/>
    <cellStyle name="SAPBEXexcGood1 2 2 2 3 2" xfId="16182" xr:uid="{00000000-0005-0000-0000-0000BF360000}"/>
    <cellStyle name="SAPBEXexcGood1 2 2 2 3 3" xfId="21726" xr:uid="{00000000-0005-0000-0000-0000C0360000}"/>
    <cellStyle name="SAPBEXexcGood1 2 2 2 4" xfId="10458" xr:uid="{00000000-0005-0000-0000-0000C1360000}"/>
    <cellStyle name="SAPBEXexcGood1 2 2 2 4 2" xfId="17671" xr:uid="{00000000-0005-0000-0000-0000C2360000}"/>
    <cellStyle name="SAPBEXexcGood1 2 2 2 4 3" xfId="23067" xr:uid="{00000000-0005-0000-0000-0000C3360000}"/>
    <cellStyle name="SAPBEXexcGood1 2 2 2 5" xfId="11676" xr:uid="{00000000-0005-0000-0000-0000C4360000}"/>
    <cellStyle name="SAPBEXexcGood1 2 2 2 5 2" xfId="18883" xr:uid="{00000000-0005-0000-0000-0000C5360000}"/>
    <cellStyle name="SAPBEXexcGood1 2 2 2 5 3" xfId="24047" xr:uid="{00000000-0005-0000-0000-0000C6360000}"/>
    <cellStyle name="SAPBEXexcGood1 2 2 2 6" xfId="12337" xr:uid="{00000000-0005-0000-0000-0000C7360000}"/>
    <cellStyle name="SAPBEXexcGood1 2 2 2 6 2" xfId="19544" xr:uid="{00000000-0005-0000-0000-0000C8360000}"/>
    <cellStyle name="SAPBEXexcGood1 2 2 2 6 3" xfId="24579" xr:uid="{00000000-0005-0000-0000-0000C9360000}"/>
    <cellStyle name="SAPBEXexcGood1 2 2 2 7" xfId="13741" xr:uid="{00000000-0005-0000-0000-0000CA360000}"/>
    <cellStyle name="SAPBEXexcGood1 2 2 2 8" xfId="14400" xr:uid="{00000000-0005-0000-0000-0000CB360000}"/>
    <cellStyle name="SAPBEXexcGood1 2 2 3" xfId="7909" xr:uid="{00000000-0005-0000-0000-0000CC360000}"/>
    <cellStyle name="SAPBEXexcGood1 2 2 3 2" xfId="15122" xr:uid="{00000000-0005-0000-0000-0000CD360000}"/>
    <cellStyle name="SAPBEXexcGood1 2 2 3 3" xfId="20808" xr:uid="{00000000-0005-0000-0000-0000CE360000}"/>
    <cellStyle name="SAPBEXexcGood1 2 2 4" xfId="9353" xr:uid="{00000000-0005-0000-0000-0000CF360000}"/>
    <cellStyle name="SAPBEXexcGood1 2 2 4 2" xfId="16566" xr:uid="{00000000-0005-0000-0000-0000D0360000}"/>
    <cellStyle name="SAPBEXexcGood1 2 2 4 3" xfId="22066" xr:uid="{00000000-0005-0000-0000-0000D1360000}"/>
    <cellStyle name="SAPBEXexcGood1 2 2 5" xfId="10046" xr:uid="{00000000-0005-0000-0000-0000D2360000}"/>
    <cellStyle name="SAPBEXexcGood1 2 2 5 2" xfId="17259" xr:uid="{00000000-0005-0000-0000-0000D3360000}"/>
    <cellStyle name="SAPBEXexcGood1 2 2 5 3" xfId="22696" xr:uid="{00000000-0005-0000-0000-0000D4360000}"/>
    <cellStyle name="SAPBEXexcGood1 2 2 6" xfId="11242" xr:uid="{00000000-0005-0000-0000-0000D5360000}"/>
    <cellStyle name="SAPBEXexcGood1 2 2 6 2" xfId="18449" xr:uid="{00000000-0005-0000-0000-0000D6360000}"/>
    <cellStyle name="SAPBEXexcGood1 2 2 6 3" xfId="23654" xr:uid="{00000000-0005-0000-0000-0000D7360000}"/>
    <cellStyle name="SAPBEXexcGood1 2 2 7" xfId="12762" xr:uid="{00000000-0005-0000-0000-0000D8360000}"/>
    <cellStyle name="SAPBEXexcGood1 2 2 7 2" xfId="19969" xr:uid="{00000000-0005-0000-0000-0000D9360000}"/>
    <cellStyle name="SAPBEXexcGood1 2 2 7 3" xfId="24959" xr:uid="{00000000-0005-0000-0000-0000DA360000}"/>
    <cellStyle name="SAPBEXexcGood1 2 2 8" xfId="13334" xr:uid="{00000000-0005-0000-0000-0000DB360000}"/>
    <cellStyle name="SAPBEXexcGood1 2 3" xfId="536" xr:uid="{00000000-0005-0000-0000-0000DC360000}"/>
    <cellStyle name="SAPBEXexcGood1 2 3 2" xfId="992" xr:uid="{00000000-0005-0000-0000-0000DD360000}"/>
    <cellStyle name="SAPBEXexcGood1 2 3 2 2" xfId="8328" xr:uid="{00000000-0005-0000-0000-0000DE360000}"/>
    <cellStyle name="SAPBEXexcGood1 2 3 2 2 2" xfId="15541" xr:uid="{00000000-0005-0000-0000-0000DF360000}"/>
    <cellStyle name="SAPBEXexcGood1 2 3 2 2 3" xfId="21186" xr:uid="{00000000-0005-0000-0000-0000E0360000}"/>
    <cellStyle name="SAPBEXexcGood1 2 3 2 3" xfId="8968" xr:uid="{00000000-0005-0000-0000-0000E1360000}"/>
    <cellStyle name="SAPBEXexcGood1 2 3 2 3 2" xfId="16181" xr:uid="{00000000-0005-0000-0000-0000E2360000}"/>
    <cellStyle name="SAPBEXexcGood1 2 3 2 3 3" xfId="21725" xr:uid="{00000000-0005-0000-0000-0000E3360000}"/>
    <cellStyle name="SAPBEXexcGood1 2 3 2 4" xfId="10459" xr:uid="{00000000-0005-0000-0000-0000E4360000}"/>
    <cellStyle name="SAPBEXexcGood1 2 3 2 4 2" xfId="17672" xr:uid="{00000000-0005-0000-0000-0000E5360000}"/>
    <cellStyle name="SAPBEXexcGood1 2 3 2 4 3" xfId="23068" xr:uid="{00000000-0005-0000-0000-0000E6360000}"/>
    <cellStyle name="SAPBEXexcGood1 2 3 2 5" xfId="11732" xr:uid="{00000000-0005-0000-0000-0000E7360000}"/>
    <cellStyle name="SAPBEXexcGood1 2 3 2 5 2" xfId="18939" xr:uid="{00000000-0005-0000-0000-0000E8360000}"/>
    <cellStyle name="SAPBEXexcGood1 2 3 2 5 3" xfId="24093" xr:uid="{00000000-0005-0000-0000-0000E9360000}"/>
    <cellStyle name="SAPBEXexcGood1 2 3 2 6" xfId="12291" xr:uid="{00000000-0005-0000-0000-0000EA360000}"/>
    <cellStyle name="SAPBEXexcGood1 2 3 2 6 2" xfId="19498" xr:uid="{00000000-0005-0000-0000-0000EB360000}"/>
    <cellStyle name="SAPBEXexcGood1 2 3 2 6 3" xfId="24533" xr:uid="{00000000-0005-0000-0000-0000EC360000}"/>
    <cellStyle name="SAPBEXexcGood1 2 3 2 7" xfId="13797" xr:uid="{00000000-0005-0000-0000-0000ED360000}"/>
    <cellStyle name="SAPBEXexcGood1 2 3 2 8" xfId="14354" xr:uid="{00000000-0005-0000-0000-0000EE360000}"/>
    <cellStyle name="SAPBEXexcGood1 2 3 3" xfId="7910" xr:uid="{00000000-0005-0000-0000-0000EF360000}"/>
    <cellStyle name="SAPBEXexcGood1 2 3 3 2" xfId="15123" xr:uid="{00000000-0005-0000-0000-0000F0360000}"/>
    <cellStyle name="SAPBEXexcGood1 2 3 3 3" xfId="20809" xr:uid="{00000000-0005-0000-0000-0000F1360000}"/>
    <cellStyle name="SAPBEXexcGood1 2 3 4" xfId="9352" xr:uid="{00000000-0005-0000-0000-0000F2360000}"/>
    <cellStyle name="SAPBEXexcGood1 2 3 4 2" xfId="16565" xr:uid="{00000000-0005-0000-0000-0000F3360000}"/>
    <cellStyle name="SAPBEXexcGood1 2 3 4 3" xfId="22065" xr:uid="{00000000-0005-0000-0000-0000F4360000}"/>
    <cellStyle name="SAPBEXexcGood1 2 3 5" xfId="10047" xr:uid="{00000000-0005-0000-0000-0000F5360000}"/>
    <cellStyle name="SAPBEXexcGood1 2 3 5 2" xfId="17260" xr:uid="{00000000-0005-0000-0000-0000F6360000}"/>
    <cellStyle name="SAPBEXexcGood1 2 3 5 3" xfId="22697" xr:uid="{00000000-0005-0000-0000-0000F7360000}"/>
    <cellStyle name="SAPBEXexcGood1 2 3 6" xfId="11319" xr:uid="{00000000-0005-0000-0000-0000F8360000}"/>
    <cellStyle name="SAPBEXexcGood1 2 3 6 2" xfId="18526" xr:uid="{00000000-0005-0000-0000-0000F9360000}"/>
    <cellStyle name="SAPBEXexcGood1 2 3 6 3" xfId="23721" xr:uid="{00000000-0005-0000-0000-0000FA360000}"/>
    <cellStyle name="SAPBEXexcGood1 2 3 7" xfId="12699" xr:uid="{00000000-0005-0000-0000-0000FB360000}"/>
    <cellStyle name="SAPBEXexcGood1 2 3 7 2" xfId="19906" xr:uid="{00000000-0005-0000-0000-0000FC360000}"/>
    <cellStyle name="SAPBEXexcGood1 2 3 7 3" xfId="24897" xr:uid="{00000000-0005-0000-0000-0000FD360000}"/>
    <cellStyle name="SAPBEXexcGood1 2 3 8" xfId="13407" xr:uid="{00000000-0005-0000-0000-0000FE360000}"/>
    <cellStyle name="SAPBEXexcGood1 2 4" xfId="611" xr:uid="{00000000-0005-0000-0000-0000FF360000}"/>
    <cellStyle name="SAPBEXexcGood1 2 4 2" xfId="1067" xr:uid="{00000000-0005-0000-0000-000000370000}"/>
    <cellStyle name="SAPBEXexcGood1 2 4 2 2" xfId="8329" xr:uid="{00000000-0005-0000-0000-000001370000}"/>
    <cellStyle name="SAPBEXexcGood1 2 4 2 2 2" xfId="15542" xr:uid="{00000000-0005-0000-0000-000002370000}"/>
    <cellStyle name="SAPBEXexcGood1 2 4 2 2 3" xfId="21187" xr:uid="{00000000-0005-0000-0000-000003370000}"/>
    <cellStyle name="SAPBEXexcGood1 2 4 2 3" xfId="8967" xr:uid="{00000000-0005-0000-0000-000004370000}"/>
    <cellStyle name="SAPBEXexcGood1 2 4 2 3 2" xfId="16180" xr:uid="{00000000-0005-0000-0000-000005370000}"/>
    <cellStyle name="SAPBEXexcGood1 2 4 2 3 3" xfId="21724" xr:uid="{00000000-0005-0000-0000-000006370000}"/>
    <cellStyle name="SAPBEXexcGood1 2 4 2 4" xfId="10460" xr:uid="{00000000-0005-0000-0000-000007370000}"/>
    <cellStyle name="SAPBEXexcGood1 2 4 2 4 2" xfId="17673" xr:uid="{00000000-0005-0000-0000-000008370000}"/>
    <cellStyle name="SAPBEXexcGood1 2 4 2 4 3" xfId="23069" xr:uid="{00000000-0005-0000-0000-000009370000}"/>
    <cellStyle name="SAPBEXexcGood1 2 4 2 5" xfId="11807" xr:uid="{00000000-0005-0000-0000-00000A370000}"/>
    <cellStyle name="SAPBEXexcGood1 2 4 2 5 2" xfId="19014" xr:uid="{00000000-0005-0000-0000-00000B370000}"/>
    <cellStyle name="SAPBEXexcGood1 2 4 2 5 3" xfId="24168" xr:uid="{00000000-0005-0000-0000-00000C370000}"/>
    <cellStyle name="SAPBEXexcGood1 2 4 2 6" xfId="12216" xr:uid="{00000000-0005-0000-0000-00000D370000}"/>
    <cellStyle name="SAPBEXexcGood1 2 4 2 6 2" xfId="19423" xr:uid="{00000000-0005-0000-0000-00000E370000}"/>
    <cellStyle name="SAPBEXexcGood1 2 4 2 6 3" xfId="24458" xr:uid="{00000000-0005-0000-0000-00000F370000}"/>
    <cellStyle name="SAPBEXexcGood1 2 4 2 7" xfId="13872" xr:uid="{00000000-0005-0000-0000-000010370000}"/>
    <cellStyle name="SAPBEXexcGood1 2 4 2 8" xfId="14279" xr:uid="{00000000-0005-0000-0000-000011370000}"/>
    <cellStyle name="SAPBEXexcGood1 2 4 3" xfId="7911" xr:uid="{00000000-0005-0000-0000-000012370000}"/>
    <cellStyle name="SAPBEXexcGood1 2 4 3 2" xfId="15124" xr:uid="{00000000-0005-0000-0000-000013370000}"/>
    <cellStyle name="SAPBEXexcGood1 2 4 3 3" xfId="20810" xr:uid="{00000000-0005-0000-0000-000014370000}"/>
    <cellStyle name="SAPBEXexcGood1 2 4 4" xfId="9351" xr:uid="{00000000-0005-0000-0000-000015370000}"/>
    <cellStyle name="SAPBEXexcGood1 2 4 4 2" xfId="16564" xr:uid="{00000000-0005-0000-0000-000016370000}"/>
    <cellStyle name="SAPBEXexcGood1 2 4 4 3" xfId="22064" xr:uid="{00000000-0005-0000-0000-000017370000}"/>
    <cellStyle name="SAPBEXexcGood1 2 4 5" xfId="10048" xr:uid="{00000000-0005-0000-0000-000018370000}"/>
    <cellStyle name="SAPBEXexcGood1 2 4 5 2" xfId="17261" xr:uid="{00000000-0005-0000-0000-000019370000}"/>
    <cellStyle name="SAPBEXexcGood1 2 4 5 3" xfId="22698" xr:uid="{00000000-0005-0000-0000-00001A370000}"/>
    <cellStyle name="SAPBEXexcGood1 2 4 6" xfId="11394" xr:uid="{00000000-0005-0000-0000-00001B370000}"/>
    <cellStyle name="SAPBEXexcGood1 2 4 6 2" xfId="18601" xr:uid="{00000000-0005-0000-0000-00001C370000}"/>
    <cellStyle name="SAPBEXexcGood1 2 4 6 3" xfId="23796" xr:uid="{00000000-0005-0000-0000-00001D370000}"/>
    <cellStyle name="SAPBEXexcGood1 2 4 7" xfId="12591" xr:uid="{00000000-0005-0000-0000-00001E370000}"/>
    <cellStyle name="SAPBEXexcGood1 2 4 7 2" xfId="19798" xr:uid="{00000000-0005-0000-0000-00001F370000}"/>
    <cellStyle name="SAPBEXexcGood1 2 4 7 3" xfId="24823" xr:uid="{00000000-0005-0000-0000-000020370000}"/>
    <cellStyle name="SAPBEXexcGood1 2 4 8" xfId="13470" xr:uid="{00000000-0005-0000-0000-000021370000}"/>
    <cellStyle name="SAPBEXexcGood1 2 4 9" xfId="14657" xr:uid="{00000000-0005-0000-0000-000022370000}"/>
    <cellStyle name="SAPBEXexcGood1 2 5" xfId="435" xr:uid="{00000000-0005-0000-0000-000023370000}"/>
    <cellStyle name="SAPBEXexcGood1 2 5 2" xfId="912" xr:uid="{00000000-0005-0000-0000-000024370000}"/>
    <cellStyle name="SAPBEXexcGood1 2 5 2 2" xfId="8330" xr:uid="{00000000-0005-0000-0000-000025370000}"/>
    <cellStyle name="SAPBEXexcGood1 2 5 2 2 2" xfId="15543" xr:uid="{00000000-0005-0000-0000-000026370000}"/>
    <cellStyle name="SAPBEXexcGood1 2 5 2 2 3" xfId="21188" xr:uid="{00000000-0005-0000-0000-000027370000}"/>
    <cellStyle name="SAPBEXexcGood1 2 5 2 3" xfId="8966" xr:uid="{00000000-0005-0000-0000-000028370000}"/>
    <cellStyle name="SAPBEXexcGood1 2 5 2 3 2" xfId="16179" xr:uid="{00000000-0005-0000-0000-000029370000}"/>
    <cellStyle name="SAPBEXexcGood1 2 5 2 3 3" xfId="21723" xr:uid="{00000000-0005-0000-0000-00002A370000}"/>
    <cellStyle name="SAPBEXexcGood1 2 5 2 4" xfId="10461" xr:uid="{00000000-0005-0000-0000-00002B370000}"/>
    <cellStyle name="SAPBEXexcGood1 2 5 2 4 2" xfId="17674" xr:uid="{00000000-0005-0000-0000-00002C370000}"/>
    <cellStyle name="SAPBEXexcGood1 2 5 2 4 3" xfId="23070" xr:uid="{00000000-0005-0000-0000-00002D370000}"/>
    <cellStyle name="SAPBEXexcGood1 2 5 2 5" xfId="11652" xr:uid="{00000000-0005-0000-0000-00002E370000}"/>
    <cellStyle name="SAPBEXexcGood1 2 5 2 5 2" xfId="18859" xr:uid="{00000000-0005-0000-0000-00002F370000}"/>
    <cellStyle name="SAPBEXexcGood1 2 5 2 5 3" xfId="24025" xr:uid="{00000000-0005-0000-0000-000030370000}"/>
    <cellStyle name="SAPBEXexcGood1 2 5 2 6" xfId="12359" xr:uid="{00000000-0005-0000-0000-000031370000}"/>
    <cellStyle name="SAPBEXexcGood1 2 5 2 6 2" xfId="19566" xr:uid="{00000000-0005-0000-0000-000032370000}"/>
    <cellStyle name="SAPBEXexcGood1 2 5 2 6 3" xfId="24601" xr:uid="{00000000-0005-0000-0000-000033370000}"/>
    <cellStyle name="SAPBEXexcGood1 2 5 2 7" xfId="13717" xr:uid="{00000000-0005-0000-0000-000034370000}"/>
    <cellStyle name="SAPBEXexcGood1 2 5 2 8" xfId="14421" xr:uid="{00000000-0005-0000-0000-000035370000}"/>
    <cellStyle name="SAPBEXexcGood1 2 5 3" xfId="7912" xr:uid="{00000000-0005-0000-0000-000036370000}"/>
    <cellStyle name="SAPBEXexcGood1 2 5 3 2" xfId="15125" xr:uid="{00000000-0005-0000-0000-000037370000}"/>
    <cellStyle name="SAPBEXexcGood1 2 5 3 3" xfId="20811" xr:uid="{00000000-0005-0000-0000-000038370000}"/>
    <cellStyle name="SAPBEXexcGood1 2 5 4" xfId="9350" xr:uid="{00000000-0005-0000-0000-000039370000}"/>
    <cellStyle name="SAPBEXexcGood1 2 5 4 2" xfId="16563" xr:uid="{00000000-0005-0000-0000-00003A370000}"/>
    <cellStyle name="SAPBEXexcGood1 2 5 4 3" xfId="22063" xr:uid="{00000000-0005-0000-0000-00003B370000}"/>
    <cellStyle name="SAPBEXexcGood1 2 5 5" xfId="10049" xr:uid="{00000000-0005-0000-0000-00003C370000}"/>
    <cellStyle name="SAPBEXexcGood1 2 5 5 2" xfId="17262" xr:uid="{00000000-0005-0000-0000-00003D370000}"/>
    <cellStyle name="SAPBEXexcGood1 2 5 5 3" xfId="22699" xr:uid="{00000000-0005-0000-0000-00003E370000}"/>
    <cellStyle name="SAPBEXexcGood1 2 5 6" xfId="11218" xr:uid="{00000000-0005-0000-0000-00003F370000}"/>
    <cellStyle name="SAPBEXexcGood1 2 5 6 2" xfId="18425" xr:uid="{00000000-0005-0000-0000-000040370000}"/>
    <cellStyle name="SAPBEXexcGood1 2 5 6 3" xfId="23632" xr:uid="{00000000-0005-0000-0000-000041370000}"/>
    <cellStyle name="SAPBEXexcGood1 2 5 7" xfId="12784" xr:uid="{00000000-0005-0000-0000-000042370000}"/>
    <cellStyle name="SAPBEXexcGood1 2 5 7 2" xfId="19991" xr:uid="{00000000-0005-0000-0000-000043370000}"/>
    <cellStyle name="SAPBEXexcGood1 2 5 7 3" xfId="24981" xr:uid="{00000000-0005-0000-0000-000044370000}"/>
    <cellStyle name="SAPBEXexcGood1 2 5 8" xfId="13316" xr:uid="{00000000-0005-0000-0000-000045370000}"/>
    <cellStyle name="SAPBEXexcGood1 2 5 9" xfId="14677" xr:uid="{00000000-0005-0000-0000-000046370000}"/>
    <cellStyle name="SAPBEXexcGood1 2 6" xfId="839" xr:uid="{00000000-0005-0000-0000-000047370000}"/>
    <cellStyle name="SAPBEXexcGood1 2 6 2" xfId="8331" xr:uid="{00000000-0005-0000-0000-000048370000}"/>
    <cellStyle name="SAPBEXexcGood1 2 6 2 2" xfId="15544" xr:uid="{00000000-0005-0000-0000-000049370000}"/>
    <cellStyle name="SAPBEXexcGood1 2 6 2 3" xfId="21189" xr:uid="{00000000-0005-0000-0000-00004A370000}"/>
    <cellStyle name="SAPBEXexcGood1 2 6 3" xfId="8965" xr:uid="{00000000-0005-0000-0000-00004B370000}"/>
    <cellStyle name="SAPBEXexcGood1 2 6 3 2" xfId="16178" xr:uid="{00000000-0005-0000-0000-00004C370000}"/>
    <cellStyle name="SAPBEXexcGood1 2 6 3 3" xfId="21722" xr:uid="{00000000-0005-0000-0000-00004D370000}"/>
    <cellStyle name="SAPBEXexcGood1 2 6 4" xfId="10462" xr:uid="{00000000-0005-0000-0000-00004E370000}"/>
    <cellStyle name="SAPBEXexcGood1 2 6 4 2" xfId="17675" xr:uid="{00000000-0005-0000-0000-00004F370000}"/>
    <cellStyle name="SAPBEXexcGood1 2 6 4 3" xfId="23071" xr:uid="{00000000-0005-0000-0000-000050370000}"/>
    <cellStyle name="SAPBEXexcGood1 2 6 5" xfId="11579" xr:uid="{00000000-0005-0000-0000-000051370000}"/>
    <cellStyle name="SAPBEXexcGood1 2 6 5 2" xfId="18786" xr:uid="{00000000-0005-0000-0000-000052370000}"/>
    <cellStyle name="SAPBEXexcGood1 2 6 5 3" xfId="23958" xr:uid="{00000000-0005-0000-0000-000053370000}"/>
    <cellStyle name="SAPBEXexcGood1 2 6 6" xfId="12426" xr:uid="{00000000-0005-0000-0000-000054370000}"/>
    <cellStyle name="SAPBEXexcGood1 2 6 6 2" xfId="19633" xr:uid="{00000000-0005-0000-0000-000055370000}"/>
    <cellStyle name="SAPBEXexcGood1 2 6 6 3" xfId="24668" xr:uid="{00000000-0005-0000-0000-000056370000}"/>
    <cellStyle name="SAPBEXexcGood1 2 6 7" xfId="13644" xr:uid="{00000000-0005-0000-0000-000057370000}"/>
    <cellStyle name="SAPBEXexcGood1 2 6 8" xfId="14477" xr:uid="{00000000-0005-0000-0000-000058370000}"/>
    <cellStyle name="SAPBEXexcGood1 2 7" xfId="7908" xr:uid="{00000000-0005-0000-0000-000059370000}"/>
    <cellStyle name="SAPBEXexcGood1 2 7 2" xfId="15121" xr:uid="{00000000-0005-0000-0000-00005A370000}"/>
    <cellStyle name="SAPBEXexcGood1 2 7 3" xfId="20807" xr:uid="{00000000-0005-0000-0000-00005B370000}"/>
    <cellStyle name="SAPBEXexcGood1 2 8" xfId="9354" xr:uid="{00000000-0005-0000-0000-00005C370000}"/>
    <cellStyle name="SAPBEXexcGood1 2 8 2" xfId="16567" xr:uid="{00000000-0005-0000-0000-00005D370000}"/>
    <cellStyle name="SAPBEXexcGood1 2 8 3" xfId="22067" xr:uid="{00000000-0005-0000-0000-00005E370000}"/>
    <cellStyle name="SAPBEXexcGood1 2 9" xfId="10045" xr:uid="{00000000-0005-0000-0000-00005F370000}"/>
    <cellStyle name="SAPBEXexcGood1 2 9 2" xfId="17258" xr:uid="{00000000-0005-0000-0000-000060370000}"/>
    <cellStyle name="SAPBEXexcGood1 2 9 3" xfId="22695" xr:uid="{00000000-0005-0000-0000-000061370000}"/>
    <cellStyle name="SAPBEXexcGood1 3" xfId="396" xr:uid="{00000000-0005-0000-0000-000062370000}"/>
    <cellStyle name="SAPBEXexcGood1 3 10" xfId="11179" xr:uid="{00000000-0005-0000-0000-000063370000}"/>
    <cellStyle name="SAPBEXexcGood1 3 10 2" xfId="18386" xr:uid="{00000000-0005-0000-0000-000064370000}"/>
    <cellStyle name="SAPBEXexcGood1 3 10 3" xfId="23597" xr:uid="{00000000-0005-0000-0000-000065370000}"/>
    <cellStyle name="SAPBEXexcGood1 3 11" xfId="13288" xr:uid="{00000000-0005-0000-0000-000066370000}"/>
    <cellStyle name="SAPBEXexcGood1 3 12" xfId="25446" xr:uid="{00000000-0005-0000-0000-000067370000}"/>
    <cellStyle name="SAPBEXexcGood1 3 2" xfId="486" xr:uid="{00000000-0005-0000-0000-000068370000}"/>
    <cellStyle name="SAPBEXexcGood1 3 2 2" xfId="963" xr:uid="{00000000-0005-0000-0000-000069370000}"/>
    <cellStyle name="SAPBEXexcGood1 3 2 2 2" xfId="8332" xr:uid="{00000000-0005-0000-0000-00006A370000}"/>
    <cellStyle name="SAPBEXexcGood1 3 2 2 2 2" xfId="15545" xr:uid="{00000000-0005-0000-0000-00006B370000}"/>
    <cellStyle name="SAPBEXexcGood1 3 2 2 2 3" xfId="21190" xr:uid="{00000000-0005-0000-0000-00006C370000}"/>
    <cellStyle name="SAPBEXexcGood1 3 2 2 3" xfId="8964" xr:uid="{00000000-0005-0000-0000-00006D370000}"/>
    <cellStyle name="SAPBEXexcGood1 3 2 2 3 2" xfId="16177" xr:uid="{00000000-0005-0000-0000-00006E370000}"/>
    <cellStyle name="SAPBEXexcGood1 3 2 2 3 3" xfId="21721" xr:uid="{00000000-0005-0000-0000-00006F370000}"/>
    <cellStyle name="SAPBEXexcGood1 3 2 2 4" xfId="10463" xr:uid="{00000000-0005-0000-0000-000070370000}"/>
    <cellStyle name="SAPBEXexcGood1 3 2 2 4 2" xfId="17676" xr:uid="{00000000-0005-0000-0000-000071370000}"/>
    <cellStyle name="SAPBEXexcGood1 3 2 2 4 3" xfId="23072" xr:uid="{00000000-0005-0000-0000-000072370000}"/>
    <cellStyle name="SAPBEXexcGood1 3 2 2 5" xfId="11703" xr:uid="{00000000-0005-0000-0000-000073370000}"/>
    <cellStyle name="SAPBEXexcGood1 3 2 2 5 2" xfId="18910" xr:uid="{00000000-0005-0000-0000-000074370000}"/>
    <cellStyle name="SAPBEXexcGood1 3 2 2 5 3" xfId="24072" xr:uid="{00000000-0005-0000-0000-000075370000}"/>
    <cellStyle name="SAPBEXexcGood1 3 2 2 6" xfId="12312" xr:uid="{00000000-0005-0000-0000-000076370000}"/>
    <cellStyle name="SAPBEXexcGood1 3 2 2 6 2" xfId="19519" xr:uid="{00000000-0005-0000-0000-000077370000}"/>
    <cellStyle name="SAPBEXexcGood1 3 2 2 6 3" xfId="24554" xr:uid="{00000000-0005-0000-0000-000078370000}"/>
    <cellStyle name="SAPBEXexcGood1 3 2 2 7" xfId="13768" xr:uid="{00000000-0005-0000-0000-000079370000}"/>
    <cellStyle name="SAPBEXexcGood1 3 2 2 8" xfId="14375" xr:uid="{00000000-0005-0000-0000-00007A370000}"/>
    <cellStyle name="SAPBEXexcGood1 3 2 3" xfId="7914" xr:uid="{00000000-0005-0000-0000-00007B370000}"/>
    <cellStyle name="SAPBEXexcGood1 3 2 3 2" xfId="15127" xr:uid="{00000000-0005-0000-0000-00007C370000}"/>
    <cellStyle name="SAPBEXexcGood1 3 2 3 3" xfId="20813" xr:uid="{00000000-0005-0000-0000-00007D370000}"/>
    <cellStyle name="SAPBEXexcGood1 3 2 4" xfId="9348" xr:uid="{00000000-0005-0000-0000-00007E370000}"/>
    <cellStyle name="SAPBEXexcGood1 3 2 4 2" xfId="16561" xr:uid="{00000000-0005-0000-0000-00007F370000}"/>
    <cellStyle name="SAPBEXexcGood1 3 2 4 3" xfId="22061" xr:uid="{00000000-0005-0000-0000-000080370000}"/>
    <cellStyle name="SAPBEXexcGood1 3 2 5" xfId="10051" xr:uid="{00000000-0005-0000-0000-000081370000}"/>
    <cellStyle name="SAPBEXexcGood1 3 2 5 2" xfId="17264" xr:uid="{00000000-0005-0000-0000-000082370000}"/>
    <cellStyle name="SAPBEXexcGood1 3 2 5 3" xfId="22701" xr:uid="{00000000-0005-0000-0000-000083370000}"/>
    <cellStyle name="SAPBEXexcGood1 3 2 6" xfId="11269" xr:uid="{00000000-0005-0000-0000-000084370000}"/>
    <cellStyle name="SAPBEXexcGood1 3 2 6 2" xfId="18476" xr:uid="{00000000-0005-0000-0000-000085370000}"/>
    <cellStyle name="SAPBEXexcGood1 3 2 6 3" xfId="23679" xr:uid="{00000000-0005-0000-0000-000086370000}"/>
    <cellStyle name="SAPBEXexcGood1 3 2 7" xfId="12741" xr:uid="{00000000-0005-0000-0000-000087370000}"/>
    <cellStyle name="SAPBEXexcGood1 3 2 7 2" xfId="19948" xr:uid="{00000000-0005-0000-0000-000088370000}"/>
    <cellStyle name="SAPBEXexcGood1 3 2 7 3" xfId="24939" xr:uid="{00000000-0005-0000-0000-000089370000}"/>
    <cellStyle name="SAPBEXexcGood1 3 2 8" xfId="13361" xr:uid="{00000000-0005-0000-0000-00008A370000}"/>
    <cellStyle name="SAPBEXexcGood1 3 3" xfId="570" xr:uid="{00000000-0005-0000-0000-00008B370000}"/>
    <cellStyle name="SAPBEXexcGood1 3 3 2" xfId="1026" xr:uid="{00000000-0005-0000-0000-00008C370000}"/>
    <cellStyle name="SAPBEXexcGood1 3 3 2 2" xfId="8333" xr:uid="{00000000-0005-0000-0000-00008D370000}"/>
    <cellStyle name="SAPBEXexcGood1 3 3 2 2 2" xfId="15546" xr:uid="{00000000-0005-0000-0000-00008E370000}"/>
    <cellStyle name="SAPBEXexcGood1 3 3 2 2 3" xfId="21191" xr:uid="{00000000-0005-0000-0000-00008F370000}"/>
    <cellStyle name="SAPBEXexcGood1 3 3 2 3" xfId="8963" xr:uid="{00000000-0005-0000-0000-000090370000}"/>
    <cellStyle name="SAPBEXexcGood1 3 3 2 3 2" xfId="16176" xr:uid="{00000000-0005-0000-0000-000091370000}"/>
    <cellStyle name="SAPBEXexcGood1 3 3 2 3 3" xfId="21720" xr:uid="{00000000-0005-0000-0000-000092370000}"/>
    <cellStyle name="SAPBEXexcGood1 3 3 2 4" xfId="10464" xr:uid="{00000000-0005-0000-0000-000093370000}"/>
    <cellStyle name="SAPBEXexcGood1 3 3 2 4 2" xfId="17677" xr:uid="{00000000-0005-0000-0000-000094370000}"/>
    <cellStyle name="SAPBEXexcGood1 3 3 2 4 3" xfId="23073" xr:uid="{00000000-0005-0000-0000-000095370000}"/>
    <cellStyle name="SAPBEXexcGood1 3 3 2 5" xfId="11766" xr:uid="{00000000-0005-0000-0000-000096370000}"/>
    <cellStyle name="SAPBEXexcGood1 3 3 2 5 2" xfId="18973" xr:uid="{00000000-0005-0000-0000-000097370000}"/>
    <cellStyle name="SAPBEXexcGood1 3 3 2 5 3" xfId="24127" xr:uid="{00000000-0005-0000-0000-000098370000}"/>
    <cellStyle name="SAPBEXexcGood1 3 3 2 6" xfId="12257" xr:uid="{00000000-0005-0000-0000-000099370000}"/>
    <cellStyle name="SAPBEXexcGood1 3 3 2 6 2" xfId="19464" xr:uid="{00000000-0005-0000-0000-00009A370000}"/>
    <cellStyle name="SAPBEXexcGood1 3 3 2 6 3" xfId="24499" xr:uid="{00000000-0005-0000-0000-00009B370000}"/>
    <cellStyle name="SAPBEXexcGood1 3 3 2 7" xfId="13831" xr:uid="{00000000-0005-0000-0000-00009C370000}"/>
    <cellStyle name="SAPBEXexcGood1 3 3 2 8" xfId="14320" xr:uid="{00000000-0005-0000-0000-00009D370000}"/>
    <cellStyle name="SAPBEXexcGood1 3 3 3" xfId="7915" xr:uid="{00000000-0005-0000-0000-00009E370000}"/>
    <cellStyle name="SAPBEXexcGood1 3 3 3 2" xfId="15128" xr:uid="{00000000-0005-0000-0000-00009F370000}"/>
    <cellStyle name="SAPBEXexcGood1 3 3 3 3" xfId="20814" xr:uid="{00000000-0005-0000-0000-0000A0370000}"/>
    <cellStyle name="SAPBEXexcGood1 3 3 4" xfId="9347" xr:uid="{00000000-0005-0000-0000-0000A1370000}"/>
    <cellStyle name="SAPBEXexcGood1 3 3 4 2" xfId="16560" xr:uid="{00000000-0005-0000-0000-0000A2370000}"/>
    <cellStyle name="SAPBEXexcGood1 3 3 4 3" xfId="22060" xr:uid="{00000000-0005-0000-0000-0000A3370000}"/>
    <cellStyle name="SAPBEXexcGood1 3 3 5" xfId="10052" xr:uid="{00000000-0005-0000-0000-0000A4370000}"/>
    <cellStyle name="SAPBEXexcGood1 3 3 5 2" xfId="17265" xr:uid="{00000000-0005-0000-0000-0000A5370000}"/>
    <cellStyle name="SAPBEXexcGood1 3 3 5 3" xfId="22702" xr:uid="{00000000-0005-0000-0000-0000A6370000}"/>
    <cellStyle name="SAPBEXexcGood1 3 3 6" xfId="11353" xr:uid="{00000000-0005-0000-0000-0000A7370000}"/>
    <cellStyle name="SAPBEXexcGood1 3 3 6 2" xfId="18560" xr:uid="{00000000-0005-0000-0000-0000A8370000}"/>
    <cellStyle name="SAPBEXexcGood1 3 3 6 3" xfId="23755" xr:uid="{00000000-0005-0000-0000-0000A9370000}"/>
    <cellStyle name="SAPBEXexcGood1 3 3 7" xfId="12650" xr:uid="{00000000-0005-0000-0000-0000AA370000}"/>
    <cellStyle name="SAPBEXexcGood1 3 3 7 2" xfId="19857" xr:uid="{00000000-0005-0000-0000-0000AB370000}"/>
    <cellStyle name="SAPBEXexcGood1 3 3 7 3" xfId="24863" xr:uid="{00000000-0005-0000-0000-0000AC370000}"/>
    <cellStyle name="SAPBEXexcGood1 3 3 8" xfId="13432" xr:uid="{00000000-0005-0000-0000-0000AD370000}"/>
    <cellStyle name="SAPBEXexcGood1 3 4" xfId="636" xr:uid="{00000000-0005-0000-0000-0000AE370000}"/>
    <cellStyle name="SAPBEXexcGood1 3 4 2" xfId="1092" xr:uid="{00000000-0005-0000-0000-0000AF370000}"/>
    <cellStyle name="SAPBEXexcGood1 3 4 2 2" xfId="8334" xr:uid="{00000000-0005-0000-0000-0000B0370000}"/>
    <cellStyle name="SAPBEXexcGood1 3 4 2 2 2" xfId="15547" xr:uid="{00000000-0005-0000-0000-0000B1370000}"/>
    <cellStyle name="SAPBEXexcGood1 3 4 2 2 3" xfId="21192" xr:uid="{00000000-0005-0000-0000-0000B2370000}"/>
    <cellStyle name="SAPBEXexcGood1 3 4 2 3" xfId="8962" xr:uid="{00000000-0005-0000-0000-0000B3370000}"/>
    <cellStyle name="SAPBEXexcGood1 3 4 2 3 2" xfId="16175" xr:uid="{00000000-0005-0000-0000-0000B4370000}"/>
    <cellStyle name="SAPBEXexcGood1 3 4 2 3 3" xfId="21719" xr:uid="{00000000-0005-0000-0000-0000B5370000}"/>
    <cellStyle name="SAPBEXexcGood1 3 4 2 4" xfId="10465" xr:uid="{00000000-0005-0000-0000-0000B6370000}"/>
    <cellStyle name="SAPBEXexcGood1 3 4 2 4 2" xfId="17678" xr:uid="{00000000-0005-0000-0000-0000B7370000}"/>
    <cellStyle name="SAPBEXexcGood1 3 4 2 4 3" xfId="23074" xr:uid="{00000000-0005-0000-0000-0000B8370000}"/>
    <cellStyle name="SAPBEXexcGood1 3 4 2 5" xfId="11832" xr:uid="{00000000-0005-0000-0000-0000B9370000}"/>
    <cellStyle name="SAPBEXexcGood1 3 4 2 5 2" xfId="19039" xr:uid="{00000000-0005-0000-0000-0000BA370000}"/>
    <cellStyle name="SAPBEXexcGood1 3 4 2 5 3" xfId="24193" xr:uid="{00000000-0005-0000-0000-0000BB370000}"/>
    <cellStyle name="SAPBEXexcGood1 3 4 2 6" xfId="12191" xr:uid="{00000000-0005-0000-0000-0000BC370000}"/>
    <cellStyle name="SAPBEXexcGood1 3 4 2 6 2" xfId="19398" xr:uid="{00000000-0005-0000-0000-0000BD370000}"/>
    <cellStyle name="SAPBEXexcGood1 3 4 2 6 3" xfId="24433" xr:uid="{00000000-0005-0000-0000-0000BE370000}"/>
    <cellStyle name="SAPBEXexcGood1 3 4 2 7" xfId="13897" xr:uid="{00000000-0005-0000-0000-0000BF370000}"/>
    <cellStyle name="SAPBEXexcGood1 3 4 2 8" xfId="14254" xr:uid="{00000000-0005-0000-0000-0000C0370000}"/>
    <cellStyle name="SAPBEXexcGood1 3 4 3" xfId="7916" xr:uid="{00000000-0005-0000-0000-0000C1370000}"/>
    <cellStyle name="SAPBEXexcGood1 3 4 3 2" xfId="15129" xr:uid="{00000000-0005-0000-0000-0000C2370000}"/>
    <cellStyle name="SAPBEXexcGood1 3 4 3 3" xfId="20815" xr:uid="{00000000-0005-0000-0000-0000C3370000}"/>
    <cellStyle name="SAPBEXexcGood1 3 4 4" xfId="9346" xr:uid="{00000000-0005-0000-0000-0000C4370000}"/>
    <cellStyle name="SAPBEXexcGood1 3 4 4 2" xfId="16559" xr:uid="{00000000-0005-0000-0000-0000C5370000}"/>
    <cellStyle name="SAPBEXexcGood1 3 4 4 3" xfId="22059" xr:uid="{00000000-0005-0000-0000-0000C6370000}"/>
    <cellStyle name="SAPBEXexcGood1 3 4 5" xfId="10053" xr:uid="{00000000-0005-0000-0000-0000C7370000}"/>
    <cellStyle name="SAPBEXexcGood1 3 4 5 2" xfId="17266" xr:uid="{00000000-0005-0000-0000-0000C8370000}"/>
    <cellStyle name="SAPBEXexcGood1 3 4 5 3" xfId="22703" xr:uid="{00000000-0005-0000-0000-0000C9370000}"/>
    <cellStyle name="SAPBEXexcGood1 3 4 6" xfId="11419" xr:uid="{00000000-0005-0000-0000-0000CA370000}"/>
    <cellStyle name="SAPBEXexcGood1 3 4 6 2" xfId="18626" xr:uid="{00000000-0005-0000-0000-0000CB370000}"/>
    <cellStyle name="SAPBEXexcGood1 3 4 6 3" xfId="23821" xr:uid="{00000000-0005-0000-0000-0000CC370000}"/>
    <cellStyle name="SAPBEXexcGood1 3 4 7" xfId="12566" xr:uid="{00000000-0005-0000-0000-0000CD370000}"/>
    <cellStyle name="SAPBEXexcGood1 3 4 7 2" xfId="19773" xr:uid="{00000000-0005-0000-0000-0000CE370000}"/>
    <cellStyle name="SAPBEXexcGood1 3 4 7 3" xfId="24798" xr:uid="{00000000-0005-0000-0000-0000CF370000}"/>
    <cellStyle name="SAPBEXexcGood1 3 4 8" xfId="13495" xr:uid="{00000000-0005-0000-0000-0000D0370000}"/>
    <cellStyle name="SAPBEXexcGood1 3 4 9" xfId="13249" xr:uid="{00000000-0005-0000-0000-0000D1370000}"/>
    <cellStyle name="SAPBEXexcGood1 3 5" xfId="690" xr:uid="{00000000-0005-0000-0000-0000D2370000}"/>
    <cellStyle name="SAPBEXexcGood1 3 5 2" xfId="1146" xr:uid="{00000000-0005-0000-0000-0000D3370000}"/>
    <cellStyle name="SAPBEXexcGood1 3 5 2 2" xfId="8335" xr:uid="{00000000-0005-0000-0000-0000D4370000}"/>
    <cellStyle name="SAPBEXexcGood1 3 5 2 2 2" xfId="15548" xr:uid="{00000000-0005-0000-0000-0000D5370000}"/>
    <cellStyle name="SAPBEXexcGood1 3 5 2 2 3" xfId="21193" xr:uid="{00000000-0005-0000-0000-0000D6370000}"/>
    <cellStyle name="SAPBEXexcGood1 3 5 2 3" xfId="8961" xr:uid="{00000000-0005-0000-0000-0000D7370000}"/>
    <cellStyle name="SAPBEXexcGood1 3 5 2 3 2" xfId="16174" xr:uid="{00000000-0005-0000-0000-0000D8370000}"/>
    <cellStyle name="SAPBEXexcGood1 3 5 2 3 3" xfId="21718" xr:uid="{00000000-0005-0000-0000-0000D9370000}"/>
    <cellStyle name="SAPBEXexcGood1 3 5 2 4" xfId="10466" xr:uid="{00000000-0005-0000-0000-0000DA370000}"/>
    <cellStyle name="SAPBEXexcGood1 3 5 2 4 2" xfId="17679" xr:uid="{00000000-0005-0000-0000-0000DB370000}"/>
    <cellStyle name="SAPBEXexcGood1 3 5 2 4 3" xfId="23075" xr:uid="{00000000-0005-0000-0000-0000DC370000}"/>
    <cellStyle name="SAPBEXexcGood1 3 5 2 5" xfId="11886" xr:uid="{00000000-0005-0000-0000-0000DD370000}"/>
    <cellStyle name="SAPBEXexcGood1 3 5 2 5 2" xfId="19093" xr:uid="{00000000-0005-0000-0000-0000DE370000}"/>
    <cellStyle name="SAPBEXexcGood1 3 5 2 5 3" xfId="24247" xr:uid="{00000000-0005-0000-0000-0000DF370000}"/>
    <cellStyle name="SAPBEXexcGood1 3 5 2 6" xfId="12137" xr:uid="{00000000-0005-0000-0000-0000E0370000}"/>
    <cellStyle name="SAPBEXexcGood1 3 5 2 6 2" xfId="19344" xr:uid="{00000000-0005-0000-0000-0000E1370000}"/>
    <cellStyle name="SAPBEXexcGood1 3 5 2 6 3" xfId="24379" xr:uid="{00000000-0005-0000-0000-0000E2370000}"/>
    <cellStyle name="SAPBEXexcGood1 3 5 2 7" xfId="13951" xr:uid="{00000000-0005-0000-0000-0000E3370000}"/>
    <cellStyle name="SAPBEXexcGood1 3 5 2 8" xfId="14200" xr:uid="{00000000-0005-0000-0000-0000E4370000}"/>
    <cellStyle name="SAPBEXexcGood1 3 5 3" xfId="7917" xr:uid="{00000000-0005-0000-0000-0000E5370000}"/>
    <cellStyle name="SAPBEXexcGood1 3 5 3 2" xfId="15130" xr:uid="{00000000-0005-0000-0000-0000E6370000}"/>
    <cellStyle name="SAPBEXexcGood1 3 5 3 3" xfId="20816" xr:uid="{00000000-0005-0000-0000-0000E7370000}"/>
    <cellStyle name="SAPBEXexcGood1 3 5 4" xfId="9345" xr:uid="{00000000-0005-0000-0000-0000E8370000}"/>
    <cellStyle name="SAPBEXexcGood1 3 5 4 2" xfId="16558" xr:uid="{00000000-0005-0000-0000-0000E9370000}"/>
    <cellStyle name="SAPBEXexcGood1 3 5 4 3" xfId="22058" xr:uid="{00000000-0005-0000-0000-0000EA370000}"/>
    <cellStyle name="SAPBEXexcGood1 3 5 5" xfId="10054" xr:uid="{00000000-0005-0000-0000-0000EB370000}"/>
    <cellStyle name="SAPBEXexcGood1 3 5 5 2" xfId="17267" xr:uid="{00000000-0005-0000-0000-0000EC370000}"/>
    <cellStyle name="SAPBEXexcGood1 3 5 5 3" xfId="22704" xr:uid="{00000000-0005-0000-0000-0000ED370000}"/>
    <cellStyle name="SAPBEXexcGood1 3 5 6" xfId="11473" xr:uid="{00000000-0005-0000-0000-0000EE370000}"/>
    <cellStyle name="SAPBEXexcGood1 3 5 6 2" xfId="18680" xr:uid="{00000000-0005-0000-0000-0000EF370000}"/>
    <cellStyle name="SAPBEXexcGood1 3 5 6 3" xfId="23875" xr:uid="{00000000-0005-0000-0000-0000F0370000}"/>
    <cellStyle name="SAPBEXexcGood1 3 5 7" xfId="12508" xr:uid="{00000000-0005-0000-0000-0000F1370000}"/>
    <cellStyle name="SAPBEXexcGood1 3 5 7 2" xfId="19715" xr:uid="{00000000-0005-0000-0000-0000F2370000}"/>
    <cellStyle name="SAPBEXexcGood1 3 5 7 3" xfId="24745" xr:uid="{00000000-0005-0000-0000-0000F3370000}"/>
    <cellStyle name="SAPBEXexcGood1 3 5 8" xfId="13549" xr:uid="{00000000-0005-0000-0000-0000F4370000}"/>
    <cellStyle name="SAPBEXexcGood1 3 5 9" xfId="14547" xr:uid="{00000000-0005-0000-0000-0000F5370000}"/>
    <cellStyle name="SAPBEXexcGood1 3 6" xfId="875" xr:uid="{00000000-0005-0000-0000-0000F6370000}"/>
    <cellStyle name="SAPBEXexcGood1 3 6 2" xfId="8336" xr:uid="{00000000-0005-0000-0000-0000F7370000}"/>
    <cellStyle name="SAPBEXexcGood1 3 6 2 2" xfId="15549" xr:uid="{00000000-0005-0000-0000-0000F8370000}"/>
    <cellStyle name="SAPBEXexcGood1 3 6 2 3" xfId="21194" xr:uid="{00000000-0005-0000-0000-0000F9370000}"/>
    <cellStyle name="SAPBEXexcGood1 3 6 3" xfId="8960" xr:uid="{00000000-0005-0000-0000-0000FA370000}"/>
    <cellStyle name="SAPBEXexcGood1 3 6 3 2" xfId="16173" xr:uid="{00000000-0005-0000-0000-0000FB370000}"/>
    <cellStyle name="SAPBEXexcGood1 3 6 3 3" xfId="21717" xr:uid="{00000000-0005-0000-0000-0000FC370000}"/>
    <cellStyle name="SAPBEXexcGood1 3 6 4" xfId="10467" xr:uid="{00000000-0005-0000-0000-0000FD370000}"/>
    <cellStyle name="SAPBEXexcGood1 3 6 4 2" xfId="17680" xr:uid="{00000000-0005-0000-0000-0000FE370000}"/>
    <cellStyle name="SAPBEXexcGood1 3 6 4 3" xfId="23076" xr:uid="{00000000-0005-0000-0000-0000FF370000}"/>
    <cellStyle name="SAPBEXexcGood1 3 6 5" xfId="11615" xr:uid="{00000000-0005-0000-0000-000000380000}"/>
    <cellStyle name="SAPBEXexcGood1 3 6 5 2" xfId="18822" xr:uid="{00000000-0005-0000-0000-000001380000}"/>
    <cellStyle name="SAPBEXexcGood1 3 6 5 3" xfId="23992" xr:uid="{00000000-0005-0000-0000-000002380000}"/>
    <cellStyle name="SAPBEXexcGood1 3 6 6" xfId="12392" xr:uid="{00000000-0005-0000-0000-000003380000}"/>
    <cellStyle name="SAPBEXexcGood1 3 6 6 2" xfId="19599" xr:uid="{00000000-0005-0000-0000-000004380000}"/>
    <cellStyle name="SAPBEXexcGood1 3 6 6 3" xfId="24634" xr:uid="{00000000-0005-0000-0000-000005380000}"/>
    <cellStyle name="SAPBEXexcGood1 3 6 7" xfId="13680" xr:uid="{00000000-0005-0000-0000-000006380000}"/>
    <cellStyle name="SAPBEXexcGood1 3 6 8" xfId="14452" xr:uid="{00000000-0005-0000-0000-000007380000}"/>
    <cellStyle name="SAPBEXexcGood1 3 7" xfId="7913" xr:uid="{00000000-0005-0000-0000-000008380000}"/>
    <cellStyle name="SAPBEXexcGood1 3 7 2" xfId="15126" xr:uid="{00000000-0005-0000-0000-000009380000}"/>
    <cellStyle name="SAPBEXexcGood1 3 7 3" xfId="20812" xr:uid="{00000000-0005-0000-0000-00000A380000}"/>
    <cellStyle name="SAPBEXexcGood1 3 8" xfId="9349" xr:uid="{00000000-0005-0000-0000-00000B380000}"/>
    <cellStyle name="SAPBEXexcGood1 3 8 2" xfId="16562" xr:uid="{00000000-0005-0000-0000-00000C380000}"/>
    <cellStyle name="SAPBEXexcGood1 3 8 3" xfId="22062" xr:uid="{00000000-0005-0000-0000-00000D380000}"/>
    <cellStyle name="SAPBEXexcGood1 3 9" xfId="10050" xr:uid="{00000000-0005-0000-0000-00000E380000}"/>
    <cellStyle name="SAPBEXexcGood1 3 9 2" xfId="17263" xr:uid="{00000000-0005-0000-0000-00000F380000}"/>
    <cellStyle name="SAPBEXexcGood1 3 9 3" xfId="22700" xr:uid="{00000000-0005-0000-0000-000010380000}"/>
    <cellStyle name="SAPBEXexcGood1 4" xfId="513" xr:uid="{00000000-0005-0000-0000-000011380000}"/>
    <cellStyle name="SAPBEXexcGood1 4 10" xfId="13386" xr:uid="{00000000-0005-0000-0000-000012380000}"/>
    <cellStyle name="SAPBEXexcGood1 4 11" xfId="25505" xr:uid="{00000000-0005-0000-0000-000013380000}"/>
    <cellStyle name="SAPBEXexcGood1 4 2" xfId="594" xr:uid="{00000000-0005-0000-0000-000014380000}"/>
    <cellStyle name="SAPBEXexcGood1 4 2 2" xfId="1050" xr:uid="{00000000-0005-0000-0000-000015380000}"/>
    <cellStyle name="SAPBEXexcGood1 4 2 2 2" xfId="8337" xr:uid="{00000000-0005-0000-0000-000016380000}"/>
    <cellStyle name="SAPBEXexcGood1 4 2 2 2 2" xfId="15550" xr:uid="{00000000-0005-0000-0000-000017380000}"/>
    <cellStyle name="SAPBEXexcGood1 4 2 2 2 3" xfId="21195" xr:uid="{00000000-0005-0000-0000-000018380000}"/>
    <cellStyle name="SAPBEXexcGood1 4 2 2 3" xfId="8959" xr:uid="{00000000-0005-0000-0000-000019380000}"/>
    <cellStyle name="SAPBEXexcGood1 4 2 2 3 2" xfId="16172" xr:uid="{00000000-0005-0000-0000-00001A380000}"/>
    <cellStyle name="SAPBEXexcGood1 4 2 2 3 3" xfId="21716" xr:uid="{00000000-0005-0000-0000-00001B380000}"/>
    <cellStyle name="SAPBEXexcGood1 4 2 2 4" xfId="10468" xr:uid="{00000000-0005-0000-0000-00001C380000}"/>
    <cellStyle name="SAPBEXexcGood1 4 2 2 4 2" xfId="17681" xr:uid="{00000000-0005-0000-0000-00001D380000}"/>
    <cellStyle name="SAPBEXexcGood1 4 2 2 4 3" xfId="23077" xr:uid="{00000000-0005-0000-0000-00001E380000}"/>
    <cellStyle name="SAPBEXexcGood1 4 2 2 5" xfId="11790" xr:uid="{00000000-0005-0000-0000-00001F380000}"/>
    <cellStyle name="SAPBEXexcGood1 4 2 2 5 2" xfId="18997" xr:uid="{00000000-0005-0000-0000-000020380000}"/>
    <cellStyle name="SAPBEXexcGood1 4 2 2 5 3" xfId="24151" xr:uid="{00000000-0005-0000-0000-000021380000}"/>
    <cellStyle name="SAPBEXexcGood1 4 2 2 6" xfId="12233" xr:uid="{00000000-0005-0000-0000-000022380000}"/>
    <cellStyle name="SAPBEXexcGood1 4 2 2 6 2" xfId="19440" xr:uid="{00000000-0005-0000-0000-000023380000}"/>
    <cellStyle name="SAPBEXexcGood1 4 2 2 6 3" xfId="24475" xr:uid="{00000000-0005-0000-0000-000024380000}"/>
    <cellStyle name="SAPBEXexcGood1 4 2 2 7" xfId="13855" xr:uid="{00000000-0005-0000-0000-000025380000}"/>
    <cellStyle name="SAPBEXexcGood1 4 2 2 8" xfId="14296" xr:uid="{00000000-0005-0000-0000-000026380000}"/>
    <cellStyle name="SAPBEXexcGood1 4 2 3" xfId="7919" xr:uid="{00000000-0005-0000-0000-000027380000}"/>
    <cellStyle name="SAPBEXexcGood1 4 2 3 2" xfId="15132" xr:uid="{00000000-0005-0000-0000-000028380000}"/>
    <cellStyle name="SAPBEXexcGood1 4 2 3 3" xfId="20818" xr:uid="{00000000-0005-0000-0000-000029380000}"/>
    <cellStyle name="SAPBEXexcGood1 4 2 4" xfId="9343" xr:uid="{00000000-0005-0000-0000-00002A380000}"/>
    <cellStyle name="SAPBEXexcGood1 4 2 4 2" xfId="16556" xr:uid="{00000000-0005-0000-0000-00002B380000}"/>
    <cellStyle name="SAPBEXexcGood1 4 2 4 3" xfId="22056" xr:uid="{00000000-0005-0000-0000-00002C380000}"/>
    <cellStyle name="SAPBEXexcGood1 4 2 5" xfId="10056" xr:uid="{00000000-0005-0000-0000-00002D380000}"/>
    <cellStyle name="SAPBEXexcGood1 4 2 5 2" xfId="17269" xr:uid="{00000000-0005-0000-0000-00002E380000}"/>
    <cellStyle name="SAPBEXexcGood1 4 2 5 3" xfId="22706" xr:uid="{00000000-0005-0000-0000-00002F380000}"/>
    <cellStyle name="SAPBEXexcGood1 4 2 6" xfId="11377" xr:uid="{00000000-0005-0000-0000-000030380000}"/>
    <cellStyle name="SAPBEXexcGood1 4 2 6 2" xfId="18584" xr:uid="{00000000-0005-0000-0000-000031380000}"/>
    <cellStyle name="SAPBEXexcGood1 4 2 6 3" xfId="23779" xr:uid="{00000000-0005-0000-0000-000032380000}"/>
    <cellStyle name="SAPBEXexcGood1 4 2 7" xfId="12610" xr:uid="{00000000-0005-0000-0000-000033380000}"/>
    <cellStyle name="SAPBEXexcGood1 4 2 7 2" xfId="19817" xr:uid="{00000000-0005-0000-0000-000034380000}"/>
    <cellStyle name="SAPBEXexcGood1 4 2 7 3" xfId="24840" xr:uid="{00000000-0005-0000-0000-000035380000}"/>
    <cellStyle name="SAPBEXexcGood1 4 2 8" xfId="13453" xr:uid="{00000000-0005-0000-0000-000036380000}"/>
    <cellStyle name="SAPBEXexcGood1 4 3" xfId="659" xr:uid="{00000000-0005-0000-0000-000037380000}"/>
    <cellStyle name="SAPBEXexcGood1 4 3 2" xfId="1115" xr:uid="{00000000-0005-0000-0000-000038380000}"/>
    <cellStyle name="SAPBEXexcGood1 4 3 2 2" xfId="8338" xr:uid="{00000000-0005-0000-0000-000039380000}"/>
    <cellStyle name="SAPBEXexcGood1 4 3 2 2 2" xfId="15551" xr:uid="{00000000-0005-0000-0000-00003A380000}"/>
    <cellStyle name="SAPBEXexcGood1 4 3 2 2 3" xfId="21196" xr:uid="{00000000-0005-0000-0000-00003B380000}"/>
    <cellStyle name="SAPBEXexcGood1 4 3 2 3" xfId="8958" xr:uid="{00000000-0005-0000-0000-00003C380000}"/>
    <cellStyle name="SAPBEXexcGood1 4 3 2 3 2" xfId="16171" xr:uid="{00000000-0005-0000-0000-00003D380000}"/>
    <cellStyle name="SAPBEXexcGood1 4 3 2 3 3" xfId="21715" xr:uid="{00000000-0005-0000-0000-00003E380000}"/>
    <cellStyle name="SAPBEXexcGood1 4 3 2 4" xfId="10469" xr:uid="{00000000-0005-0000-0000-00003F380000}"/>
    <cellStyle name="SAPBEXexcGood1 4 3 2 4 2" xfId="17682" xr:uid="{00000000-0005-0000-0000-000040380000}"/>
    <cellStyle name="SAPBEXexcGood1 4 3 2 4 3" xfId="23078" xr:uid="{00000000-0005-0000-0000-000041380000}"/>
    <cellStyle name="SAPBEXexcGood1 4 3 2 5" xfId="11855" xr:uid="{00000000-0005-0000-0000-000042380000}"/>
    <cellStyle name="SAPBEXexcGood1 4 3 2 5 2" xfId="19062" xr:uid="{00000000-0005-0000-0000-000043380000}"/>
    <cellStyle name="SAPBEXexcGood1 4 3 2 5 3" xfId="24216" xr:uid="{00000000-0005-0000-0000-000044380000}"/>
    <cellStyle name="SAPBEXexcGood1 4 3 2 6" xfId="12168" xr:uid="{00000000-0005-0000-0000-000045380000}"/>
    <cellStyle name="SAPBEXexcGood1 4 3 2 6 2" xfId="19375" xr:uid="{00000000-0005-0000-0000-000046380000}"/>
    <cellStyle name="SAPBEXexcGood1 4 3 2 6 3" xfId="24410" xr:uid="{00000000-0005-0000-0000-000047380000}"/>
    <cellStyle name="SAPBEXexcGood1 4 3 2 7" xfId="13920" xr:uid="{00000000-0005-0000-0000-000048380000}"/>
    <cellStyle name="SAPBEXexcGood1 4 3 2 8" xfId="14231" xr:uid="{00000000-0005-0000-0000-000049380000}"/>
    <cellStyle name="SAPBEXexcGood1 4 3 3" xfId="7920" xr:uid="{00000000-0005-0000-0000-00004A380000}"/>
    <cellStyle name="SAPBEXexcGood1 4 3 3 2" xfId="15133" xr:uid="{00000000-0005-0000-0000-00004B380000}"/>
    <cellStyle name="SAPBEXexcGood1 4 3 3 3" xfId="20819" xr:uid="{00000000-0005-0000-0000-00004C380000}"/>
    <cellStyle name="SAPBEXexcGood1 4 3 4" xfId="9342" xr:uid="{00000000-0005-0000-0000-00004D380000}"/>
    <cellStyle name="SAPBEXexcGood1 4 3 4 2" xfId="16555" xr:uid="{00000000-0005-0000-0000-00004E380000}"/>
    <cellStyle name="SAPBEXexcGood1 4 3 4 3" xfId="22055" xr:uid="{00000000-0005-0000-0000-00004F380000}"/>
    <cellStyle name="SAPBEXexcGood1 4 3 5" xfId="10057" xr:uid="{00000000-0005-0000-0000-000050380000}"/>
    <cellStyle name="SAPBEXexcGood1 4 3 5 2" xfId="17270" xr:uid="{00000000-0005-0000-0000-000051380000}"/>
    <cellStyle name="SAPBEXexcGood1 4 3 5 3" xfId="22707" xr:uid="{00000000-0005-0000-0000-000052380000}"/>
    <cellStyle name="SAPBEXexcGood1 4 3 6" xfId="11442" xr:uid="{00000000-0005-0000-0000-000053380000}"/>
    <cellStyle name="SAPBEXexcGood1 4 3 6 2" xfId="18649" xr:uid="{00000000-0005-0000-0000-000054380000}"/>
    <cellStyle name="SAPBEXexcGood1 4 3 6 3" xfId="23844" xr:uid="{00000000-0005-0000-0000-000055380000}"/>
    <cellStyle name="SAPBEXexcGood1 4 3 7" xfId="12543" xr:uid="{00000000-0005-0000-0000-000056380000}"/>
    <cellStyle name="SAPBEXexcGood1 4 3 7 2" xfId="19750" xr:uid="{00000000-0005-0000-0000-000057380000}"/>
    <cellStyle name="SAPBEXexcGood1 4 3 7 3" xfId="24775" xr:uid="{00000000-0005-0000-0000-000058380000}"/>
    <cellStyle name="SAPBEXexcGood1 4 3 8" xfId="13518" xr:uid="{00000000-0005-0000-0000-000059380000}"/>
    <cellStyle name="SAPBEXexcGood1 4 3 9" xfId="14578" xr:uid="{00000000-0005-0000-0000-00005A380000}"/>
    <cellStyle name="SAPBEXexcGood1 4 4" xfId="714" xr:uid="{00000000-0005-0000-0000-00005B380000}"/>
    <cellStyle name="SAPBEXexcGood1 4 4 2" xfId="1170" xr:uid="{00000000-0005-0000-0000-00005C380000}"/>
    <cellStyle name="SAPBEXexcGood1 4 4 2 2" xfId="8339" xr:uid="{00000000-0005-0000-0000-00005D380000}"/>
    <cellStyle name="SAPBEXexcGood1 4 4 2 2 2" xfId="15552" xr:uid="{00000000-0005-0000-0000-00005E380000}"/>
    <cellStyle name="SAPBEXexcGood1 4 4 2 2 3" xfId="21197" xr:uid="{00000000-0005-0000-0000-00005F380000}"/>
    <cellStyle name="SAPBEXexcGood1 4 4 2 3" xfId="8957" xr:uid="{00000000-0005-0000-0000-000060380000}"/>
    <cellStyle name="SAPBEXexcGood1 4 4 2 3 2" xfId="16170" xr:uid="{00000000-0005-0000-0000-000061380000}"/>
    <cellStyle name="SAPBEXexcGood1 4 4 2 3 3" xfId="21714" xr:uid="{00000000-0005-0000-0000-000062380000}"/>
    <cellStyle name="SAPBEXexcGood1 4 4 2 4" xfId="10470" xr:uid="{00000000-0005-0000-0000-000063380000}"/>
    <cellStyle name="SAPBEXexcGood1 4 4 2 4 2" xfId="17683" xr:uid="{00000000-0005-0000-0000-000064380000}"/>
    <cellStyle name="SAPBEXexcGood1 4 4 2 4 3" xfId="23079" xr:uid="{00000000-0005-0000-0000-000065380000}"/>
    <cellStyle name="SAPBEXexcGood1 4 4 2 5" xfId="11910" xr:uid="{00000000-0005-0000-0000-000066380000}"/>
    <cellStyle name="SAPBEXexcGood1 4 4 2 5 2" xfId="19117" xr:uid="{00000000-0005-0000-0000-000067380000}"/>
    <cellStyle name="SAPBEXexcGood1 4 4 2 5 3" xfId="24271" xr:uid="{00000000-0005-0000-0000-000068380000}"/>
    <cellStyle name="SAPBEXexcGood1 4 4 2 6" xfId="12113" xr:uid="{00000000-0005-0000-0000-000069380000}"/>
    <cellStyle name="SAPBEXexcGood1 4 4 2 6 2" xfId="19320" xr:uid="{00000000-0005-0000-0000-00006A380000}"/>
    <cellStyle name="SAPBEXexcGood1 4 4 2 6 3" xfId="24355" xr:uid="{00000000-0005-0000-0000-00006B380000}"/>
    <cellStyle name="SAPBEXexcGood1 4 4 2 7" xfId="13975" xr:uid="{00000000-0005-0000-0000-00006C380000}"/>
    <cellStyle name="SAPBEXexcGood1 4 4 2 8" xfId="14176" xr:uid="{00000000-0005-0000-0000-00006D380000}"/>
    <cellStyle name="SAPBEXexcGood1 4 4 3" xfId="7921" xr:uid="{00000000-0005-0000-0000-00006E380000}"/>
    <cellStyle name="SAPBEXexcGood1 4 4 3 2" xfId="15134" xr:uid="{00000000-0005-0000-0000-00006F380000}"/>
    <cellStyle name="SAPBEXexcGood1 4 4 3 3" xfId="20820" xr:uid="{00000000-0005-0000-0000-000070380000}"/>
    <cellStyle name="SAPBEXexcGood1 4 4 4" xfId="9341" xr:uid="{00000000-0005-0000-0000-000071380000}"/>
    <cellStyle name="SAPBEXexcGood1 4 4 4 2" xfId="16554" xr:uid="{00000000-0005-0000-0000-000072380000}"/>
    <cellStyle name="SAPBEXexcGood1 4 4 4 3" xfId="22054" xr:uid="{00000000-0005-0000-0000-000073380000}"/>
    <cellStyle name="SAPBEXexcGood1 4 4 5" xfId="10058" xr:uid="{00000000-0005-0000-0000-000074380000}"/>
    <cellStyle name="SAPBEXexcGood1 4 4 5 2" xfId="17271" xr:uid="{00000000-0005-0000-0000-000075380000}"/>
    <cellStyle name="SAPBEXexcGood1 4 4 5 3" xfId="22708" xr:uid="{00000000-0005-0000-0000-000076380000}"/>
    <cellStyle name="SAPBEXexcGood1 4 4 6" xfId="11497" xr:uid="{00000000-0005-0000-0000-000077380000}"/>
    <cellStyle name="SAPBEXexcGood1 4 4 6 2" xfId="18704" xr:uid="{00000000-0005-0000-0000-000078380000}"/>
    <cellStyle name="SAPBEXexcGood1 4 4 6 3" xfId="23899" xr:uid="{00000000-0005-0000-0000-000079380000}"/>
    <cellStyle name="SAPBEXexcGood1 4 4 7" xfId="12483" xr:uid="{00000000-0005-0000-0000-00007A380000}"/>
    <cellStyle name="SAPBEXexcGood1 4 4 7 2" xfId="19690" xr:uid="{00000000-0005-0000-0000-00007B380000}"/>
    <cellStyle name="SAPBEXexcGood1 4 4 7 3" xfId="24723" xr:uid="{00000000-0005-0000-0000-00007C380000}"/>
    <cellStyle name="SAPBEXexcGood1 4 4 8" xfId="13573" xr:uid="{00000000-0005-0000-0000-00007D380000}"/>
    <cellStyle name="SAPBEXexcGood1 4 4 9" xfId="14524" xr:uid="{00000000-0005-0000-0000-00007E380000}"/>
    <cellStyle name="SAPBEXexcGood1 4 5" xfId="7918" xr:uid="{00000000-0005-0000-0000-00007F380000}"/>
    <cellStyle name="SAPBEXexcGood1 4 5 2" xfId="15131" xr:uid="{00000000-0005-0000-0000-000080380000}"/>
    <cellStyle name="SAPBEXexcGood1 4 5 3" xfId="20817" xr:uid="{00000000-0005-0000-0000-000081380000}"/>
    <cellStyle name="SAPBEXexcGood1 4 6" xfId="9344" xr:uid="{00000000-0005-0000-0000-000082380000}"/>
    <cellStyle name="SAPBEXexcGood1 4 6 2" xfId="16557" xr:uid="{00000000-0005-0000-0000-000083380000}"/>
    <cellStyle name="SAPBEXexcGood1 4 6 3" xfId="22057" xr:uid="{00000000-0005-0000-0000-000084380000}"/>
    <cellStyle name="SAPBEXexcGood1 4 7" xfId="10055" xr:uid="{00000000-0005-0000-0000-000085380000}"/>
    <cellStyle name="SAPBEXexcGood1 4 7 2" xfId="17268" xr:uid="{00000000-0005-0000-0000-000086380000}"/>
    <cellStyle name="SAPBEXexcGood1 4 7 3" xfId="22705" xr:uid="{00000000-0005-0000-0000-000087380000}"/>
    <cellStyle name="SAPBEXexcGood1 4 8" xfId="11296" xr:uid="{00000000-0005-0000-0000-000088380000}"/>
    <cellStyle name="SAPBEXexcGood1 4 8 2" xfId="18503" xr:uid="{00000000-0005-0000-0000-000089380000}"/>
    <cellStyle name="SAPBEXexcGood1 4 8 3" xfId="23702" xr:uid="{00000000-0005-0000-0000-00008A380000}"/>
    <cellStyle name="SAPBEXexcGood1 4 9" xfId="12718" xr:uid="{00000000-0005-0000-0000-00008B380000}"/>
    <cellStyle name="SAPBEXexcGood1 4 9 2" xfId="19925" xr:uid="{00000000-0005-0000-0000-00008C380000}"/>
    <cellStyle name="SAPBEXexcGood1 4 9 3" xfId="24916" xr:uid="{00000000-0005-0000-0000-00008D380000}"/>
    <cellStyle name="SAPBEXexcGood1 5" xfId="801" xr:uid="{00000000-0005-0000-0000-00008E380000}"/>
    <cellStyle name="SAPBEXexcGood1 5 2" xfId="8340" xr:uid="{00000000-0005-0000-0000-00008F380000}"/>
    <cellStyle name="SAPBEXexcGood1 5 2 2" xfId="15553" xr:uid="{00000000-0005-0000-0000-000090380000}"/>
    <cellStyle name="SAPBEXexcGood1 5 2 3" xfId="21198" xr:uid="{00000000-0005-0000-0000-000091380000}"/>
    <cellStyle name="SAPBEXexcGood1 5 3" xfId="8956" xr:uid="{00000000-0005-0000-0000-000092380000}"/>
    <cellStyle name="SAPBEXexcGood1 5 3 2" xfId="16169" xr:uid="{00000000-0005-0000-0000-000093380000}"/>
    <cellStyle name="SAPBEXexcGood1 5 3 3" xfId="21713" xr:uid="{00000000-0005-0000-0000-000094380000}"/>
    <cellStyle name="SAPBEXexcGood1 5 4" xfId="10471" xr:uid="{00000000-0005-0000-0000-000095380000}"/>
    <cellStyle name="SAPBEXexcGood1 5 4 2" xfId="17684" xr:uid="{00000000-0005-0000-0000-000096380000}"/>
    <cellStyle name="SAPBEXexcGood1 5 4 3" xfId="23080" xr:uid="{00000000-0005-0000-0000-000097380000}"/>
    <cellStyle name="SAPBEXexcGood1 5 5" xfId="11541" xr:uid="{00000000-0005-0000-0000-000098380000}"/>
    <cellStyle name="SAPBEXexcGood1 5 5 2" xfId="18748" xr:uid="{00000000-0005-0000-0000-000099380000}"/>
    <cellStyle name="SAPBEXexcGood1 5 5 3" xfId="23924" xr:uid="{00000000-0005-0000-0000-00009A380000}"/>
    <cellStyle name="SAPBEXexcGood1 5 6" xfId="12461" xr:uid="{00000000-0005-0000-0000-00009B380000}"/>
    <cellStyle name="SAPBEXexcGood1 5 6 2" xfId="19668" xr:uid="{00000000-0005-0000-0000-00009C380000}"/>
    <cellStyle name="SAPBEXexcGood1 5 6 3" xfId="24702" xr:uid="{00000000-0005-0000-0000-00009D380000}"/>
    <cellStyle name="SAPBEXexcGood1 5 7" xfId="13611" xr:uid="{00000000-0005-0000-0000-00009E380000}"/>
    <cellStyle name="SAPBEXexcGood1 5 8" xfId="14498" xr:uid="{00000000-0005-0000-0000-00009F380000}"/>
    <cellStyle name="SAPBEXexcGood1 6" xfId="7255" xr:uid="{00000000-0005-0000-0000-0000A0380000}"/>
    <cellStyle name="SAPBEXexcGood1 6 2" xfId="9536" xr:uid="{00000000-0005-0000-0000-0000A1380000}"/>
    <cellStyle name="SAPBEXexcGood1 6 2 2" xfId="16749" xr:uid="{00000000-0005-0000-0000-0000A2380000}"/>
    <cellStyle name="SAPBEXexcGood1 6 2 3" xfId="22215" xr:uid="{00000000-0005-0000-0000-0000A3380000}"/>
    <cellStyle name="SAPBEXexcGood1 6 3" xfId="9734" xr:uid="{00000000-0005-0000-0000-0000A4380000}"/>
    <cellStyle name="SAPBEXexcGood1 6 3 2" xfId="16947" xr:uid="{00000000-0005-0000-0000-0000A5380000}"/>
    <cellStyle name="SAPBEXexcGood1 6 3 3" xfId="22413" xr:uid="{00000000-0005-0000-0000-0000A6380000}"/>
    <cellStyle name="SAPBEXexcGood1 6 4" xfId="10938" xr:uid="{00000000-0005-0000-0000-0000A7380000}"/>
    <cellStyle name="SAPBEXexcGood1 6 4 2" xfId="18151" xr:uid="{00000000-0005-0000-0000-0000A8380000}"/>
    <cellStyle name="SAPBEXexcGood1 6 4 3" xfId="23368" xr:uid="{00000000-0005-0000-0000-0000A9380000}"/>
    <cellStyle name="SAPBEXexcGood1 6 5" xfId="12885" xr:uid="{00000000-0005-0000-0000-0000AA380000}"/>
    <cellStyle name="SAPBEXexcGood1 6 5 2" xfId="20092" xr:uid="{00000000-0005-0000-0000-0000AB380000}"/>
    <cellStyle name="SAPBEXexcGood1 6 5 3" xfId="25048" xr:uid="{00000000-0005-0000-0000-0000AC380000}"/>
    <cellStyle name="SAPBEXexcGood1 6 6" xfId="13074" xr:uid="{00000000-0005-0000-0000-0000AD380000}"/>
    <cellStyle name="SAPBEXexcGood1 6 6 2" xfId="20281" xr:uid="{00000000-0005-0000-0000-0000AE380000}"/>
    <cellStyle name="SAPBEXexcGood1 6 6 3" xfId="25237" xr:uid="{00000000-0005-0000-0000-0000AF380000}"/>
    <cellStyle name="SAPBEXexcGood1 6 7" xfId="14746" xr:uid="{00000000-0005-0000-0000-0000B0380000}"/>
    <cellStyle name="SAPBEXexcGood1 6 8" xfId="20459" xr:uid="{00000000-0005-0000-0000-0000B1380000}"/>
    <cellStyle name="SAPBEXexcGood1 7" xfId="7699" xr:uid="{00000000-0005-0000-0000-0000B2380000}"/>
    <cellStyle name="SAPBEXexcGood1 7 2" xfId="14922" xr:uid="{00000000-0005-0000-0000-0000B3380000}"/>
    <cellStyle name="SAPBEXexcGood1 7 3" xfId="20643" xr:uid="{00000000-0005-0000-0000-0000B4380000}"/>
    <cellStyle name="SAPBEXexcGood1 8" xfId="9355" xr:uid="{00000000-0005-0000-0000-0000B5380000}"/>
    <cellStyle name="SAPBEXexcGood1 8 2" xfId="16568" xr:uid="{00000000-0005-0000-0000-0000B6380000}"/>
    <cellStyle name="SAPBEXexcGood1 8 3" xfId="22068" xr:uid="{00000000-0005-0000-0000-0000B7380000}"/>
    <cellStyle name="SAPBEXexcGood1 9" xfId="10044" xr:uid="{00000000-0005-0000-0000-0000B8380000}"/>
    <cellStyle name="SAPBEXexcGood1 9 2" xfId="17257" xr:uid="{00000000-0005-0000-0000-0000B9380000}"/>
    <cellStyle name="SAPBEXexcGood1 9 3" xfId="22694" xr:uid="{00000000-0005-0000-0000-0000BA380000}"/>
    <cellStyle name="SAPBEXexcGood2" xfId="88" xr:uid="{00000000-0005-0000-0000-0000BB380000}"/>
    <cellStyle name="SAPBEXexcGood2 10" xfId="13231" xr:uid="{00000000-0005-0000-0000-0000BC380000}"/>
    <cellStyle name="SAPBEXexcGood2 11" xfId="14892" xr:uid="{00000000-0005-0000-0000-0000BD380000}"/>
    <cellStyle name="SAPBEXexcGood2 12" xfId="25447" xr:uid="{00000000-0005-0000-0000-0000BE380000}"/>
    <cellStyle name="SAPBEXexcGood2 2" xfId="361" xr:uid="{00000000-0005-0000-0000-0000BF380000}"/>
    <cellStyle name="SAPBEXexcGood2 2 10" xfId="11145" xr:uid="{00000000-0005-0000-0000-0000C0380000}"/>
    <cellStyle name="SAPBEXexcGood2 2 10 2" xfId="18352" xr:uid="{00000000-0005-0000-0000-0000C1380000}"/>
    <cellStyle name="SAPBEXexcGood2 2 10 3" xfId="23565" xr:uid="{00000000-0005-0000-0000-0000C2380000}"/>
    <cellStyle name="SAPBEXexcGood2 2 11" xfId="13262" xr:uid="{00000000-0005-0000-0000-0000C3380000}"/>
    <cellStyle name="SAPBEXexcGood2 2 12" xfId="25448" xr:uid="{00000000-0005-0000-0000-0000C4380000}"/>
    <cellStyle name="SAPBEXexcGood2 2 2" xfId="460" xr:uid="{00000000-0005-0000-0000-0000C5380000}"/>
    <cellStyle name="SAPBEXexcGood2 2 2 2" xfId="937" xr:uid="{00000000-0005-0000-0000-0000C6380000}"/>
    <cellStyle name="SAPBEXexcGood2 2 2 2 2" xfId="8341" xr:uid="{00000000-0005-0000-0000-0000C7380000}"/>
    <cellStyle name="SAPBEXexcGood2 2 2 2 2 2" xfId="15554" xr:uid="{00000000-0005-0000-0000-0000C8380000}"/>
    <cellStyle name="SAPBEXexcGood2 2 2 2 2 3" xfId="21199" xr:uid="{00000000-0005-0000-0000-0000C9380000}"/>
    <cellStyle name="SAPBEXexcGood2 2 2 2 3" xfId="8955" xr:uid="{00000000-0005-0000-0000-0000CA380000}"/>
    <cellStyle name="SAPBEXexcGood2 2 2 2 3 2" xfId="16168" xr:uid="{00000000-0005-0000-0000-0000CB380000}"/>
    <cellStyle name="SAPBEXexcGood2 2 2 2 3 3" xfId="21712" xr:uid="{00000000-0005-0000-0000-0000CC380000}"/>
    <cellStyle name="SAPBEXexcGood2 2 2 2 4" xfId="10472" xr:uid="{00000000-0005-0000-0000-0000CD380000}"/>
    <cellStyle name="SAPBEXexcGood2 2 2 2 4 2" xfId="17685" xr:uid="{00000000-0005-0000-0000-0000CE380000}"/>
    <cellStyle name="SAPBEXexcGood2 2 2 2 4 3" xfId="23081" xr:uid="{00000000-0005-0000-0000-0000CF380000}"/>
    <cellStyle name="SAPBEXexcGood2 2 2 2 5" xfId="11677" xr:uid="{00000000-0005-0000-0000-0000D0380000}"/>
    <cellStyle name="SAPBEXexcGood2 2 2 2 5 2" xfId="18884" xr:uid="{00000000-0005-0000-0000-0000D1380000}"/>
    <cellStyle name="SAPBEXexcGood2 2 2 2 5 3" xfId="24048" xr:uid="{00000000-0005-0000-0000-0000D2380000}"/>
    <cellStyle name="SAPBEXexcGood2 2 2 2 6" xfId="12336" xr:uid="{00000000-0005-0000-0000-0000D3380000}"/>
    <cellStyle name="SAPBEXexcGood2 2 2 2 6 2" xfId="19543" xr:uid="{00000000-0005-0000-0000-0000D4380000}"/>
    <cellStyle name="SAPBEXexcGood2 2 2 2 6 3" xfId="24578" xr:uid="{00000000-0005-0000-0000-0000D5380000}"/>
    <cellStyle name="SAPBEXexcGood2 2 2 2 7" xfId="13742" xr:uid="{00000000-0005-0000-0000-0000D6380000}"/>
    <cellStyle name="SAPBEXexcGood2 2 2 2 8" xfId="14399" xr:uid="{00000000-0005-0000-0000-0000D7380000}"/>
    <cellStyle name="SAPBEXexcGood2 2 2 3" xfId="7923" xr:uid="{00000000-0005-0000-0000-0000D8380000}"/>
    <cellStyle name="SAPBEXexcGood2 2 2 3 2" xfId="15136" xr:uid="{00000000-0005-0000-0000-0000D9380000}"/>
    <cellStyle name="SAPBEXexcGood2 2 2 3 3" xfId="20822" xr:uid="{00000000-0005-0000-0000-0000DA380000}"/>
    <cellStyle name="SAPBEXexcGood2 2 2 4" xfId="9338" xr:uid="{00000000-0005-0000-0000-0000DB380000}"/>
    <cellStyle name="SAPBEXexcGood2 2 2 4 2" xfId="16551" xr:uid="{00000000-0005-0000-0000-0000DC380000}"/>
    <cellStyle name="SAPBEXexcGood2 2 2 4 3" xfId="22051" xr:uid="{00000000-0005-0000-0000-0000DD380000}"/>
    <cellStyle name="SAPBEXexcGood2 2 2 5" xfId="10061" xr:uid="{00000000-0005-0000-0000-0000DE380000}"/>
    <cellStyle name="SAPBEXexcGood2 2 2 5 2" xfId="17274" xr:uid="{00000000-0005-0000-0000-0000DF380000}"/>
    <cellStyle name="SAPBEXexcGood2 2 2 5 3" xfId="22711" xr:uid="{00000000-0005-0000-0000-0000E0380000}"/>
    <cellStyle name="SAPBEXexcGood2 2 2 6" xfId="11243" xr:uid="{00000000-0005-0000-0000-0000E1380000}"/>
    <cellStyle name="SAPBEXexcGood2 2 2 6 2" xfId="18450" xr:uid="{00000000-0005-0000-0000-0000E2380000}"/>
    <cellStyle name="SAPBEXexcGood2 2 2 6 3" xfId="23655" xr:uid="{00000000-0005-0000-0000-0000E3380000}"/>
    <cellStyle name="SAPBEXexcGood2 2 2 7" xfId="12761" xr:uid="{00000000-0005-0000-0000-0000E4380000}"/>
    <cellStyle name="SAPBEXexcGood2 2 2 7 2" xfId="19968" xr:uid="{00000000-0005-0000-0000-0000E5380000}"/>
    <cellStyle name="SAPBEXexcGood2 2 2 7 3" xfId="24958" xr:uid="{00000000-0005-0000-0000-0000E6380000}"/>
    <cellStyle name="SAPBEXexcGood2 2 2 8" xfId="13335" xr:uid="{00000000-0005-0000-0000-0000E7380000}"/>
    <cellStyle name="SAPBEXexcGood2 2 3" xfId="537" xr:uid="{00000000-0005-0000-0000-0000E8380000}"/>
    <cellStyle name="SAPBEXexcGood2 2 3 2" xfId="993" xr:uid="{00000000-0005-0000-0000-0000E9380000}"/>
    <cellStyle name="SAPBEXexcGood2 2 3 2 2" xfId="8342" xr:uid="{00000000-0005-0000-0000-0000EA380000}"/>
    <cellStyle name="SAPBEXexcGood2 2 3 2 2 2" xfId="15555" xr:uid="{00000000-0005-0000-0000-0000EB380000}"/>
    <cellStyle name="SAPBEXexcGood2 2 3 2 2 3" xfId="21200" xr:uid="{00000000-0005-0000-0000-0000EC380000}"/>
    <cellStyle name="SAPBEXexcGood2 2 3 2 3" xfId="8954" xr:uid="{00000000-0005-0000-0000-0000ED380000}"/>
    <cellStyle name="SAPBEXexcGood2 2 3 2 3 2" xfId="16167" xr:uid="{00000000-0005-0000-0000-0000EE380000}"/>
    <cellStyle name="SAPBEXexcGood2 2 3 2 3 3" xfId="21711" xr:uid="{00000000-0005-0000-0000-0000EF380000}"/>
    <cellStyle name="SAPBEXexcGood2 2 3 2 4" xfId="10473" xr:uid="{00000000-0005-0000-0000-0000F0380000}"/>
    <cellStyle name="SAPBEXexcGood2 2 3 2 4 2" xfId="17686" xr:uid="{00000000-0005-0000-0000-0000F1380000}"/>
    <cellStyle name="SAPBEXexcGood2 2 3 2 4 3" xfId="23082" xr:uid="{00000000-0005-0000-0000-0000F2380000}"/>
    <cellStyle name="SAPBEXexcGood2 2 3 2 5" xfId="11733" xr:uid="{00000000-0005-0000-0000-0000F3380000}"/>
    <cellStyle name="SAPBEXexcGood2 2 3 2 5 2" xfId="18940" xr:uid="{00000000-0005-0000-0000-0000F4380000}"/>
    <cellStyle name="SAPBEXexcGood2 2 3 2 5 3" xfId="24094" xr:uid="{00000000-0005-0000-0000-0000F5380000}"/>
    <cellStyle name="SAPBEXexcGood2 2 3 2 6" xfId="12290" xr:uid="{00000000-0005-0000-0000-0000F6380000}"/>
    <cellStyle name="SAPBEXexcGood2 2 3 2 6 2" xfId="19497" xr:uid="{00000000-0005-0000-0000-0000F7380000}"/>
    <cellStyle name="SAPBEXexcGood2 2 3 2 6 3" xfId="24532" xr:uid="{00000000-0005-0000-0000-0000F8380000}"/>
    <cellStyle name="SAPBEXexcGood2 2 3 2 7" xfId="13798" xr:uid="{00000000-0005-0000-0000-0000F9380000}"/>
    <cellStyle name="SAPBEXexcGood2 2 3 2 8" xfId="14353" xr:uid="{00000000-0005-0000-0000-0000FA380000}"/>
    <cellStyle name="SAPBEXexcGood2 2 3 3" xfId="7924" xr:uid="{00000000-0005-0000-0000-0000FB380000}"/>
    <cellStyle name="SAPBEXexcGood2 2 3 3 2" xfId="15137" xr:uid="{00000000-0005-0000-0000-0000FC380000}"/>
    <cellStyle name="SAPBEXexcGood2 2 3 3 3" xfId="20823" xr:uid="{00000000-0005-0000-0000-0000FD380000}"/>
    <cellStyle name="SAPBEXexcGood2 2 3 4" xfId="9337" xr:uid="{00000000-0005-0000-0000-0000FE380000}"/>
    <cellStyle name="SAPBEXexcGood2 2 3 4 2" xfId="16550" xr:uid="{00000000-0005-0000-0000-0000FF380000}"/>
    <cellStyle name="SAPBEXexcGood2 2 3 4 3" xfId="22050" xr:uid="{00000000-0005-0000-0000-000000390000}"/>
    <cellStyle name="SAPBEXexcGood2 2 3 5" xfId="10062" xr:uid="{00000000-0005-0000-0000-000001390000}"/>
    <cellStyle name="SAPBEXexcGood2 2 3 5 2" xfId="17275" xr:uid="{00000000-0005-0000-0000-000002390000}"/>
    <cellStyle name="SAPBEXexcGood2 2 3 5 3" xfId="22712" xr:uid="{00000000-0005-0000-0000-000003390000}"/>
    <cellStyle name="SAPBEXexcGood2 2 3 6" xfId="11320" xr:uid="{00000000-0005-0000-0000-000004390000}"/>
    <cellStyle name="SAPBEXexcGood2 2 3 6 2" xfId="18527" xr:uid="{00000000-0005-0000-0000-000005390000}"/>
    <cellStyle name="SAPBEXexcGood2 2 3 6 3" xfId="23722" xr:uid="{00000000-0005-0000-0000-000006390000}"/>
    <cellStyle name="SAPBEXexcGood2 2 3 7" xfId="12698" xr:uid="{00000000-0005-0000-0000-000007390000}"/>
    <cellStyle name="SAPBEXexcGood2 2 3 7 2" xfId="19905" xr:uid="{00000000-0005-0000-0000-000008390000}"/>
    <cellStyle name="SAPBEXexcGood2 2 3 7 3" xfId="24896" xr:uid="{00000000-0005-0000-0000-000009390000}"/>
    <cellStyle name="SAPBEXexcGood2 2 3 8" xfId="13408" xr:uid="{00000000-0005-0000-0000-00000A390000}"/>
    <cellStyle name="SAPBEXexcGood2 2 4" xfId="612" xr:uid="{00000000-0005-0000-0000-00000B390000}"/>
    <cellStyle name="SAPBEXexcGood2 2 4 2" xfId="1068" xr:uid="{00000000-0005-0000-0000-00000C390000}"/>
    <cellStyle name="SAPBEXexcGood2 2 4 2 2" xfId="8343" xr:uid="{00000000-0005-0000-0000-00000D390000}"/>
    <cellStyle name="SAPBEXexcGood2 2 4 2 2 2" xfId="15556" xr:uid="{00000000-0005-0000-0000-00000E390000}"/>
    <cellStyle name="SAPBEXexcGood2 2 4 2 2 3" xfId="21201" xr:uid="{00000000-0005-0000-0000-00000F390000}"/>
    <cellStyle name="SAPBEXexcGood2 2 4 2 3" xfId="8953" xr:uid="{00000000-0005-0000-0000-000010390000}"/>
    <cellStyle name="SAPBEXexcGood2 2 4 2 3 2" xfId="16166" xr:uid="{00000000-0005-0000-0000-000011390000}"/>
    <cellStyle name="SAPBEXexcGood2 2 4 2 3 3" xfId="21710" xr:uid="{00000000-0005-0000-0000-000012390000}"/>
    <cellStyle name="SAPBEXexcGood2 2 4 2 4" xfId="10474" xr:uid="{00000000-0005-0000-0000-000013390000}"/>
    <cellStyle name="SAPBEXexcGood2 2 4 2 4 2" xfId="17687" xr:uid="{00000000-0005-0000-0000-000014390000}"/>
    <cellStyle name="SAPBEXexcGood2 2 4 2 4 3" xfId="23083" xr:uid="{00000000-0005-0000-0000-000015390000}"/>
    <cellStyle name="SAPBEXexcGood2 2 4 2 5" xfId="11808" xr:uid="{00000000-0005-0000-0000-000016390000}"/>
    <cellStyle name="SAPBEXexcGood2 2 4 2 5 2" xfId="19015" xr:uid="{00000000-0005-0000-0000-000017390000}"/>
    <cellStyle name="SAPBEXexcGood2 2 4 2 5 3" xfId="24169" xr:uid="{00000000-0005-0000-0000-000018390000}"/>
    <cellStyle name="SAPBEXexcGood2 2 4 2 6" xfId="12215" xr:uid="{00000000-0005-0000-0000-000019390000}"/>
    <cellStyle name="SAPBEXexcGood2 2 4 2 6 2" xfId="19422" xr:uid="{00000000-0005-0000-0000-00001A390000}"/>
    <cellStyle name="SAPBEXexcGood2 2 4 2 6 3" xfId="24457" xr:uid="{00000000-0005-0000-0000-00001B390000}"/>
    <cellStyle name="SAPBEXexcGood2 2 4 2 7" xfId="13873" xr:uid="{00000000-0005-0000-0000-00001C390000}"/>
    <cellStyle name="SAPBEXexcGood2 2 4 2 8" xfId="14278" xr:uid="{00000000-0005-0000-0000-00001D390000}"/>
    <cellStyle name="SAPBEXexcGood2 2 4 3" xfId="7925" xr:uid="{00000000-0005-0000-0000-00001E390000}"/>
    <cellStyle name="SAPBEXexcGood2 2 4 3 2" xfId="15138" xr:uid="{00000000-0005-0000-0000-00001F390000}"/>
    <cellStyle name="SAPBEXexcGood2 2 4 3 3" xfId="20824" xr:uid="{00000000-0005-0000-0000-000020390000}"/>
    <cellStyle name="SAPBEXexcGood2 2 4 4" xfId="9336" xr:uid="{00000000-0005-0000-0000-000021390000}"/>
    <cellStyle name="SAPBEXexcGood2 2 4 4 2" xfId="16549" xr:uid="{00000000-0005-0000-0000-000022390000}"/>
    <cellStyle name="SAPBEXexcGood2 2 4 4 3" xfId="22049" xr:uid="{00000000-0005-0000-0000-000023390000}"/>
    <cellStyle name="SAPBEXexcGood2 2 4 5" xfId="10063" xr:uid="{00000000-0005-0000-0000-000024390000}"/>
    <cellStyle name="SAPBEXexcGood2 2 4 5 2" xfId="17276" xr:uid="{00000000-0005-0000-0000-000025390000}"/>
    <cellStyle name="SAPBEXexcGood2 2 4 5 3" xfId="22713" xr:uid="{00000000-0005-0000-0000-000026390000}"/>
    <cellStyle name="SAPBEXexcGood2 2 4 6" xfId="11395" xr:uid="{00000000-0005-0000-0000-000027390000}"/>
    <cellStyle name="SAPBEXexcGood2 2 4 6 2" xfId="18602" xr:uid="{00000000-0005-0000-0000-000028390000}"/>
    <cellStyle name="SAPBEXexcGood2 2 4 6 3" xfId="23797" xr:uid="{00000000-0005-0000-0000-000029390000}"/>
    <cellStyle name="SAPBEXexcGood2 2 4 7" xfId="12590" xr:uid="{00000000-0005-0000-0000-00002A390000}"/>
    <cellStyle name="SAPBEXexcGood2 2 4 7 2" xfId="19797" xr:uid="{00000000-0005-0000-0000-00002B390000}"/>
    <cellStyle name="SAPBEXexcGood2 2 4 7 3" xfId="24822" xr:uid="{00000000-0005-0000-0000-00002C390000}"/>
    <cellStyle name="SAPBEXexcGood2 2 4 8" xfId="13471" xr:uid="{00000000-0005-0000-0000-00002D390000}"/>
    <cellStyle name="SAPBEXexcGood2 2 4 9" xfId="14656" xr:uid="{00000000-0005-0000-0000-00002E390000}"/>
    <cellStyle name="SAPBEXexcGood2 2 5" xfId="413" xr:uid="{00000000-0005-0000-0000-00002F390000}"/>
    <cellStyle name="SAPBEXexcGood2 2 5 2" xfId="890" xr:uid="{00000000-0005-0000-0000-000030390000}"/>
    <cellStyle name="SAPBEXexcGood2 2 5 2 2" xfId="8344" xr:uid="{00000000-0005-0000-0000-000031390000}"/>
    <cellStyle name="SAPBEXexcGood2 2 5 2 2 2" xfId="15557" xr:uid="{00000000-0005-0000-0000-000032390000}"/>
    <cellStyle name="SAPBEXexcGood2 2 5 2 2 3" xfId="21202" xr:uid="{00000000-0005-0000-0000-000033390000}"/>
    <cellStyle name="SAPBEXexcGood2 2 5 2 3" xfId="8952" xr:uid="{00000000-0005-0000-0000-000034390000}"/>
    <cellStyle name="SAPBEXexcGood2 2 5 2 3 2" xfId="16165" xr:uid="{00000000-0005-0000-0000-000035390000}"/>
    <cellStyle name="SAPBEXexcGood2 2 5 2 3 3" xfId="21709" xr:uid="{00000000-0005-0000-0000-000036390000}"/>
    <cellStyle name="SAPBEXexcGood2 2 5 2 4" xfId="10475" xr:uid="{00000000-0005-0000-0000-000037390000}"/>
    <cellStyle name="SAPBEXexcGood2 2 5 2 4 2" xfId="17688" xr:uid="{00000000-0005-0000-0000-000038390000}"/>
    <cellStyle name="SAPBEXexcGood2 2 5 2 4 3" xfId="23084" xr:uid="{00000000-0005-0000-0000-000039390000}"/>
    <cellStyle name="SAPBEXexcGood2 2 5 2 5" xfId="11630" xr:uid="{00000000-0005-0000-0000-00003A390000}"/>
    <cellStyle name="SAPBEXexcGood2 2 5 2 5 2" xfId="18837" xr:uid="{00000000-0005-0000-0000-00003B390000}"/>
    <cellStyle name="SAPBEXexcGood2 2 5 2 5 3" xfId="24005" xr:uid="{00000000-0005-0000-0000-00003C390000}"/>
    <cellStyle name="SAPBEXexcGood2 2 5 2 6" xfId="12379" xr:uid="{00000000-0005-0000-0000-00003D390000}"/>
    <cellStyle name="SAPBEXexcGood2 2 5 2 6 2" xfId="19586" xr:uid="{00000000-0005-0000-0000-00003E390000}"/>
    <cellStyle name="SAPBEXexcGood2 2 5 2 6 3" xfId="24621" xr:uid="{00000000-0005-0000-0000-00003F390000}"/>
    <cellStyle name="SAPBEXexcGood2 2 5 2 7" xfId="13695" xr:uid="{00000000-0005-0000-0000-000040390000}"/>
    <cellStyle name="SAPBEXexcGood2 2 5 2 8" xfId="14440" xr:uid="{00000000-0005-0000-0000-000041390000}"/>
    <cellStyle name="SAPBEXexcGood2 2 5 3" xfId="7926" xr:uid="{00000000-0005-0000-0000-000042390000}"/>
    <cellStyle name="SAPBEXexcGood2 2 5 3 2" xfId="15139" xr:uid="{00000000-0005-0000-0000-000043390000}"/>
    <cellStyle name="SAPBEXexcGood2 2 5 3 3" xfId="20825" xr:uid="{00000000-0005-0000-0000-000044390000}"/>
    <cellStyle name="SAPBEXexcGood2 2 5 4" xfId="9335" xr:uid="{00000000-0005-0000-0000-000045390000}"/>
    <cellStyle name="SAPBEXexcGood2 2 5 4 2" xfId="16548" xr:uid="{00000000-0005-0000-0000-000046390000}"/>
    <cellStyle name="SAPBEXexcGood2 2 5 4 3" xfId="22048" xr:uid="{00000000-0005-0000-0000-000047390000}"/>
    <cellStyle name="SAPBEXexcGood2 2 5 5" xfId="10064" xr:uid="{00000000-0005-0000-0000-000048390000}"/>
    <cellStyle name="SAPBEXexcGood2 2 5 5 2" xfId="17277" xr:uid="{00000000-0005-0000-0000-000049390000}"/>
    <cellStyle name="SAPBEXexcGood2 2 5 5 3" xfId="22714" xr:uid="{00000000-0005-0000-0000-00004A390000}"/>
    <cellStyle name="SAPBEXexcGood2 2 5 6" xfId="11196" xr:uid="{00000000-0005-0000-0000-00004B390000}"/>
    <cellStyle name="SAPBEXexcGood2 2 5 6 2" xfId="18403" xr:uid="{00000000-0005-0000-0000-00004C390000}"/>
    <cellStyle name="SAPBEXexcGood2 2 5 6 3" xfId="23612" xr:uid="{00000000-0005-0000-0000-00004D390000}"/>
    <cellStyle name="SAPBEXexcGood2 2 5 7" xfId="12804" xr:uid="{00000000-0005-0000-0000-00004E390000}"/>
    <cellStyle name="SAPBEXexcGood2 2 5 7 2" xfId="20011" xr:uid="{00000000-0005-0000-0000-00004F390000}"/>
    <cellStyle name="SAPBEXexcGood2 2 5 7 3" xfId="25001" xr:uid="{00000000-0005-0000-0000-000050390000}"/>
    <cellStyle name="SAPBEXexcGood2 2 5 8" xfId="13300" xr:uid="{00000000-0005-0000-0000-000051390000}"/>
    <cellStyle name="SAPBEXexcGood2 2 5 9" xfId="14686" xr:uid="{00000000-0005-0000-0000-000052390000}"/>
    <cellStyle name="SAPBEXexcGood2 2 6" xfId="840" xr:uid="{00000000-0005-0000-0000-000053390000}"/>
    <cellStyle name="SAPBEXexcGood2 2 6 2" xfId="8345" xr:uid="{00000000-0005-0000-0000-000054390000}"/>
    <cellStyle name="SAPBEXexcGood2 2 6 2 2" xfId="15558" xr:uid="{00000000-0005-0000-0000-000055390000}"/>
    <cellStyle name="SAPBEXexcGood2 2 6 2 3" xfId="21203" xr:uid="{00000000-0005-0000-0000-000056390000}"/>
    <cellStyle name="SAPBEXexcGood2 2 6 3" xfId="8951" xr:uid="{00000000-0005-0000-0000-000057390000}"/>
    <cellStyle name="SAPBEXexcGood2 2 6 3 2" xfId="16164" xr:uid="{00000000-0005-0000-0000-000058390000}"/>
    <cellStyle name="SAPBEXexcGood2 2 6 3 3" xfId="21708" xr:uid="{00000000-0005-0000-0000-000059390000}"/>
    <cellStyle name="SAPBEXexcGood2 2 6 4" xfId="10476" xr:uid="{00000000-0005-0000-0000-00005A390000}"/>
    <cellStyle name="SAPBEXexcGood2 2 6 4 2" xfId="17689" xr:uid="{00000000-0005-0000-0000-00005B390000}"/>
    <cellStyle name="SAPBEXexcGood2 2 6 4 3" xfId="23085" xr:uid="{00000000-0005-0000-0000-00005C390000}"/>
    <cellStyle name="SAPBEXexcGood2 2 6 5" xfId="11580" xr:uid="{00000000-0005-0000-0000-00005D390000}"/>
    <cellStyle name="SAPBEXexcGood2 2 6 5 2" xfId="18787" xr:uid="{00000000-0005-0000-0000-00005E390000}"/>
    <cellStyle name="SAPBEXexcGood2 2 6 5 3" xfId="23959" xr:uid="{00000000-0005-0000-0000-00005F390000}"/>
    <cellStyle name="SAPBEXexcGood2 2 6 6" xfId="12425" xr:uid="{00000000-0005-0000-0000-000060390000}"/>
    <cellStyle name="SAPBEXexcGood2 2 6 6 2" xfId="19632" xr:uid="{00000000-0005-0000-0000-000061390000}"/>
    <cellStyle name="SAPBEXexcGood2 2 6 6 3" xfId="24667" xr:uid="{00000000-0005-0000-0000-000062390000}"/>
    <cellStyle name="SAPBEXexcGood2 2 6 7" xfId="13645" xr:uid="{00000000-0005-0000-0000-000063390000}"/>
    <cellStyle name="SAPBEXexcGood2 2 6 8" xfId="14476" xr:uid="{00000000-0005-0000-0000-000064390000}"/>
    <cellStyle name="SAPBEXexcGood2 2 7" xfId="7922" xr:uid="{00000000-0005-0000-0000-000065390000}"/>
    <cellStyle name="SAPBEXexcGood2 2 7 2" xfId="15135" xr:uid="{00000000-0005-0000-0000-000066390000}"/>
    <cellStyle name="SAPBEXexcGood2 2 7 3" xfId="20821" xr:uid="{00000000-0005-0000-0000-000067390000}"/>
    <cellStyle name="SAPBEXexcGood2 2 8" xfId="9339" xr:uid="{00000000-0005-0000-0000-000068390000}"/>
    <cellStyle name="SAPBEXexcGood2 2 8 2" xfId="16552" xr:uid="{00000000-0005-0000-0000-000069390000}"/>
    <cellStyle name="SAPBEXexcGood2 2 8 3" xfId="22052" xr:uid="{00000000-0005-0000-0000-00006A390000}"/>
    <cellStyle name="SAPBEXexcGood2 2 9" xfId="10060" xr:uid="{00000000-0005-0000-0000-00006B390000}"/>
    <cellStyle name="SAPBEXexcGood2 2 9 2" xfId="17273" xr:uid="{00000000-0005-0000-0000-00006C390000}"/>
    <cellStyle name="SAPBEXexcGood2 2 9 3" xfId="22710" xr:uid="{00000000-0005-0000-0000-00006D390000}"/>
    <cellStyle name="SAPBEXexcGood2 3" xfId="395" xr:uid="{00000000-0005-0000-0000-00006E390000}"/>
    <cellStyle name="SAPBEXexcGood2 3 10" xfId="11178" xr:uid="{00000000-0005-0000-0000-00006F390000}"/>
    <cellStyle name="SAPBEXexcGood2 3 10 2" xfId="18385" xr:uid="{00000000-0005-0000-0000-000070390000}"/>
    <cellStyle name="SAPBEXexcGood2 3 10 3" xfId="23596" xr:uid="{00000000-0005-0000-0000-000071390000}"/>
    <cellStyle name="SAPBEXexcGood2 3 11" xfId="13287" xr:uid="{00000000-0005-0000-0000-000072390000}"/>
    <cellStyle name="SAPBEXexcGood2 3 12" xfId="25449" xr:uid="{00000000-0005-0000-0000-000073390000}"/>
    <cellStyle name="SAPBEXexcGood2 3 2" xfId="485" xr:uid="{00000000-0005-0000-0000-000074390000}"/>
    <cellStyle name="SAPBEXexcGood2 3 2 2" xfId="962" xr:uid="{00000000-0005-0000-0000-000075390000}"/>
    <cellStyle name="SAPBEXexcGood2 3 2 2 2" xfId="8346" xr:uid="{00000000-0005-0000-0000-000076390000}"/>
    <cellStyle name="SAPBEXexcGood2 3 2 2 2 2" xfId="15559" xr:uid="{00000000-0005-0000-0000-000077390000}"/>
    <cellStyle name="SAPBEXexcGood2 3 2 2 2 3" xfId="21204" xr:uid="{00000000-0005-0000-0000-000078390000}"/>
    <cellStyle name="SAPBEXexcGood2 3 2 2 3" xfId="8950" xr:uid="{00000000-0005-0000-0000-000079390000}"/>
    <cellStyle name="SAPBEXexcGood2 3 2 2 3 2" xfId="16163" xr:uid="{00000000-0005-0000-0000-00007A390000}"/>
    <cellStyle name="SAPBEXexcGood2 3 2 2 3 3" xfId="21707" xr:uid="{00000000-0005-0000-0000-00007B390000}"/>
    <cellStyle name="SAPBEXexcGood2 3 2 2 4" xfId="10477" xr:uid="{00000000-0005-0000-0000-00007C390000}"/>
    <cellStyle name="SAPBEXexcGood2 3 2 2 4 2" xfId="17690" xr:uid="{00000000-0005-0000-0000-00007D390000}"/>
    <cellStyle name="SAPBEXexcGood2 3 2 2 4 3" xfId="23086" xr:uid="{00000000-0005-0000-0000-00007E390000}"/>
    <cellStyle name="SAPBEXexcGood2 3 2 2 5" xfId="11702" xr:uid="{00000000-0005-0000-0000-00007F390000}"/>
    <cellStyle name="SAPBEXexcGood2 3 2 2 5 2" xfId="18909" xr:uid="{00000000-0005-0000-0000-000080390000}"/>
    <cellStyle name="SAPBEXexcGood2 3 2 2 5 3" xfId="24071" xr:uid="{00000000-0005-0000-0000-000081390000}"/>
    <cellStyle name="SAPBEXexcGood2 3 2 2 6" xfId="12313" xr:uid="{00000000-0005-0000-0000-000082390000}"/>
    <cellStyle name="SAPBEXexcGood2 3 2 2 6 2" xfId="19520" xr:uid="{00000000-0005-0000-0000-000083390000}"/>
    <cellStyle name="SAPBEXexcGood2 3 2 2 6 3" xfId="24555" xr:uid="{00000000-0005-0000-0000-000084390000}"/>
    <cellStyle name="SAPBEXexcGood2 3 2 2 7" xfId="13767" xr:uid="{00000000-0005-0000-0000-000085390000}"/>
    <cellStyle name="SAPBEXexcGood2 3 2 2 8" xfId="14376" xr:uid="{00000000-0005-0000-0000-000086390000}"/>
    <cellStyle name="SAPBEXexcGood2 3 2 3" xfId="7928" xr:uid="{00000000-0005-0000-0000-000087390000}"/>
    <cellStyle name="SAPBEXexcGood2 3 2 3 2" xfId="15141" xr:uid="{00000000-0005-0000-0000-000088390000}"/>
    <cellStyle name="SAPBEXexcGood2 3 2 3 3" xfId="20827" xr:uid="{00000000-0005-0000-0000-000089390000}"/>
    <cellStyle name="SAPBEXexcGood2 3 2 4" xfId="9333" xr:uid="{00000000-0005-0000-0000-00008A390000}"/>
    <cellStyle name="SAPBEXexcGood2 3 2 4 2" xfId="16546" xr:uid="{00000000-0005-0000-0000-00008B390000}"/>
    <cellStyle name="SAPBEXexcGood2 3 2 4 3" xfId="22046" xr:uid="{00000000-0005-0000-0000-00008C390000}"/>
    <cellStyle name="SAPBEXexcGood2 3 2 5" xfId="10066" xr:uid="{00000000-0005-0000-0000-00008D390000}"/>
    <cellStyle name="SAPBEXexcGood2 3 2 5 2" xfId="17279" xr:uid="{00000000-0005-0000-0000-00008E390000}"/>
    <cellStyle name="SAPBEXexcGood2 3 2 5 3" xfId="22716" xr:uid="{00000000-0005-0000-0000-00008F390000}"/>
    <cellStyle name="SAPBEXexcGood2 3 2 6" xfId="11268" xr:uid="{00000000-0005-0000-0000-000090390000}"/>
    <cellStyle name="SAPBEXexcGood2 3 2 6 2" xfId="18475" xr:uid="{00000000-0005-0000-0000-000091390000}"/>
    <cellStyle name="SAPBEXexcGood2 3 2 6 3" xfId="23678" xr:uid="{00000000-0005-0000-0000-000092390000}"/>
    <cellStyle name="SAPBEXexcGood2 3 2 7" xfId="12742" xr:uid="{00000000-0005-0000-0000-000093390000}"/>
    <cellStyle name="SAPBEXexcGood2 3 2 7 2" xfId="19949" xr:uid="{00000000-0005-0000-0000-000094390000}"/>
    <cellStyle name="SAPBEXexcGood2 3 2 7 3" xfId="24940" xr:uid="{00000000-0005-0000-0000-000095390000}"/>
    <cellStyle name="SAPBEXexcGood2 3 2 8" xfId="13360" xr:uid="{00000000-0005-0000-0000-000096390000}"/>
    <cellStyle name="SAPBEXexcGood2 3 3" xfId="569" xr:uid="{00000000-0005-0000-0000-000097390000}"/>
    <cellStyle name="SAPBEXexcGood2 3 3 2" xfId="1025" xr:uid="{00000000-0005-0000-0000-000098390000}"/>
    <cellStyle name="SAPBEXexcGood2 3 3 2 2" xfId="8347" xr:uid="{00000000-0005-0000-0000-000099390000}"/>
    <cellStyle name="SAPBEXexcGood2 3 3 2 2 2" xfId="15560" xr:uid="{00000000-0005-0000-0000-00009A390000}"/>
    <cellStyle name="SAPBEXexcGood2 3 3 2 2 3" xfId="21205" xr:uid="{00000000-0005-0000-0000-00009B390000}"/>
    <cellStyle name="SAPBEXexcGood2 3 3 2 3" xfId="8949" xr:uid="{00000000-0005-0000-0000-00009C390000}"/>
    <cellStyle name="SAPBEXexcGood2 3 3 2 3 2" xfId="16162" xr:uid="{00000000-0005-0000-0000-00009D390000}"/>
    <cellStyle name="SAPBEXexcGood2 3 3 2 3 3" xfId="21706" xr:uid="{00000000-0005-0000-0000-00009E390000}"/>
    <cellStyle name="SAPBEXexcGood2 3 3 2 4" xfId="10478" xr:uid="{00000000-0005-0000-0000-00009F390000}"/>
    <cellStyle name="SAPBEXexcGood2 3 3 2 4 2" xfId="17691" xr:uid="{00000000-0005-0000-0000-0000A0390000}"/>
    <cellStyle name="SAPBEXexcGood2 3 3 2 4 3" xfId="23087" xr:uid="{00000000-0005-0000-0000-0000A1390000}"/>
    <cellStyle name="SAPBEXexcGood2 3 3 2 5" xfId="11765" xr:uid="{00000000-0005-0000-0000-0000A2390000}"/>
    <cellStyle name="SAPBEXexcGood2 3 3 2 5 2" xfId="18972" xr:uid="{00000000-0005-0000-0000-0000A3390000}"/>
    <cellStyle name="SAPBEXexcGood2 3 3 2 5 3" xfId="24126" xr:uid="{00000000-0005-0000-0000-0000A4390000}"/>
    <cellStyle name="SAPBEXexcGood2 3 3 2 6" xfId="12258" xr:uid="{00000000-0005-0000-0000-0000A5390000}"/>
    <cellStyle name="SAPBEXexcGood2 3 3 2 6 2" xfId="19465" xr:uid="{00000000-0005-0000-0000-0000A6390000}"/>
    <cellStyle name="SAPBEXexcGood2 3 3 2 6 3" xfId="24500" xr:uid="{00000000-0005-0000-0000-0000A7390000}"/>
    <cellStyle name="SAPBEXexcGood2 3 3 2 7" xfId="13830" xr:uid="{00000000-0005-0000-0000-0000A8390000}"/>
    <cellStyle name="SAPBEXexcGood2 3 3 2 8" xfId="14321" xr:uid="{00000000-0005-0000-0000-0000A9390000}"/>
    <cellStyle name="SAPBEXexcGood2 3 3 3" xfId="7929" xr:uid="{00000000-0005-0000-0000-0000AA390000}"/>
    <cellStyle name="SAPBEXexcGood2 3 3 3 2" xfId="15142" xr:uid="{00000000-0005-0000-0000-0000AB390000}"/>
    <cellStyle name="SAPBEXexcGood2 3 3 3 3" xfId="20828" xr:uid="{00000000-0005-0000-0000-0000AC390000}"/>
    <cellStyle name="SAPBEXexcGood2 3 3 4" xfId="9332" xr:uid="{00000000-0005-0000-0000-0000AD390000}"/>
    <cellStyle name="SAPBEXexcGood2 3 3 4 2" xfId="16545" xr:uid="{00000000-0005-0000-0000-0000AE390000}"/>
    <cellStyle name="SAPBEXexcGood2 3 3 4 3" xfId="22045" xr:uid="{00000000-0005-0000-0000-0000AF390000}"/>
    <cellStyle name="SAPBEXexcGood2 3 3 5" xfId="10067" xr:uid="{00000000-0005-0000-0000-0000B0390000}"/>
    <cellStyle name="SAPBEXexcGood2 3 3 5 2" xfId="17280" xr:uid="{00000000-0005-0000-0000-0000B1390000}"/>
    <cellStyle name="SAPBEXexcGood2 3 3 5 3" xfId="22717" xr:uid="{00000000-0005-0000-0000-0000B2390000}"/>
    <cellStyle name="SAPBEXexcGood2 3 3 6" xfId="11352" xr:uid="{00000000-0005-0000-0000-0000B3390000}"/>
    <cellStyle name="SAPBEXexcGood2 3 3 6 2" xfId="18559" xr:uid="{00000000-0005-0000-0000-0000B4390000}"/>
    <cellStyle name="SAPBEXexcGood2 3 3 6 3" xfId="23754" xr:uid="{00000000-0005-0000-0000-0000B5390000}"/>
    <cellStyle name="SAPBEXexcGood2 3 3 7" xfId="12656" xr:uid="{00000000-0005-0000-0000-0000B6390000}"/>
    <cellStyle name="SAPBEXexcGood2 3 3 7 2" xfId="19863" xr:uid="{00000000-0005-0000-0000-0000B7390000}"/>
    <cellStyle name="SAPBEXexcGood2 3 3 7 3" xfId="24864" xr:uid="{00000000-0005-0000-0000-0000B8390000}"/>
    <cellStyle name="SAPBEXexcGood2 3 3 8" xfId="13431" xr:uid="{00000000-0005-0000-0000-0000B9390000}"/>
    <cellStyle name="SAPBEXexcGood2 3 4" xfId="635" xr:uid="{00000000-0005-0000-0000-0000BA390000}"/>
    <cellStyle name="SAPBEXexcGood2 3 4 2" xfId="1091" xr:uid="{00000000-0005-0000-0000-0000BB390000}"/>
    <cellStyle name="SAPBEXexcGood2 3 4 2 2" xfId="8348" xr:uid="{00000000-0005-0000-0000-0000BC390000}"/>
    <cellStyle name="SAPBEXexcGood2 3 4 2 2 2" xfId="15561" xr:uid="{00000000-0005-0000-0000-0000BD390000}"/>
    <cellStyle name="SAPBEXexcGood2 3 4 2 2 3" xfId="21206" xr:uid="{00000000-0005-0000-0000-0000BE390000}"/>
    <cellStyle name="SAPBEXexcGood2 3 4 2 3" xfId="8948" xr:uid="{00000000-0005-0000-0000-0000BF390000}"/>
    <cellStyle name="SAPBEXexcGood2 3 4 2 3 2" xfId="16161" xr:uid="{00000000-0005-0000-0000-0000C0390000}"/>
    <cellStyle name="SAPBEXexcGood2 3 4 2 3 3" xfId="21705" xr:uid="{00000000-0005-0000-0000-0000C1390000}"/>
    <cellStyle name="SAPBEXexcGood2 3 4 2 4" xfId="10479" xr:uid="{00000000-0005-0000-0000-0000C2390000}"/>
    <cellStyle name="SAPBEXexcGood2 3 4 2 4 2" xfId="17692" xr:uid="{00000000-0005-0000-0000-0000C3390000}"/>
    <cellStyle name="SAPBEXexcGood2 3 4 2 4 3" xfId="23088" xr:uid="{00000000-0005-0000-0000-0000C4390000}"/>
    <cellStyle name="SAPBEXexcGood2 3 4 2 5" xfId="11831" xr:uid="{00000000-0005-0000-0000-0000C5390000}"/>
    <cellStyle name="SAPBEXexcGood2 3 4 2 5 2" xfId="19038" xr:uid="{00000000-0005-0000-0000-0000C6390000}"/>
    <cellStyle name="SAPBEXexcGood2 3 4 2 5 3" xfId="24192" xr:uid="{00000000-0005-0000-0000-0000C7390000}"/>
    <cellStyle name="SAPBEXexcGood2 3 4 2 6" xfId="12192" xr:uid="{00000000-0005-0000-0000-0000C8390000}"/>
    <cellStyle name="SAPBEXexcGood2 3 4 2 6 2" xfId="19399" xr:uid="{00000000-0005-0000-0000-0000C9390000}"/>
    <cellStyle name="SAPBEXexcGood2 3 4 2 6 3" xfId="24434" xr:uid="{00000000-0005-0000-0000-0000CA390000}"/>
    <cellStyle name="SAPBEXexcGood2 3 4 2 7" xfId="13896" xr:uid="{00000000-0005-0000-0000-0000CB390000}"/>
    <cellStyle name="SAPBEXexcGood2 3 4 2 8" xfId="14255" xr:uid="{00000000-0005-0000-0000-0000CC390000}"/>
    <cellStyle name="SAPBEXexcGood2 3 4 3" xfId="7930" xr:uid="{00000000-0005-0000-0000-0000CD390000}"/>
    <cellStyle name="SAPBEXexcGood2 3 4 3 2" xfId="15143" xr:uid="{00000000-0005-0000-0000-0000CE390000}"/>
    <cellStyle name="SAPBEXexcGood2 3 4 3 3" xfId="20829" xr:uid="{00000000-0005-0000-0000-0000CF390000}"/>
    <cellStyle name="SAPBEXexcGood2 3 4 4" xfId="9331" xr:uid="{00000000-0005-0000-0000-0000D0390000}"/>
    <cellStyle name="SAPBEXexcGood2 3 4 4 2" xfId="16544" xr:uid="{00000000-0005-0000-0000-0000D1390000}"/>
    <cellStyle name="SAPBEXexcGood2 3 4 4 3" xfId="22044" xr:uid="{00000000-0005-0000-0000-0000D2390000}"/>
    <cellStyle name="SAPBEXexcGood2 3 4 5" xfId="10068" xr:uid="{00000000-0005-0000-0000-0000D3390000}"/>
    <cellStyle name="SAPBEXexcGood2 3 4 5 2" xfId="17281" xr:uid="{00000000-0005-0000-0000-0000D4390000}"/>
    <cellStyle name="SAPBEXexcGood2 3 4 5 3" xfId="22718" xr:uid="{00000000-0005-0000-0000-0000D5390000}"/>
    <cellStyle name="SAPBEXexcGood2 3 4 6" xfId="11418" xr:uid="{00000000-0005-0000-0000-0000D6390000}"/>
    <cellStyle name="SAPBEXexcGood2 3 4 6 2" xfId="18625" xr:uid="{00000000-0005-0000-0000-0000D7390000}"/>
    <cellStyle name="SAPBEXexcGood2 3 4 6 3" xfId="23820" xr:uid="{00000000-0005-0000-0000-0000D8390000}"/>
    <cellStyle name="SAPBEXexcGood2 3 4 7" xfId="12567" xr:uid="{00000000-0005-0000-0000-0000D9390000}"/>
    <cellStyle name="SAPBEXexcGood2 3 4 7 2" xfId="19774" xr:uid="{00000000-0005-0000-0000-0000DA390000}"/>
    <cellStyle name="SAPBEXexcGood2 3 4 7 3" xfId="24799" xr:uid="{00000000-0005-0000-0000-0000DB390000}"/>
    <cellStyle name="SAPBEXexcGood2 3 4 8" xfId="13494" xr:uid="{00000000-0005-0000-0000-0000DC390000}"/>
    <cellStyle name="SAPBEXexcGood2 3 4 9" xfId="14615" xr:uid="{00000000-0005-0000-0000-0000DD390000}"/>
    <cellStyle name="SAPBEXexcGood2 3 5" xfId="689" xr:uid="{00000000-0005-0000-0000-0000DE390000}"/>
    <cellStyle name="SAPBEXexcGood2 3 5 2" xfId="1145" xr:uid="{00000000-0005-0000-0000-0000DF390000}"/>
    <cellStyle name="SAPBEXexcGood2 3 5 2 2" xfId="8349" xr:uid="{00000000-0005-0000-0000-0000E0390000}"/>
    <cellStyle name="SAPBEXexcGood2 3 5 2 2 2" xfId="15562" xr:uid="{00000000-0005-0000-0000-0000E1390000}"/>
    <cellStyle name="SAPBEXexcGood2 3 5 2 2 3" xfId="21207" xr:uid="{00000000-0005-0000-0000-0000E2390000}"/>
    <cellStyle name="SAPBEXexcGood2 3 5 2 3" xfId="8947" xr:uid="{00000000-0005-0000-0000-0000E3390000}"/>
    <cellStyle name="SAPBEXexcGood2 3 5 2 3 2" xfId="16160" xr:uid="{00000000-0005-0000-0000-0000E4390000}"/>
    <cellStyle name="SAPBEXexcGood2 3 5 2 3 3" xfId="21704" xr:uid="{00000000-0005-0000-0000-0000E5390000}"/>
    <cellStyle name="SAPBEXexcGood2 3 5 2 4" xfId="10480" xr:uid="{00000000-0005-0000-0000-0000E6390000}"/>
    <cellStyle name="SAPBEXexcGood2 3 5 2 4 2" xfId="17693" xr:uid="{00000000-0005-0000-0000-0000E7390000}"/>
    <cellStyle name="SAPBEXexcGood2 3 5 2 4 3" xfId="23089" xr:uid="{00000000-0005-0000-0000-0000E8390000}"/>
    <cellStyle name="SAPBEXexcGood2 3 5 2 5" xfId="11885" xr:uid="{00000000-0005-0000-0000-0000E9390000}"/>
    <cellStyle name="SAPBEXexcGood2 3 5 2 5 2" xfId="19092" xr:uid="{00000000-0005-0000-0000-0000EA390000}"/>
    <cellStyle name="SAPBEXexcGood2 3 5 2 5 3" xfId="24246" xr:uid="{00000000-0005-0000-0000-0000EB390000}"/>
    <cellStyle name="SAPBEXexcGood2 3 5 2 6" xfId="12138" xr:uid="{00000000-0005-0000-0000-0000EC390000}"/>
    <cellStyle name="SAPBEXexcGood2 3 5 2 6 2" xfId="19345" xr:uid="{00000000-0005-0000-0000-0000ED390000}"/>
    <cellStyle name="SAPBEXexcGood2 3 5 2 6 3" xfId="24380" xr:uid="{00000000-0005-0000-0000-0000EE390000}"/>
    <cellStyle name="SAPBEXexcGood2 3 5 2 7" xfId="13950" xr:uid="{00000000-0005-0000-0000-0000EF390000}"/>
    <cellStyle name="SAPBEXexcGood2 3 5 2 8" xfId="14201" xr:uid="{00000000-0005-0000-0000-0000F0390000}"/>
    <cellStyle name="SAPBEXexcGood2 3 5 3" xfId="7931" xr:uid="{00000000-0005-0000-0000-0000F1390000}"/>
    <cellStyle name="SAPBEXexcGood2 3 5 3 2" xfId="15144" xr:uid="{00000000-0005-0000-0000-0000F2390000}"/>
    <cellStyle name="SAPBEXexcGood2 3 5 3 3" xfId="20830" xr:uid="{00000000-0005-0000-0000-0000F3390000}"/>
    <cellStyle name="SAPBEXexcGood2 3 5 4" xfId="9330" xr:uid="{00000000-0005-0000-0000-0000F4390000}"/>
    <cellStyle name="SAPBEXexcGood2 3 5 4 2" xfId="16543" xr:uid="{00000000-0005-0000-0000-0000F5390000}"/>
    <cellStyle name="SAPBEXexcGood2 3 5 4 3" xfId="22043" xr:uid="{00000000-0005-0000-0000-0000F6390000}"/>
    <cellStyle name="SAPBEXexcGood2 3 5 5" xfId="10069" xr:uid="{00000000-0005-0000-0000-0000F7390000}"/>
    <cellStyle name="SAPBEXexcGood2 3 5 5 2" xfId="17282" xr:uid="{00000000-0005-0000-0000-0000F8390000}"/>
    <cellStyle name="SAPBEXexcGood2 3 5 5 3" xfId="22719" xr:uid="{00000000-0005-0000-0000-0000F9390000}"/>
    <cellStyle name="SAPBEXexcGood2 3 5 6" xfId="11472" xr:uid="{00000000-0005-0000-0000-0000FA390000}"/>
    <cellStyle name="SAPBEXexcGood2 3 5 6 2" xfId="18679" xr:uid="{00000000-0005-0000-0000-0000FB390000}"/>
    <cellStyle name="SAPBEXexcGood2 3 5 6 3" xfId="23874" xr:uid="{00000000-0005-0000-0000-0000FC390000}"/>
    <cellStyle name="SAPBEXexcGood2 3 5 7" xfId="12510" xr:uid="{00000000-0005-0000-0000-0000FD390000}"/>
    <cellStyle name="SAPBEXexcGood2 3 5 7 2" xfId="19717" xr:uid="{00000000-0005-0000-0000-0000FE390000}"/>
    <cellStyle name="SAPBEXexcGood2 3 5 7 3" xfId="24746" xr:uid="{00000000-0005-0000-0000-0000FF390000}"/>
    <cellStyle name="SAPBEXexcGood2 3 5 8" xfId="13548" xr:uid="{00000000-0005-0000-0000-0000003A0000}"/>
    <cellStyle name="SAPBEXexcGood2 3 5 9" xfId="14548" xr:uid="{00000000-0005-0000-0000-0000013A0000}"/>
    <cellStyle name="SAPBEXexcGood2 3 6" xfId="874" xr:uid="{00000000-0005-0000-0000-0000023A0000}"/>
    <cellStyle name="SAPBEXexcGood2 3 6 2" xfId="8350" xr:uid="{00000000-0005-0000-0000-0000033A0000}"/>
    <cellStyle name="SAPBEXexcGood2 3 6 2 2" xfId="15563" xr:uid="{00000000-0005-0000-0000-0000043A0000}"/>
    <cellStyle name="SAPBEXexcGood2 3 6 2 3" xfId="21208" xr:uid="{00000000-0005-0000-0000-0000053A0000}"/>
    <cellStyle name="SAPBEXexcGood2 3 6 3" xfId="8946" xr:uid="{00000000-0005-0000-0000-0000063A0000}"/>
    <cellStyle name="SAPBEXexcGood2 3 6 3 2" xfId="16159" xr:uid="{00000000-0005-0000-0000-0000073A0000}"/>
    <cellStyle name="SAPBEXexcGood2 3 6 3 3" xfId="21703" xr:uid="{00000000-0005-0000-0000-0000083A0000}"/>
    <cellStyle name="SAPBEXexcGood2 3 6 4" xfId="10481" xr:uid="{00000000-0005-0000-0000-0000093A0000}"/>
    <cellStyle name="SAPBEXexcGood2 3 6 4 2" xfId="17694" xr:uid="{00000000-0005-0000-0000-00000A3A0000}"/>
    <cellStyle name="SAPBEXexcGood2 3 6 4 3" xfId="23090" xr:uid="{00000000-0005-0000-0000-00000B3A0000}"/>
    <cellStyle name="SAPBEXexcGood2 3 6 5" xfId="11614" xr:uid="{00000000-0005-0000-0000-00000C3A0000}"/>
    <cellStyle name="SAPBEXexcGood2 3 6 5 2" xfId="18821" xr:uid="{00000000-0005-0000-0000-00000D3A0000}"/>
    <cellStyle name="SAPBEXexcGood2 3 6 5 3" xfId="23991" xr:uid="{00000000-0005-0000-0000-00000E3A0000}"/>
    <cellStyle name="SAPBEXexcGood2 3 6 6" xfId="12393" xr:uid="{00000000-0005-0000-0000-00000F3A0000}"/>
    <cellStyle name="SAPBEXexcGood2 3 6 6 2" xfId="19600" xr:uid="{00000000-0005-0000-0000-0000103A0000}"/>
    <cellStyle name="SAPBEXexcGood2 3 6 6 3" xfId="24635" xr:uid="{00000000-0005-0000-0000-0000113A0000}"/>
    <cellStyle name="SAPBEXexcGood2 3 6 7" xfId="13679" xr:uid="{00000000-0005-0000-0000-0000123A0000}"/>
    <cellStyle name="SAPBEXexcGood2 3 6 8" xfId="14453" xr:uid="{00000000-0005-0000-0000-0000133A0000}"/>
    <cellStyle name="SAPBEXexcGood2 3 7" xfId="7927" xr:uid="{00000000-0005-0000-0000-0000143A0000}"/>
    <cellStyle name="SAPBEXexcGood2 3 7 2" xfId="15140" xr:uid="{00000000-0005-0000-0000-0000153A0000}"/>
    <cellStyle name="SAPBEXexcGood2 3 7 3" xfId="20826" xr:uid="{00000000-0005-0000-0000-0000163A0000}"/>
    <cellStyle name="SAPBEXexcGood2 3 8" xfId="9334" xr:uid="{00000000-0005-0000-0000-0000173A0000}"/>
    <cellStyle name="SAPBEXexcGood2 3 8 2" xfId="16547" xr:uid="{00000000-0005-0000-0000-0000183A0000}"/>
    <cellStyle name="SAPBEXexcGood2 3 8 3" xfId="22047" xr:uid="{00000000-0005-0000-0000-0000193A0000}"/>
    <cellStyle name="SAPBEXexcGood2 3 9" xfId="10065" xr:uid="{00000000-0005-0000-0000-00001A3A0000}"/>
    <cellStyle name="SAPBEXexcGood2 3 9 2" xfId="17278" xr:uid="{00000000-0005-0000-0000-00001B3A0000}"/>
    <cellStyle name="SAPBEXexcGood2 3 9 3" xfId="22715" xr:uid="{00000000-0005-0000-0000-00001C3A0000}"/>
    <cellStyle name="SAPBEXexcGood2 4" xfId="524" xr:uid="{00000000-0005-0000-0000-00001D3A0000}"/>
    <cellStyle name="SAPBEXexcGood2 4 10" xfId="13397" xr:uid="{00000000-0005-0000-0000-00001E3A0000}"/>
    <cellStyle name="SAPBEXexcGood2 4 2" xfId="601" xr:uid="{00000000-0005-0000-0000-00001F3A0000}"/>
    <cellStyle name="SAPBEXexcGood2 4 2 2" xfId="1057" xr:uid="{00000000-0005-0000-0000-0000203A0000}"/>
    <cellStyle name="SAPBEXexcGood2 4 2 2 2" xfId="8351" xr:uid="{00000000-0005-0000-0000-0000213A0000}"/>
    <cellStyle name="SAPBEXexcGood2 4 2 2 2 2" xfId="15564" xr:uid="{00000000-0005-0000-0000-0000223A0000}"/>
    <cellStyle name="SAPBEXexcGood2 4 2 2 2 3" xfId="21209" xr:uid="{00000000-0005-0000-0000-0000233A0000}"/>
    <cellStyle name="SAPBEXexcGood2 4 2 2 3" xfId="8945" xr:uid="{00000000-0005-0000-0000-0000243A0000}"/>
    <cellStyle name="SAPBEXexcGood2 4 2 2 3 2" xfId="16158" xr:uid="{00000000-0005-0000-0000-0000253A0000}"/>
    <cellStyle name="SAPBEXexcGood2 4 2 2 3 3" xfId="21702" xr:uid="{00000000-0005-0000-0000-0000263A0000}"/>
    <cellStyle name="SAPBEXexcGood2 4 2 2 4" xfId="10482" xr:uid="{00000000-0005-0000-0000-0000273A0000}"/>
    <cellStyle name="SAPBEXexcGood2 4 2 2 4 2" xfId="17695" xr:uid="{00000000-0005-0000-0000-0000283A0000}"/>
    <cellStyle name="SAPBEXexcGood2 4 2 2 4 3" xfId="23091" xr:uid="{00000000-0005-0000-0000-0000293A0000}"/>
    <cellStyle name="SAPBEXexcGood2 4 2 2 5" xfId="11797" xr:uid="{00000000-0005-0000-0000-00002A3A0000}"/>
    <cellStyle name="SAPBEXexcGood2 4 2 2 5 2" xfId="19004" xr:uid="{00000000-0005-0000-0000-00002B3A0000}"/>
    <cellStyle name="SAPBEXexcGood2 4 2 2 5 3" xfId="24158" xr:uid="{00000000-0005-0000-0000-00002C3A0000}"/>
    <cellStyle name="SAPBEXexcGood2 4 2 2 6" xfId="12226" xr:uid="{00000000-0005-0000-0000-00002D3A0000}"/>
    <cellStyle name="SAPBEXexcGood2 4 2 2 6 2" xfId="19433" xr:uid="{00000000-0005-0000-0000-00002E3A0000}"/>
    <cellStyle name="SAPBEXexcGood2 4 2 2 6 3" xfId="24468" xr:uid="{00000000-0005-0000-0000-00002F3A0000}"/>
    <cellStyle name="SAPBEXexcGood2 4 2 2 7" xfId="13862" xr:uid="{00000000-0005-0000-0000-0000303A0000}"/>
    <cellStyle name="SAPBEXexcGood2 4 2 2 8" xfId="14289" xr:uid="{00000000-0005-0000-0000-0000313A0000}"/>
    <cellStyle name="SAPBEXexcGood2 4 2 3" xfId="7933" xr:uid="{00000000-0005-0000-0000-0000323A0000}"/>
    <cellStyle name="SAPBEXexcGood2 4 2 3 2" xfId="15146" xr:uid="{00000000-0005-0000-0000-0000333A0000}"/>
    <cellStyle name="SAPBEXexcGood2 4 2 3 3" xfId="20832" xr:uid="{00000000-0005-0000-0000-0000343A0000}"/>
    <cellStyle name="SAPBEXexcGood2 4 2 4" xfId="9328" xr:uid="{00000000-0005-0000-0000-0000353A0000}"/>
    <cellStyle name="SAPBEXexcGood2 4 2 4 2" xfId="16541" xr:uid="{00000000-0005-0000-0000-0000363A0000}"/>
    <cellStyle name="SAPBEXexcGood2 4 2 4 3" xfId="22041" xr:uid="{00000000-0005-0000-0000-0000373A0000}"/>
    <cellStyle name="SAPBEXexcGood2 4 2 5" xfId="10071" xr:uid="{00000000-0005-0000-0000-0000383A0000}"/>
    <cellStyle name="SAPBEXexcGood2 4 2 5 2" xfId="17284" xr:uid="{00000000-0005-0000-0000-0000393A0000}"/>
    <cellStyle name="SAPBEXexcGood2 4 2 5 3" xfId="22721" xr:uid="{00000000-0005-0000-0000-00003A3A0000}"/>
    <cellStyle name="SAPBEXexcGood2 4 2 6" xfId="11384" xr:uid="{00000000-0005-0000-0000-00003B3A0000}"/>
    <cellStyle name="SAPBEXexcGood2 4 2 6 2" xfId="18591" xr:uid="{00000000-0005-0000-0000-00003C3A0000}"/>
    <cellStyle name="SAPBEXexcGood2 4 2 6 3" xfId="23786" xr:uid="{00000000-0005-0000-0000-00003D3A0000}"/>
    <cellStyle name="SAPBEXexcGood2 4 2 7" xfId="12601" xr:uid="{00000000-0005-0000-0000-00003E3A0000}"/>
    <cellStyle name="SAPBEXexcGood2 4 2 7 2" xfId="19808" xr:uid="{00000000-0005-0000-0000-00003F3A0000}"/>
    <cellStyle name="SAPBEXexcGood2 4 2 7 3" xfId="24833" xr:uid="{00000000-0005-0000-0000-0000403A0000}"/>
    <cellStyle name="SAPBEXexcGood2 4 2 8" xfId="13460" xr:uid="{00000000-0005-0000-0000-0000413A0000}"/>
    <cellStyle name="SAPBEXexcGood2 4 3" xfId="666" xr:uid="{00000000-0005-0000-0000-0000423A0000}"/>
    <cellStyle name="SAPBEXexcGood2 4 3 2" xfId="1122" xr:uid="{00000000-0005-0000-0000-0000433A0000}"/>
    <cellStyle name="SAPBEXexcGood2 4 3 2 2" xfId="8352" xr:uid="{00000000-0005-0000-0000-0000443A0000}"/>
    <cellStyle name="SAPBEXexcGood2 4 3 2 2 2" xfId="15565" xr:uid="{00000000-0005-0000-0000-0000453A0000}"/>
    <cellStyle name="SAPBEXexcGood2 4 3 2 2 3" xfId="21210" xr:uid="{00000000-0005-0000-0000-0000463A0000}"/>
    <cellStyle name="SAPBEXexcGood2 4 3 2 3" xfId="8944" xr:uid="{00000000-0005-0000-0000-0000473A0000}"/>
    <cellStyle name="SAPBEXexcGood2 4 3 2 3 2" xfId="16157" xr:uid="{00000000-0005-0000-0000-0000483A0000}"/>
    <cellStyle name="SAPBEXexcGood2 4 3 2 3 3" xfId="21701" xr:uid="{00000000-0005-0000-0000-0000493A0000}"/>
    <cellStyle name="SAPBEXexcGood2 4 3 2 4" xfId="10483" xr:uid="{00000000-0005-0000-0000-00004A3A0000}"/>
    <cellStyle name="SAPBEXexcGood2 4 3 2 4 2" xfId="17696" xr:uid="{00000000-0005-0000-0000-00004B3A0000}"/>
    <cellStyle name="SAPBEXexcGood2 4 3 2 4 3" xfId="23092" xr:uid="{00000000-0005-0000-0000-00004C3A0000}"/>
    <cellStyle name="SAPBEXexcGood2 4 3 2 5" xfId="11862" xr:uid="{00000000-0005-0000-0000-00004D3A0000}"/>
    <cellStyle name="SAPBEXexcGood2 4 3 2 5 2" xfId="19069" xr:uid="{00000000-0005-0000-0000-00004E3A0000}"/>
    <cellStyle name="SAPBEXexcGood2 4 3 2 5 3" xfId="24223" xr:uid="{00000000-0005-0000-0000-00004F3A0000}"/>
    <cellStyle name="SAPBEXexcGood2 4 3 2 6" xfId="12161" xr:uid="{00000000-0005-0000-0000-0000503A0000}"/>
    <cellStyle name="SAPBEXexcGood2 4 3 2 6 2" xfId="19368" xr:uid="{00000000-0005-0000-0000-0000513A0000}"/>
    <cellStyle name="SAPBEXexcGood2 4 3 2 6 3" xfId="24403" xr:uid="{00000000-0005-0000-0000-0000523A0000}"/>
    <cellStyle name="SAPBEXexcGood2 4 3 2 7" xfId="13927" xr:uid="{00000000-0005-0000-0000-0000533A0000}"/>
    <cellStyle name="SAPBEXexcGood2 4 3 2 8" xfId="14224" xr:uid="{00000000-0005-0000-0000-0000543A0000}"/>
    <cellStyle name="SAPBEXexcGood2 4 3 3" xfId="7934" xr:uid="{00000000-0005-0000-0000-0000553A0000}"/>
    <cellStyle name="SAPBEXexcGood2 4 3 3 2" xfId="15147" xr:uid="{00000000-0005-0000-0000-0000563A0000}"/>
    <cellStyle name="SAPBEXexcGood2 4 3 3 3" xfId="20833" xr:uid="{00000000-0005-0000-0000-0000573A0000}"/>
    <cellStyle name="SAPBEXexcGood2 4 3 4" xfId="9327" xr:uid="{00000000-0005-0000-0000-0000583A0000}"/>
    <cellStyle name="SAPBEXexcGood2 4 3 4 2" xfId="16540" xr:uid="{00000000-0005-0000-0000-0000593A0000}"/>
    <cellStyle name="SAPBEXexcGood2 4 3 4 3" xfId="22040" xr:uid="{00000000-0005-0000-0000-00005A3A0000}"/>
    <cellStyle name="SAPBEXexcGood2 4 3 5" xfId="10072" xr:uid="{00000000-0005-0000-0000-00005B3A0000}"/>
    <cellStyle name="SAPBEXexcGood2 4 3 5 2" xfId="17285" xr:uid="{00000000-0005-0000-0000-00005C3A0000}"/>
    <cellStyle name="SAPBEXexcGood2 4 3 5 3" xfId="22722" xr:uid="{00000000-0005-0000-0000-00005D3A0000}"/>
    <cellStyle name="SAPBEXexcGood2 4 3 6" xfId="11449" xr:uid="{00000000-0005-0000-0000-00005E3A0000}"/>
    <cellStyle name="SAPBEXexcGood2 4 3 6 2" xfId="18656" xr:uid="{00000000-0005-0000-0000-00005F3A0000}"/>
    <cellStyle name="SAPBEXexcGood2 4 3 6 3" xfId="23851" xr:uid="{00000000-0005-0000-0000-0000603A0000}"/>
    <cellStyle name="SAPBEXexcGood2 4 3 7" xfId="12536" xr:uid="{00000000-0005-0000-0000-0000613A0000}"/>
    <cellStyle name="SAPBEXexcGood2 4 3 7 2" xfId="19743" xr:uid="{00000000-0005-0000-0000-0000623A0000}"/>
    <cellStyle name="SAPBEXexcGood2 4 3 7 3" xfId="24768" xr:uid="{00000000-0005-0000-0000-0000633A0000}"/>
    <cellStyle name="SAPBEXexcGood2 4 3 8" xfId="13525" xr:uid="{00000000-0005-0000-0000-0000643A0000}"/>
    <cellStyle name="SAPBEXexcGood2 4 3 9" xfId="14569" xr:uid="{00000000-0005-0000-0000-0000653A0000}"/>
    <cellStyle name="SAPBEXexcGood2 4 4" xfId="721" xr:uid="{00000000-0005-0000-0000-0000663A0000}"/>
    <cellStyle name="SAPBEXexcGood2 4 4 2" xfId="1177" xr:uid="{00000000-0005-0000-0000-0000673A0000}"/>
    <cellStyle name="SAPBEXexcGood2 4 4 2 2" xfId="8353" xr:uid="{00000000-0005-0000-0000-0000683A0000}"/>
    <cellStyle name="SAPBEXexcGood2 4 4 2 2 2" xfId="15566" xr:uid="{00000000-0005-0000-0000-0000693A0000}"/>
    <cellStyle name="SAPBEXexcGood2 4 4 2 2 3" xfId="21211" xr:uid="{00000000-0005-0000-0000-00006A3A0000}"/>
    <cellStyle name="SAPBEXexcGood2 4 4 2 3" xfId="8943" xr:uid="{00000000-0005-0000-0000-00006B3A0000}"/>
    <cellStyle name="SAPBEXexcGood2 4 4 2 3 2" xfId="16156" xr:uid="{00000000-0005-0000-0000-00006C3A0000}"/>
    <cellStyle name="SAPBEXexcGood2 4 4 2 3 3" xfId="21700" xr:uid="{00000000-0005-0000-0000-00006D3A0000}"/>
    <cellStyle name="SAPBEXexcGood2 4 4 2 4" xfId="10484" xr:uid="{00000000-0005-0000-0000-00006E3A0000}"/>
    <cellStyle name="SAPBEXexcGood2 4 4 2 4 2" xfId="17697" xr:uid="{00000000-0005-0000-0000-00006F3A0000}"/>
    <cellStyle name="SAPBEXexcGood2 4 4 2 4 3" xfId="23093" xr:uid="{00000000-0005-0000-0000-0000703A0000}"/>
    <cellStyle name="SAPBEXexcGood2 4 4 2 5" xfId="11917" xr:uid="{00000000-0005-0000-0000-0000713A0000}"/>
    <cellStyle name="SAPBEXexcGood2 4 4 2 5 2" xfId="19124" xr:uid="{00000000-0005-0000-0000-0000723A0000}"/>
    <cellStyle name="SAPBEXexcGood2 4 4 2 5 3" xfId="24278" xr:uid="{00000000-0005-0000-0000-0000733A0000}"/>
    <cellStyle name="SAPBEXexcGood2 4 4 2 6" xfId="12106" xr:uid="{00000000-0005-0000-0000-0000743A0000}"/>
    <cellStyle name="SAPBEXexcGood2 4 4 2 6 2" xfId="19313" xr:uid="{00000000-0005-0000-0000-0000753A0000}"/>
    <cellStyle name="SAPBEXexcGood2 4 4 2 6 3" xfId="24348" xr:uid="{00000000-0005-0000-0000-0000763A0000}"/>
    <cellStyle name="SAPBEXexcGood2 4 4 2 7" xfId="13982" xr:uid="{00000000-0005-0000-0000-0000773A0000}"/>
    <cellStyle name="SAPBEXexcGood2 4 4 2 8" xfId="14169" xr:uid="{00000000-0005-0000-0000-0000783A0000}"/>
    <cellStyle name="SAPBEXexcGood2 4 4 3" xfId="7935" xr:uid="{00000000-0005-0000-0000-0000793A0000}"/>
    <cellStyle name="SAPBEXexcGood2 4 4 3 2" xfId="15148" xr:uid="{00000000-0005-0000-0000-00007A3A0000}"/>
    <cellStyle name="SAPBEXexcGood2 4 4 3 3" xfId="20834" xr:uid="{00000000-0005-0000-0000-00007B3A0000}"/>
    <cellStyle name="SAPBEXexcGood2 4 4 4" xfId="9326" xr:uid="{00000000-0005-0000-0000-00007C3A0000}"/>
    <cellStyle name="SAPBEXexcGood2 4 4 4 2" xfId="16539" xr:uid="{00000000-0005-0000-0000-00007D3A0000}"/>
    <cellStyle name="SAPBEXexcGood2 4 4 4 3" xfId="22039" xr:uid="{00000000-0005-0000-0000-00007E3A0000}"/>
    <cellStyle name="SAPBEXexcGood2 4 4 5" xfId="10073" xr:uid="{00000000-0005-0000-0000-00007F3A0000}"/>
    <cellStyle name="SAPBEXexcGood2 4 4 5 2" xfId="17286" xr:uid="{00000000-0005-0000-0000-0000803A0000}"/>
    <cellStyle name="SAPBEXexcGood2 4 4 5 3" xfId="22723" xr:uid="{00000000-0005-0000-0000-0000813A0000}"/>
    <cellStyle name="SAPBEXexcGood2 4 4 6" xfId="11504" xr:uid="{00000000-0005-0000-0000-0000823A0000}"/>
    <cellStyle name="SAPBEXexcGood2 4 4 6 2" xfId="18711" xr:uid="{00000000-0005-0000-0000-0000833A0000}"/>
    <cellStyle name="SAPBEXexcGood2 4 4 6 3" xfId="23906" xr:uid="{00000000-0005-0000-0000-0000843A0000}"/>
    <cellStyle name="SAPBEXexcGood2 4 4 7" xfId="12476" xr:uid="{00000000-0005-0000-0000-0000853A0000}"/>
    <cellStyle name="SAPBEXexcGood2 4 4 7 2" xfId="19683" xr:uid="{00000000-0005-0000-0000-0000863A0000}"/>
    <cellStyle name="SAPBEXexcGood2 4 4 7 3" xfId="24716" xr:uid="{00000000-0005-0000-0000-0000873A0000}"/>
    <cellStyle name="SAPBEXexcGood2 4 4 8" xfId="13580" xr:uid="{00000000-0005-0000-0000-0000883A0000}"/>
    <cellStyle name="SAPBEXexcGood2 4 4 9" xfId="14517" xr:uid="{00000000-0005-0000-0000-0000893A0000}"/>
    <cellStyle name="SAPBEXexcGood2 4 5" xfId="7932" xr:uid="{00000000-0005-0000-0000-00008A3A0000}"/>
    <cellStyle name="SAPBEXexcGood2 4 5 2" xfId="15145" xr:uid="{00000000-0005-0000-0000-00008B3A0000}"/>
    <cellStyle name="SAPBEXexcGood2 4 5 3" xfId="20831" xr:uid="{00000000-0005-0000-0000-00008C3A0000}"/>
    <cellStyle name="SAPBEXexcGood2 4 6" xfId="9329" xr:uid="{00000000-0005-0000-0000-00008D3A0000}"/>
    <cellStyle name="SAPBEXexcGood2 4 6 2" xfId="16542" xr:uid="{00000000-0005-0000-0000-00008E3A0000}"/>
    <cellStyle name="SAPBEXexcGood2 4 6 3" xfId="22042" xr:uid="{00000000-0005-0000-0000-00008F3A0000}"/>
    <cellStyle name="SAPBEXexcGood2 4 7" xfId="10070" xr:uid="{00000000-0005-0000-0000-0000903A0000}"/>
    <cellStyle name="SAPBEXexcGood2 4 7 2" xfId="17283" xr:uid="{00000000-0005-0000-0000-0000913A0000}"/>
    <cellStyle name="SAPBEXexcGood2 4 7 3" xfId="22720" xr:uid="{00000000-0005-0000-0000-0000923A0000}"/>
    <cellStyle name="SAPBEXexcGood2 4 8" xfId="11307" xr:uid="{00000000-0005-0000-0000-0000933A0000}"/>
    <cellStyle name="SAPBEXexcGood2 4 8 2" xfId="18514" xr:uid="{00000000-0005-0000-0000-0000943A0000}"/>
    <cellStyle name="SAPBEXexcGood2 4 8 3" xfId="23709" xr:uid="{00000000-0005-0000-0000-0000953A0000}"/>
    <cellStyle name="SAPBEXexcGood2 4 9" xfId="12711" xr:uid="{00000000-0005-0000-0000-0000963A0000}"/>
    <cellStyle name="SAPBEXexcGood2 4 9 2" xfId="19918" xr:uid="{00000000-0005-0000-0000-0000973A0000}"/>
    <cellStyle name="SAPBEXexcGood2 4 9 3" xfId="24909" xr:uid="{00000000-0005-0000-0000-0000983A0000}"/>
    <cellStyle name="SAPBEXexcGood2 5" xfId="802" xr:uid="{00000000-0005-0000-0000-0000993A0000}"/>
    <cellStyle name="SAPBEXexcGood2 5 2" xfId="8354" xr:uid="{00000000-0005-0000-0000-00009A3A0000}"/>
    <cellStyle name="SAPBEXexcGood2 5 2 2" xfId="15567" xr:uid="{00000000-0005-0000-0000-00009B3A0000}"/>
    <cellStyle name="SAPBEXexcGood2 5 2 3" xfId="21212" xr:uid="{00000000-0005-0000-0000-00009C3A0000}"/>
    <cellStyle name="SAPBEXexcGood2 5 3" xfId="8942" xr:uid="{00000000-0005-0000-0000-00009D3A0000}"/>
    <cellStyle name="SAPBEXexcGood2 5 3 2" xfId="16155" xr:uid="{00000000-0005-0000-0000-00009E3A0000}"/>
    <cellStyle name="SAPBEXexcGood2 5 3 3" xfId="21699" xr:uid="{00000000-0005-0000-0000-00009F3A0000}"/>
    <cellStyle name="SAPBEXexcGood2 5 4" xfId="10485" xr:uid="{00000000-0005-0000-0000-0000A03A0000}"/>
    <cellStyle name="SAPBEXexcGood2 5 4 2" xfId="17698" xr:uid="{00000000-0005-0000-0000-0000A13A0000}"/>
    <cellStyle name="SAPBEXexcGood2 5 4 3" xfId="23094" xr:uid="{00000000-0005-0000-0000-0000A23A0000}"/>
    <cellStyle name="SAPBEXexcGood2 5 5" xfId="11542" xr:uid="{00000000-0005-0000-0000-0000A33A0000}"/>
    <cellStyle name="SAPBEXexcGood2 5 5 2" xfId="18749" xr:uid="{00000000-0005-0000-0000-0000A43A0000}"/>
    <cellStyle name="SAPBEXexcGood2 5 5 3" xfId="23925" xr:uid="{00000000-0005-0000-0000-0000A53A0000}"/>
    <cellStyle name="SAPBEXexcGood2 5 6" xfId="12460" xr:uid="{00000000-0005-0000-0000-0000A63A0000}"/>
    <cellStyle name="SAPBEXexcGood2 5 6 2" xfId="19667" xr:uid="{00000000-0005-0000-0000-0000A73A0000}"/>
    <cellStyle name="SAPBEXexcGood2 5 6 3" xfId="24701" xr:uid="{00000000-0005-0000-0000-0000A83A0000}"/>
    <cellStyle name="SAPBEXexcGood2 5 7" xfId="13612" xr:uid="{00000000-0005-0000-0000-0000A93A0000}"/>
    <cellStyle name="SAPBEXexcGood2 5 8" xfId="14497" xr:uid="{00000000-0005-0000-0000-0000AA3A0000}"/>
    <cellStyle name="SAPBEXexcGood2 6" xfId="7256" xr:uid="{00000000-0005-0000-0000-0000AB3A0000}"/>
    <cellStyle name="SAPBEXexcGood2 6 2" xfId="9537" xr:uid="{00000000-0005-0000-0000-0000AC3A0000}"/>
    <cellStyle name="SAPBEXexcGood2 6 2 2" xfId="16750" xr:uid="{00000000-0005-0000-0000-0000AD3A0000}"/>
    <cellStyle name="SAPBEXexcGood2 6 2 3" xfId="22216" xr:uid="{00000000-0005-0000-0000-0000AE3A0000}"/>
    <cellStyle name="SAPBEXexcGood2 6 3" xfId="9735" xr:uid="{00000000-0005-0000-0000-0000AF3A0000}"/>
    <cellStyle name="SAPBEXexcGood2 6 3 2" xfId="16948" xr:uid="{00000000-0005-0000-0000-0000B03A0000}"/>
    <cellStyle name="SAPBEXexcGood2 6 3 3" xfId="22414" xr:uid="{00000000-0005-0000-0000-0000B13A0000}"/>
    <cellStyle name="SAPBEXexcGood2 6 4" xfId="10939" xr:uid="{00000000-0005-0000-0000-0000B23A0000}"/>
    <cellStyle name="SAPBEXexcGood2 6 4 2" xfId="18152" xr:uid="{00000000-0005-0000-0000-0000B33A0000}"/>
    <cellStyle name="SAPBEXexcGood2 6 4 3" xfId="23369" xr:uid="{00000000-0005-0000-0000-0000B43A0000}"/>
    <cellStyle name="SAPBEXexcGood2 6 5" xfId="12886" xr:uid="{00000000-0005-0000-0000-0000B53A0000}"/>
    <cellStyle name="SAPBEXexcGood2 6 5 2" xfId="20093" xr:uid="{00000000-0005-0000-0000-0000B63A0000}"/>
    <cellStyle name="SAPBEXexcGood2 6 5 3" xfId="25049" xr:uid="{00000000-0005-0000-0000-0000B73A0000}"/>
    <cellStyle name="SAPBEXexcGood2 6 6" xfId="13075" xr:uid="{00000000-0005-0000-0000-0000B83A0000}"/>
    <cellStyle name="SAPBEXexcGood2 6 6 2" xfId="20282" xr:uid="{00000000-0005-0000-0000-0000B93A0000}"/>
    <cellStyle name="SAPBEXexcGood2 6 6 3" xfId="25238" xr:uid="{00000000-0005-0000-0000-0000BA3A0000}"/>
    <cellStyle name="SAPBEXexcGood2 6 7" xfId="14747" xr:uid="{00000000-0005-0000-0000-0000BB3A0000}"/>
    <cellStyle name="SAPBEXexcGood2 6 8" xfId="20460" xr:uid="{00000000-0005-0000-0000-0000BC3A0000}"/>
    <cellStyle name="SAPBEXexcGood2 7" xfId="7700" xr:uid="{00000000-0005-0000-0000-0000BD3A0000}"/>
    <cellStyle name="SAPBEXexcGood2 7 2" xfId="14923" xr:uid="{00000000-0005-0000-0000-0000BE3A0000}"/>
    <cellStyle name="SAPBEXexcGood2 7 3" xfId="20644" xr:uid="{00000000-0005-0000-0000-0000BF3A0000}"/>
    <cellStyle name="SAPBEXexcGood2 8" xfId="9340" xr:uid="{00000000-0005-0000-0000-0000C03A0000}"/>
    <cellStyle name="SAPBEXexcGood2 8 2" xfId="16553" xr:uid="{00000000-0005-0000-0000-0000C13A0000}"/>
    <cellStyle name="SAPBEXexcGood2 8 3" xfId="22053" xr:uid="{00000000-0005-0000-0000-0000C23A0000}"/>
    <cellStyle name="SAPBEXexcGood2 9" xfId="10059" xr:uid="{00000000-0005-0000-0000-0000C33A0000}"/>
    <cellStyle name="SAPBEXexcGood2 9 2" xfId="17272" xr:uid="{00000000-0005-0000-0000-0000C43A0000}"/>
    <cellStyle name="SAPBEXexcGood2 9 3" xfId="22709" xr:uid="{00000000-0005-0000-0000-0000C53A0000}"/>
    <cellStyle name="SAPBEXexcGood3" xfId="89" xr:uid="{00000000-0005-0000-0000-0000C63A0000}"/>
    <cellStyle name="SAPBEXexcGood3 10" xfId="13232" xr:uid="{00000000-0005-0000-0000-0000C73A0000}"/>
    <cellStyle name="SAPBEXexcGood3 11" xfId="14891" xr:uid="{00000000-0005-0000-0000-0000C83A0000}"/>
    <cellStyle name="SAPBEXexcGood3 12" xfId="25450" xr:uid="{00000000-0005-0000-0000-0000C93A0000}"/>
    <cellStyle name="SAPBEXexcGood3 2" xfId="362" xr:uid="{00000000-0005-0000-0000-0000CA3A0000}"/>
    <cellStyle name="SAPBEXexcGood3 2 10" xfId="11146" xr:uid="{00000000-0005-0000-0000-0000CB3A0000}"/>
    <cellStyle name="SAPBEXexcGood3 2 10 2" xfId="18353" xr:uid="{00000000-0005-0000-0000-0000CC3A0000}"/>
    <cellStyle name="SAPBEXexcGood3 2 10 3" xfId="23566" xr:uid="{00000000-0005-0000-0000-0000CD3A0000}"/>
    <cellStyle name="SAPBEXexcGood3 2 11" xfId="13263" xr:uid="{00000000-0005-0000-0000-0000CE3A0000}"/>
    <cellStyle name="SAPBEXexcGood3 2 12" xfId="25451" xr:uid="{00000000-0005-0000-0000-0000CF3A0000}"/>
    <cellStyle name="SAPBEXexcGood3 2 2" xfId="461" xr:uid="{00000000-0005-0000-0000-0000D03A0000}"/>
    <cellStyle name="SAPBEXexcGood3 2 2 2" xfId="938" xr:uid="{00000000-0005-0000-0000-0000D13A0000}"/>
    <cellStyle name="SAPBEXexcGood3 2 2 2 2" xfId="8355" xr:uid="{00000000-0005-0000-0000-0000D23A0000}"/>
    <cellStyle name="SAPBEXexcGood3 2 2 2 2 2" xfId="15568" xr:uid="{00000000-0005-0000-0000-0000D33A0000}"/>
    <cellStyle name="SAPBEXexcGood3 2 2 2 2 3" xfId="21213" xr:uid="{00000000-0005-0000-0000-0000D43A0000}"/>
    <cellStyle name="SAPBEXexcGood3 2 2 2 3" xfId="8941" xr:uid="{00000000-0005-0000-0000-0000D53A0000}"/>
    <cellStyle name="SAPBEXexcGood3 2 2 2 3 2" xfId="16154" xr:uid="{00000000-0005-0000-0000-0000D63A0000}"/>
    <cellStyle name="SAPBEXexcGood3 2 2 2 3 3" xfId="21698" xr:uid="{00000000-0005-0000-0000-0000D73A0000}"/>
    <cellStyle name="SAPBEXexcGood3 2 2 2 4" xfId="10486" xr:uid="{00000000-0005-0000-0000-0000D83A0000}"/>
    <cellStyle name="SAPBEXexcGood3 2 2 2 4 2" xfId="17699" xr:uid="{00000000-0005-0000-0000-0000D93A0000}"/>
    <cellStyle name="SAPBEXexcGood3 2 2 2 4 3" xfId="23095" xr:uid="{00000000-0005-0000-0000-0000DA3A0000}"/>
    <cellStyle name="SAPBEXexcGood3 2 2 2 5" xfId="11678" xr:uid="{00000000-0005-0000-0000-0000DB3A0000}"/>
    <cellStyle name="SAPBEXexcGood3 2 2 2 5 2" xfId="18885" xr:uid="{00000000-0005-0000-0000-0000DC3A0000}"/>
    <cellStyle name="SAPBEXexcGood3 2 2 2 5 3" xfId="24049" xr:uid="{00000000-0005-0000-0000-0000DD3A0000}"/>
    <cellStyle name="SAPBEXexcGood3 2 2 2 6" xfId="12335" xr:uid="{00000000-0005-0000-0000-0000DE3A0000}"/>
    <cellStyle name="SAPBEXexcGood3 2 2 2 6 2" xfId="19542" xr:uid="{00000000-0005-0000-0000-0000DF3A0000}"/>
    <cellStyle name="SAPBEXexcGood3 2 2 2 6 3" xfId="24577" xr:uid="{00000000-0005-0000-0000-0000E03A0000}"/>
    <cellStyle name="SAPBEXexcGood3 2 2 2 7" xfId="13743" xr:uid="{00000000-0005-0000-0000-0000E13A0000}"/>
    <cellStyle name="SAPBEXexcGood3 2 2 2 8" xfId="14398" xr:uid="{00000000-0005-0000-0000-0000E23A0000}"/>
    <cellStyle name="SAPBEXexcGood3 2 2 3" xfId="7937" xr:uid="{00000000-0005-0000-0000-0000E33A0000}"/>
    <cellStyle name="SAPBEXexcGood3 2 2 3 2" xfId="15150" xr:uid="{00000000-0005-0000-0000-0000E43A0000}"/>
    <cellStyle name="SAPBEXexcGood3 2 2 3 3" xfId="20836" xr:uid="{00000000-0005-0000-0000-0000E53A0000}"/>
    <cellStyle name="SAPBEXexcGood3 2 2 4" xfId="9323" xr:uid="{00000000-0005-0000-0000-0000E63A0000}"/>
    <cellStyle name="SAPBEXexcGood3 2 2 4 2" xfId="16536" xr:uid="{00000000-0005-0000-0000-0000E73A0000}"/>
    <cellStyle name="SAPBEXexcGood3 2 2 4 3" xfId="22036" xr:uid="{00000000-0005-0000-0000-0000E83A0000}"/>
    <cellStyle name="SAPBEXexcGood3 2 2 5" xfId="10076" xr:uid="{00000000-0005-0000-0000-0000E93A0000}"/>
    <cellStyle name="SAPBEXexcGood3 2 2 5 2" xfId="17289" xr:uid="{00000000-0005-0000-0000-0000EA3A0000}"/>
    <cellStyle name="SAPBEXexcGood3 2 2 5 3" xfId="22726" xr:uid="{00000000-0005-0000-0000-0000EB3A0000}"/>
    <cellStyle name="SAPBEXexcGood3 2 2 6" xfId="11244" xr:uid="{00000000-0005-0000-0000-0000EC3A0000}"/>
    <cellStyle name="SAPBEXexcGood3 2 2 6 2" xfId="18451" xr:uid="{00000000-0005-0000-0000-0000ED3A0000}"/>
    <cellStyle name="SAPBEXexcGood3 2 2 6 3" xfId="23656" xr:uid="{00000000-0005-0000-0000-0000EE3A0000}"/>
    <cellStyle name="SAPBEXexcGood3 2 2 7" xfId="12760" xr:uid="{00000000-0005-0000-0000-0000EF3A0000}"/>
    <cellStyle name="SAPBEXexcGood3 2 2 7 2" xfId="19967" xr:uid="{00000000-0005-0000-0000-0000F03A0000}"/>
    <cellStyle name="SAPBEXexcGood3 2 2 7 3" xfId="24957" xr:uid="{00000000-0005-0000-0000-0000F13A0000}"/>
    <cellStyle name="SAPBEXexcGood3 2 2 8" xfId="13336" xr:uid="{00000000-0005-0000-0000-0000F23A0000}"/>
    <cellStyle name="SAPBEXexcGood3 2 3" xfId="538" xr:uid="{00000000-0005-0000-0000-0000F33A0000}"/>
    <cellStyle name="SAPBEXexcGood3 2 3 2" xfId="994" xr:uid="{00000000-0005-0000-0000-0000F43A0000}"/>
    <cellStyle name="SAPBEXexcGood3 2 3 2 2" xfId="8356" xr:uid="{00000000-0005-0000-0000-0000F53A0000}"/>
    <cellStyle name="SAPBEXexcGood3 2 3 2 2 2" xfId="15569" xr:uid="{00000000-0005-0000-0000-0000F63A0000}"/>
    <cellStyle name="SAPBEXexcGood3 2 3 2 2 3" xfId="21214" xr:uid="{00000000-0005-0000-0000-0000F73A0000}"/>
    <cellStyle name="SAPBEXexcGood3 2 3 2 3" xfId="8940" xr:uid="{00000000-0005-0000-0000-0000F83A0000}"/>
    <cellStyle name="SAPBEXexcGood3 2 3 2 3 2" xfId="16153" xr:uid="{00000000-0005-0000-0000-0000F93A0000}"/>
    <cellStyle name="SAPBEXexcGood3 2 3 2 3 3" xfId="21697" xr:uid="{00000000-0005-0000-0000-0000FA3A0000}"/>
    <cellStyle name="SAPBEXexcGood3 2 3 2 4" xfId="10487" xr:uid="{00000000-0005-0000-0000-0000FB3A0000}"/>
    <cellStyle name="SAPBEXexcGood3 2 3 2 4 2" xfId="17700" xr:uid="{00000000-0005-0000-0000-0000FC3A0000}"/>
    <cellStyle name="SAPBEXexcGood3 2 3 2 4 3" xfId="23096" xr:uid="{00000000-0005-0000-0000-0000FD3A0000}"/>
    <cellStyle name="SAPBEXexcGood3 2 3 2 5" xfId="11734" xr:uid="{00000000-0005-0000-0000-0000FE3A0000}"/>
    <cellStyle name="SAPBEXexcGood3 2 3 2 5 2" xfId="18941" xr:uid="{00000000-0005-0000-0000-0000FF3A0000}"/>
    <cellStyle name="SAPBEXexcGood3 2 3 2 5 3" xfId="24095" xr:uid="{00000000-0005-0000-0000-0000003B0000}"/>
    <cellStyle name="SAPBEXexcGood3 2 3 2 6" xfId="12289" xr:uid="{00000000-0005-0000-0000-0000013B0000}"/>
    <cellStyle name="SAPBEXexcGood3 2 3 2 6 2" xfId="19496" xr:uid="{00000000-0005-0000-0000-0000023B0000}"/>
    <cellStyle name="SAPBEXexcGood3 2 3 2 6 3" xfId="24531" xr:uid="{00000000-0005-0000-0000-0000033B0000}"/>
    <cellStyle name="SAPBEXexcGood3 2 3 2 7" xfId="13799" xr:uid="{00000000-0005-0000-0000-0000043B0000}"/>
    <cellStyle name="SAPBEXexcGood3 2 3 2 8" xfId="14352" xr:uid="{00000000-0005-0000-0000-0000053B0000}"/>
    <cellStyle name="SAPBEXexcGood3 2 3 3" xfId="7938" xr:uid="{00000000-0005-0000-0000-0000063B0000}"/>
    <cellStyle name="SAPBEXexcGood3 2 3 3 2" xfId="15151" xr:uid="{00000000-0005-0000-0000-0000073B0000}"/>
    <cellStyle name="SAPBEXexcGood3 2 3 3 3" xfId="20837" xr:uid="{00000000-0005-0000-0000-0000083B0000}"/>
    <cellStyle name="SAPBEXexcGood3 2 3 4" xfId="9322" xr:uid="{00000000-0005-0000-0000-0000093B0000}"/>
    <cellStyle name="SAPBEXexcGood3 2 3 4 2" xfId="16535" xr:uid="{00000000-0005-0000-0000-00000A3B0000}"/>
    <cellStyle name="SAPBEXexcGood3 2 3 4 3" xfId="22035" xr:uid="{00000000-0005-0000-0000-00000B3B0000}"/>
    <cellStyle name="SAPBEXexcGood3 2 3 5" xfId="10077" xr:uid="{00000000-0005-0000-0000-00000C3B0000}"/>
    <cellStyle name="SAPBEXexcGood3 2 3 5 2" xfId="17290" xr:uid="{00000000-0005-0000-0000-00000D3B0000}"/>
    <cellStyle name="SAPBEXexcGood3 2 3 5 3" xfId="22727" xr:uid="{00000000-0005-0000-0000-00000E3B0000}"/>
    <cellStyle name="SAPBEXexcGood3 2 3 6" xfId="11321" xr:uid="{00000000-0005-0000-0000-00000F3B0000}"/>
    <cellStyle name="SAPBEXexcGood3 2 3 6 2" xfId="18528" xr:uid="{00000000-0005-0000-0000-0000103B0000}"/>
    <cellStyle name="SAPBEXexcGood3 2 3 6 3" xfId="23723" xr:uid="{00000000-0005-0000-0000-0000113B0000}"/>
    <cellStyle name="SAPBEXexcGood3 2 3 7" xfId="12697" xr:uid="{00000000-0005-0000-0000-0000123B0000}"/>
    <cellStyle name="SAPBEXexcGood3 2 3 7 2" xfId="19904" xr:uid="{00000000-0005-0000-0000-0000133B0000}"/>
    <cellStyle name="SAPBEXexcGood3 2 3 7 3" xfId="24895" xr:uid="{00000000-0005-0000-0000-0000143B0000}"/>
    <cellStyle name="SAPBEXexcGood3 2 3 8" xfId="13409" xr:uid="{00000000-0005-0000-0000-0000153B0000}"/>
    <cellStyle name="SAPBEXexcGood3 2 4" xfId="613" xr:uid="{00000000-0005-0000-0000-0000163B0000}"/>
    <cellStyle name="SAPBEXexcGood3 2 4 2" xfId="1069" xr:uid="{00000000-0005-0000-0000-0000173B0000}"/>
    <cellStyle name="SAPBEXexcGood3 2 4 2 2" xfId="8357" xr:uid="{00000000-0005-0000-0000-0000183B0000}"/>
    <cellStyle name="SAPBEXexcGood3 2 4 2 2 2" xfId="15570" xr:uid="{00000000-0005-0000-0000-0000193B0000}"/>
    <cellStyle name="SAPBEXexcGood3 2 4 2 2 3" xfId="21215" xr:uid="{00000000-0005-0000-0000-00001A3B0000}"/>
    <cellStyle name="SAPBEXexcGood3 2 4 2 3" xfId="8939" xr:uid="{00000000-0005-0000-0000-00001B3B0000}"/>
    <cellStyle name="SAPBEXexcGood3 2 4 2 3 2" xfId="16152" xr:uid="{00000000-0005-0000-0000-00001C3B0000}"/>
    <cellStyle name="SAPBEXexcGood3 2 4 2 3 3" xfId="21696" xr:uid="{00000000-0005-0000-0000-00001D3B0000}"/>
    <cellStyle name="SAPBEXexcGood3 2 4 2 4" xfId="10488" xr:uid="{00000000-0005-0000-0000-00001E3B0000}"/>
    <cellStyle name="SAPBEXexcGood3 2 4 2 4 2" xfId="17701" xr:uid="{00000000-0005-0000-0000-00001F3B0000}"/>
    <cellStyle name="SAPBEXexcGood3 2 4 2 4 3" xfId="23097" xr:uid="{00000000-0005-0000-0000-0000203B0000}"/>
    <cellStyle name="SAPBEXexcGood3 2 4 2 5" xfId="11809" xr:uid="{00000000-0005-0000-0000-0000213B0000}"/>
    <cellStyle name="SAPBEXexcGood3 2 4 2 5 2" xfId="19016" xr:uid="{00000000-0005-0000-0000-0000223B0000}"/>
    <cellStyle name="SAPBEXexcGood3 2 4 2 5 3" xfId="24170" xr:uid="{00000000-0005-0000-0000-0000233B0000}"/>
    <cellStyle name="SAPBEXexcGood3 2 4 2 6" xfId="12214" xr:uid="{00000000-0005-0000-0000-0000243B0000}"/>
    <cellStyle name="SAPBEXexcGood3 2 4 2 6 2" xfId="19421" xr:uid="{00000000-0005-0000-0000-0000253B0000}"/>
    <cellStyle name="SAPBEXexcGood3 2 4 2 6 3" xfId="24456" xr:uid="{00000000-0005-0000-0000-0000263B0000}"/>
    <cellStyle name="SAPBEXexcGood3 2 4 2 7" xfId="13874" xr:uid="{00000000-0005-0000-0000-0000273B0000}"/>
    <cellStyle name="SAPBEXexcGood3 2 4 2 8" xfId="14277" xr:uid="{00000000-0005-0000-0000-0000283B0000}"/>
    <cellStyle name="SAPBEXexcGood3 2 4 3" xfId="7939" xr:uid="{00000000-0005-0000-0000-0000293B0000}"/>
    <cellStyle name="SAPBEXexcGood3 2 4 3 2" xfId="15152" xr:uid="{00000000-0005-0000-0000-00002A3B0000}"/>
    <cellStyle name="SAPBEXexcGood3 2 4 3 3" xfId="20838" xr:uid="{00000000-0005-0000-0000-00002B3B0000}"/>
    <cellStyle name="SAPBEXexcGood3 2 4 4" xfId="9321" xr:uid="{00000000-0005-0000-0000-00002C3B0000}"/>
    <cellStyle name="SAPBEXexcGood3 2 4 4 2" xfId="16534" xr:uid="{00000000-0005-0000-0000-00002D3B0000}"/>
    <cellStyle name="SAPBEXexcGood3 2 4 4 3" xfId="22034" xr:uid="{00000000-0005-0000-0000-00002E3B0000}"/>
    <cellStyle name="SAPBEXexcGood3 2 4 5" xfId="10078" xr:uid="{00000000-0005-0000-0000-00002F3B0000}"/>
    <cellStyle name="SAPBEXexcGood3 2 4 5 2" xfId="17291" xr:uid="{00000000-0005-0000-0000-0000303B0000}"/>
    <cellStyle name="SAPBEXexcGood3 2 4 5 3" xfId="22728" xr:uid="{00000000-0005-0000-0000-0000313B0000}"/>
    <cellStyle name="SAPBEXexcGood3 2 4 6" xfId="11396" xr:uid="{00000000-0005-0000-0000-0000323B0000}"/>
    <cellStyle name="SAPBEXexcGood3 2 4 6 2" xfId="18603" xr:uid="{00000000-0005-0000-0000-0000333B0000}"/>
    <cellStyle name="SAPBEXexcGood3 2 4 6 3" xfId="23798" xr:uid="{00000000-0005-0000-0000-0000343B0000}"/>
    <cellStyle name="SAPBEXexcGood3 2 4 7" xfId="12589" xr:uid="{00000000-0005-0000-0000-0000353B0000}"/>
    <cellStyle name="SAPBEXexcGood3 2 4 7 2" xfId="19796" xr:uid="{00000000-0005-0000-0000-0000363B0000}"/>
    <cellStyle name="SAPBEXexcGood3 2 4 7 3" xfId="24821" xr:uid="{00000000-0005-0000-0000-0000373B0000}"/>
    <cellStyle name="SAPBEXexcGood3 2 4 8" xfId="13472" xr:uid="{00000000-0005-0000-0000-0000383B0000}"/>
    <cellStyle name="SAPBEXexcGood3 2 4 9" xfId="14655" xr:uid="{00000000-0005-0000-0000-0000393B0000}"/>
    <cellStyle name="SAPBEXexcGood3 2 5" xfId="432" xr:uid="{00000000-0005-0000-0000-00003A3B0000}"/>
    <cellStyle name="SAPBEXexcGood3 2 5 2" xfId="909" xr:uid="{00000000-0005-0000-0000-00003B3B0000}"/>
    <cellStyle name="SAPBEXexcGood3 2 5 2 2" xfId="8358" xr:uid="{00000000-0005-0000-0000-00003C3B0000}"/>
    <cellStyle name="SAPBEXexcGood3 2 5 2 2 2" xfId="15571" xr:uid="{00000000-0005-0000-0000-00003D3B0000}"/>
    <cellStyle name="SAPBEXexcGood3 2 5 2 2 3" xfId="21216" xr:uid="{00000000-0005-0000-0000-00003E3B0000}"/>
    <cellStyle name="SAPBEXexcGood3 2 5 2 3" xfId="8938" xr:uid="{00000000-0005-0000-0000-00003F3B0000}"/>
    <cellStyle name="SAPBEXexcGood3 2 5 2 3 2" xfId="16151" xr:uid="{00000000-0005-0000-0000-0000403B0000}"/>
    <cellStyle name="SAPBEXexcGood3 2 5 2 3 3" xfId="21695" xr:uid="{00000000-0005-0000-0000-0000413B0000}"/>
    <cellStyle name="SAPBEXexcGood3 2 5 2 4" xfId="10489" xr:uid="{00000000-0005-0000-0000-0000423B0000}"/>
    <cellStyle name="SAPBEXexcGood3 2 5 2 4 2" xfId="17702" xr:uid="{00000000-0005-0000-0000-0000433B0000}"/>
    <cellStyle name="SAPBEXexcGood3 2 5 2 4 3" xfId="23098" xr:uid="{00000000-0005-0000-0000-0000443B0000}"/>
    <cellStyle name="SAPBEXexcGood3 2 5 2 5" xfId="11649" xr:uid="{00000000-0005-0000-0000-0000453B0000}"/>
    <cellStyle name="SAPBEXexcGood3 2 5 2 5 2" xfId="18856" xr:uid="{00000000-0005-0000-0000-0000463B0000}"/>
    <cellStyle name="SAPBEXexcGood3 2 5 2 5 3" xfId="24022" xr:uid="{00000000-0005-0000-0000-0000473B0000}"/>
    <cellStyle name="SAPBEXexcGood3 2 5 2 6" xfId="12362" xr:uid="{00000000-0005-0000-0000-0000483B0000}"/>
    <cellStyle name="SAPBEXexcGood3 2 5 2 6 2" xfId="19569" xr:uid="{00000000-0005-0000-0000-0000493B0000}"/>
    <cellStyle name="SAPBEXexcGood3 2 5 2 6 3" xfId="24604" xr:uid="{00000000-0005-0000-0000-00004A3B0000}"/>
    <cellStyle name="SAPBEXexcGood3 2 5 2 7" xfId="13714" xr:uid="{00000000-0005-0000-0000-00004B3B0000}"/>
    <cellStyle name="SAPBEXexcGood3 2 5 2 8" xfId="14424" xr:uid="{00000000-0005-0000-0000-00004C3B0000}"/>
    <cellStyle name="SAPBEXexcGood3 2 5 3" xfId="7940" xr:uid="{00000000-0005-0000-0000-00004D3B0000}"/>
    <cellStyle name="SAPBEXexcGood3 2 5 3 2" xfId="15153" xr:uid="{00000000-0005-0000-0000-00004E3B0000}"/>
    <cellStyle name="SAPBEXexcGood3 2 5 3 3" xfId="20839" xr:uid="{00000000-0005-0000-0000-00004F3B0000}"/>
    <cellStyle name="SAPBEXexcGood3 2 5 4" xfId="9320" xr:uid="{00000000-0005-0000-0000-0000503B0000}"/>
    <cellStyle name="SAPBEXexcGood3 2 5 4 2" xfId="16533" xr:uid="{00000000-0005-0000-0000-0000513B0000}"/>
    <cellStyle name="SAPBEXexcGood3 2 5 4 3" xfId="22033" xr:uid="{00000000-0005-0000-0000-0000523B0000}"/>
    <cellStyle name="SAPBEXexcGood3 2 5 5" xfId="10079" xr:uid="{00000000-0005-0000-0000-0000533B0000}"/>
    <cellStyle name="SAPBEXexcGood3 2 5 5 2" xfId="17292" xr:uid="{00000000-0005-0000-0000-0000543B0000}"/>
    <cellStyle name="SAPBEXexcGood3 2 5 5 3" xfId="22729" xr:uid="{00000000-0005-0000-0000-0000553B0000}"/>
    <cellStyle name="SAPBEXexcGood3 2 5 6" xfId="11215" xr:uid="{00000000-0005-0000-0000-0000563B0000}"/>
    <cellStyle name="SAPBEXexcGood3 2 5 6 2" xfId="18422" xr:uid="{00000000-0005-0000-0000-0000573B0000}"/>
    <cellStyle name="SAPBEXexcGood3 2 5 6 3" xfId="23629" xr:uid="{00000000-0005-0000-0000-0000583B0000}"/>
    <cellStyle name="SAPBEXexcGood3 2 5 7" xfId="12787" xr:uid="{00000000-0005-0000-0000-0000593B0000}"/>
    <cellStyle name="SAPBEXexcGood3 2 5 7 2" xfId="19994" xr:uid="{00000000-0005-0000-0000-00005A3B0000}"/>
    <cellStyle name="SAPBEXexcGood3 2 5 7 3" xfId="24984" xr:uid="{00000000-0005-0000-0000-00005B3B0000}"/>
    <cellStyle name="SAPBEXexcGood3 2 5 8" xfId="13315" xr:uid="{00000000-0005-0000-0000-00005C3B0000}"/>
    <cellStyle name="SAPBEXexcGood3 2 5 9" xfId="14678" xr:uid="{00000000-0005-0000-0000-00005D3B0000}"/>
    <cellStyle name="SAPBEXexcGood3 2 6" xfId="841" xr:uid="{00000000-0005-0000-0000-00005E3B0000}"/>
    <cellStyle name="SAPBEXexcGood3 2 6 2" xfId="8359" xr:uid="{00000000-0005-0000-0000-00005F3B0000}"/>
    <cellStyle name="SAPBEXexcGood3 2 6 2 2" xfId="15572" xr:uid="{00000000-0005-0000-0000-0000603B0000}"/>
    <cellStyle name="SAPBEXexcGood3 2 6 2 3" xfId="21217" xr:uid="{00000000-0005-0000-0000-0000613B0000}"/>
    <cellStyle name="SAPBEXexcGood3 2 6 3" xfId="8937" xr:uid="{00000000-0005-0000-0000-0000623B0000}"/>
    <cellStyle name="SAPBEXexcGood3 2 6 3 2" xfId="16150" xr:uid="{00000000-0005-0000-0000-0000633B0000}"/>
    <cellStyle name="SAPBEXexcGood3 2 6 3 3" xfId="21694" xr:uid="{00000000-0005-0000-0000-0000643B0000}"/>
    <cellStyle name="SAPBEXexcGood3 2 6 4" xfId="10490" xr:uid="{00000000-0005-0000-0000-0000653B0000}"/>
    <cellStyle name="SAPBEXexcGood3 2 6 4 2" xfId="17703" xr:uid="{00000000-0005-0000-0000-0000663B0000}"/>
    <cellStyle name="SAPBEXexcGood3 2 6 4 3" xfId="23099" xr:uid="{00000000-0005-0000-0000-0000673B0000}"/>
    <cellStyle name="SAPBEXexcGood3 2 6 5" xfId="11581" xr:uid="{00000000-0005-0000-0000-0000683B0000}"/>
    <cellStyle name="SAPBEXexcGood3 2 6 5 2" xfId="18788" xr:uid="{00000000-0005-0000-0000-0000693B0000}"/>
    <cellStyle name="SAPBEXexcGood3 2 6 5 3" xfId="23960" xr:uid="{00000000-0005-0000-0000-00006A3B0000}"/>
    <cellStyle name="SAPBEXexcGood3 2 6 6" xfId="12424" xr:uid="{00000000-0005-0000-0000-00006B3B0000}"/>
    <cellStyle name="SAPBEXexcGood3 2 6 6 2" xfId="19631" xr:uid="{00000000-0005-0000-0000-00006C3B0000}"/>
    <cellStyle name="SAPBEXexcGood3 2 6 6 3" xfId="24666" xr:uid="{00000000-0005-0000-0000-00006D3B0000}"/>
    <cellStyle name="SAPBEXexcGood3 2 6 7" xfId="13646" xr:uid="{00000000-0005-0000-0000-00006E3B0000}"/>
    <cellStyle name="SAPBEXexcGood3 2 6 8" xfId="14475" xr:uid="{00000000-0005-0000-0000-00006F3B0000}"/>
    <cellStyle name="SAPBEXexcGood3 2 7" xfId="7936" xr:uid="{00000000-0005-0000-0000-0000703B0000}"/>
    <cellStyle name="SAPBEXexcGood3 2 7 2" xfId="15149" xr:uid="{00000000-0005-0000-0000-0000713B0000}"/>
    <cellStyle name="SAPBEXexcGood3 2 7 3" xfId="20835" xr:uid="{00000000-0005-0000-0000-0000723B0000}"/>
    <cellStyle name="SAPBEXexcGood3 2 8" xfId="9324" xr:uid="{00000000-0005-0000-0000-0000733B0000}"/>
    <cellStyle name="SAPBEXexcGood3 2 8 2" xfId="16537" xr:uid="{00000000-0005-0000-0000-0000743B0000}"/>
    <cellStyle name="SAPBEXexcGood3 2 8 3" xfId="22037" xr:uid="{00000000-0005-0000-0000-0000753B0000}"/>
    <cellStyle name="SAPBEXexcGood3 2 9" xfId="10075" xr:uid="{00000000-0005-0000-0000-0000763B0000}"/>
    <cellStyle name="SAPBEXexcGood3 2 9 2" xfId="17288" xr:uid="{00000000-0005-0000-0000-0000773B0000}"/>
    <cellStyle name="SAPBEXexcGood3 2 9 3" xfId="22725" xr:uid="{00000000-0005-0000-0000-0000783B0000}"/>
    <cellStyle name="SAPBEXexcGood3 3" xfId="394" xr:uid="{00000000-0005-0000-0000-0000793B0000}"/>
    <cellStyle name="SAPBEXexcGood3 3 10" xfId="11177" xr:uid="{00000000-0005-0000-0000-00007A3B0000}"/>
    <cellStyle name="SAPBEXexcGood3 3 10 2" xfId="18384" xr:uid="{00000000-0005-0000-0000-00007B3B0000}"/>
    <cellStyle name="SAPBEXexcGood3 3 10 3" xfId="23595" xr:uid="{00000000-0005-0000-0000-00007C3B0000}"/>
    <cellStyle name="SAPBEXexcGood3 3 11" xfId="13286" xr:uid="{00000000-0005-0000-0000-00007D3B0000}"/>
    <cellStyle name="SAPBEXexcGood3 3 12" xfId="25452" xr:uid="{00000000-0005-0000-0000-00007E3B0000}"/>
    <cellStyle name="SAPBEXexcGood3 3 2" xfId="484" xr:uid="{00000000-0005-0000-0000-00007F3B0000}"/>
    <cellStyle name="SAPBEXexcGood3 3 2 2" xfId="961" xr:uid="{00000000-0005-0000-0000-0000803B0000}"/>
    <cellStyle name="SAPBEXexcGood3 3 2 2 2" xfId="8360" xr:uid="{00000000-0005-0000-0000-0000813B0000}"/>
    <cellStyle name="SAPBEXexcGood3 3 2 2 2 2" xfId="15573" xr:uid="{00000000-0005-0000-0000-0000823B0000}"/>
    <cellStyle name="SAPBEXexcGood3 3 2 2 2 3" xfId="21218" xr:uid="{00000000-0005-0000-0000-0000833B0000}"/>
    <cellStyle name="SAPBEXexcGood3 3 2 2 3" xfId="8936" xr:uid="{00000000-0005-0000-0000-0000843B0000}"/>
    <cellStyle name="SAPBEXexcGood3 3 2 2 3 2" xfId="16149" xr:uid="{00000000-0005-0000-0000-0000853B0000}"/>
    <cellStyle name="SAPBEXexcGood3 3 2 2 3 3" xfId="21693" xr:uid="{00000000-0005-0000-0000-0000863B0000}"/>
    <cellStyle name="SAPBEXexcGood3 3 2 2 4" xfId="10491" xr:uid="{00000000-0005-0000-0000-0000873B0000}"/>
    <cellStyle name="SAPBEXexcGood3 3 2 2 4 2" xfId="17704" xr:uid="{00000000-0005-0000-0000-0000883B0000}"/>
    <cellStyle name="SAPBEXexcGood3 3 2 2 4 3" xfId="23100" xr:uid="{00000000-0005-0000-0000-0000893B0000}"/>
    <cellStyle name="SAPBEXexcGood3 3 2 2 5" xfId="11701" xr:uid="{00000000-0005-0000-0000-00008A3B0000}"/>
    <cellStyle name="SAPBEXexcGood3 3 2 2 5 2" xfId="18908" xr:uid="{00000000-0005-0000-0000-00008B3B0000}"/>
    <cellStyle name="SAPBEXexcGood3 3 2 2 5 3" xfId="24070" xr:uid="{00000000-0005-0000-0000-00008C3B0000}"/>
    <cellStyle name="SAPBEXexcGood3 3 2 2 6" xfId="12314" xr:uid="{00000000-0005-0000-0000-00008D3B0000}"/>
    <cellStyle name="SAPBEXexcGood3 3 2 2 6 2" xfId="19521" xr:uid="{00000000-0005-0000-0000-00008E3B0000}"/>
    <cellStyle name="SAPBEXexcGood3 3 2 2 6 3" xfId="24556" xr:uid="{00000000-0005-0000-0000-00008F3B0000}"/>
    <cellStyle name="SAPBEXexcGood3 3 2 2 7" xfId="13766" xr:uid="{00000000-0005-0000-0000-0000903B0000}"/>
    <cellStyle name="SAPBEXexcGood3 3 2 2 8" xfId="14377" xr:uid="{00000000-0005-0000-0000-0000913B0000}"/>
    <cellStyle name="SAPBEXexcGood3 3 2 3" xfId="7942" xr:uid="{00000000-0005-0000-0000-0000923B0000}"/>
    <cellStyle name="SAPBEXexcGood3 3 2 3 2" xfId="15155" xr:uid="{00000000-0005-0000-0000-0000933B0000}"/>
    <cellStyle name="SAPBEXexcGood3 3 2 3 3" xfId="20841" xr:uid="{00000000-0005-0000-0000-0000943B0000}"/>
    <cellStyle name="SAPBEXexcGood3 3 2 4" xfId="9318" xr:uid="{00000000-0005-0000-0000-0000953B0000}"/>
    <cellStyle name="SAPBEXexcGood3 3 2 4 2" xfId="16531" xr:uid="{00000000-0005-0000-0000-0000963B0000}"/>
    <cellStyle name="SAPBEXexcGood3 3 2 4 3" xfId="22031" xr:uid="{00000000-0005-0000-0000-0000973B0000}"/>
    <cellStyle name="SAPBEXexcGood3 3 2 5" xfId="10081" xr:uid="{00000000-0005-0000-0000-0000983B0000}"/>
    <cellStyle name="SAPBEXexcGood3 3 2 5 2" xfId="17294" xr:uid="{00000000-0005-0000-0000-0000993B0000}"/>
    <cellStyle name="SAPBEXexcGood3 3 2 5 3" xfId="22731" xr:uid="{00000000-0005-0000-0000-00009A3B0000}"/>
    <cellStyle name="SAPBEXexcGood3 3 2 6" xfId="11267" xr:uid="{00000000-0005-0000-0000-00009B3B0000}"/>
    <cellStyle name="SAPBEXexcGood3 3 2 6 2" xfId="18474" xr:uid="{00000000-0005-0000-0000-00009C3B0000}"/>
    <cellStyle name="SAPBEXexcGood3 3 2 6 3" xfId="23677" xr:uid="{00000000-0005-0000-0000-00009D3B0000}"/>
    <cellStyle name="SAPBEXexcGood3 3 2 7" xfId="12743" xr:uid="{00000000-0005-0000-0000-00009E3B0000}"/>
    <cellStyle name="SAPBEXexcGood3 3 2 7 2" xfId="19950" xr:uid="{00000000-0005-0000-0000-00009F3B0000}"/>
    <cellStyle name="SAPBEXexcGood3 3 2 7 3" xfId="24941" xr:uid="{00000000-0005-0000-0000-0000A03B0000}"/>
    <cellStyle name="SAPBEXexcGood3 3 2 8" xfId="13359" xr:uid="{00000000-0005-0000-0000-0000A13B0000}"/>
    <cellStyle name="SAPBEXexcGood3 3 3" xfId="568" xr:uid="{00000000-0005-0000-0000-0000A23B0000}"/>
    <cellStyle name="SAPBEXexcGood3 3 3 2" xfId="1024" xr:uid="{00000000-0005-0000-0000-0000A33B0000}"/>
    <cellStyle name="SAPBEXexcGood3 3 3 2 2" xfId="8361" xr:uid="{00000000-0005-0000-0000-0000A43B0000}"/>
    <cellStyle name="SAPBEXexcGood3 3 3 2 2 2" xfId="15574" xr:uid="{00000000-0005-0000-0000-0000A53B0000}"/>
    <cellStyle name="SAPBEXexcGood3 3 3 2 2 3" xfId="21219" xr:uid="{00000000-0005-0000-0000-0000A63B0000}"/>
    <cellStyle name="SAPBEXexcGood3 3 3 2 3" xfId="8935" xr:uid="{00000000-0005-0000-0000-0000A73B0000}"/>
    <cellStyle name="SAPBEXexcGood3 3 3 2 3 2" xfId="16148" xr:uid="{00000000-0005-0000-0000-0000A83B0000}"/>
    <cellStyle name="SAPBEXexcGood3 3 3 2 3 3" xfId="21692" xr:uid="{00000000-0005-0000-0000-0000A93B0000}"/>
    <cellStyle name="SAPBEXexcGood3 3 3 2 4" xfId="10492" xr:uid="{00000000-0005-0000-0000-0000AA3B0000}"/>
    <cellStyle name="SAPBEXexcGood3 3 3 2 4 2" xfId="17705" xr:uid="{00000000-0005-0000-0000-0000AB3B0000}"/>
    <cellStyle name="SAPBEXexcGood3 3 3 2 4 3" xfId="23101" xr:uid="{00000000-0005-0000-0000-0000AC3B0000}"/>
    <cellStyle name="SAPBEXexcGood3 3 3 2 5" xfId="11764" xr:uid="{00000000-0005-0000-0000-0000AD3B0000}"/>
    <cellStyle name="SAPBEXexcGood3 3 3 2 5 2" xfId="18971" xr:uid="{00000000-0005-0000-0000-0000AE3B0000}"/>
    <cellStyle name="SAPBEXexcGood3 3 3 2 5 3" xfId="24125" xr:uid="{00000000-0005-0000-0000-0000AF3B0000}"/>
    <cellStyle name="SAPBEXexcGood3 3 3 2 6" xfId="12259" xr:uid="{00000000-0005-0000-0000-0000B03B0000}"/>
    <cellStyle name="SAPBEXexcGood3 3 3 2 6 2" xfId="19466" xr:uid="{00000000-0005-0000-0000-0000B13B0000}"/>
    <cellStyle name="SAPBEXexcGood3 3 3 2 6 3" xfId="24501" xr:uid="{00000000-0005-0000-0000-0000B23B0000}"/>
    <cellStyle name="SAPBEXexcGood3 3 3 2 7" xfId="13829" xr:uid="{00000000-0005-0000-0000-0000B33B0000}"/>
    <cellStyle name="SAPBEXexcGood3 3 3 2 8" xfId="14322" xr:uid="{00000000-0005-0000-0000-0000B43B0000}"/>
    <cellStyle name="SAPBEXexcGood3 3 3 3" xfId="7943" xr:uid="{00000000-0005-0000-0000-0000B53B0000}"/>
    <cellStyle name="SAPBEXexcGood3 3 3 3 2" xfId="15156" xr:uid="{00000000-0005-0000-0000-0000B63B0000}"/>
    <cellStyle name="SAPBEXexcGood3 3 3 3 3" xfId="20842" xr:uid="{00000000-0005-0000-0000-0000B73B0000}"/>
    <cellStyle name="SAPBEXexcGood3 3 3 4" xfId="9317" xr:uid="{00000000-0005-0000-0000-0000B83B0000}"/>
    <cellStyle name="SAPBEXexcGood3 3 3 4 2" xfId="16530" xr:uid="{00000000-0005-0000-0000-0000B93B0000}"/>
    <cellStyle name="SAPBEXexcGood3 3 3 4 3" xfId="22030" xr:uid="{00000000-0005-0000-0000-0000BA3B0000}"/>
    <cellStyle name="SAPBEXexcGood3 3 3 5" xfId="10082" xr:uid="{00000000-0005-0000-0000-0000BB3B0000}"/>
    <cellStyle name="SAPBEXexcGood3 3 3 5 2" xfId="17295" xr:uid="{00000000-0005-0000-0000-0000BC3B0000}"/>
    <cellStyle name="SAPBEXexcGood3 3 3 5 3" xfId="22732" xr:uid="{00000000-0005-0000-0000-0000BD3B0000}"/>
    <cellStyle name="SAPBEXexcGood3 3 3 6" xfId="11351" xr:uid="{00000000-0005-0000-0000-0000BE3B0000}"/>
    <cellStyle name="SAPBEXexcGood3 3 3 6 2" xfId="18558" xr:uid="{00000000-0005-0000-0000-0000BF3B0000}"/>
    <cellStyle name="SAPBEXexcGood3 3 3 6 3" xfId="23753" xr:uid="{00000000-0005-0000-0000-0000C03B0000}"/>
    <cellStyle name="SAPBEXexcGood3 3 3 7" xfId="12664" xr:uid="{00000000-0005-0000-0000-0000C13B0000}"/>
    <cellStyle name="SAPBEXexcGood3 3 3 7 2" xfId="19871" xr:uid="{00000000-0005-0000-0000-0000C23B0000}"/>
    <cellStyle name="SAPBEXexcGood3 3 3 7 3" xfId="24865" xr:uid="{00000000-0005-0000-0000-0000C33B0000}"/>
    <cellStyle name="SAPBEXexcGood3 3 3 8" xfId="13430" xr:uid="{00000000-0005-0000-0000-0000C43B0000}"/>
    <cellStyle name="SAPBEXexcGood3 3 4" xfId="634" xr:uid="{00000000-0005-0000-0000-0000C53B0000}"/>
    <cellStyle name="SAPBEXexcGood3 3 4 2" xfId="1090" xr:uid="{00000000-0005-0000-0000-0000C63B0000}"/>
    <cellStyle name="SAPBEXexcGood3 3 4 2 2" xfId="8362" xr:uid="{00000000-0005-0000-0000-0000C73B0000}"/>
    <cellStyle name="SAPBEXexcGood3 3 4 2 2 2" xfId="15575" xr:uid="{00000000-0005-0000-0000-0000C83B0000}"/>
    <cellStyle name="SAPBEXexcGood3 3 4 2 2 3" xfId="21220" xr:uid="{00000000-0005-0000-0000-0000C93B0000}"/>
    <cellStyle name="SAPBEXexcGood3 3 4 2 3" xfId="8934" xr:uid="{00000000-0005-0000-0000-0000CA3B0000}"/>
    <cellStyle name="SAPBEXexcGood3 3 4 2 3 2" xfId="16147" xr:uid="{00000000-0005-0000-0000-0000CB3B0000}"/>
    <cellStyle name="SAPBEXexcGood3 3 4 2 3 3" xfId="21691" xr:uid="{00000000-0005-0000-0000-0000CC3B0000}"/>
    <cellStyle name="SAPBEXexcGood3 3 4 2 4" xfId="10493" xr:uid="{00000000-0005-0000-0000-0000CD3B0000}"/>
    <cellStyle name="SAPBEXexcGood3 3 4 2 4 2" xfId="17706" xr:uid="{00000000-0005-0000-0000-0000CE3B0000}"/>
    <cellStyle name="SAPBEXexcGood3 3 4 2 4 3" xfId="23102" xr:uid="{00000000-0005-0000-0000-0000CF3B0000}"/>
    <cellStyle name="SAPBEXexcGood3 3 4 2 5" xfId="11830" xr:uid="{00000000-0005-0000-0000-0000D03B0000}"/>
    <cellStyle name="SAPBEXexcGood3 3 4 2 5 2" xfId="19037" xr:uid="{00000000-0005-0000-0000-0000D13B0000}"/>
    <cellStyle name="SAPBEXexcGood3 3 4 2 5 3" xfId="24191" xr:uid="{00000000-0005-0000-0000-0000D23B0000}"/>
    <cellStyle name="SAPBEXexcGood3 3 4 2 6" xfId="12193" xr:uid="{00000000-0005-0000-0000-0000D33B0000}"/>
    <cellStyle name="SAPBEXexcGood3 3 4 2 6 2" xfId="19400" xr:uid="{00000000-0005-0000-0000-0000D43B0000}"/>
    <cellStyle name="SAPBEXexcGood3 3 4 2 6 3" xfId="24435" xr:uid="{00000000-0005-0000-0000-0000D53B0000}"/>
    <cellStyle name="SAPBEXexcGood3 3 4 2 7" xfId="13895" xr:uid="{00000000-0005-0000-0000-0000D63B0000}"/>
    <cellStyle name="SAPBEXexcGood3 3 4 2 8" xfId="14256" xr:uid="{00000000-0005-0000-0000-0000D73B0000}"/>
    <cellStyle name="SAPBEXexcGood3 3 4 3" xfId="7944" xr:uid="{00000000-0005-0000-0000-0000D83B0000}"/>
    <cellStyle name="SAPBEXexcGood3 3 4 3 2" xfId="15157" xr:uid="{00000000-0005-0000-0000-0000D93B0000}"/>
    <cellStyle name="SAPBEXexcGood3 3 4 3 3" xfId="20843" xr:uid="{00000000-0005-0000-0000-0000DA3B0000}"/>
    <cellStyle name="SAPBEXexcGood3 3 4 4" xfId="9316" xr:uid="{00000000-0005-0000-0000-0000DB3B0000}"/>
    <cellStyle name="SAPBEXexcGood3 3 4 4 2" xfId="16529" xr:uid="{00000000-0005-0000-0000-0000DC3B0000}"/>
    <cellStyle name="SAPBEXexcGood3 3 4 4 3" xfId="22029" xr:uid="{00000000-0005-0000-0000-0000DD3B0000}"/>
    <cellStyle name="SAPBEXexcGood3 3 4 5" xfId="10083" xr:uid="{00000000-0005-0000-0000-0000DE3B0000}"/>
    <cellStyle name="SAPBEXexcGood3 3 4 5 2" xfId="17296" xr:uid="{00000000-0005-0000-0000-0000DF3B0000}"/>
    <cellStyle name="SAPBEXexcGood3 3 4 5 3" xfId="22733" xr:uid="{00000000-0005-0000-0000-0000E03B0000}"/>
    <cellStyle name="SAPBEXexcGood3 3 4 6" xfId="11417" xr:uid="{00000000-0005-0000-0000-0000E13B0000}"/>
    <cellStyle name="SAPBEXexcGood3 3 4 6 2" xfId="18624" xr:uid="{00000000-0005-0000-0000-0000E23B0000}"/>
    <cellStyle name="SAPBEXexcGood3 3 4 6 3" xfId="23819" xr:uid="{00000000-0005-0000-0000-0000E33B0000}"/>
    <cellStyle name="SAPBEXexcGood3 3 4 7" xfId="12568" xr:uid="{00000000-0005-0000-0000-0000E43B0000}"/>
    <cellStyle name="SAPBEXexcGood3 3 4 7 2" xfId="19775" xr:uid="{00000000-0005-0000-0000-0000E53B0000}"/>
    <cellStyle name="SAPBEXexcGood3 3 4 7 3" xfId="24800" xr:uid="{00000000-0005-0000-0000-0000E63B0000}"/>
    <cellStyle name="SAPBEXexcGood3 3 4 8" xfId="13493" xr:uid="{00000000-0005-0000-0000-0000E73B0000}"/>
    <cellStyle name="SAPBEXexcGood3 3 4 9" xfId="14616" xr:uid="{00000000-0005-0000-0000-0000E83B0000}"/>
    <cellStyle name="SAPBEXexcGood3 3 5" xfId="688" xr:uid="{00000000-0005-0000-0000-0000E93B0000}"/>
    <cellStyle name="SAPBEXexcGood3 3 5 2" xfId="1144" xr:uid="{00000000-0005-0000-0000-0000EA3B0000}"/>
    <cellStyle name="SAPBEXexcGood3 3 5 2 2" xfId="8363" xr:uid="{00000000-0005-0000-0000-0000EB3B0000}"/>
    <cellStyle name="SAPBEXexcGood3 3 5 2 2 2" xfId="15576" xr:uid="{00000000-0005-0000-0000-0000EC3B0000}"/>
    <cellStyle name="SAPBEXexcGood3 3 5 2 2 3" xfId="21221" xr:uid="{00000000-0005-0000-0000-0000ED3B0000}"/>
    <cellStyle name="SAPBEXexcGood3 3 5 2 3" xfId="8933" xr:uid="{00000000-0005-0000-0000-0000EE3B0000}"/>
    <cellStyle name="SAPBEXexcGood3 3 5 2 3 2" xfId="16146" xr:uid="{00000000-0005-0000-0000-0000EF3B0000}"/>
    <cellStyle name="SAPBEXexcGood3 3 5 2 3 3" xfId="21690" xr:uid="{00000000-0005-0000-0000-0000F03B0000}"/>
    <cellStyle name="SAPBEXexcGood3 3 5 2 4" xfId="10494" xr:uid="{00000000-0005-0000-0000-0000F13B0000}"/>
    <cellStyle name="SAPBEXexcGood3 3 5 2 4 2" xfId="17707" xr:uid="{00000000-0005-0000-0000-0000F23B0000}"/>
    <cellStyle name="SAPBEXexcGood3 3 5 2 4 3" xfId="23103" xr:uid="{00000000-0005-0000-0000-0000F33B0000}"/>
    <cellStyle name="SAPBEXexcGood3 3 5 2 5" xfId="11884" xr:uid="{00000000-0005-0000-0000-0000F43B0000}"/>
    <cellStyle name="SAPBEXexcGood3 3 5 2 5 2" xfId="19091" xr:uid="{00000000-0005-0000-0000-0000F53B0000}"/>
    <cellStyle name="SAPBEXexcGood3 3 5 2 5 3" xfId="24245" xr:uid="{00000000-0005-0000-0000-0000F63B0000}"/>
    <cellStyle name="SAPBEXexcGood3 3 5 2 6" xfId="12139" xr:uid="{00000000-0005-0000-0000-0000F73B0000}"/>
    <cellStyle name="SAPBEXexcGood3 3 5 2 6 2" xfId="19346" xr:uid="{00000000-0005-0000-0000-0000F83B0000}"/>
    <cellStyle name="SAPBEXexcGood3 3 5 2 6 3" xfId="24381" xr:uid="{00000000-0005-0000-0000-0000F93B0000}"/>
    <cellStyle name="SAPBEXexcGood3 3 5 2 7" xfId="13949" xr:uid="{00000000-0005-0000-0000-0000FA3B0000}"/>
    <cellStyle name="SAPBEXexcGood3 3 5 2 8" xfId="14202" xr:uid="{00000000-0005-0000-0000-0000FB3B0000}"/>
    <cellStyle name="SAPBEXexcGood3 3 5 3" xfId="7945" xr:uid="{00000000-0005-0000-0000-0000FC3B0000}"/>
    <cellStyle name="SAPBEXexcGood3 3 5 3 2" xfId="15158" xr:uid="{00000000-0005-0000-0000-0000FD3B0000}"/>
    <cellStyle name="SAPBEXexcGood3 3 5 3 3" xfId="20844" xr:uid="{00000000-0005-0000-0000-0000FE3B0000}"/>
    <cellStyle name="SAPBEXexcGood3 3 5 4" xfId="9315" xr:uid="{00000000-0005-0000-0000-0000FF3B0000}"/>
    <cellStyle name="SAPBEXexcGood3 3 5 4 2" xfId="16528" xr:uid="{00000000-0005-0000-0000-0000003C0000}"/>
    <cellStyle name="SAPBEXexcGood3 3 5 4 3" xfId="22028" xr:uid="{00000000-0005-0000-0000-0000013C0000}"/>
    <cellStyle name="SAPBEXexcGood3 3 5 5" xfId="10084" xr:uid="{00000000-0005-0000-0000-0000023C0000}"/>
    <cellStyle name="SAPBEXexcGood3 3 5 5 2" xfId="17297" xr:uid="{00000000-0005-0000-0000-0000033C0000}"/>
    <cellStyle name="SAPBEXexcGood3 3 5 5 3" xfId="22734" xr:uid="{00000000-0005-0000-0000-0000043C0000}"/>
    <cellStyle name="SAPBEXexcGood3 3 5 6" xfId="11471" xr:uid="{00000000-0005-0000-0000-0000053C0000}"/>
    <cellStyle name="SAPBEXexcGood3 3 5 6 2" xfId="18678" xr:uid="{00000000-0005-0000-0000-0000063C0000}"/>
    <cellStyle name="SAPBEXexcGood3 3 5 6 3" xfId="23873" xr:uid="{00000000-0005-0000-0000-0000073C0000}"/>
    <cellStyle name="SAPBEXexcGood3 3 5 7" xfId="12512" xr:uid="{00000000-0005-0000-0000-0000083C0000}"/>
    <cellStyle name="SAPBEXexcGood3 3 5 7 2" xfId="19719" xr:uid="{00000000-0005-0000-0000-0000093C0000}"/>
    <cellStyle name="SAPBEXexcGood3 3 5 7 3" xfId="24747" xr:uid="{00000000-0005-0000-0000-00000A3C0000}"/>
    <cellStyle name="SAPBEXexcGood3 3 5 8" xfId="13547" xr:uid="{00000000-0005-0000-0000-00000B3C0000}"/>
    <cellStyle name="SAPBEXexcGood3 3 5 9" xfId="14549" xr:uid="{00000000-0005-0000-0000-00000C3C0000}"/>
    <cellStyle name="SAPBEXexcGood3 3 6" xfId="873" xr:uid="{00000000-0005-0000-0000-00000D3C0000}"/>
    <cellStyle name="SAPBEXexcGood3 3 6 2" xfId="8364" xr:uid="{00000000-0005-0000-0000-00000E3C0000}"/>
    <cellStyle name="SAPBEXexcGood3 3 6 2 2" xfId="15577" xr:uid="{00000000-0005-0000-0000-00000F3C0000}"/>
    <cellStyle name="SAPBEXexcGood3 3 6 2 3" xfId="21222" xr:uid="{00000000-0005-0000-0000-0000103C0000}"/>
    <cellStyle name="SAPBEXexcGood3 3 6 3" xfId="8932" xr:uid="{00000000-0005-0000-0000-0000113C0000}"/>
    <cellStyle name="SAPBEXexcGood3 3 6 3 2" xfId="16145" xr:uid="{00000000-0005-0000-0000-0000123C0000}"/>
    <cellStyle name="SAPBEXexcGood3 3 6 3 3" xfId="21689" xr:uid="{00000000-0005-0000-0000-0000133C0000}"/>
    <cellStyle name="SAPBEXexcGood3 3 6 4" xfId="10495" xr:uid="{00000000-0005-0000-0000-0000143C0000}"/>
    <cellStyle name="SAPBEXexcGood3 3 6 4 2" xfId="17708" xr:uid="{00000000-0005-0000-0000-0000153C0000}"/>
    <cellStyle name="SAPBEXexcGood3 3 6 4 3" xfId="23104" xr:uid="{00000000-0005-0000-0000-0000163C0000}"/>
    <cellStyle name="SAPBEXexcGood3 3 6 5" xfId="11613" xr:uid="{00000000-0005-0000-0000-0000173C0000}"/>
    <cellStyle name="SAPBEXexcGood3 3 6 5 2" xfId="18820" xr:uid="{00000000-0005-0000-0000-0000183C0000}"/>
    <cellStyle name="SAPBEXexcGood3 3 6 5 3" xfId="23990" xr:uid="{00000000-0005-0000-0000-0000193C0000}"/>
    <cellStyle name="SAPBEXexcGood3 3 6 6" xfId="12394" xr:uid="{00000000-0005-0000-0000-00001A3C0000}"/>
    <cellStyle name="SAPBEXexcGood3 3 6 6 2" xfId="19601" xr:uid="{00000000-0005-0000-0000-00001B3C0000}"/>
    <cellStyle name="SAPBEXexcGood3 3 6 6 3" xfId="24636" xr:uid="{00000000-0005-0000-0000-00001C3C0000}"/>
    <cellStyle name="SAPBEXexcGood3 3 6 7" xfId="13678" xr:uid="{00000000-0005-0000-0000-00001D3C0000}"/>
    <cellStyle name="SAPBEXexcGood3 3 6 8" xfId="14454" xr:uid="{00000000-0005-0000-0000-00001E3C0000}"/>
    <cellStyle name="SAPBEXexcGood3 3 7" xfId="7941" xr:uid="{00000000-0005-0000-0000-00001F3C0000}"/>
    <cellStyle name="SAPBEXexcGood3 3 7 2" xfId="15154" xr:uid="{00000000-0005-0000-0000-0000203C0000}"/>
    <cellStyle name="SAPBEXexcGood3 3 7 3" xfId="20840" xr:uid="{00000000-0005-0000-0000-0000213C0000}"/>
    <cellStyle name="SAPBEXexcGood3 3 8" xfId="9319" xr:uid="{00000000-0005-0000-0000-0000223C0000}"/>
    <cellStyle name="SAPBEXexcGood3 3 8 2" xfId="16532" xr:uid="{00000000-0005-0000-0000-0000233C0000}"/>
    <cellStyle name="SAPBEXexcGood3 3 8 3" xfId="22032" xr:uid="{00000000-0005-0000-0000-0000243C0000}"/>
    <cellStyle name="SAPBEXexcGood3 3 9" xfId="10080" xr:uid="{00000000-0005-0000-0000-0000253C0000}"/>
    <cellStyle name="SAPBEXexcGood3 3 9 2" xfId="17293" xr:uid="{00000000-0005-0000-0000-0000263C0000}"/>
    <cellStyle name="SAPBEXexcGood3 3 9 3" xfId="22730" xr:uid="{00000000-0005-0000-0000-0000273C0000}"/>
    <cellStyle name="SAPBEXexcGood3 4" xfId="516" xr:uid="{00000000-0005-0000-0000-0000283C0000}"/>
    <cellStyle name="SAPBEXexcGood3 4 10" xfId="13389" xr:uid="{00000000-0005-0000-0000-0000293C0000}"/>
    <cellStyle name="SAPBEXexcGood3 4 2" xfId="595" xr:uid="{00000000-0005-0000-0000-00002A3C0000}"/>
    <cellStyle name="SAPBEXexcGood3 4 2 2" xfId="1051" xr:uid="{00000000-0005-0000-0000-00002B3C0000}"/>
    <cellStyle name="SAPBEXexcGood3 4 2 2 2" xfId="8365" xr:uid="{00000000-0005-0000-0000-00002C3C0000}"/>
    <cellStyle name="SAPBEXexcGood3 4 2 2 2 2" xfId="15578" xr:uid="{00000000-0005-0000-0000-00002D3C0000}"/>
    <cellStyle name="SAPBEXexcGood3 4 2 2 2 3" xfId="21223" xr:uid="{00000000-0005-0000-0000-00002E3C0000}"/>
    <cellStyle name="SAPBEXexcGood3 4 2 2 3" xfId="8931" xr:uid="{00000000-0005-0000-0000-00002F3C0000}"/>
    <cellStyle name="SAPBEXexcGood3 4 2 2 3 2" xfId="16144" xr:uid="{00000000-0005-0000-0000-0000303C0000}"/>
    <cellStyle name="SAPBEXexcGood3 4 2 2 3 3" xfId="21688" xr:uid="{00000000-0005-0000-0000-0000313C0000}"/>
    <cellStyle name="SAPBEXexcGood3 4 2 2 4" xfId="10496" xr:uid="{00000000-0005-0000-0000-0000323C0000}"/>
    <cellStyle name="SAPBEXexcGood3 4 2 2 4 2" xfId="17709" xr:uid="{00000000-0005-0000-0000-0000333C0000}"/>
    <cellStyle name="SAPBEXexcGood3 4 2 2 4 3" xfId="23105" xr:uid="{00000000-0005-0000-0000-0000343C0000}"/>
    <cellStyle name="SAPBEXexcGood3 4 2 2 5" xfId="11791" xr:uid="{00000000-0005-0000-0000-0000353C0000}"/>
    <cellStyle name="SAPBEXexcGood3 4 2 2 5 2" xfId="18998" xr:uid="{00000000-0005-0000-0000-0000363C0000}"/>
    <cellStyle name="SAPBEXexcGood3 4 2 2 5 3" xfId="24152" xr:uid="{00000000-0005-0000-0000-0000373C0000}"/>
    <cellStyle name="SAPBEXexcGood3 4 2 2 6" xfId="12232" xr:uid="{00000000-0005-0000-0000-0000383C0000}"/>
    <cellStyle name="SAPBEXexcGood3 4 2 2 6 2" xfId="19439" xr:uid="{00000000-0005-0000-0000-0000393C0000}"/>
    <cellStyle name="SAPBEXexcGood3 4 2 2 6 3" xfId="24474" xr:uid="{00000000-0005-0000-0000-00003A3C0000}"/>
    <cellStyle name="SAPBEXexcGood3 4 2 2 7" xfId="13856" xr:uid="{00000000-0005-0000-0000-00003B3C0000}"/>
    <cellStyle name="SAPBEXexcGood3 4 2 2 8" xfId="14295" xr:uid="{00000000-0005-0000-0000-00003C3C0000}"/>
    <cellStyle name="SAPBEXexcGood3 4 2 3" xfId="7947" xr:uid="{00000000-0005-0000-0000-00003D3C0000}"/>
    <cellStyle name="SAPBEXexcGood3 4 2 3 2" xfId="15160" xr:uid="{00000000-0005-0000-0000-00003E3C0000}"/>
    <cellStyle name="SAPBEXexcGood3 4 2 3 3" xfId="20846" xr:uid="{00000000-0005-0000-0000-00003F3C0000}"/>
    <cellStyle name="SAPBEXexcGood3 4 2 4" xfId="9313" xr:uid="{00000000-0005-0000-0000-0000403C0000}"/>
    <cellStyle name="SAPBEXexcGood3 4 2 4 2" xfId="16526" xr:uid="{00000000-0005-0000-0000-0000413C0000}"/>
    <cellStyle name="SAPBEXexcGood3 4 2 4 3" xfId="22026" xr:uid="{00000000-0005-0000-0000-0000423C0000}"/>
    <cellStyle name="SAPBEXexcGood3 4 2 5" xfId="10086" xr:uid="{00000000-0005-0000-0000-0000433C0000}"/>
    <cellStyle name="SAPBEXexcGood3 4 2 5 2" xfId="17299" xr:uid="{00000000-0005-0000-0000-0000443C0000}"/>
    <cellStyle name="SAPBEXexcGood3 4 2 5 3" xfId="22736" xr:uid="{00000000-0005-0000-0000-0000453C0000}"/>
    <cellStyle name="SAPBEXexcGood3 4 2 6" xfId="11378" xr:uid="{00000000-0005-0000-0000-0000463C0000}"/>
    <cellStyle name="SAPBEXexcGood3 4 2 6 2" xfId="18585" xr:uid="{00000000-0005-0000-0000-0000473C0000}"/>
    <cellStyle name="SAPBEXexcGood3 4 2 6 3" xfId="23780" xr:uid="{00000000-0005-0000-0000-0000483C0000}"/>
    <cellStyle name="SAPBEXexcGood3 4 2 7" xfId="12609" xr:uid="{00000000-0005-0000-0000-0000493C0000}"/>
    <cellStyle name="SAPBEXexcGood3 4 2 7 2" xfId="19816" xr:uid="{00000000-0005-0000-0000-00004A3C0000}"/>
    <cellStyle name="SAPBEXexcGood3 4 2 7 3" xfId="24839" xr:uid="{00000000-0005-0000-0000-00004B3C0000}"/>
    <cellStyle name="SAPBEXexcGood3 4 2 8" xfId="13454" xr:uid="{00000000-0005-0000-0000-00004C3C0000}"/>
    <cellStyle name="SAPBEXexcGood3 4 3" xfId="660" xr:uid="{00000000-0005-0000-0000-00004D3C0000}"/>
    <cellStyle name="SAPBEXexcGood3 4 3 2" xfId="1116" xr:uid="{00000000-0005-0000-0000-00004E3C0000}"/>
    <cellStyle name="SAPBEXexcGood3 4 3 2 2" xfId="8366" xr:uid="{00000000-0005-0000-0000-00004F3C0000}"/>
    <cellStyle name="SAPBEXexcGood3 4 3 2 2 2" xfId="15579" xr:uid="{00000000-0005-0000-0000-0000503C0000}"/>
    <cellStyle name="SAPBEXexcGood3 4 3 2 2 3" xfId="21224" xr:uid="{00000000-0005-0000-0000-0000513C0000}"/>
    <cellStyle name="SAPBEXexcGood3 4 3 2 3" xfId="8930" xr:uid="{00000000-0005-0000-0000-0000523C0000}"/>
    <cellStyle name="SAPBEXexcGood3 4 3 2 3 2" xfId="16143" xr:uid="{00000000-0005-0000-0000-0000533C0000}"/>
    <cellStyle name="SAPBEXexcGood3 4 3 2 3 3" xfId="21687" xr:uid="{00000000-0005-0000-0000-0000543C0000}"/>
    <cellStyle name="SAPBEXexcGood3 4 3 2 4" xfId="10497" xr:uid="{00000000-0005-0000-0000-0000553C0000}"/>
    <cellStyle name="SAPBEXexcGood3 4 3 2 4 2" xfId="17710" xr:uid="{00000000-0005-0000-0000-0000563C0000}"/>
    <cellStyle name="SAPBEXexcGood3 4 3 2 4 3" xfId="23106" xr:uid="{00000000-0005-0000-0000-0000573C0000}"/>
    <cellStyle name="SAPBEXexcGood3 4 3 2 5" xfId="11856" xr:uid="{00000000-0005-0000-0000-0000583C0000}"/>
    <cellStyle name="SAPBEXexcGood3 4 3 2 5 2" xfId="19063" xr:uid="{00000000-0005-0000-0000-0000593C0000}"/>
    <cellStyle name="SAPBEXexcGood3 4 3 2 5 3" xfId="24217" xr:uid="{00000000-0005-0000-0000-00005A3C0000}"/>
    <cellStyle name="SAPBEXexcGood3 4 3 2 6" xfId="12167" xr:uid="{00000000-0005-0000-0000-00005B3C0000}"/>
    <cellStyle name="SAPBEXexcGood3 4 3 2 6 2" xfId="19374" xr:uid="{00000000-0005-0000-0000-00005C3C0000}"/>
    <cellStyle name="SAPBEXexcGood3 4 3 2 6 3" xfId="24409" xr:uid="{00000000-0005-0000-0000-00005D3C0000}"/>
    <cellStyle name="SAPBEXexcGood3 4 3 2 7" xfId="13921" xr:uid="{00000000-0005-0000-0000-00005E3C0000}"/>
    <cellStyle name="SAPBEXexcGood3 4 3 2 8" xfId="14230" xr:uid="{00000000-0005-0000-0000-00005F3C0000}"/>
    <cellStyle name="SAPBEXexcGood3 4 3 3" xfId="7948" xr:uid="{00000000-0005-0000-0000-0000603C0000}"/>
    <cellStyle name="SAPBEXexcGood3 4 3 3 2" xfId="15161" xr:uid="{00000000-0005-0000-0000-0000613C0000}"/>
    <cellStyle name="SAPBEXexcGood3 4 3 3 3" xfId="20847" xr:uid="{00000000-0005-0000-0000-0000623C0000}"/>
    <cellStyle name="SAPBEXexcGood3 4 3 4" xfId="9312" xr:uid="{00000000-0005-0000-0000-0000633C0000}"/>
    <cellStyle name="SAPBEXexcGood3 4 3 4 2" xfId="16525" xr:uid="{00000000-0005-0000-0000-0000643C0000}"/>
    <cellStyle name="SAPBEXexcGood3 4 3 4 3" xfId="22025" xr:uid="{00000000-0005-0000-0000-0000653C0000}"/>
    <cellStyle name="SAPBEXexcGood3 4 3 5" xfId="10087" xr:uid="{00000000-0005-0000-0000-0000663C0000}"/>
    <cellStyle name="SAPBEXexcGood3 4 3 5 2" xfId="17300" xr:uid="{00000000-0005-0000-0000-0000673C0000}"/>
    <cellStyle name="SAPBEXexcGood3 4 3 5 3" xfId="22737" xr:uid="{00000000-0005-0000-0000-0000683C0000}"/>
    <cellStyle name="SAPBEXexcGood3 4 3 6" xfId="11443" xr:uid="{00000000-0005-0000-0000-0000693C0000}"/>
    <cellStyle name="SAPBEXexcGood3 4 3 6 2" xfId="18650" xr:uid="{00000000-0005-0000-0000-00006A3C0000}"/>
    <cellStyle name="SAPBEXexcGood3 4 3 6 3" xfId="23845" xr:uid="{00000000-0005-0000-0000-00006B3C0000}"/>
    <cellStyle name="SAPBEXexcGood3 4 3 7" xfId="12542" xr:uid="{00000000-0005-0000-0000-00006C3C0000}"/>
    <cellStyle name="SAPBEXexcGood3 4 3 7 2" xfId="19749" xr:uid="{00000000-0005-0000-0000-00006D3C0000}"/>
    <cellStyle name="SAPBEXexcGood3 4 3 7 3" xfId="24774" xr:uid="{00000000-0005-0000-0000-00006E3C0000}"/>
    <cellStyle name="SAPBEXexcGood3 4 3 8" xfId="13519" xr:uid="{00000000-0005-0000-0000-00006F3C0000}"/>
    <cellStyle name="SAPBEXexcGood3 4 3 9" xfId="14577" xr:uid="{00000000-0005-0000-0000-0000703C0000}"/>
    <cellStyle name="SAPBEXexcGood3 4 4" xfId="715" xr:uid="{00000000-0005-0000-0000-0000713C0000}"/>
    <cellStyle name="SAPBEXexcGood3 4 4 2" xfId="1171" xr:uid="{00000000-0005-0000-0000-0000723C0000}"/>
    <cellStyle name="SAPBEXexcGood3 4 4 2 2" xfId="8367" xr:uid="{00000000-0005-0000-0000-0000733C0000}"/>
    <cellStyle name="SAPBEXexcGood3 4 4 2 2 2" xfId="15580" xr:uid="{00000000-0005-0000-0000-0000743C0000}"/>
    <cellStyle name="SAPBEXexcGood3 4 4 2 2 3" xfId="21225" xr:uid="{00000000-0005-0000-0000-0000753C0000}"/>
    <cellStyle name="SAPBEXexcGood3 4 4 2 3" xfId="8929" xr:uid="{00000000-0005-0000-0000-0000763C0000}"/>
    <cellStyle name="SAPBEXexcGood3 4 4 2 3 2" xfId="16142" xr:uid="{00000000-0005-0000-0000-0000773C0000}"/>
    <cellStyle name="SAPBEXexcGood3 4 4 2 3 3" xfId="21686" xr:uid="{00000000-0005-0000-0000-0000783C0000}"/>
    <cellStyle name="SAPBEXexcGood3 4 4 2 4" xfId="10498" xr:uid="{00000000-0005-0000-0000-0000793C0000}"/>
    <cellStyle name="SAPBEXexcGood3 4 4 2 4 2" xfId="17711" xr:uid="{00000000-0005-0000-0000-00007A3C0000}"/>
    <cellStyle name="SAPBEXexcGood3 4 4 2 4 3" xfId="23107" xr:uid="{00000000-0005-0000-0000-00007B3C0000}"/>
    <cellStyle name="SAPBEXexcGood3 4 4 2 5" xfId="11911" xr:uid="{00000000-0005-0000-0000-00007C3C0000}"/>
    <cellStyle name="SAPBEXexcGood3 4 4 2 5 2" xfId="19118" xr:uid="{00000000-0005-0000-0000-00007D3C0000}"/>
    <cellStyle name="SAPBEXexcGood3 4 4 2 5 3" xfId="24272" xr:uid="{00000000-0005-0000-0000-00007E3C0000}"/>
    <cellStyle name="SAPBEXexcGood3 4 4 2 6" xfId="12112" xr:uid="{00000000-0005-0000-0000-00007F3C0000}"/>
    <cellStyle name="SAPBEXexcGood3 4 4 2 6 2" xfId="19319" xr:uid="{00000000-0005-0000-0000-0000803C0000}"/>
    <cellStyle name="SAPBEXexcGood3 4 4 2 6 3" xfId="24354" xr:uid="{00000000-0005-0000-0000-0000813C0000}"/>
    <cellStyle name="SAPBEXexcGood3 4 4 2 7" xfId="13976" xr:uid="{00000000-0005-0000-0000-0000823C0000}"/>
    <cellStyle name="SAPBEXexcGood3 4 4 2 8" xfId="14175" xr:uid="{00000000-0005-0000-0000-0000833C0000}"/>
    <cellStyle name="SAPBEXexcGood3 4 4 3" xfId="7949" xr:uid="{00000000-0005-0000-0000-0000843C0000}"/>
    <cellStyle name="SAPBEXexcGood3 4 4 3 2" xfId="15162" xr:uid="{00000000-0005-0000-0000-0000853C0000}"/>
    <cellStyle name="SAPBEXexcGood3 4 4 3 3" xfId="20848" xr:uid="{00000000-0005-0000-0000-0000863C0000}"/>
    <cellStyle name="SAPBEXexcGood3 4 4 4" xfId="9311" xr:uid="{00000000-0005-0000-0000-0000873C0000}"/>
    <cellStyle name="SAPBEXexcGood3 4 4 4 2" xfId="16524" xr:uid="{00000000-0005-0000-0000-0000883C0000}"/>
    <cellStyle name="SAPBEXexcGood3 4 4 4 3" xfId="22024" xr:uid="{00000000-0005-0000-0000-0000893C0000}"/>
    <cellStyle name="SAPBEXexcGood3 4 4 5" xfId="10088" xr:uid="{00000000-0005-0000-0000-00008A3C0000}"/>
    <cellStyle name="SAPBEXexcGood3 4 4 5 2" xfId="17301" xr:uid="{00000000-0005-0000-0000-00008B3C0000}"/>
    <cellStyle name="SAPBEXexcGood3 4 4 5 3" xfId="22738" xr:uid="{00000000-0005-0000-0000-00008C3C0000}"/>
    <cellStyle name="SAPBEXexcGood3 4 4 6" xfId="11498" xr:uid="{00000000-0005-0000-0000-00008D3C0000}"/>
    <cellStyle name="SAPBEXexcGood3 4 4 6 2" xfId="18705" xr:uid="{00000000-0005-0000-0000-00008E3C0000}"/>
    <cellStyle name="SAPBEXexcGood3 4 4 6 3" xfId="23900" xr:uid="{00000000-0005-0000-0000-00008F3C0000}"/>
    <cellStyle name="SAPBEXexcGood3 4 4 7" xfId="12482" xr:uid="{00000000-0005-0000-0000-0000903C0000}"/>
    <cellStyle name="SAPBEXexcGood3 4 4 7 2" xfId="19689" xr:uid="{00000000-0005-0000-0000-0000913C0000}"/>
    <cellStyle name="SAPBEXexcGood3 4 4 7 3" xfId="24722" xr:uid="{00000000-0005-0000-0000-0000923C0000}"/>
    <cellStyle name="SAPBEXexcGood3 4 4 8" xfId="13574" xr:uid="{00000000-0005-0000-0000-0000933C0000}"/>
    <cellStyle name="SAPBEXexcGood3 4 4 9" xfId="14523" xr:uid="{00000000-0005-0000-0000-0000943C0000}"/>
    <cellStyle name="SAPBEXexcGood3 4 5" xfId="7946" xr:uid="{00000000-0005-0000-0000-0000953C0000}"/>
    <cellStyle name="SAPBEXexcGood3 4 5 2" xfId="15159" xr:uid="{00000000-0005-0000-0000-0000963C0000}"/>
    <cellStyle name="SAPBEXexcGood3 4 5 3" xfId="20845" xr:uid="{00000000-0005-0000-0000-0000973C0000}"/>
    <cellStyle name="SAPBEXexcGood3 4 6" xfId="9314" xr:uid="{00000000-0005-0000-0000-0000983C0000}"/>
    <cellStyle name="SAPBEXexcGood3 4 6 2" xfId="16527" xr:uid="{00000000-0005-0000-0000-0000993C0000}"/>
    <cellStyle name="SAPBEXexcGood3 4 6 3" xfId="22027" xr:uid="{00000000-0005-0000-0000-00009A3C0000}"/>
    <cellStyle name="SAPBEXexcGood3 4 7" xfId="10085" xr:uid="{00000000-0005-0000-0000-00009B3C0000}"/>
    <cellStyle name="SAPBEXexcGood3 4 7 2" xfId="17298" xr:uid="{00000000-0005-0000-0000-00009C3C0000}"/>
    <cellStyle name="SAPBEXexcGood3 4 7 3" xfId="22735" xr:uid="{00000000-0005-0000-0000-00009D3C0000}"/>
    <cellStyle name="SAPBEXexcGood3 4 8" xfId="11299" xr:uid="{00000000-0005-0000-0000-00009E3C0000}"/>
    <cellStyle name="SAPBEXexcGood3 4 8 2" xfId="18506" xr:uid="{00000000-0005-0000-0000-00009F3C0000}"/>
    <cellStyle name="SAPBEXexcGood3 4 8 3" xfId="23703" xr:uid="{00000000-0005-0000-0000-0000A03C0000}"/>
    <cellStyle name="SAPBEXexcGood3 4 9" xfId="12717" xr:uid="{00000000-0005-0000-0000-0000A13C0000}"/>
    <cellStyle name="SAPBEXexcGood3 4 9 2" xfId="19924" xr:uid="{00000000-0005-0000-0000-0000A23C0000}"/>
    <cellStyle name="SAPBEXexcGood3 4 9 3" xfId="24915" xr:uid="{00000000-0005-0000-0000-0000A33C0000}"/>
    <cellStyle name="SAPBEXexcGood3 5" xfId="803" xr:uid="{00000000-0005-0000-0000-0000A43C0000}"/>
    <cellStyle name="SAPBEXexcGood3 5 2" xfId="8368" xr:uid="{00000000-0005-0000-0000-0000A53C0000}"/>
    <cellStyle name="SAPBEXexcGood3 5 2 2" xfId="15581" xr:uid="{00000000-0005-0000-0000-0000A63C0000}"/>
    <cellStyle name="SAPBEXexcGood3 5 2 3" xfId="21226" xr:uid="{00000000-0005-0000-0000-0000A73C0000}"/>
    <cellStyle name="SAPBEXexcGood3 5 3" xfId="8928" xr:uid="{00000000-0005-0000-0000-0000A83C0000}"/>
    <cellStyle name="SAPBEXexcGood3 5 3 2" xfId="16141" xr:uid="{00000000-0005-0000-0000-0000A93C0000}"/>
    <cellStyle name="SAPBEXexcGood3 5 3 3" xfId="21685" xr:uid="{00000000-0005-0000-0000-0000AA3C0000}"/>
    <cellStyle name="SAPBEXexcGood3 5 4" xfId="10499" xr:uid="{00000000-0005-0000-0000-0000AB3C0000}"/>
    <cellStyle name="SAPBEXexcGood3 5 4 2" xfId="17712" xr:uid="{00000000-0005-0000-0000-0000AC3C0000}"/>
    <cellStyle name="SAPBEXexcGood3 5 4 3" xfId="23108" xr:uid="{00000000-0005-0000-0000-0000AD3C0000}"/>
    <cellStyle name="SAPBEXexcGood3 5 5" xfId="11543" xr:uid="{00000000-0005-0000-0000-0000AE3C0000}"/>
    <cellStyle name="SAPBEXexcGood3 5 5 2" xfId="18750" xr:uid="{00000000-0005-0000-0000-0000AF3C0000}"/>
    <cellStyle name="SAPBEXexcGood3 5 5 3" xfId="23926" xr:uid="{00000000-0005-0000-0000-0000B03C0000}"/>
    <cellStyle name="SAPBEXexcGood3 5 6" xfId="12459" xr:uid="{00000000-0005-0000-0000-0000B13C0000}"/>
    <cellStyle name="SAPBEXexcGood3 5 6 2" xfId="19666" xr:uid="{00000000-0005-0000-0000-0000B23C0000}"/>
    <cellStyle name="SAPBEXexcGood3 5 6 3" xfId="24700" xr:uid="{00000000-0005-0000-0000-0000B33C0000}"/>
    <cellStyle name="SAPBEXexcGood3 5 7" xfId="13613" xr:uid="{00000000-0005-0000-0000-0000B43C0000}"/>
    <cellStyle name="SAPBEXexcGood3 5 8" xfId="14496" xr:uid="{00000000-0005-0000-0000-0000B53C0000}"/>
    <cellStyle name="SAPBEXexcGood3 6" xfId="7257" xr:uid="{00000000-0005-0000-0000-0000B63C0000}"/>
    <cellStyle name="SAPBEXexcGood3 6 2" xfId="9538" xr:uid="{00000000-0005-0000-0000-0000B73C0000}"/>
    <cellStyle name="SAPBEXexcGood3 6 2 2" xfId="16751" xr:uid="{00000000-0005-0000-0000-0000B83C0000}"/>
    <cellStyle name="SAPBEXexcGood3 6 2 3" xfId="22217" xr:uid="{00000000-0005-0000-0000-0000B93C0000}"/>
    <cellStyle name="SAPBEXexcGood3 6 3" xfId="9736" xr:uid="{00000000-0005-0000-0000-0000BA3C0000}"/>
    <cellStyle name="SAPBEXexcGood3 6 3 2" xfId="16949" xr:uid="{00000000-0005-0000-0000-0000BB3C0000}"/>
    <cellStyle name="SAPBEXexcGood3 6 3 3" xfId="22415" xr:uid="{00000000-0005-0000-0000-0000BC3C0000}"/>
    <cellStyle name="SAPBEXexcGood3 6 4" xfId="10940" xr:uid="{00000000-0005-0000-0000-0000BD3C0000}"/>
    <cellStyle name="SAPBEXexcGood3 6 4 2" xfId="18153" xr:uid="{00000000-0005-0000-0000-0000BE3C0000}"/>
    <cellStyle name="SAPBEXexcGood3 6 4 3" xfId="23370" xr:uid="{00000000-0005-0000-0000-0000BF3C0000}"/>
    <cellStyle name="SAPBEXexcGood3 6 5" xfId="12887" xr:uid="{00000000-0005-0000-0000-0000C03C0000}"/>
    <cellStyle name="SAPBEXexcGood3 6 5 2" xfId="20094" xr:uid="{00000000-0005-0000-0000-0000C13C0000}"/>
    <cellStyle name="SAPBEXexcGood3 6 5 3" xfId="25050" xr:uid="{00000000-0005-0000-0000-0000C23C0000}"/>
    <cellStyle name="SAPBEXexcGood3 6 6" xfId="13076" xr:uid="{00000000-0005-0000-0000-0000C33C0000}"/>
    <cellStyle name="SAPBEXexcGood3 6 6 2" xfId="20283" xr:uid="{00000000-0005-0000-0000-0000C43C0000}"/>
    <cellStyle name="SAPBEXexcGood3 6 6 3" xfId="25239" xr:uid="{00000000-0005-0000-0000-0000C53C0000}"/>
    <cellStyle name="SAPBEXexcGood3 6 7" xfId="14748" xr:uid="{00000000-0005-0000-0000-0000C63C0000}"/>
    <cellStyle name="SAPBEXexcGood3 6 8" xfId="20461" xr:uid="{00000000-0005-0000-0000-0000C73C0000}"/>
    <cellStyle name="SAPBEXexcGood3 7" xfId="7701" xr:uid="{00000000-0005-0000-0000-0000C83C0000}"/>
    <cellStyle name="SAPBEXexcGood3 7 2" xfId="14924" xr:uid="{00000000-0005-0000-0000-0000C93C0000}"/>
    <cellStyle name="SAPBEXexcGood3 7 3" xfId="20645" xr:uid="{00000000-0005-0000-0000-0000CA3C0000}"/>
    <cellStyle name="SAPBEXexcGood3 8" xfId="9325" xr:uid="{00000000-0005-0000-0000-0000CB3C0000}"/>
    <cellStyle name="SAPBEXexcGood3 8 2" xfId="16538" xr:uid="{00000000-0005-0000-0000-0000CC3C0000}"/>
    <cellStyle name="SAPBEXexcGood3 8 3" xfId="22038" xr:uid="{00000000-0005-0000-0000-0000CD3C0000}"/>
    <cellStyle name="SAPBEXexcGood3 9" xfId="10074" xr:uid="{00000000-0005-0000-0000-0000CE3C0000}"/>
    <cellStyle name="SAPBEXexcGood3 9 2" xfId="17287" xr:uid="{00000000-0005-0000-0000-0000CF3C0000}"/>
    <cellStyle name="SAPBEXexcGood3 9 3" xfId="22724" xr:uid="{00000000-0005-0000-0000-0000D03C0000}"/>
    <cellStyle name="SAPBEXfilterDrill" xfId="90" xr:uid="{00000000-0005-0000-0000-0000D13C0000}"/>
    <cellStyle name="SAPBEXfilterDrill 2" xfId="363" xr:uid="{00000000-0005-0000-0000-0000D23C0000}"/>
    <cellStyle name="SAPBEXfilterDrill 2 2" xfId="539" xr:uid="{00000000-0005-0000-0000-0000D33C0000}"/>
    <cellStyle name="SAPBEXfilterDrill 2 2 2" xfId="995" xr:uid="{00000000-0005-0000-0000-0000D43C0000}"/>
    <cellStyle name="SAPBEXfilterDrill 2 2 2 2" xfId="8369" xr:uid="{00000000-0005-0000-0000-0000D53C0000}"/>
    <cellStyle name="SAPBEXfilterDrill 2 2 2 2 2" xfId="15582" xr:uid="{00000000-0005-0000-0000-0000D63C0000}"/>
    <cellStyle name="SAPBEXfilterDrill 2 2 2 2 3" xfId="21227" xr:uid="{00000000-0005-0000-0000-0000D73C0000}"/>
    <cellStyle name="SAPBEXfilterDrill 2 2 2 3" xfId="8927" xr:uid="{00000000-0005-0000-0000-0000D83C0000}"/>
    <cellStyle name="SAPBEXfilterDrill 2 2 2 3 2" xfId="16140" xr:uid="{00000000-0005-0000-0000-0000D93C0000}"/>
    <cellStyle name="SAPBEXfilterDrill 2 2 2 3 3" xfId="21684" xr:uid="{00000000-0005-0000-0000-0000DA3C0000}"/>
    <cellStyle name="SAPBEXfilterDrill 2 2 2 4" xfId="10500" xr:uid="{00000000-0005-0000-0000-0000DB3C0000}"/>
    <cellStyle name="SAPBEXfilterDrill 2 2 2 4 2" xfId="17713" xr:uid="{00000000-0005-0000-0000-0000DC3C0000}"/>
    <cellStyle name="SAPBEXfilterDrill 2 2 2 4 3" xfId="23109" xr:uid="{00000000-0005-0000-0000-0000DD3C0000}"/>
    <cellStyle name="SAPBEXfilterDrill 2 2 2 5" xfId="11735" xr:uid="{00000000-0005-0000-0000-0000DE3C0000}"/>
    <cellStyle name="SAPBEXfilterDrill 2 2 2 5 2" xfId="18942" xr:uid="{00000000-0005-0000-0000-0000DF3C0000}"/>
    <cellStyle name="SAPBEXfilterDrill 2 2 2 5 3" xfId="24096" xr:uid="{00000000-0005-0000-0000-0000E03C0000}"/>
    <cellStyle name="SAPBEXfilterDrill 2 2 2 6" xfId="12288" xr:uid="{00000000-0005-0000-0000-0000E13C0000}"/>
    <cellStyle name="SAPBEXfilterDrill 2 2 2 6 2" xfId="19495" xr:uid="{00000000-0005-0000-0000-0000E23C0000}"/>
    <cellStyle name="SAPBEXfilterDrill 2 2 2 6 3" xfId="24530" xr:uid="{00000000-0005-0000-0000-0000E33C0000}"/>
    <cellStyle name="SAPBEXfilterDrill 2 2 2 7" xfId="13800" xr:uid="{00000000-0005-0000-0000-0000E43C0000}"/>
    <cellStyle name="SAPBEXfilterDrill 2 2 2 8" xfId="14351" xr:uid="{00000000-0005-0000-0000-0000E53C0000}"/>
    <cellStyle name="SAPBEXfilterDrill 2 2 3" xfId="7952" xr:uid="{00000000-0005-0000-0000-0000E63C0000}"/>
    <cellStyle name="SAPBEXfilterDrill 2 2 3 2" xfId="15165" xr:uid="{00000000-0005-0000-0000-0000E73C0000}"/>
    <cellStyle name="SAPBEXfilterDrill 2 2 3 3" xfId="20851" xr:uid="{00000000-0005-0000-0000-0000E83C0000}"/>
    <cellStyle name="SAPBEXfilterDrill 2 2 4" xfId="10091" xr:uid="{00000000-0005-0000-0000-0000E93C0000}"/>
    <cellStyle name="SAPBEXfilterDrill 2 2 4 2" xfId="17304" xr:uid="{00000000-0005-0000-0000-0000EA3C0000}"/>
    <cellStyle name="SAPBEXfilterDrill 2 2 4 3" xfId="22741" xr:uid="{00000000-0005-0000-0000-0000EB3C0000}"/>
    <cellStyle name="SAPBEXfilterDrill 2 2 5" xfId="11322" xr:uid="{00000000-0005-0000-0000-0000EC3C0000}"/>
    <cellStyle name="SAPBEXfilterDrill 2 2 5 2" xfId="18529" xr:uid="{00000000-0005-0000-0000-0000ED3C0000}"/>
    <cellStyle name="SAPBEXfilterDrill 2 2 5 3" xfId="23724" xr:uid="{00000000-0005-0000-0000-0000EE3C0000}"/>
    <cellStyle name="SAPBEXfilterDrill 2 2 6" xfId="12696" xr:uid="{00000000-0005-0000-0000-0000EF3C0000}"/>
    <cellStyle name="SAPBEXfilterDrill 2 2 6 2" xfId="19903" xr:uid="{00000000-0005-0000-0000-0000F03C0000}"/>
    <cellStyle name="SAPBEXfilterDrill 2 2 6 3" xfId="24894" xr:uid="{00000000-0005-0000-0000-0000F13C0000}"/>
    <cellStyle name="SAPBEXfilterDrill 2 3" xfId="431" xr:uid="{00000000-0005-0000-0000-0000F23C0000}"/>
    <cellStyle name="SAPBEXfilterDrill 2 3 2" xfId="908" xr:uid="{00000000-0005-0000-0000-0000F33C0000}"/>
    <cellStyle name="SAPBEXfilterDrill 2 3 2 2" xfId="8370" xr:uid="{00000000-0005-0000-0000-0000F43C0000}"/>
    <cellStyle name="SAPBEXfilterDrill 2 3 2 2 2" xfId="15583" xr:uid="{00000000-0005-0000-0000-0000F53C0000}"/>
    <cellStyle name="SAPBEXfilterDrill 2 3 2 2 3" xfId="21228" xr:uid="{00000000-0005-0000-0000-0000F63C0000}"/>
    <cellStyle name="SAPBEXfilterDrill 2 3 2 3" xfId="8926" xr:uid="{00000000-0005-0000-0000-0000F73C0000}"/>
    <cellStyle name="SAPBEXfilterDrill 2 3 2 3 2" xfId="16139" xr:uid="{00000000-0005-0000-0000-0000F83C0000}"/>
    <cellStyle name="SAPBEXfilterDrill 2 3 2 3 3" xfId="21683" xr:uid="{00000000-0005-0000-0000-0000F93C0000}"/>
    <cellStyle name="SAPBEXfilterDrill 2 3 2 4" xfId="10501" xr:uid="{00000000-0005-0000-0000-0000FA3C0000}"/>
    <cellStyle name="SAPBEXfilterDrill 2 3 2 4 2" xfId="17714" xr:uid="{00000000-0005-0000-0000-0000FB3C0000}"/>
    <cellStyle name="SAPBEXfilterDrill 2 3 2 4 3" xfId="23110" xr:uid="{00000000-0005-0000-0000-0000FC3C0000}"/>
    <cellStyle name="SAPBEXfilterDrill 2 3 2 5" xfId="11648" xr:uid="{00000000-0005-0000-0000-0000FD3C0000}"/>
    <cellStyle name="SAPBEXfilterDrill 2 3 2 5 2" xfId="18855" xr:uid="{00000000-0005-0000-0000-0000FE3C0000}"/>
    <cellStyle name="SAPBEXfilterDrill 2 3 2 5 3" xfId="24021" xr:uid="{00000000-0005-0000-0000-0000FF3C0000}"/>
    <cellStyle name="SAPBEXfilterDrill 2 3 2 6" xfId="12363" xr:uid="{00000000-0005-0000-0000-0000003D0000}"/>
    <cellStyle name="SAPBEXfilterDrill 2 3 2 6 2" xfId="19570" xr:uid="{00000000-0005-0000-0000-0000013D0000}"/>
    <cellStyle name="SAPBEXfilterDrill 2 3 2 6 3" xfId="24605" xr:uid="{00000000-0005-0000-0000-0000023D0000}"/>
    <cellStyle name="SAPBEXfilterDrill 2 3 2 7" xfId="13713" xr:uid="{00000000-0005-0000-0000-0000033D0000}"/>
    <cellStyle name="SAPBEXfilterDrill 2 3 2 8" xfId="14425" xr:uid="{00000000-0005-0000-0000-0000043D0000}"/>
    <cellStyle name="SAPBEXfilterDrill 2 3 3" xfId="7953" xr:uid="{00000000-0005-0000-0000-0000053D0000}"/>
    <cellStyle name="SAPBEXfilterDrill 2 3 3 2" xfId="15166" xr:uid="{00000000-0005-0000-0000-0000063D0000}"/>
    <cellStyle name="SAPBEXfilterDrill 2 3 3 3" xfId="20852" xr:uid="{00000000-0005-0000-0000-0000073D0000}"/>
    <cellStyle name="SAPBEXfilterDrill 2 3 4" xfId="10092" xr:uid="{00000000-0005-0000-0000-0000083D0000}"/>
    <cellStyle name="SAPBEXfilterDrill 2 3 4 2" xfId="17305" xr:uid="{00000000-0005-0000-0000-0000093D0000}"/>
    <cellStyle name="SAPBEXfilterDrill 2 3 4 3" xfId="22742" xr:uid="{00000000-0005-0000-0000-00000A3D0000}"/>
    <cellStyle name="SAPBEXfilterDrill 2 3 5" xfId="11214" xr:uid="{00000000-0005-0000-0000-00000B3D0000}"/>
    <cellStyle name="SAPBEXfilterDrill 2 3 5 2" xfId="18421" xr:uid="{00000000-0005-0000-0000-00000C3D0000}"/>
    <cellStyle name="SAPBEXfilterDrill 2 3 5 3" xfId="23628" xr:uid="{00000000-0005-0000-0000-00000D3D0000}"/>
    <cellStyle name="SAPBEXfilterDrill 2 3 6" xfId="12788" xr:uid="{00000000-0005-0000-0000-00000E3D0000}"/>
    <cellStyle name="SAPBEXfilterDrill 2 3 6 2" xfId="19995" xr:uid="{00000000-0005-0000-0000-00000F3D0000}"/>
    <cellStyle name="SAPBEXfilterDrill 2 3 6 3" xfId="24985" xr:uid="{00000000-0005-0000-0000-0000103D0000}"/>
    <cellStyle name="SAPBEXfilterDrill 2 3 7" xfId="13314" xr:uid="{00000000-0005-0000-0000-0000113D0000}"/>
    <cellStyle name="SAPBEXfilterDrill 2 4" xfId="842" xr:uid="{00000000-0005-0000-0000-0000123D0000}"/>
    <cellStyle name="SAPBEXfilterDrill 2 4 2" xfId="8371" xr:uid="{00000000-0005-0000-0000-0000133D0000}"/>
    <cellStyle name="SAPBEXfilterDrill 2 4 2 2" xfId="15584" xr:uid="{00000000-0005-0000-0000-0000143D0000}"/>
    <cellStyle name="SAPBEXfilterDrill 2 4 2 3" xfId="21229" xr:uid="{00000000-0005-0000-0000-0000153D0000}"/>
    <cellStyle name="SAPBEXfilterDrill 2 4 3" xfId="8925" xr:uid="{00000000-0005-0000-0000-0000163D0000}"/>
    <cellStyle name="SAPBEXfilterDrill 2 4 3 2" xfId="16138" xr:uid="{00000000-0005-0000-0000-0000173D0000}"/>
    <cellStyle name="SAPBEXfilterDrill 2 4 3 3" xfId="21682" xr:uid="{00000000-0005-0000-0000-0000183D0000}"/>
    <cellStyle name="SAPBEXfilterDrill 2 4 4" xfId="10502" xr:uid="{00000000-0005-0000-0000-0000193D0000}"/>
    <cellStyle name="SAPBEXfilterDrill 2 4 4 2" xfId="17715" xr:uid="{00000000-0005-0000-0000-00001A3D0000}"/>
    <cellStyle name="SAPBEXfilterDrill 2 4 4 3" xfId="23111" xr:uid="{00000000-0005-0000-0000-00001B3D0000}"/>
    <cellStyle name="SAPBEXfilterDrill 2 4 5" xfId="11582" xr:uid="{00000000-0005-0000-0000-00001C3D0000}"/>
    <cellStyle name="SAPBEXfilterDrill 2 4 5 2" xfId="18789" xr:uid="{00000000-0005-0000-0000-00001D3D0000}"/>
    <cellStyle name="SAPBEXfilterDrill 2 4 5 3" xfId="23961" xr:uid="{00000000-0005-0000-0000-00001E3D0000}"/>
    <cellStyle name="SAPBEXfilterDrill 2 4 6" xfId="12423" xr:uid="{00000000-0005-0000-0000-00001F3D0000}"/>
    <cellStyle name="SAPBEXfilterDrill 2 4 6 2" xfId="19630" xr:uid="{00000000-0005-0000-0000-0000203D0000}"/>
    <cellStyle name="SAPBEXfilterDrill 2 4 6 3" xfId="24665" xr:uid="{00000000-0005-0000-0000-0000213D0000}"/>
    <cellStyle name="SAPBEXfilterDrill 2 4 7" xfId="13647" xr:uid="{00000000-0005-0000-0000-0000223D0000}"/>
    <cellStyle name="SAPBEXfilterDrill 2 5" xfId="7951" xr:uid="{00000000-0005-0000-0000-0000233D0000}"/>
    <cellStyle name="SAPBEXfilterDrill 2 5 2" xfId="15164" xr:uid="{00000000-0005-0000-0000-0000243D0000}"/>
    <cellStyle name="SAPBEXfilterDrill 2 5 3" xfId="20850" xr:uid="{00000000-0005-0000-0000-0000253D0000}"/>
    <cellStyle name="SAPBEXfilterDrill 2 6" xfId="10090" xr:uid="{00000000-0005-0000-0000-0000263D0000}"/>
    <cellStyle name="SAPBEXfilterDrill 2 6 2" xfId="17303" xr:uid="{00000000-0005-0000-0000-0000273D0000}"/>
    <cellStyle name="SAPBEXfilterDrill 2 6 3" xfId="22740" xr:uid="{00000000-0005-0000-0000-0000283D0000}"/>
    <cellStyle name="SAPBEXfilterDrill 2 7" xfId="11147" xr:uid="{00000000-0005-0000-0000-0000293D0000}"/>
    <cellStyle name="SAPBEXfilterDrill 2 7 2" xfId="18354" xr:uid="{00000000-0005-0000-0000-00002A3D0000}"/>
    <cellStyle name="SAPBEXfilterDrill 2 7 3" xfId="23567" xr:uid="{00000000-0005-0000-0000-00002B3D0000}"/>
    <cellStyle name="SAPBEXfilterDrill 2 8" xfId="12821" xr:uid="{00000000-0005-0000-0000-00002C3D0000}"/>
    <cellStyle name="SAPBEXfilterDrill 2 8 2" xfId="20028" xr:uid="{00000000-0005-0000-0000-00002D3D0000}"/>
    <cellStyle name="SAPBEXfilterDrill 2 8 3" xfId="25018" xr:uid="{00000000-0005-0000-0000-00002E3D0000}"/>
    <cellStyle name="SAPBEXfilterDrill 3" xfId="448" xr:uid="{00000000-0005-0000-0000-00002F3D0000}"/>
    <cellStyle name="SAPBEXfilterDrill 3 2" xfId="925" xr:uid="{00000000-0005-0000-0000-0000303D0000}"/>
    <cellStyle name="SAPBEXfilterDrill 3 2 2" xfId="8372" xr:uid="{00000000-0005-0000-0000-0000313D0000}"/>
    <cellStyle name="SAPBEXfilterDrill 3 2 2 2" xfId="15585" xr:uid="{00000000-0005-0000-0000-0000323D0000}"/>
    <cellStyle name="SAPBEXfilterDrill 3 2 2 3" xfId="21230" xr:uid="{00000000-0005-0000-0000-0000333D0000}"/>
    <cellStyle name="SAPBEXfilterDrill 3 2 3" xfId="8924" xr:uid="{00000000-0005-0000-0000-0000343D0000}"/>
    <cellStyle name="SAPBEXfilterDrill 3 2 3 2" xfId="16137" xr:uid="{00000000-0005-0000-0000-0000353D0000}"/>
    <cellStyle name="SAPBEXfilterDrill 3 2 3 3" xfId="21681" xr:uid="{00000000-0005-0000-0000-0000363D0000}"/>
    <cellStyle name="SAPBEXfilterDrill 3 2 4" xfId="10503" xr:uid="{00000000-0005-0000-0000-0000373D0000}"/>
    <cellStyle name="SAPBEXfilterDrill 3 2 4 2" xfId="17716" xr:uid="{00000000-0005-0000-0000-0000383D0000}"/>
    <cellStyle name="SAPBEXfilterDrill 3 2 4 3" xfId="23112" xr:uid="{00000000-0005-0000-0000-0000393D0000}"/>
    <cellStyle name="SAPBEXfilterDrill 3 2 5" xfId="11665" xr:uid="{00000000-0005-0000-0000-00003A3D0000}"/>
    <cellStyle name="SAPBEXfilterDrill 3 2 5 2" xfId="18872" xr:uid="{00000000-0005-0000-0000-00003B3D0000}"/>
    <cellStyle name="SAPBEXfilterDrill 3 2 5 3" xfId="24038" xr:uid="{00000000-0005-0000-0000-00003C3D0000}"/>
    <cellStyle name="SAPBEXfilterDrill 3 2 6" xfId="12346" xr:uid="{00000000-0005-0000-0000-00003D3D0000}"/>
    <cellStyle name="SAPBEXfilterDrill 3 2 6 2" xfId="19553" xr:uid="{00000000-0005-0000-0000-00003E3D0000}"/>
    <cellStyle name="SAPBEXfilterDrill 3 2 6 3" xfId="24588" xr:uid="{00000000-0005-0000-0000-00003F3D0000}"/>
    <cellStyle name="SAPBEXfilterDrill 3 2 7" xfId="13730" xr:uid="{00000000-0005-0000-0000-0000403D0000}"/>
    <cellStyle name="SAPBEXfilterDrill 3 2 8" xfId="14409" xr:uid="{00000000-0005-0000-0000-0000413D0000}"/>
    <cellStyle name="SAPBEXfilterDrill 3 3" xfId="7954" xr:uid="{00000000-0005-0000-0000-0000423D0000}"/>
    <cellStyle name="SAPBEXfilterDrill 3 3 2" xfId="15167" xr:uid="{00000000-0005-0000-0000-0000433D0000}"/>
    <cellStyle name="SAPBEXfilterDrill 3 3 3" xfId="20853" xr:uid="{00000000-0005-0000-0000-0000443D0000}"/>
    <cellStyle name="SAPBEXfilterDrill 3 4" xfId="10093" xr:uid="{00000000-0005-0000-0000-0000453D0000}"/>
    <cellStyle name="SAPBEXfilterDrill 3 4 2" xfId="17306" xr:uid="{00000000-0005-0000-0000-0000463D0000}"/>
    <cellStyle name="SAPBEXfilterDrill 3 4 3" xfId="22743" xr:uid="{00000000-0005-0000-0000-0000473D0000}"/>
    <cellStyle name="SAPBEXfilterDrill 3 5" xfId="11231" xr:uid="{00000000-0005-0000-0000-0000483D0000}"/>
    <cellStyle name="SAPBEXfilterDrill 3 5 2" xfId="18438" xr:uid="{00000000-0005-0000-0000-0000493D0000}"/>
    <cellStyle name="SAPBEXfilterDrill 3 5 3" xfId="23645" xr:uid="{00000000-0005-0000-0000-00004A3D0000}"/>
    <cellStyle name="SAPBEXfilterDrill 3 6" xfId="12772" xr:uid="{00000000-0005-0000-0000-00004B3D0000}"/>
    <cellStyle name="SAPBEXfilterDrill 3 6 2" xfId="19979" xr:uid="{00000000-0005-0000-0000-00004C3D0000}"/>
    <cellStyle name="SAPBEXfilterDrill 3 6 3" xfId="24969" xr:uid="{00000000-0005-0000-0000-00004D3D0000}"/>
    <cellStyle name="SAPBEXfilterDrill 3 7" xfId="25506" xr:uid="{00000000-0005-0000-0000-00004E3D0000}"/>
    <cellStyle name="SAPBEXfilterDrill 4" xfId="804" xr:uid="{00000000-0005-0000-0000-00004F3D0000}"/>
    <cellStyle name="SAPBEXfilterDrill 4 2" xfId="8373" xr:uid="{00000000-0005-0000-0000-0000503D0000}"/>
    <cellStyle name="SAPBEXfilterDrill 4 2 2" xfId="15586" xr:uid="{00000000-0005-0000-0000-0000513D0000}"/>
    <cellStyle name="SAPBEXfilterDrill 4 2 3" xfId="21231" xr:uid="{00000000-0005-0000-0000-0000523D0000}"/>
    <cellStyle name="SAPBEXfilterDrill 4 3" xfId="8923" xr:uid="{00000000-0005-0000-0000-0000533D0000}"/>
    <cellStyle name="SAPBEXfilterDrill 4 3 2" xfId="16136" xr:uid="{00000000-0005-0000-0000-0000543D0000}"/>
    <cellStyle name="SAPBEXfilterDrill 4 3 3" xfId="21680" xr:uid="{00000000-0005-0000-0000-0000553D0000}"/>
    <cellStyle name="SAPBEXfilterDrill 4 4" xfId="10504" xr:uid="{00000000-0005-0000-0000-0000563D0000}"/>
    <cellStyle name="SAPBEXfilterDrill 4 4 2" xfId="17717" xr:uid="{00000000-0005-0000-0000-0000573D0000}"/>
    <cellStyle name="SAPBEXfilterDrill 4 4 3" xfId="23113" xr:uid="{00000000-0005-0000-0000-0000583D0000}"/>
    <cellStyle name="SAPBEXfilterDrill 4 5" xfId="11544" xr:uid="{00000000-0005-0000-0000-0000593D0000}"/>
    <cellStyle name="SAPBEXfilterDrill 4 5 2" xfId="18751" xr:uid="{00000000-0005-0000-0000-00005A3D0000}"/>
    <cellStyle name="SAPBEXfilterDrill 4 5 3" xfId="23927" xr:uid="{00000000-0005-0000-0000-00005B3D0000}"/>
    <cellStyle name="SAPBEXfilterDrill 4 6" xfId="12458" xr:uid="{00000000-0005-0000-0000-00005C3D0000}"/>
    <cellStyle name="SAPBEXfilterDrill 4 6 2" xfId="19665" xr:uid="{00000000-0005-0000-0000-00005D3D0000}"/>
    <cellStyle name="SAPBEXfilterDrill 4 6 3" xfId="24699" xr:uid="{00000000-0005-0000-0000-00005E3D0000}"/>
    <cellStyle name="SAPBEXfilterDrill 4 7" xfId="13614" xr:uid="{00000000-0005-0000-0000-00005F3D0000}"/>
    <cellStyle name="SAPBEXfilterDrill 5" xfId="7702" xr:uid="{00000000-0005-0000-0000-0000603D0000}"/>
    <cellStyle name="SAPBEXfilterDrill 6" xfId="7950" xr:uid="{00000000-0005-0000-0000-0000613D0000}"/>
    <cellStyle name="SAPBEXfilterDrill 6 2" xfId="15163" xr:uid="{00000000-0005-0000-0000-0000623D0000}"/>
    <cellStyle name="SAPBEXfilterDrill 6 3" xfId="20849" xr:uid="{00000000-0005-0000-0000-0000633D0000}"/>
    <cellStyle name="SAPBEXfilterDrill 7" xfId="10089" xr:uid="{00000000-0005-0000-0000-0000643D0000}"/>
    <cellStyle name="SAPBEXfilterDrill 7 2" xfId="17302" xr:uid="{00000000-0005-0000-0000-0000653D0000}"/>
    <cellStyle name="SAPBEXfilterDrill 7 3" xfId="22739" xr:uid="{00000000-0005-0000-0000-0000663D0000}"/>
    <cellStyle name="SAPBEXfilterDrill 8" xfId="11118" xr:uid="{00000000-0005-0000-0000-0000673D0000}"/>
    <cellStyle name="SAPBEXfilterDrill 8 2" xfId="18325" xr:uid="{00000000-0005-0000-0000-0000683D0000}"/>
    <cellStyle name="SAPBEXfilterDrill 8 3" xfId="23542" xr:uid="{00000000-0005-0000-0000-0000693D0000}"/>
    <cellStyle name="SAPBEXfilterDrill 9" xfId="13028" xr:uid="{00000000-0005-0000-0000-00006A3D0000}"/>
    <cellStyle name="SAPBEXfilterDrill 9 2" xfId="20235" xr:uid="{00000000-0005-0000-0000-00006B3D0000}"/>
    <cellStyle name="SAPBEXfilterDrill 9 3" xfId="25191" xr:uid="{00000000-0005-0000-0000-00006C3D0000}"/>
    <cellStyle name="SAPBEXfilterItem" xfId="91" xr:uid="{00000000-0005-0000-0000-00006D3D0000}"/>
    <cellStyle name="SAPBEXfilterItem 10" xfId="13027" xr:uid="{00000000-0005-0000-0000-00006E3D0000}"/>
    <cellStyle name="SAPBEXfilterItem 10 2" xfId="20234" xr:uid="{00000000-0005-0000-0000-00006F3D0000}"/>
    <cellStyle name="SAPBEXfilterItem 10 3" xfId="25190" xr:uid="{00000000-0005-0000-0000-0000703D0000}"/>
    <cellStyle name="SAPBEXfilterItem 2" xfId="364" xr:uid="{00000000-0005-0000-0000-0000713D0000}"/>
    <cellStyle name="SAPBEXfilterItem 2 2" xfId="540" xr:uid="{00000000-0005-0000-0000-0000723D0000}"/>
    <cellStyle name="SAPBEXfilterItem 2 2 2" xfId="996" xr:uid="{00000000-0005-0000-0000-0000733D0000}"/>
    <cellStyle name="SAPBEXfilterItem 2 2 2 2" xfId="8374" xr:uid="{00000000-0005-0000-0000-0000743D0000}"/>
    <cellStyle name="SAPBEXfilterItem 2 2 2 2 2" xfId="15587" xr:uid="{00000000-0005-0000-0000-0000753D0000}"/>
    <cellStyle name="SAPBEXfilterItem 2 2 2 2 3" xfId="21232" xr:uid="{00000000-0005-0000-0000-0000763D0000}"/>
    <cellStyle name="SAPBEXfilterItem 2 2 2 3" xfId="8922" xr:uid="{00000000-0005-0000-0000-0000773D0000}"/>
    <cellStyle name="SAPBEXfilterItem 2 2 2 3 2" xfId="16135" xr:uid="{00000000-0005-0000-0000-0000783D0000}"/>
    <cellStyle name="SAPBEXfilterItem 2 2 2 3 3" xfId="21679" xr:uid="{00000000-0005-0000-0000-0000793D0000}"/>
    <cellStyle name="SAPBEXfilterItem 2 2 2 4" xfId="10505" xr:uid="{00000000-0005-0000-0000-00007A3D0000}"/>
    <cellStyle name="SAPBEXfilterItem 2 2 2 4 2" xfId="17718" xr:uid="{00000000-0005-0000-0000-00007B3D0000}"/>
    <cellStyle name="SAPBEXfilterItem 2 2 2 4 3" xfId="23114" xr:uid="{00000000-0005-0000-0000-00007C3D0000}"/>
    <cellStyle name="SAPBEXfilterItem 2 2 2 5" xfId="11736" xr:uid="{00000000-0005-0000-0000-00007D3D0000}"/>
    <cellStyle name="SAPBEXfilterItem 2 2 2 5 2" xfId="18943" xr:uid="{00000000-0005-0000-0000-00007E3D0000}"/>
    <cellStyle name="SAPBEXfilterItem 2 2 2 5 3" xfId="24097" xr:uid="{00000000-0005-0000-0000-00007F3D0000}"/>
    <cellStyle name="SAPBEXfilterItem 2 2 2 6" xfId="12287" xr:uid="{00000000-0005-0000-0000-0000803D0000}"/>
    <cellStyle name="SAPBEXfilterItem 2 2 2 6 2" xfId="19494" xr:uid="{00000000-0005-0000-0000-0000813D0000}"/>
    <cellStyle name="SAPBEXfilterItem 2 2 2 6 3" xfId="24529" xr:uid="{00000000-0005-0000-0000-0000823D0000}"/>
    <cellStyle name="SAPBEXfilterItem 2 2 2 7" xfId="13801" xr:uid="{00000000-0005-0000-0000-0000833D0000}"/>
    <cellStyle name="SAPBEXfilterItem 2 2 2 8" xfId="14350" xr:uid="{00000000-0005-0000-0000-0000843D0000}"/>
    <cellStyle name="SAPBEXfilterItem 2 2 3" xfId="7957" xr:uid="{00000000-0005-0000-0000-0000853D0000}"/>
    <cellStyle name="SAPBEXfilterItem 2 2 3 2" xfId="15170" xr:uid="{00000000-0005-0000-0000-0000863D0000}"/>
    <cellStyle name="SAPBEXfilterItem 2 2 3 3" xfId="20856" xr:uid="{00000000-0005-0000-0000-0000873D0000}"/>
    <cellStyle name="SAPBEXfilterItem 2 2 4" xfId="10096" xr:uid="{00000000-0005-0000-0000-0000883D0000}"/>
    <cellStyle name="SAPBEXfilterItem 2 2 4 2" xfId="17309" xr:uid="{00000000-0005-0000-0000-0000893D0000}"/>
    <cellStyle name="SAPBEXfilterItem 2 2 4 3" xfId="22746" xr:uid="{00000000-0005-0000-0000-00008A3D0000}"/>
    <cellStyle name="SAPBEXfilterItem 2 2 5" xfId="11323" xr:uid="{00000000-0005-0000-0000-00008B3D0000}"/>
    <cellStyle name="SAPBEXfilterItem 2 2 5 2" xfId="18530" xr:uid="{00000000-0005-0000-0000-00008C3D0000}"/>
    <cellStyle name="SAPBEXfilterItem 2 2 5 3" xfId="23725" xr:uid="{00000000-0005-0000-0000-00008D3D0000}"/>
    <cellStyle name="SAPBEXfilterItem 2 2 6" xfId="12695" xr:uid="{00000000-0005-0000-0000-00008E3D0000}"/>
    <cellStyle name="SAPBEXfilterItem 2 2 6 2" xfId="19902" xr:uid="{00000000-0005-0000-0000-00008F3D0000}"/>
    <cellStyle name="SAPBEXfilterItem 2 2 6 3" xfId="24893" xr:uid="{00000000-0005-0000-0000-0000903D0000}"/>
    <cellStyle name="SAPBEXfilterItem 2 3" xfId="430" xr:uid="{00000000-0005-0000-0000-0000913D0000}"/>
    <cellStyle name="SAPBEXfilterItem 2 3 2" xfId="907" xr:uid="{00000000-0005-0000-0000-0000923D0000}"/>
    <cellStyle name="SAPBEXfilterItem 2 3 2 2" xfId="8375" xr:uid="{00000000-0005-0000-0000-0000933D0000}"/>
    <cellStyle name="SAPBEXfilterItem 2 3 2 2 2" xfId="15588" xr:uid="{00000000-0005-0000-0000-0000943D0000}"/>
    <cellStyle name="SAPBEXfilterItem 2 3 2 2 3" xfId="21233" xr:uid="{00000000-0005-0000-0000-0000953D0000}"/>
    <cellStyle name="SAPBEXfilterItem 2 3 2 3" xfId="8921" xr:uid="{00000000-0005-0000-0000-0000963D0000}"/>
    <cellStyle name="SAPBEXfilterItem 2 3 2 3 2" xfId="16134" xr:uid="{00000000-0005-0000-0000-0000973D0000}"/>
    <cellStyle name="SAPBEXfilterItem 2 3 2 3 3" xfId="21678" xr:uid="{00000000-0005-0000-0000-0000983D0000}"/>
    <cellStyle name="SAPBEXfilterItem 2 3 2 4" xfId="10506" xr:uid="{00000000-0005-0000-0000-0000993D0000}"/>
    <cellStyle name="SAPBEXfilterItem 2 3 2 4 2" xfId="17719" xr:uid="{00000000-0005-0000-0000-00009A3D0000}"/>
    <cellStyle name="SAPBEXfilterItem 2 3 2 4 3" xfId="23115" xr:uid="{00000000-0005-0000-0000-00009B3D0000}"/>
    <cellStyle name="SAPBEXfilterItem 2 3 2 5" xfId="11647" xr:uid="{00000000-0005-0000-0000-00009C3D0000}"/>
    <cellStyle name="SAPBEXfilterItem 2 3 2 5 2" xfId="18854" xr:uid="{00000000-0005-0000-0000-00009D3D0000}"/>
    <cellStyle name="SAPBEXfilterItem 2 3 2 5 3" xfId="24020" xr:uid="{00000000-0005-0000-0000-00009E3D0000}"/>
    <cellStyle name="SAPBEXfilterItem 2 3 2 6" xfId="12364" xr:uid="{00000000-0005-0000-0000-00009F3D0000}"/>
    <cellStyle name="SAPBEXfilterItem 2 3 2 6 2" xfId="19571" xr:uid="{00000000-0005-0000-0000-0000A03D0000}"/>
    <cellStyle name="SAPBEXfilterItem 2 3 2 6 3" xfId="24606" xr:uid="{00000000-0005-0000-0000-0000A13D0000}"/>
    <cellStyle name="SAPBEXfilterItem 2 3 2 7" xfId="13712" xr:uid="{00000000-0005-0000-0000-0000A23D0000}"/>
    <cellStyle name="SAPBEXfilterItem 2 3 2 8" xfId="14426" xr:uid="{00000000-0005-0000-0000-0000A33D0000}"/>
    <cellStyle name="SAPBEXfilterItem 2 3 3" xfId="7958" xr:uid="{00000000-0005-0000-0000-0000A43D0000}"/>
    <cellStyle name="SAPBEXfilterItem 2 3 3 2" xfId="15171" xr:uid="{00000000-0005-0000-0000-0000A53D0000}"/>
    <cellStyle name="SAPBEXfilterItem 2 3 3 3" xfId="20857" xr:uid="{00000000-0005-0000-0000-0000A63D0000}"/>
    <cellStyle name="SAPBEXfilterItem 2 3 4" xfId="10097" xr:uid="{00000000-0005-0000-0000-0000A73D0000}"/>
    <cellStyle name="SAPBEXfilterItem 2 3 4 2" xfId="17310" xr:uid="{00000000-0005-0000-0000-0000A83D0000}"/>
    <cellStyle name="SAPBEXfilterItem 2 3 4 3" xfId="22747" xr:uid="{00000000-0005-0000-0000-0000A93D0000}"/>
    <cellStyle name="SAPBEXfilterItem 2 3 5" xfId="11213" xr:uid="{00000000-0005-0000-0000-0000AA3D0000}"/>
    <cellStyle name="SAPBEXfilterItem 2 3 5 2" xfId="18420" xr:uid="{00000000-0005-0000-0000-0000AB3D0000}"/>
    <cellStyle name="SAPBEXfilterItem 2 3 5 3" xfId="23627" xr:uid="{00000000-0005-0000-0000-0000AC3D0000}"/>
    <cellStyle name="SAPBEXfilterItem 2 3 6" xfId="12789" xr:uid="{00000000-0005-0000-0000-0000AD3D0000}"/>
    <cellStyle name="SAPBEXfilterItem 2 3 6 2" xfId="19996" xr:uid="{00000000-0005-0000-0000-0000AE3D0000}"/>
    <cellStyle name="SAPBEXfilterItem 2 3 6 3" xfId="24986" xr:uid="{00000000-0005-0000-0000-0000AF3D0000}"/>
    <cellStyle name="SAPBEXfilterItem 2 3 7" xfId="13313" xr:uid="{00000000-0005-0000-0000-0000B03D0000}"/>
    <cellStyle name="SAPBEXfilterItem 2 4" xfId="843" xr:uid="{00000000-0005-0000-0000-0000B13D0000}"/>
    <cellStyle name="SAPBEXfilterItem 2 4 2" xfId="8376" xr:uid="{00000000-0005-0000-0000-0000B23D0000}"/>
    <cellStyle name="SAPBEXfilterItem 2 4 2 2" xfId="15589" xr:uid="{00000000-0005-0000-0000-0000B33D0000}"/>
    <cellStyle name="SAPBEXfilterItem 2 4 2 3" xfId="21234" xr:uid="{00000000-0005-0000-0000-0000B43D0000}"/>
    <cellStyle name="SAPBEXfilterItem 2 4 3" xfId="8920" xr:uid="{00000000-0005-0000-0000-0000B53D0000}"/>
    <cellStyle name="SAPBEXfilterItem 2 4 3 2" xfId="16133" xr:uid="{00000000-0005-0000-0000-0000B63D0000}"/>
    <cellStyle name="SAPBEXfilterItem 2 4 3 3" xfId="21677" xr:uid="{00000000-0005-0000-0000-0000B73D0000}"/>
    <cellStyle name="SAPBEXfilterItem 2 4 4" xfId="10507" xr:uid="{00000000-0005-0000-0000-0000B83D0000}"/>
    <cellStyle name="SAPBEXfilterItem 2 4 4 2" xfId="17720" xr:uid="{00000000-0005-0000-0000-0000B93D0000}"/>
    <cellStyle name="SAPBEXfilterItem 2 4 4 3" xfId="23116" xr:uid="{00000000-0005-0000-0000-0000BA3D0000}"/>
    <cellStyle name="SAPBEXfilterItem 2 4 5" xfId="11583" xr:uid="{00000000-0005-0000-0000-0000BB3D0000}"/>
    <cellStyle name="SAPBEXfilterItem 2 4 5 2" xfId="18790" xr:uid="{00000000-0005-0000-0000-0000BC3D0000}"/>
    <cellStyle name="SAPBEXfilterItem 2 4 5 3" xfId="23962" xr:uid="{00000000-0005-0000-0000-0000BD3D0000}"/>
    <cellStyle name="SAPBEXfilterItem 2 4 6" xfId="12422" xr:uid="{00000000-0005-0000-0000-0000BE3D0000}"/>
    <cellStyle name="SAPBEXfilterItem 2 4 6 2" xfId="19629" xr:uid="{00000000-0005-0000-0000-0000BF3D0000}"/>
    <cellStyle name="SAPBEXfilterItem 2 4 6 3" xfId="24664" xr:uid="{00000000-0005-0000-0000-0000C03D0000}"/>
    <cellStyle name="SAPBEXfilterItem 2 4 7" xfId="13648" xr:uid="{00000000-0005-0000-0000-0000C13D0000}"/>
    <cellStyle name="SAPBEXfilterItem 2 5" xfId="7956" xr:uid="{00000000-0005-0000-0000-0000C23D0000}"/>
    <cellStyle name="SAPBEXfilterItem 2 5 2" xfId="15169" xr:uid="{00000000-0005-0000-0000-0000C33D0000}"/>
    <cellStyle name="SAPBEXfilterItem 2 5 3" xfId="20855" xr:uid="{00000000-0005-0000-0000-0000C43D0000}"/>
    <cellStyle name="SAPBEXfilterItem 2 6" xfId="10095" xr:uid="{00000000-0005-0000-0000-0000C53D0000}"/>
    <cellStyle name="SAPBEXfilterItem 2 6 2" xfId="17308" xr:uid="{00000000-0005-0000-0000-0000C63D0000}"/>
    <cellStyle name="SAPBEXfilterItem 2 6 3" xfId="22745" xr:uid="{00000000-0005-0000-0000-0000C73D0000}"/>
    <cellStyle name="SAPBEXfilterItem 2 7" xfId="11148" xr:uid="{00000000-0005-0000-0000-0000C83D0000}"/>
    <cellStyle name="SAPBEXfilterItem 2 7 2" xfId="18355" xr:uid="{00000000-0005-0000-0000-0000C93D0000}"/>
    <cellStyle name="SAPBEXfilterItem 2 7 3" xfId="23568" xr:uid="{00000000-0005-0000-0000-0000CA3D0000}"/>
    <cellStyle name="SAPBEXfilterItem 2 8" xfId="12819" xr:uid="{00000000-0005-0000-0000-0000CB3D0000}"/>
    <cellStyle name="SAPBEXfilterItem 2 8 2" xfId="20026" xr:uid="{00000000-0005-0000-0000-0000CC3D0000}"/>
    <cellStyle name="SAPBEXfilterItem 2 8 3" xfId="25016" xr:uid="{00000000-0005-0000-0000-0000CD3D0000}"/>
    <cellStyle name="SAPBEXfilterItem 3" xfId="422" xr:uid="{00000000-0005-0000-0000-0000CE3D0000}"/>
    <cellStyle name="SAPBEXfilterItem 3 2" xfId="899" xr:uid="{00000000-0005-0000-0000-0000CF3D0000}"/>
    <cellStyle name="SAPBEXfilterItem 3 2 2" xfId="8377" xr:uid="{00000000-0005-0000-0000-0000D03D0000}"/>
    <cellStyle name="SAPBEXfilterItem 3 2 2 2" xfId="15590" xr:uid="{00000000-0005-0000-0000-0000D13D0000}"/>
    <cellStyle name="SAPBEXfilterItem 3 2 2 3" xfId="21235" xr:uid="{00000000-0005-0000-0000-0000D23D0000}"/>
    <cellStyle name="SAPBEXfilterItem 3 2 3" xfId="8919" xr:uid="{00000000-0005-0000-0000-0000D33D0000}"/>
    <cellStyle name="SAPBEXfilterItem 3 2 3 2" xfId="16132" xr:uid="{00000000-0005-0000-0000-0000D43D0000}"/>
    <cellStyle name="SAPBEXfilterItem 3 2 3 3" xfId="21676" xr:uid="{00000000-0005-0000-0000-0000D53D0000}"/>
    <cellStyle name="SAPBEXfilterItem 3 2 4" xfId="10508" xr:uid="{00000000-0005-0000-0000-0000D63D0000}"/>
    <cellStyle name="SAPBEXfilterItem 3 2 4 2" xfId="17721" xr:uid="{00000000-0005-0000-0000-0000D73D0000}"/>
    <cellStyle name="SAPBEXfilterItem 3 2 4 3" xfId="23117" xr:uid="{00000000-0005-0000-0000-0000D83D0000}"/>
    <cellStyle name="SAPBEXfilterItem 3 2 5" xfId="11639" xr:uid="{00000000-0005-0000-0000-0000D93D0000}"/>
    <cellStyle name="SAPBEXfilterItem 3 2 5 2" xfId="18846" xr:uid="{00000000-0005-0000-0000-0000DA3D0000}"/>
    <cellStyle name="SAPBEXfilterItem 3 2 5 3" xfId="24012" xr:uid="{00000000-0005-0000-0000-0000DB3D0000}"/>
    <cellStyle name="SAPBEXfilterItem 3 2 6" xfId="12372" xr:uid="{00000000-0005-0000-0000-0000DC3D0000}"/>
    <cellStyle name="SAPBEXfilterItem 3 2 6 2" xfId="19579" xr:uid="{00000000-0005-0000-0000-0000DD3D0000}"/>
    <cellStyle name="SAPBEXfilterItem 3 2 6 3" xfId="24614" xr:uid="{00000000-0005-0000-0000-0000DE3D0000}"/>
    <cellStyle name="SAPBEXfilterItem 3 2 7" xfId="13704" xr:uid="{00000000-0005-0000-0000-0000DF3D0000}"/>
    <cellStyle name="SAPBEXfilterItem 3 2 8" xfId="14434" xr:uid="{00000000-0005-0000-0000-0000E03D0000}"/>
    <cellStyle name="SAPBEXfilterItem 3 3" xfId="7959" xr:uid="{00000000-0005-0000-0000-0000E13D0000}"/>
    <cellStyle name="SAPBEXfilterItem 3 3 2" xfId="15172" xr:uid="{00000000-0005-0000-0000-0000E23D0000}"/>
    <cellStyle name="SAPBEXfilterItem 3 3 3" xfId="20858" xr:uid="{00000000-0005-0000-0000-0000E33D0000}"/>
    <cellStyle name="SAPBEXfilterItem 3 4" xfId="10098" xr:uid="{00000000-0005-0000-0000-0000E43D0000}"/>
    <cellStyle name="SAPBEXfilterItem 3 4 2" xfId="17311" xr:uid="{00000000-0005-0000-0000-0000E53D0000}"/>
    <cellStyle name="SAPBEXfilterItem 3 4 3" xfId="22748" xr:uid="{00000000-0005-0000-0000-0000E63D0000}"/>
    <cellStyle name="SAPBEXfilterItem 3 5" xfId="11205" xr:uid="{00000000-0005-0000-0000-0000E73D0000}"/>
    <cellStyle name="SAPBEXfilterItem 3 5 2" xfId="18412" xr:uid="{00000000-0005-0000-0000-0000E83D0000}"/>
    <cellStyle name="SAPBEXfilterItem 3 5 3" xfId="23619" xr:uid="{00000000-0005-0000-0000-0000E93D0000}"/>
    <cellStyle name="SAPBEXfilterItem 3 6" xfId="12797" xr:uid="{00000000-0005-0000-0000-0000EA3D0000}"/>
    <cellStyle name="SAPBEXfilterItem 3 6 2" xfId="20004" xr:uid="{00000000-0005-0000-0000-0000EB3D0000}"/>
    <cellStyle name="SAPBEXfilterItem 3 6 3" xfId="24994" xr:uid="{00000000-0005-0000-0000-0000EC3D0000}"/>
    <cellStyle name="SAPBEXfilterItem 3 7" xfId="25507" xr:uid="{00000000-0005-0000-0000-0000ED3D0000}"/>
    <cellStyle name="SAPBEXfilterItem 4" xfId="805" xr:uid="{00000000-0005-0000-0000-0000EE3D0000}"/>
    <cellStyle name="SAPBEXfilterItem 4 2" xfId="8378" xr:uid="{00000000-0005-0000-0000-0000EF3D0000}"/>
    <cellStyle name="SAPBEXfilterItem 4 2 2" xfId="15591" xr:uid="{00000000-0005-0000-0000-0000F03D0000}"/>
    <cellStyle name="SAPBEXfilterItem 4 2 3" xfId="21236" xr:uid="{00000000-0005-0000-0000-0000F13D0000}"/>
    <cellStyle name="SAPBEXfilterItem 4 3" xfId="8918" xr:uid="{00000000-0005-0000-0000-0000F23D0000}"/>
    <cellStyle name="SAPBEXfilterItem 4 3 2" xfId="16131" xr:uid="{00000000-0005-0000-0000-0000F33D0000}"/>
    <cellStyle name="SAPBEXfilterItem 4 3 3" xfId="21675" xr:uid="{00000000-0005-0000-0000-0000F43D0000}"/>
    <cellStyle name="SAPBEXfilterItem 4 4" xfId="10509" xr:uid="{00000000-0005-0000-0000-0000F53D0000}"/>
    <cellStyle name="SAPBEXfilterItem 4 4 2" xfId="17722" xr:uid="{00000000-0005-0000-0000-0000F63D0000}"/>
    <cellStyle name="SAPBEXfilterItem 4 4 3" xfId="23118" xr:uid="{00000000-0005-0000-0000-0000F73D0000}"/>
    <cellStyle name="SAPBEXfilterItem 4 5" xfId="11545" xr:uid="{00000000-0005-0000-0000-0000F83D0000}"/>
    <cellStyle name="SAPBEXfilterItem 4 5 2" xfId="18752" xr:uid="{00000000-0005-0000-0000-0000F93D0000}"/>
    <cellStyle name="SAPBEXfilterItem 4 5 3" xfId="23928" xr:uid="{00000000-0005-0000-0000-0000FA3D0000}"/>
    <cellStyle name="SAPBEXfilterItem 4 6" xfId="12457" xr:uid="{00000000-0005-0000-0000-0000FB3D0000}"/>
    <cellStyle name="SAPBEXfilterItem 4 6 2" xfId="19664" xr:uid="{00000000-0005-0000-0000-0000FC3D0000}"/>
    <cellStyle name="SAPBEXfilterItem 4 6 3" xfId="24698" xr:uid="{00000000-0005-0000-0000-0000FD3D0000}"/>
    <cellStyle name="SAPBEXfilterItem 4 7" xfId="13615" xr:uid="{00000000-0005-0000-0000-0000FE3D0000}"/>
    <cellStyle name="SAPBEXfilterItem 5" xfId="7258" xr:uid="{00000000-0005-0000-0000-0000FF3D0000}"/>
    <cellStyle name="SAPBEXfilterItem 6" xfId="7703" xr:uid="{00000000-0005-0000-0000-0000003E0000}"/>
    <cellStyle name="SAPBEXfilterItem 7" xfId="7955" xr:uid="{00000000-0005-0000-0000-0000013E0000}"/>
    <cellStyle name="SAPBEXfilterItem 7 2" xfId="15168" xr:uid="{00000000-0005-0000-0000-0000023E0000}"/>
    <cellStyle name="SAPBEXfilterItem 7 3" xfId="20854" xr:uid="{00000000-0005-0000-0000-0000033E0000}"/>
    <cellStyle name="SAPBEXfilterItem 8" xfId="10094" xr:uid="{00000000-0005-0000-0000-0000043E0000}"/>
    <cellStyle name="SAPBEXfilterItem 8 2" xfId="17307" xr:uid="{00000000-0005-0000-0000-0000053E0000}"/>
    <cellStyle name="SAPBEXfilterItem 8 3" xfId="22744" xr:uid="{00000000-0005-0000-0000-0000063E0000}"/>
    <cellStyle name="SAPBEXfilterItem 9" xfId="11119" xr:uid="{00000000-0005-0000-0000-0000073E0000}"/>
    <cellStyle name="SAPBEXfilterItem 9 2" xfId="18326" xr:uid="{00000000-0005-0000-0000-0000083E0000}"/>
    <cellStyle name="SAPBEXfilterItem 9 3" xfId="23543" xr:uid="{00000000-0005-0000-0000-0000093E0000}"/>
    <cellStyle name="SAPBEXfilterText" xfId="92" xr:uid="{00000000-0005-0000-0000-00000A3E0000}"/>
    <cellStyle name="SAPBEXfilterText 2" xfId="7259" xr:uid="{00000000-0005-0000-0000-00000B3E0000}"/>
    <cellStyle name="SAPBEXfilterText 2 2" xfId="7260" xr:uid="{00000000-0005-0000-0000-00000C3E0000}"/>
    <cellStyle name="SAPBEXfilterText 3" xfId="7261" xr:uid="{00000000-0005-0000-0000-00000D3E0000}"/>
    <cellStyle name="SAPBEXfilterText 3 2" xfId="7262" xr:uid="{00000000-0005-0000-0000-00000E3E0000}"/>
    <cellStyle name="SAPBEXfilterText 4" xfId="7263" xr:uid="{00000000-0005-0000-0000-00000F3E0000}"/>
    <cellStyle name="SAPBEXfilterText 4 2" xfId="7264" xr:uid="{00000000-0005-0000-0000-0000103E0000}"/>
    <cellStyle name="SAPBEXfilterText 5" xfId="7265" xr:uid="{00000000-0005-0000-0000-0000113E0000}"/>
    <cellStyle name="SAPBEXfilterText 5 2" xfId="7266" xr:uid="{00000000-0005-0000-0000-0000123E0000}"/>
    <cellStyle name="SAPBEXfilterText 6" xfId="7267" xr:uid="{00000000-0005-0000-0000-0000133E0000}"/>
    <cellStyle name="SAPBEXfilterText 7" xfId="7268" xr:uid="{00000000-0005-0000-0000-0000143E0000}"/>
    <cellStyle name="SAPBEXfilterText 8" xfId="7269" xr:uid="{00000000-0005-0000-0000-0000153E0000}"/>
    <cellStyle name="SAPBEXfilterText 9" xfId="7704" xr:uid="{00000000-0005-0000-0000-0000163E0000}"/>
    <cellStyle name="SAPBEXformats" xfId="93" xr:uid="{00000000-0005-0000-0000-0000173E0000}"/>
    <cellStyle name="SAPBEXformats 10" xfId="13233" xr:uid="{00000000-0005-0000-0000-0000183E0000}"/>
    <cellStyle name="SAPBEXformats 11" xfId="13250" xr:uid="{00000000-0005-0000-0000-0000193E0000}"/>
    <cellStyle name="SAPBEXformats 12" xfId="25453" xr:uid="{00000000-0005-0000-0000-00001A3E0000}"/>
    <cellStyle name="SAPBEXformats 2" xfId="365" xr:uid="{00000000-0005-0000-0000-00001B3E0000}"/>
    <cellStyle name="SAPBEXformats 2 10" xfId="11149" xr:uid="{00000000-0005-0000-0000-00001C3E0000}"/>
    <cellStyle name="SAPBEXformats 2 10 2" xfId="18356" xr:uid="{00000000-0005-0000-0000-00001D3E0000}"/>
    <cellStyle name="SAPBEXformats 2 10 3" xfId="23569" xr:uid="{00000000-0005-0000-0000-00001E3E0000}"/>
    <cellStyle name="SAPBEXformats 2 11" xfId="13264" xr:uid="{00000000-0005-0000-0000-00001F3E0000}"/>
    <cellStyle name="SAPBEXformats 2 12" xfId="25454" xr:uid="{00000000-0005-0000-0000-0000203E0000}"/>
    <cellStyle name="SAPBEXformats 2 2" xfId="462" xr:uid="{00000000-0005-0000-0000-0000213E0000}"/>
    <cellStyle name="SAPBEXformats 2 2 2" xfId="939" xr:uid="{00000000-0005-0000-0000-0000223E0000}"/>
    <cellStyle name="SAPBEXformats 2 2 2 2" xfId="8379" xr:uid="{00000000-0005-0000-0000-0000233E0000}"/>
    <cellStyle name="SAPBEXformats 2 2 2 2 2" xfId="15592" xr:uid="{00000000-0005-0000-0000-0000243E0000}"/>
    <cellStyle name="SAPBEXformats 2 2 2 2 3" xfId="21237" xr:uid="{00000000-0005-0000-0000-0000253E0000}"/>
    <cellStyle name="SAPBEXformats 2 2 2 3" xfId="8917" xr:uid="{00000000-0005-0000-0000-0000263E0000}"/>
    <cellStyle name="SAPBEXformats 2 2 2 3 2" xfId="16130" xr:uid="{00000000-0005-0000-0000-0000273E0000}"/>
    <cellStyle name="SAPBEXformats 2 2 2 3 3" xfId="21674" xr:uid="{00000000-0005-0000-0000-0000283E0000}"/>
    <cellStyle name="SAPBEXformats 2 2 2 4" xfId="10510" xr:uid="{00000000-0005-0000-0000-0000293E0000}"/>
    <cellStyle name="SAPBEXformats 2 2 2 4 2" xfId="17723" xr:uid="{00000000-0005-0000-0000-00002A3E0000}"/>
    <cellStyle name="SAPBEXformats 2 2 2 4 3" xfId="23119" xr:uid="{00000000-0005-0000-0000-00002B3E0000}"/>
    <cellStyle name="SAPBEXformats 2 2 2 5" xfId="11679" xr:uid="{00000000-0005-0000-0000-00002C3E0000}"/>
    <cellStyle name="SAPBEXformats 2 2 2 5 2" xfId="18886" xr:uid="{00000000-0005-0000-0000-00002D3E0000}"/>
    <cellStyle name="SAPBEXformats 2 2 2 5 3" xfId="24050" xr:uid="{00000000-0005-0000-0000-00002E3E0000}"/>
    <cellStyle name="SAPBEXformats 2 2 2 6" xfId="12334" xr:uid="{00000000-0005-0000-0000-00002F3E0000}"/>
    <cellStyle name="SAPBEXformats 2 2 2 6 2" xfId="19541" xr:uid="{00000000-0005-0000-0000-0000303E0000}"/>
    <cellStyle name="SAPBEXformats 2 2 2 6 3" xfId="24576" xr:uid="{00000000-0005-0000-0000-0000313E0000}"/>
    <cellStyle name="SAPBEXformats 2 2 2 7" xfId="13744" xr:uid="{00000000-0005-0000-0000-0000323E0000}"/>
    <cellStyle name="SAPBEXformats 2 2 2 8" xfId="14397" xr:uid="{00000000-0005-0000-0000-0000333E0000}"/>
    <cellStyle name="SAPBEXformats 2 2 3" xfId="7961" xr:uid="{00000000-0005-0000-0000-0000343E0000}"/>
    <cellStyle name="SAPBEXformats 2 2 3 2" xfId="15174" xr:uid="{00000000-0005-0000-0000-0000353E0000}"/>
    <cellStyle name="SAPBEXformats 2 2 3 3" xfId="20860" xr:uid="{00000000-0005-0000-0000-0000363E0000}"/>
    <cellStyle name="SAPBEXformats 2 2 4" xfId="9308" xr:uid="{00000000-0005-0000-0000-0000373E0000}"/>
    <cellStyle name="SAPBEXformats 2 2 4 2" xfId="16521" xr:uid="{00000000-0005-0000-0000-0000383E0000}"/>
    <cellStyle name="SAPBEXformats 2 2 4 3" xfId="22021" xr:uid="{00000000-0005-0000-0000-0000393E0000}"/>
    <cellStyle name="SAPBEXformats 2 2 5" xfId="10101" xr:uid="{00000000-0005-0000-0000-00003A3E0000}"/>
    <cellStyle name="SAPBEXformats 2 2 5 2" xfId="17314" xr:uid="{00000000-0005-0000-0000-00003B3E0000}"/>
    <cellStyle name="SAPBEXformats 2 2 5 3" xfId="22751" xr:uid="{00000000-0005-0000-0000-00003C3E0000}"/>
    <cellStyle name="SAPBEXformats 2 2 6" xfId="11245" xr:uid="{00000000-0005-0000-0000-00003D3E0000}"/>
    <cellStyle name="SAPBEXformats 2 2 6 2" xfId="18452" xr:uid="{00000000-0005-0000-0000-00003E3E0000}"/>
    <cellStyle name="SAPBEXformats 2 2 6 3" xfId="23657" xr:uid="{00000000-0005-0000-0000-00003F3E0000}"/>
    <cellStyle name="SAPBEXformats 2 2 7" xfId="12759" xr:uid="{00000000-0005-0000-0000-0000403E0000}"/>
    <cellStyle name="SAPBEXformats 2 2 7 2" xfId="19966" xr:uid="{00000000-0005-0000-0000-0000413E0000}"/>
    <cellStyle name="SAPBEXformats 2 2 7 3" xfId="24956" xr:uid="{00000000-0005-0000-0000-0000423E0000}"/>
    <cellStyle name="SAPBEXformats 2 2 8" xfId="13337" xr:uid="{00000000-0005-0000-0000-0000433E0000}"/>
    <cellStyle name="SAPBEXformats 2 3" xfId="541" xr:uid="{00000000-0005-0000-0000-0000443E0000}"/>
    <cellStyle name="SAPBEXformats 2 3 2" xfId="997" xr:uid="{00000000-0005-0000-0000-0000453E0000}"/>
    <cellStyle name="SAPBEXformats 2 3 2 2" xfId="8380" xr:uid="{00000000-0005-0000-0000-0000463E0000}"/>
    <cellStyle name="SAPBEXformats 2 3 2 2 2" xfId="15593" xr:uid="{00000000-0005-0000-0000-0000473E0000}"/>
    <cellStyle name="SAPBEXformats 2 3 2 2 3" xfId="21238" xr:uid="{00000000-0005-0000-0000-0000483E0000}"/>
    <cellStyle name="SAPBEXformats 2 3 2 3" xfId="8916" xr:uid="{00000000-0005-0000-0000-0000493E0000}"/>
    <cellStyle name="SAPBEXformats 2 3 2 3 2" xfId="16129" xr:uid="{00000000-0005-0000-0000-00004A3E0000}"/>
    <cellStyle name="SAPBEXformats 2 3 2 3 3" xfId="21673" xr:uid="{00000000-0005-0000-0000-00004B3E0000}"/>
    <cellStyle name="SAPBEXformats 2 3 2 4" xfId="10511" xr:uid="{00000000-0005-0000-0000-00004C3E0000}"/>
    <cellStyle name="SAPBEXformats 2 3 2 4 2" xfId="17724" xr:uid="{00000000-0005-0000-0000-00004D3E0000}"/>
    <cellStyle name="SAPBEXformats 2 3 2 4 3" xfId="23120" xr:uid="{00000000-0005-0000-0000-00004E3E0000}"/>
    <cellStyle name="SAPBEXformats 2 3 2 5" xfId="11737" xr:uid="{00000000-0005-0000-0000-00004F3E0000}"/>
    <cellStyle name="SAPBEXformats 2 3 2 5 2" xfId="18944" xr:uid="{00000000-0005-0000-0000-0000503E0000}"/>
    <cellStyle name="SAPBEXformats 2 3 2 5 3" xfId="24098" xr:uid="{00000000-0005-0000-0000-0000513E0000}"/>
    <cellStyle name="SAPBEXformats 2 3 2 6" xfId="12286" xr:uid="{00000000-0005-0000-0000-0000523E0000}"/>
    <cellStyle name="SAPBEXformats 2 3 2 6 2" xfId="19493" xr:uid="{00000000-0005-0000-0000-0000533E0000}"/>
    <cellStyle name="SAPBEXformats 2 3 2 6 3" xfId="24528" xr:uid="{00000000-0005-0000-0000-0000543E0000}"/>
    <cellStyle name="SAPBEXformats 2 3 2 7" xfId="13802" xr:uid="{00000000-0005-0000-0000-0000553E0000}"/>
    <cellStyle name="SAPBEXformats 2 3 2 8" xfId="14349" xr:uid="{00000000-0005-0000-0000-0000563E0000}"/>
    <cellStyle name="SAPBEXformats 2 3 3" xfId="7962" xr:uid="{00000000-0005-0000-0000-0000573E0000}"/>
    <cellStyle name="SAPBEXformats 2 3 3 2" xfId="15175" xr:uid="{00000000-0005-0000-0000-0000583E0000}"/>
    <cellStyle name="SAPBEXformats 2 3 3 3" xfId="20861" xr:uid="{00000000-0005-0000-0000-0000593E0000}"/>
    <cellStyle name="SAPBEXformats 2 3 4" xfId="9307" xr:uid="{00000000-0005-0000-0000-00005A3E0000}"/>
    <cellStyle name="SAPBEXformats 2 3 4 2" xfId="16520" xr:uid="{00000000-0005-0000-0000-00005B3E0000}"/>
    <cellStyle name="SAPBEXformats 2 3 4 3" xfId="22020" xr:uid="{00000000-0005-0000-0000-00005C3E0000}"/>
    <cellStyle name="SAPBEXformats 2 3 5" xfId="10102" xr:uid="{00000000-0005-0000-0000-00005D3E0000}"/>
    <cellStyle name="SAPBEXformats 2 3 5 2" xfId="17315" xr:uid="{00000000-0005-0000-0000-00005E3E0000}"/>
    <cellStyle name="SAPBEXformats 2 3 5 3" xfId="22752" xr:uid="{00000000-0005-0000-0000-00005F3E0000}"/>
    <cellStyle name="SAPBEXformats 2 3 6" xfId="11324" xr:uid="{00000000-0005-0000-0000-0000603E0000}"/>
    <cellStyle name="SAPBEXformats 2 3 6 2" xfId="18531" xr:uid="{00000000-0005-0000-0000-0000613E0000}"/>
    <cellStyle name="SAPBEXformats 2 3 6 3" xfId="23726" xr:uid="{00000000-0005-0000-0000-0000623E0000}"/>
    <cellStyle name="SAPBEXformats 2 3 7" xfId="12694" xr:uid="{00000000-0005-0000-0000-0000633E0000}"/>
    <cellStyle name="SAPBEXformats 2 3 7 2" xfId="19901" xr:uid="{00000000-0005-0000-0000-0000643E0000}"/>
    <cellStyle name="SAPBEXformats 2 3 7 3" xfId="24892" xr:uid="{00000000-0005-0000-0000-0000653E0000}"/>
    <cellStyle name="SAPBEXformats 2 3 8" xfId="13410" xr:uid="{00000000-0005-0000-0000-0000663E0000}"/>
    <cellStyle name="SAPBEXformats 2 4" xfId="614" xr:uid="{00000000-0005-0000-0000-0000673E0000}"/>
    <cellStyle name="SAPBEXformats 2 4 2" xfId="1070" xr:uid="{00000000-0005-0000-0000-0000683E0000}"/>
    <cellStyle name="SAPBEXformats 2 4 2 2" xfId="8381" xr:uid="{00000000-0005-0000-0000-0000693E0000}"/>
    <cellStyle name="SAPBEXformats 2 4 2 2 2" xfId="15594" xr:uid="{00000000-0005-0000-0000-00006A3E0000}"/>
    <cellStyle name="SAPBEXformats 2 4 2 2 3" xfId="21239" xr:uid="{00000000-0005-0000-0000-00006B3E0000}"/>
    <cellStyle name="SAPBEXformats 2 4 2 3" xfId="8915" xr:uid="{00000000-0005-0000-0000-00006C3E0000}"/>
    <cellStyle name="SAPBEXformats 2 4 2 3 2" xfId="16128" xr:uid="{00000000-0005-0000-0000-00006D3E0000}"/>
    <cellStyle name="SAPBEXformats 2 4 2 3 3" xfId="21672" xr:uid="{00000000-0005-0000-0000-00006E3E0000}"/>
    <cellStyle name="SAPBEXformats 2 4 2 4" xfId="10512" xr:uid="{00000000-0005-0000-0000-00006F3E0000}"/>
    <cellStyle name="SAPBEXformats 2 4 2 4 2" xfId="17725" xr:uid="{00000000-0005-0000-0000-0000703E0000}"/>
    <cellStyle name="SAPBEXformats 2 4 2 4 3" xfId="23121" xr:uid="{00000000-0005-0000-0000-0000713E0000}"/>
    <cellStyle name="SAPBEXformats 2 4 2 5" xfId="11810" xr:uid="{00000000-0005-0000-0000-0000723E0000}"/>
    <cellStyle name="SAPBEXformats 2 4 2 5 2" xfId="19017" xr:uid="{00000000-0005-0000-0000-0000733E0000}"/>
    <cellStyle name="SAPBEXformats 2 4 2 5 3" xfId="24171" xr:uid="{00000000-0005-0000-0000-0000743E0000}"/>
    <cellStyle name="SAPBEXformats 2 4 2 6" xfId="12213" xr:uid="{00000000-0005-0000-0000-0000753E0000}"/>
    <cellStyle name="SAPBEXformats 2 4 2 6 2" xfId="19420" xr:uid="{00000000-0005-0000-0000-0000763E0000}"/>
    <cellStyle name="SAPBEXformats 2 4 2 6 3" xfId="24455" xr:uid="{00000000-0005-0000-0000-0000773E0000}"/>
    <cellStyle name="SAPBEXformats 2 4 2 7" xfId="13875" xr:uid="{00000000-0005-0000-0000-0000783E0000}"/>
    <cellStyle name="SAPBEXformats 2 4 2 8" xfId="14276" xr:uid="{00000000-0005-0000-0000-0000793E0000}"/>
    <cellStyle name="SAPBEXformats 2 4 3" xfId="7963" xr:uid="{00000000-0005-0000-0000-00007A3E0000}"/>
    <cellStyle name="SAPBEXformats 2 4 3 2" xfId="15176" xr:uid="{00000000-0005-0000-0000-00007B3E0000}"/>
    <cellStyle name="SAPBEXformats 2 4 3 3" xfId="20862" xr:uid="{00000000-0005-0000-0000-00007C3E0000}"/>
    <cellStyle name="SAPBEXformats 2 4 4" xfId="9306" xr:uid="{00000000-0005-0000-0000-00007D3E0000}"/>
    <cellStyle name="SAPBEXformats 2 4 4 2" xfId="16519" xr:uid="{00000000-0005-0000-0000-00007E3E0000}"/>
    <cellStyle name="SAPBEXformats 2 4 4 3" xfId="22019" xr:uid="{00000000-0005-0000-0000-00007F3E0000}"/>
    <cellStyle name="SAPBEXformats 2 4 5" xfId="10103" xr:uid="{00000000-0005-0000-0000-0000803E0000}"/>
    <cellStyle name="SAPBEXformats 2 4 5 2" xfId="17316" xr:uid="{00000000-0005-0000-0000-0000813E0000}"/>
    <cellStyle name="SAPBEXformats 2 4 5 3" xfId="22753" xr:uid="{00000000-0005-0000-0000-0000823E0000}"/>
    <cellStyle name="SAPBEXformats 2 4 6" xfId="11397" xr:uid="{00000000-0005-0000-0000-0000833E0000}"/>
    <cellStyle name="SAPBEXformats 2 4 6 2" xfId="18604" xr:uid="{00000000-0005-0000-0000-0000843E0000}"/>
    <cellStyle name="SAPBEXformats 2 4 6 3" xfId="23799" xr:uid="{00000000-0005-0000-0000-0000853E0000}"/>
    <cellStyle name="SAPBEXformats 2 4 7" xfId="12588" xr:uid="{00000000-0005-0000-0000-0000863E0000}"/>
    <cellStyle name="SAPBEXformats 2 4 7 2" xfId="19795" xr:uid="{00000000-0005-0000-0000-0000873E0000}"/>
    <cellStyle name="SAPBEXformats 2 4 7 3" xfId="24820" xr:uid="{00000000-0005-0000-0000-0000883E0000}"/>
    <cellStyle name="SAPBEXformats 2 4 8" xfId="13473" xr:uid="{00000000-0005-0000-0000-0000893E0000}"/>
    <cellStyle name="SAPBEXformats 2 4 9" xfId="14654" xr:uid="{00000000-0005-0000-0000-00008A3E0000}"/>
    <cellStyle name="SAPBEXformats 2 5" xfId="429" xr:uid="{00000000-0005-0000-0000-00008B3E0000}"/>
    <cellStyle name="SAPBEXformats 2 5 2" xfId="906" xr:uid="{00000000-0005-0000-0000-00008C3E0000}"/>
    <cellStyle name="SAPBEXformats 2 5 2 2" xfId="8382" xr:uid="{00000000-0005-0000-0000-00008D3E0000}"/>
    <cellStyle name="SAPBEXformats 2 5 2 2 2" xfId="15595" xr:uid="{00000000-0005-0000-0000-00008E3E0000}"/>
    <cellStyle name="SAPBEXformats 2 5 2 2 3" xfId="21240" xr:uid="{00000000-0005-0000-0000-00008F3E0000}"/>
    <cellStyle name="SAPBEXformats 2 5 2 3" xfId="8914" xr:uid="{00000000-0005-0000-0000-0000903E0000}"/>
    <cellStyle name="SAPBEXformats 2 5 2 3 2" xfId="16127" xr:uid="{00000000-0005-0000-0000-0000913E0000}"/>
    <cellStyle name="SAPBEXformats 2 5 2 3 3" xfId="21671" xr:uid="{00000000-0005-0000-0000-0000923E0000}"/>
    <cellStyle name="SAPBEXformats 2 5 2 4" xfId="10513" xr:uid="{00000000-0005-0000-0000-0000933E0000}"/>
    <cellStyle name="SAPBEXformats 2 5 2 4 2" xfId="17726" xr:uid="{00000000-0005-0000-0000-0000943E0000}"/>
    <cellStyle name="SAPBEXformats 2 5 2 4 3" xfId="23122" xr:uid="{00000000-0005-0000-0000-0000953E0000}"/>
    <cellStyle name="SAPBEXformats 2 5 2 5" xfId="11646" xr:uid="{00000000-0005-0000-0000-0000963E0000}"/>
    <cellStyle name="SAPBEXformats 2 5 2 5 2" xfId="18853" xr:uid="{00000000-0005-0000-0000-0000973E0000}"/>
    <cellStyle name="SAPBEXformats 2 5 2 5 3" xfId="24019" xr:uid="{00000000-0005-0000-0000-0000983E0000}"/>
    <cellStyle name="SAPBEXformats 2 5 2 6" xfId="12365" xr:uid="{00000000-0005-0000-0000-0000993E0000}"/>
    <cellStyle name="SAPBEXformats 2 5 2 6 2" xfId="19572" xr:uid="{00000000-0005-0000-0000-00009A3E0000}"/>
    <cellStyle name="SAPBEXformats 2 5 2 6 3" xfId="24607" xr:uid="{00000000-0005-0000-0000-00009B3E0000}"/>
    <cellStyle name="SAPBEXformats 2 5 2 7" xfId="13711" xr:uid="{00000000-0005-0000-0000-00009C3E0000}"/>
    <cellStyle name="SAPBEXformats 2 5 2 8" xfId="14427" xr:uid="{00000000-0005-0000-0000-00009D3E0000}"/>
    <cellStyle name="SAPBEXformats 2 5 3" xfId="7964" xr:uid="{00000000-0005-0000-0000-00009E3E0000}"/>
    <cellStyle name="SAPBEXformats 2 5 3 2" xfId="15177" xr:uid="{00000000-0005-0000-0000-00009F3E0000}"/>
    <cellStyle name="SAPBEXformats 2 5 3 3" xfId="20863" xr:uid="{00000000-0005-0000-0000-0000A03E0000}"/>
    <cellStyle name="SAPBEXformats 2 5 4" xfId="9305" xr:uid="{00000000-0005-0000-0000-0000A13E0000}"/>
    <cellStyle name="SAPBEXformats 2 5 4 2" xfId="16518" xr:uid="{00000000-0005-0000-0000-0000A23E0000}"/>
    <cellStyle name="SAPBEXformats 2 5 4 3" xfId="22018" xr:uid="{00000000-0005-0000-0000-0000A33E0000}"/>
    <cellStyle name="SAPBEXformats 2 5 5" xfId="10104" xr:uid="{00000000-0005-0000-0000-0000A43E0000}"/>
    <cellStyle name="SAPBEXformats 2 5 5 2" xfId="17317" xr:uid="{00000000-0005-0000-0000-0000A53E0000}"/>
    <cellStyle name="SAPBEXformats 2 5 5 3" xfId="22754" xr:uid="{00000000-0005-0000-0000-0000A63E0000}"/>
    <cellStyle name="SAPBEXformats 2 5 6" xfId="11212" xr:uid="{00000000-0005-0000-0000-0000A73E0000}"/>
    <cellStyle name="SAPBEXformats 2 5 6 2" xfId="18419" xr:uid="{00000000-0005-0000-0000-0000A83E0000}"/>
    <cellStyle name="SAPBEXformats 2 5 6 3" xfId="23626" xr:uid="{00000000-0005-0000-0000-0000A93E0000}"/>
    <cellStyle name="SAPBEXformats 2 5 7" xfId="12791" xr:uid="{00000000-0005-0000-0000-0000AA3E0000}"/>
    <cellStyle name="SAPBEXformats 2 5 7 2" xfId="19998" xr:uid="{00000000-0005-0000-0000-0000AB3E0000}"/>
    <cellStyle name="SAPBEXformats 2 5 7 3" xfId="24988" xr:uid="{00000000-0005-0000-0000-0000AC3E0000}"/>
    <cellStyle name="SAPBEXformats 2 5 8" xfId="13312" xr:uid="{00000000-0005-0000-0000-0000AD3E0000}"/>
    <cellStyle name="SAPBEXformats 2 5 9" xfId="14679" xr:uid="{00000000-0005-0000-0000-0000AE3E0000}"/>
    <cellStyle name="SAPBEXformats 2 6" xfId="844" xr:uid="{00000000-0005-0000-0000-0000AF3E0000}"/>
    <cellStyle name="SAPBEXformats 2 6 2" xfId="8383" xr:uid="{00000000-0005-0000-0000-0000B03E0000}"/>
    <cellStyle name="SAPBEXformats 2 6 2 2" xfId="15596" xr:uid="{00000000-0005-0000-0000-0000B13E0000}"/>
    <cellStyle name="SAPBEXformats 2 6 2 3" xfId="21241" xr:uid="{00000000-0005-0000-0000-0000B23E0000}"/>
    <cellStyle name="SAPBEXformats 2 6 3" xfId="8913" xr:uid="{00000000-0005-0000-0000-0000B33E0000}"/>
    <cellStyle name="SAPBEXformats 2 6 3 2" xfId="16126" xr:uid="{00000000-0005-0000-0000-0000B43E0000}"/>
    <cellStyle name="SAPBEXformats 2 6 3 3" xfId="21670" xr:uid="{00000000-0005-0000-0000-0000B53E0000}"/>
    <cellStyle name="SAPBEXformats 2 6 4" xfId="10514" xr:uid="{00000000-0005-0000-0000-0000B63E0000}"/>
    <cellStyle name="SAPBEXformats 2 6 4 2" xfId="17727" xr:uid="{00000000-0005-0000-0000-0000B73E0000}"/>
    <cellStyle name="SAPBEXformats 2 6 4 3" xfId="23123" xr:uid="{00000000-0005-0000-0000-0000B83E0000}"/>
    <cellStyle name="SAPBEXformats 2 6 5" xfId="11584" xr:uid="{00000000-0005-0000-0000-0000B93E0000}"/>
    <cellStyle name="SAPBEXformats 2 6 5 2" xfId="18791" xr:uid="{00000000-0005-0000-0000-0000BA3E0000}"/>
    <cellStyle name="SAPBEXformats 2 6 5 3" xfId="23963" xr:uid="{00000000-0005-0000-0000-0000BB3E0000}"/>
    <cellStyle name="SAPBEXformats 2 6 6" xfId="12421" xr:uid="{00000000-0005-0000-0000-0000BC3E0000}"/>
    <cellStyle name="SAPBEXformats 2 6 6 2" xfId="19628" xr:uid="{00000000-0005-0000-0000-0000BD3E0000}"/>
    <cellStyle name="SAPBEXformats 2 6 6 3" xfId="24663" xr:uid="{00000000-0005-0000-0000-0000BE3E0000}"/>
    <cellStyle name="SAPBEXformats 2 6 7" xfId="13649" xr:uid="{00000000-0005-0000-0000-0000BF3E0000}"/>
    <cellStyle name="SAPBEXformats 2 6 8" xfId="14474" xr:uid="{00000000-0005-0000-0000-0000C03E0000}"/>
    <cellStyle name="SAPBEXformats 2 7" xfId="7960" xr:uid="{00000000-0005-0000-0000-0000C13E0000}"/>
    <cellStyle name="SAPBEXformats 2 7 2" xfId="15173" xr:uid="{00000000-0005-0000-0000-0000C23E0000}"/>
    <cellStyle name="SAPBEXformats 2 7 3" xfId="20859" xr:uid="{00000000-0005-0000-0000-0000C33E0000}"/>
    <cellStyle name="SAPBEXformats 2 8" xfId="9309" xr:uid="{00000000-0005-0000-0000-0000C43E0000}"/>
    <cellStyle name="SAPBEXformats 2 8 2" xfId="16522" xr:uid="{00000000-0005-0000-0000-0000C53E0000}"/>
    <cellStyle name="SAPBEXformats 2 8 3" xfId="22022" xr:uid="{00000000-0005-0000-0000-0000C63E0000}"/>
    <cellStyle name="SAPBEXformats 2 9" xfId="10100" xr:uid="{00000000-0005-0000-0000-0000C73E0000}"/>
    <cellStyle name="SAPBEXformats 2 9 2" xfId="17313" xr:uid="{00000000-0005-0000-0000-0000C83E0000}"/>
    <cellStyle name="SAPBEXformats 2 9 3" xfId="22750" xr:uid="{00000000-0005-0000-0000-0000C93E0000}"/>
    <cellStyle name="SAPBEXformats 3" xfId="393" xr:uid="{00000000-0005-0000-0000-0000CA3E0000}"/>
    <cellStyle name="SAPBEXformats 3 10" xfId="11176" xr:uid="{00000000-0005-0000-0000-0000CB3E0000}"/>
    <cellStyle name="SAPBEXformats 3 10 2" xfId="18383" xr:uid="{00000000-0005-0000-0000-0000CC3E0000}"/>
    <cellStyle name="SAPBEXformats 3 10 3" xfId="23594" xr:uid="{00000000-0005-0000-0000-0000CD3E0000}"/>
    <cellStyle name="SAPBEXformats 3 11" xfId="13285" xr:uid="{00000000-0005-0000-0000-0000CE3E0000}"/>
    <cellStyle name="SAPBEXformats 3 12" xfId="25455" xr:uid="{00000000-0005-0000-0000-0000CF3E0000}"/>
    <cellStyle name="SAPBEXformats 3 2" xfId="483" xr:uid="{00000000-0005-0000-0000-0000D03E0000}"/>
    <cellStyle name="SAPBEXformats 3 2 2" xfId="960" xr:uid="{00000000-0005-0000-0000-0000D13E0000}"/>
    <cellStyle name="SAPBEXformats 3 2 2 2" xfId="8384" xr:uid="{00000000-0005-0000-0000-0000D23E0000}"/>
    <cellStyle name="SAPBEXformats 3 2 2 2 2" xfId="15597" xr:uid="{00000000-0005-0000-0000-0000D33E0000}"/>
    <cellStyle name="SAPBEXformats 3 2 2 2 3" xfId="21242" xr:uid="{00000000-0005-0000-0000-0000D43E0000}"/>
    <cellStyle name="SAPBEXformats 3 2 2 3" xfId="8912" xr:uid="{00000000-0005-0000-0000-0000D53E0000}"/>
    <cellStyle name="SAPBEXformats 3 2 2 3 2" xfId="16125" xr:uid="{00000000-0005-0000-0000-0000D63E0000}"/>
    <cellStyle name="SAPBEXformats 3 2 2 3 3" xfId="21669" xr:uid="{00000000-0005-0000-0000-0000D73E0000}"/>
    <cellStyle name="SAPBEXformats 3 2 2 4" xfId="10515" xr:uid="{00000000-0005-0000-0000-0000D83E0000}"/>
    <cellStyle name="SAPBEXformats 3 2 2 4 2" xfId="17728" xr:uid="{00000000-0005-0000-0000-0000D93E0000}"/>
    <cellStyle name="SAPBEXformats 3 2 2 4 3" xfId="23124" xr:uid="{00000000-0005-0000-0000-0000DA3E0000}"/>
    <cellStyle name="SAPBEXformats 3 2 2 5" xfId="11700" xr:uid="{00000000-0005-0000-0000-0000DB3E0000}"/>
    <cellStyle name="SAPBEXformats 3 2 2 5 2" xfId="18907" xr:uid="{00000000-0005-0000-0000-0000DC3E0000}"/>
    <cellStyle name="SAPBEXformats 3 2 2 5 3" xfId="24069" xr:uid="{00000000-0005-0000-0000-0000DD3E0000}"/>
    <cellStyle name="SAPBEXformats 3 2 2 6" xfId="12315" xr:uid="{00000000-0005-0000-0000-0000DE3E0000}"/>
    <cellStyle name="SAPBEXformats 3 2 2 6 2" xfId="19522" xr:uid="{00000000-0005-0000-0000-0000DF3E0000}"/>
    <cellStyle name="SAPBEXformats 3 2 2 6 3" xfId="24557" xr:uid="{00000000-0005-0000-0000-0000E03E0000}"/>
    <cellStyle name="SAPBEXformats 3 2 2 7" xfId="13765" xr:uid="{00000000-0005-0000-0000-0000E13E0000}"/>
    <cellStyle name="SAPBEXformats 3 2 2 8" xfId="14378" xr:uid="{00000000-0005-0000-0000-0000E23E0000}"/>
    <cellStyle name="SAPBEXformats 3 2 3" xfId="7966" xr:uid="{00000000-0005-0000-0000-0000E33E0000}"/>
    <cellStyle name="SAPBEXformats 3 2 3 2" xfId="15179" xr:uid="{00000000-0005-0000-0000-0000E43E0000}"/>
    <cellStyle name="SAPBEXformats 3 2 3 3" xfId="20865" xr:uid="{00000000-0005-0000-0000-0000E53E0000}"/>
    <cellStyle name="SAPBEXformats 3 2 4" xfId="9303" xr:uid="{00000000-0005-0000-0000-0000E63E0000}"/>
    <cellStyle name="SAPBEXformats 3 2 4 2" xfId="16516" xr:uid="{00000000-0005-0000-0000-0000E73E0000}"/>
    <cellStyle name="SAPBEXformats 3 2 4 3" xfId="22016" xr:uid="{00000000-0005-0000-0000-0000E83E0000}"/>
    <cellStyle name="SAPBEXformats 3 2 5" xfId="10106" xr:uid="{00000000-0005-0000-0000-0000E93E0000}"/>
    <cellStyle name="SAPBEXformats 3 2 5 2" xfId="17319" xr:uid="{00000000-0005-0000-0000-0000EA3E0000}"/>
    <cellStyle name="SAPBEXformats 3 2 5 3" xfId="22756" xr:uid="{00000000-0005-0000-0000-0000EB3E0000}"/>
    <cellStyle name="SAPBEXformats 3 2 6" xfId="11266" xr:uid="{00000000-0005-0000-0000-0000EC3E0000}"/>
    <cellStyle name="SAPBEXformats 3 2 6 2" xfId="18473" xr:uid="{00000000-0005-0000-0000-0000ED3E0000}"/>
    <cellStyle name="SAPBEXformats 3 2 6 3" xfId="23676" xr:uid="{00000000-0005-0000-0000-0000EE3E0000}"/>
    <cellStyle name="SAPBEXformats 3 2 7" xfId="12744" xr:uid="{00000000-0005-0000-0000-0000EF3E0000}"/>
    <cellStyle name="SAPBEXformats 3 2 7 2" xfId="19951" xr:uid="{00000000-0005-0000-0000-0000F03E0000}"/>
    <cellStyle name="SAPBEXformats 3 2 7 3" xfId="24942" xr:uid="{00000000-0005-0000-0000-0000F13E0000}"/>
    <cellStyle name="SAPBEXformats 3 2 8" xfId="13358" xr:uid="{00000000-0005-0000-0000-0000F23E0000}"/>
    <cellStyle name="SAPBEXformats 3 3" xfId="567" xr:uid="{00000000-0005-0000-0000-0000F33E0000}"/>
    <cellStyle name="SAPBEXformats 3 3 2" xfId="1023" xr:uid="{00000000-0005-0000-0000-0000F43E0000}"/>
    <cellStyle name="SAPBEXformats 3 3 2 2" xfId="8385" xr:uid="{00000000-0005-0000-0000-0000F53E0000}"/>
    <cellStyle name="SAPBEXformats 3 3 2 2 2" xfId="15598" xr:uid="{00000000-0005-0000-0000-0000F63E0000}"/>
    <cellStyle name="SAPBEXformats 3 3 2 2 3" xfId="21243" xr:uid="{00000000-0005-0000-0000-0000F73E0000}"/>
    <cellStyle name="SAPBEXformats 3 3 2 3" xfId="8911" xr:uid="{00000000-0005-0000-0000-0000F83E0000}"/>
    <cellStyle name="SAPBEXformats 3 3 2 3 2" xfId="16124" xr:uid="{00000000-0005-0000-0000-0000F93E0000}"/>
    <cellStyle name="SAPBEXformats 3 3 2 3 3" xfId="21668" xr:uid="{00000000-0005-0000-0000-0000FA3E0000}"/>
    <cellStyle name="SAPBEXformats 3 3 2 4" xfId="10516" xr:uid="{00000000-0005-0000-0000-0000FB3E0000}"/>
    <cellStyle name="SAPBEXformats 3 3 2 4 2" xfId="17729" xr:uid="{00000000-0005-0000-0000-0000FC3E0000}"/>
    <cellStyle name="SAPBEXformats 3 3 2 4 3" xfId="23125" xr:uid="{00000000-0005-0000-0000-0000FD3E0000}"/>
    <cellStyle name="SAPBEXformats 3 3 2 5" xfId="11763" xr:uid="{00000000-0005-0000-0000-0000FE3E0000}"/>
    <cellStyle name="SAPBEXformats 3 3 2 5 2" xfId="18970" xr:uid="{00000000-0005-0000-0000-0000FF3E0000}"/>
    <cellStyle name="SAPBEXformats 3 3 2 5 3" xfId="24124" xr:uid="{00000000-0005-0000-0000-0000003F0000}"/>
    <cellStyle name="SAPBEXformats 3 3 2 6" xfId="12260" xr:uid="{00000000-0005-0000-0000-0000013F0000}"/>
    <cellStyle name="SAPBEXformats 3 3 2 6 2" xfId="19467" xr:uid="{00000000-0005-0000-0000-0000023F0000}"/>
    <cellStyle name="SAPBEXformats 3 3 2 6 3" xfId="24502" xr:uid="{00000000-0005-0000-0000-0000033F0000}"/>
    <cellStyle name="SAPBEXformats 3 3 2 7" xfId="13828" xr:uid="{00000000-0005-0000-0000-0000043F0000}"/>
    <cellStyle name="SAPBEXformats 3 3 2 8" xfId="14323" xr:uid="{00000000-0005-0000-0000-0000053F0000}"/>
    <cellStyle name="SAPBEXformats 3 3 3" xfId="7967" xr:uid="{00000000-0005-0000-0000-0000063F0000}"/>
    <cellStyle name="SAPBEXformats 3 3 3 2" xfId="15180" xr:uid="{00000000-0005-0000-0000-0000073F0000}"/>
    <cellStyle name="SAPBEXformats 3 3 3 3" xfId="20866" xr:uid="{00000000-0005-0000-0000-0000083F0000}"/>
    <cellStyle name="SAPBEXformats 3 3 4" xfId="9302" xr:uid="{00000000-0005-0000-0000-0000093F0000}"/>
    <cellStyle name="SAPBEXformats 3 3 4 2" xfId="16515" xr:uid="{00000000-0005-0000-0000-00000A3F0000}"/>
    <cellStyle name="SAPBEXformats 3 3 4 3" xfId="22015" xr:uid="{00000000-0005-0000-0000-00000B3F0000}"/>
    <cellStyle name="SAPBEXformats 3 3 5" xfId="10107" xr:uid="{00000000-0005-0000-0000-00000C3F0000}"/>
    <cellStyle name="SAPBEXformats 3 3 5 2" xfId="17320" xr:uid="{00000000-0005-0000-0000-00000D3F0000}"/>
    <cellStyle name="SAPBEXformats 3 3 5 3" xfId="22757" xr:uid="{00000000-0005-0000-0000-00000E3F0000}"/>
    <cellStyle name="SAPBEXformats 3 3 6" xfId="11350" xr:uid="{00000000-0005-0000-0000-00000F3F0000}"/>
    <cellStyle name="SAPBEXformats 3 3 6 2" xfId="18557" xr:uid="{00000000-0005-0000-0000-0000103F0000}"/>
    <cellStyle name="SAPBEXformats 3 3 6 3" xfId="23752" xr:uid="{00000000-0005-0000-0000-0000113F0000}"/>
    <cellStyle name="SAPBEXformats 3 3 7" xfId="12667" xr:uid="{00000000-0005-0000-0000-0000123F0000}"/>
    <cellStyle name="SAPBEXformats 3 3 7 2" xfId="19874" xr:uid="{00000000-0005-0000-0000-0000133F0000}"/>
    <cellStyle name="SAPBEXformats 3 3 7 3" xfId="24866" xr:uid="{00000000-0005-0000-0000-0000143F0000}"/>
    <cellStyle name="SAPBEXformats 3 3 8" xfId="13429" xr:uid="{00000000-0005-0000-0000-0000153F0000}"/>
    <cellStyle name="SAPBEXformats 3 4" xfId="633" xr:uid="{00000000-0005-0000-0000-0000163F0000}"/>
    <cellStyle name="SAPBEXformats 3 4 2" xfId="1089" xr:uid="{00000000-0005-0000-0000-0000173F0000}"/>
    <cellStyle name="SAPBEXformats 3 4 2 2" xfId="8386" xr:uid="{00000000-0005-0000-0000-0000183F0000}"/>
    <cellStyle name="SAPBEXformats 3 4 2 2 2" xfId="15599" xr:uid="{00000000-0005-0000-0000-0000193F0000}"/>
    <cellStyle name="SAPBEXformats 3 4 2 2 3" xfId="21244" xr:uid="{00000000-0005-0000-0000-00001A3F0000}"/>
    <cellStyle name="SAPBEXformats 3 4 2 3" xfId="8910" xr:uid="{00000000-0005-0000-0000-00001B3F0000}"/>
    <cellStyle name="SAPBEXformats 3 4 2 3 2" xfId="16123" xr:uid="{00000000-0005-0000-0000-00001C3F0000}"/>
    <cellStyle name="SAPBEXformats 3 4 2 3 3" xfId="21667" xr:uid="{00000000-0005-0000-0000-00001D3F0000}"/>
    <cellStyle name="SAPBEXformats 3 4 2 4" xfId="10517" xr:uid="{00000000-0005-0000-0000-00001E3F0000}"/>
    <cellStyle name="SAPBEXformats 3 4 2 4 2" xfId="17730" xr:uid="{00000000-0005-0000-0000-00001F3F0000}"/>
    <cellStyle name="SAPBEXformats 3 4 2 4 3" xfId="23126" xr:uid="{00000000-0005-0000-0000-0000203F0000}"/>
    <cellStyle name="SAPBEXformats 3 4 2 5" xfId="11829" xr:uid="{00000000-0005-0000-0000-0000213F0000}"/>
    <cellStyle name="SAPBEXformats 3 4 2 5 2" xfId="19036" xr:uid="{00000000-0005-0000-0000-0000223F0000}"/>
    <cellStyle name="SAPBEXformats 3 4 2 5 3" xfId="24190" xr:uid="{00000000-0005-0000-0000-0000233F0000}"/>
    <cellStyle name="SAPBEXformats 3 4 2 6" xfId="12194" xr:uid="{00000000-0005-0000-0000-0000243F0000}"/>
    <cellStyle name="SAPBEXformats 3 4 2 6 2" xfId="19401" xr:uid="{00000000-0005-0000-0000-0000253F0000}"/>
    <cellStyle name="SAPBEXformats 3 4 2 6 3" xfId="24436" xr:uid="{00000000-0005-0000-0000-0000263F0000}"/>
    <cellStyle name="SAPBEXformats 3 4 2 7" xfId="13894" xr:uid="{00000000-0005-0000-0000-0000273F0000}"/>
    <cellStyle name="SAPBEXformats 3 4 2 8" xfId="14257" xr:uid="{00000000-0005-0000-0000-0000283F0000}"/>
    <cellStyle name="SAPBEXformats 3 4 3" xfId="7968" xr:uid="{00000000-0005-0000-0000-0000293F0000}"/>
    <cellStyle name="SAPBEXformats 3 4 3 2" xfId="15181" xr:uid="{00000000-0005-0000-0000-00002A3F0000}"/>
    <cellStyle name="SAPBEXformats 3 4 3 3" xfId="20867" xr:uid="{00000000-0005-0000-0000-00002B3F0000}"/>
    <cellStyle name="SAPBEXformats 3 4 4" xfId="9301" xr:uid="{00000000-0005-0000-0000-00002C3F0000}"/>
    <cellStyle name="SAPBEXformats 3 4 4 2" xfId="16514" xr:uid="{00000000-0005-0000-0000-00002D3F0000}"/>
    <cellStyle name="SAPBEXformats 3 4 4 3" xfId="22014" xr:uid="{00000000-0005-0000-0000-00002E3F0000}"/>
    <cellStyle name="SAPBEXformats 3 4 5" xfId="10108" xr:uid="{00000000-0005-0000-0000-00002F3F0000}"/>
    <cellStyle name="SAPBEXformats 3 4 5 2" xfId="17321" xr:uid="{00000000-0005-0000-0000-0000303F0000}"/>
    <cellStyle name="SAPBEXformats 3 4 5 3" xfId="22758" xr:uid="{00000000-0005-0000-0000-0000313F0000}"/>
    <cellStyle name="SAPBEXformats 3 4 6" xfId="11416" xr:uid="{00000000-0005-0000-0000-0000323F0000}"/>
    <cellStyle name="SAPBEXformats 3 4 6 2" xfId="18623" xr:uid="{00000000-0005-0000-0000-0000333F0000}"/>
    <cellStyle name="SAPBEXformats 3 4 6 3" xfId="23818" xr:uid="{00000000-0005-0000-0000-0000343F0000}"/>
    <cellStyle name="SAPBEXformats 3 4 7" xfId="12569" xr:uid="{00000000-0005-0000-0000-0000353F0000}"/>
    <cellStyle name="SAPBEXformats 3 4 7 2" xfId="19776" xr:uid="{00000000-0005-0000-0000-0000363F0000}"/>
    <cellStyle name="SAPBEXformats 3 4 7 3" xfId="24801" xr:uid="{00000000-0005-0000-0000-0000373F0000}"/>
    <cellStyle name="SAPBEXformats 3 4 8" xfId="13492" xr:uid="{00000000-0005-0000-0000-0000383F0000}"/>
    <cellStyle name="SAPBEXformats 3 4 9" xfId="14620" xr:uid="{00000000-0005-0000-0000-0000393F0000}"/>
    <cellStyle name="SAPBEXformats 3 5" xfId="687" xr:uid="{00000000-0005-0000-0000-00003A3F0000}"/>
    <cellStyle name="SAPBEXformats 3 5 2" xfId="1143" xr:uid="{00000000-0005-0000-0000-00003B3F0000}"/>
    <cellStyle name="SAPBEXformats 3 5 2 2" xfId="8387" xr:uid="{00000000-0005-0000-0000-00003C3F0000}"/>
    <cellStyle name="SAPBEXformats 3 5 2 2 2" xfId="15600" xr:uid="{00000000-0005-0000-0000-00003D3F0000}"/>
    <cellStyle name="SAPBEXformats 3 5 2 2 3" xfId="21245" xr:uid="{00000000-0005-0000-0000-00003E3F0000}"/>
    <cellStyle name="SAPBEXformats 3 5 2 3" xfId="8909" xr:uid="{00000000-0005-0000-0000-00003F3F0000}"/>
    <cellStyle name="SAPBEXformats 3 5 2 3 2" xfId="16122" xr:uid="{00000000-0005-0000-0000-0000403F0000}"/>
    <cellStyle name="SAPBEXformats 3 5 2 3 3" xfId="21666" xr:uid="{00000000-0005-0000-0000-0000413F0000}"/>
    <cellStyle name="SAPBEXformats 3 5 2 4" xfId="10518" xr:uid="{00000000-0005-0000-0000-0000423F0000}"/>
    <cellStyle name="SAPBEXformats 3 5 2 4 2" xfId="17731" xr:uid="{00000000-0005-0000-0000-0000433F0000}"/>
    <cellStyle name="SAPBEXformats 3 5 2 4 3" xfId="23127" xr:uid="{00000000-0005-0000-0000-0000443F0000}"/>
    <cellStyle name="SAPBEXformats 3 5 2 5" xfId="11883" xr:uid="{00000000-0005-0000-0000-0000453F0000}"/>
    <cellStyle name="SAPBEXformats 3 5 2 5 2" xfId="19090" xr:uid="{00000000-0005-0000-0000-0000463F0000}"/>
    <cellStyle name="SAPBEXformats 3 5 2 5 3" xfId="24244" xr:uid="{00000000-0005-0000-0000-0000473F0000}"/>
    <cellStyle name="SAPBEXformats 3 5 2 6" xfId="12140" xr:uid="{00000000-0005-0000-0000-0000483F0000}"/>
    <cellStyle name="SAPBEXformats 3 5 2 6 2" xfId="19347" xr:uid="{00000000-0005-0000-0000-0000493F0000}"/>
    <cellStyle name="SAPBEXformats 3 5 2 6 3" xfId="24382" xr:uid="{00000000-0005-0000-0000-00004A3F0000}"/>
    <cellStyle name="SAPBEXformats 3 5 2 7" xfId="13948" xr:uid="{00000000-0005-0000-0000-00004B3F0000}"/>
    <cellStyle name="SAPBEXformats 3 5 2 8" xfId="14203" xr:uid="{00000000-0005-0000-0000-00004C3F0000}"/>
    <cellStyle name="SAPBEXformats 3 5 3" xfId="7969" xr:uid="{00000000-0005-0000-0000-00004D3F0000}"/>
    <cellStyle name="SAPBEXformats 3 5 3 2" xfId="15182" xr:uid="{00000000-0005-0000-0000-00004E3F0000}"/>
    <cellStyle name="SAPBEXformats 3 5 3 3" xfId="20868" xr:uid="{00000000-0005-0000-0000-00004F3F0000}"/>
    <cellStyle name="SAPBEXformats 3 5 4" xfId="9300" xr:uid="{00000000-0005-0000-0000-0000503F0000}"/>
    <cellStyle name="SAPBEXformats 3 5 4 2" xfId="16513" xr:uid="{00000000-0005-0000-0000-0000513F0000}"/>
    <cellStyle name="SAPBEXformats 3 5 4 3" xfId="22013" xr:uid="{00000000-0005-0000-0000-0000523F0000}"/>
    <cellStyle name="SAPBEXformats 3 5 5" xfId="10109" xr:uid="{00000000-0005-0000-0000-0000533F0000}"/>
    <cellStyle name="SAPBEXformats 3 5 5 2" xfId="17322" xr:uid="{00000000-0005-0000-0000-0000543F0000}"/>
    <cellStyle name="SAPBEXformats 3 5 5 3" xfId="22759" xr:uid="{00000000-0005-0000-0000-0000553F0000}"/>
    <cellStyle name="SAPBEXformats 3 5 6" xfId="11470" xr:uid="{00000000-0005-0000-0000-0000563F0000}"/>
    <cellStyle name="SAPBEXformats 3 5 6 2" xfId="18677" xr:uid="{00000000-0005-0000-0000-0000573F0000}"/>
    <cellStyle name="SAPBEXformats 3 5 6 3" xfId="23872" xr:uid="{00000000-0005-0000-0000-0000583F0000}"/>
    <cellStyle name="SAPBEXformats 3 5 7" xfId="12513" xr:uid="{00000000-0005-0000-0000-0000593F0000}"/>
    <cellStyle name="SAPBEXformats 3 5 7 2" xfId="19720" xr:uid="{00000000-0005-0000-0000-00005A3F0000}"/>
    <cellStyle name="SAPBEXformats 3 5 7 3" xfId="24748" xr:uid="{00000000-0005-0000-0000-00005B3F0000}"/>
    <cellStyle name="SAPBEXformats 3 5 8" xfId="13546" xr:uid="{00000000-0005-0000-0000-00005C3F0000}"/>
    <cellStyle name="SAPBEXformats 3 5 9" xfId="14550" xr:uid="{00000000-0005-0000-0000-00005D3F0000}"/>
    <cellStyle name="SAPBEXformats 3 6" xfId="872" xr:uid="{00000000-0005-0000-0000-00005E3F0000}"/>
    <cellStyle name="SAPBEXformats 3 6 2" xfId="8388" xr:uid="{00000000-0005-0000-0000-00005F3F0000}"/>
    <cellStyle name="SAPBEXformats 3 6 2 2" xfId="15601" xr:uid="{00000000-0005-0000-0000-0000603F0000}"/>
    <cellStyle name="SAPBEXformats 3 6 2 3" xfId="21246" xr:uid="{00000000-0005-0000-0000-0000613F0000}"/>
    <cellStyle name="SAPBEXformats 3 6 3" xfId="8908" xr:uid="{00000000-0005-0000-0000-0000623F0000}"/>
    <cellStyle name="SAPBEXformats 3 6 3 2" xfId="16121" xr:uid="{00000000-0005-0000-0000-0000633F0000}"/>
    <cellStyle name="SAPBEXformats 3 6 3 3" xfId="21665" xr:uid="{00000000-0005-0000-0000-0000643F0000}"/>
    <cellStyle name="SAPBEXformats 3 6 4" xfId="10519" xr:uid="{00000000-0005-0000-0000-0000653F0000}"/>
    <cellStyle name="SAPBEXformats 3 6 4 2" xfId="17732" xr:uid="{00000000-0005-0000-0000-0000663F0000}"/>
    <cellStyle name="SAPBEXformats 3 6 4 3" xfId="23128" xr:uid="{00000000-0005-0000-0000-0000673F0000}"/>
    <cellStyle name="SAPBEXformats 3 6 5" xfId="11612" xr:uid="{00000000-0005-0000-0000-0000683F0000}"/>
    <cellStyle name="SAPBEXformats 3 6 5 2" xfId="18819" xr:uid="{00000000-0005-0000-0000-0000693F0000}"/>
    <cellStyle name="SAPBEXformats 3 6 5 3" xfId="23989" xr:uid="{00000000-0005-0000-0000-00006A3F0000}"/>
    <cellStyle name="SAPBEXformats 3 6 6" xfId="12395" xr:uid="{00000000-0005-0000-0000-00006B3F0000}"/>
    <cellStyle name="SAPBEXformats 3 6 6 2" xfId="19602" xr:uid="{00000000-0005-0000-0000-00006C3F0000}"/>
    <cellStyle name="SAPBEXformats 3 6 6 3" xfId="24637" xr:uid="{00000000-0005-0000-0000-00006D3F0000}"/>
    <cellStyle name="SAPBEXformats 3 6 7" xfId="13677" xr:uid="{00000000-0005-0000-0000-00006E3F0000}"/>
    <cellStyle name="SAPBEXformats 3 6 8" xfId="14455" xr:uid="{00000000-0005-0000-0000-00006F3F0000}"/>
    <cellStyle name="SAPBEXformats 3 7" xfId="7965" xr:uid="{00000000-0005-0000-0000-0000703F0000}"/>
    <cellStyle name="SAPBEXformats 3 7 2" xfId="15178" xr:uid="{00000000-0005-0000-0000-0000713F0000}"/>
    <cellStyle name="SAPBEXformats 3 7 3" xfId="20864" xr:uid="{00000000-0005-0000-0000-0000723F0000}"/>
    <cellStyle name="SAPBEXformats 3 8" xfId="9304" xr:uid="{00000000-0005-0000-0000-0000733F0000}"/>
    <cellStyle name="SAPBEXformats 3 8 2" xfId="16517" xr:uid="{00000000-0005-0000-0000-0000743F0000}"/>
    <cellStyle name="SAPBEXformats 3 8 3" xfId="22017" xr:uid="{00000000-0005-0000-0000-0000753F0000}"/>
    <cellStyle name="SAPBEXformats 3 9" xfId="10105" xr:uid="{00000000-0005-0000-0000-0000763F0000}"/>
    <cellStyle name="SAPBEXformats 3 9 2" xfId="17318" xr:uid="{00000000-0005-0000-0000-0000773F0000}"/>
    <cellStyle name="SAPBEXformats 3 9 3" xfId="22755" xr:uid="{00000000-0005-0000-0000-0000783F0000}"/>
    <cellStyle name="SAPBEXformats 4" xfId="503" xr:uid="{00000000-0005-0000-0000-0000793F0000}"/>
    <cellStyle name="SAPBEXformats 4 10" xfId="13376" xr:uid="{00000000-0005-0000-0000-00007A3F0000}"/>
    <cellStyle name="SAPBEXformats 4 11" xfId="25508" xr:uid="{00000000-0005-0000-0000-00007B3F0000}"/>
    <cellStyle name="SAPBEXformats 4 2" xfId="584" xr:uid="{00000000-0005-0000-0000-00007C3F0000}"/>
    <cellStyle name="SAPBEXformats 4 2 2" xfId="1040" xr:uid="{00000000-0005-0000-0000-00007D3F0000}"/>
    <cellStyle name="SAPBEXformats 4 2 2 2" xfId="8389" xr:uid="{00000000-0005-0000-0000-00007E3F0000}"/>
    <cellStyle name="SAPBEXformats 4 2 2 2 2" xfId="15602" xr:uid="{00000000-0005-0000-0000-00007F3F0000}"/>
    <cellStyle name="SAPBEXformats 4 2 2 2 3" xfId="21247" xr:uid="{00000000-0005-0000-0000-0000803F0000}"/>
    <cellStyle name="SAPBEXformats 4 2 2 3" xfId="8907" xr:uid="{00000000-0005-0000-0000-0000813F0000}"/>
    <cellStyle name="SAPBEXformats 4 2 2 3 2" xfId="16120" xr:uid="{00000000-0005-0000-0000-0000823F0000}"/>
    <cellStyle name="SAPBEXformats 4 2 2 3 3" xfId="21664" xr:uid="{00000000-0005-0000-0000-0000833F0000}"/>
    <cellStyle name="SAPBEXformats 4 2 2 4" xfId="10520" xr:uid="{00000000-0005-0000-0000-0000843F0000}"/>
    <cellStyle name="SAPBEXformats 4 2 2 4 2" xfId="17733" xr:uid="{00000000-0005-0000-0000-0000853F0000}"/>
    <cellStyle name="SAPBEXformats 4 2 2 4 3" xfId="23129" xr:uid="{00000000-0005-0000-0000-0000863F0000}"/>
    <cellStyle name="SAPBEXformats 4 2 2 5" xfId="11780" xr:uid="{00000000-0005-0000-0000-0000873F0000}"/>
    <cellStyle name="SAPBEXformats 4 2 2 5 2" xfId="18987" xr:uid="{00000000-0005-0000-0000-0000883F0000}"/>
    <cellStyle name="SAPBEXformats 4 2 2 5 3" xfId="24141" xr:uid="{00000000-0005-0000-0000-0000893F0000}"/>
    <cellStyle name="SAPBEXformats 4 2 2 6" xfId="12243" xr:uid="{00000000-0005-0000-0000-00008A3F0000}"/>
    <cellStyle name="SAPBEXformats 4 2 2 6 2" xfId="19450" xr:uid="{00000000-0005-0000-0000-00008B3F0000}"/>
    <cellStyle name="SAPBEXformats 4 2 2 6 3" xfId="24485" xr:uid="{00000000-0005-0000-0000-00008C3F0000}"/>
    <cellStyle name="SAPBEXformats 4 2 2 7" xfId="13845" xr:uid="{00000000-0005-0000-0000-00008D3F0000}"/>
    <cellStyle name="SAPBEXformats 4 2 2 8" xfId="14306" xr:uid="{00000000-0005-0000-0000-00008E3F0000}"/>
    <cellStyle name="SAPBEXformats 4 2 3" xfId="7971" xr:uid="{00000000-0005-0000-0000-00008F3F0000}"/>
    <cellStyle name="SAPBEXformats 4 2 3 2" xfId="15184" xr:uid="{00000000-0005-0000-0000-0000903F0000}"/>
    <cellStyle name="SAPBEXformats 4 2 3 3" xfId="20870" xr:uid="{00000000-0005-0000-0000-0000913F0000}"/>
    <cellStyle name="SAPBEXformats 4 2 4" xfId="9298" xr:uid="{00000000-0005-0000-0000-0000923F0000}"/>
    <cellStyle name="SAPBEXformats 4 2 4 2" xfId="16511" xr:uid="{00000000-0005-0000-0000-0000933F0000}"/>
    <cellStyle name="SAPBEXformats 4 2 4 3" xfId="22011" xr:uid="{00000000-0005-0000-0000-0000943F0000}"/>
    <cellStyle name="SAPBEXformats 4 2 5" xfId="10111" xr:uid="{00000000-0005-0000-0000-0000953F0000}"/>
    <cellStyle name="SAPBEXformats 4 2 5 2" xfId="17324" xr:uid="{00000000-0005-0000-0000-0000963F0000}"/>
    <cellStyle name="SAPBEXformats 4 2 5 3" xfId="22761" xr:uid="{00000000-0005-0000-0000-0000973F0000}"/>
    <cellStyle name="SAPBEXformats 4 2 6" xfId="11367" xr:uid="{00000000-0005-0000-0000-0000983F0000}"/>
    <cellStyle name="SAPBEXformats 4 2 6 2" xfId="18574" xr:uid="{00000000-0005-0000-0000-0000993F0000}"/>
    <cellStyle name="SAPBEXformats 4 2 6 3" xfId="23769" xr:uid="{00000000-0005-0000-0000-00009A3F0000}"/>
    <cellStyle name="SAPBEXformats 4 2 7" xfId="12620" xr:uid="{00000000-0005-0000-0000-00009B3F0000}"/>
    <cellStyle name="SAPBEXformats 4 2 7 2" xfId="19827" xr:uid="{00000000-0005-0000-0000-00009C3F0000}"/>
    <cellStyle name="SAPBEXformats 4 2 7 3" xfId="24850" xr:uid="{00000000-0005-0000-0000-00009D3F0000}"/>
    <cellStyle name="SAPBEXformats 4 2 8" xfId="13443" xr:uid="{00000000-0005-0000-0000-00009E3F0000}"/>
    <cellStyle name="SAPBEXformats 4 3" xfId="649" xr:uid="{00000000-0005-0000-0000-00009F3F0000}"/>
    <cellStyle name="SAPBEXformats 4 3 2" xfId="1105" xr:uid="{00000000-0005-0000-0000-0000A03F0000}"/>
    <cellStyle name="SAPBEXformats 4 3 2 2" xfId="8390" xr:uid="{00000000-0005-0000-0000-0000A13F0000}"/>
    <cellStyle name="SAPBEXformats 4 3 2 2 2" xfId="15603" xr:uid="{00000000-0005-0000-0000-0000A23F0000}"/>
    <cellStyle name="SAPBEXformats 4 3 2 2 3" xfId="21248" xr:uid="{00000000-0005-0000-0000-0000A33F0000}"/>
    <cellStyle name="SAPBEXformats 4 3 2 3" xfId="8906" xr:uid="{00000000-0005-0000-0000-0000A43F0000}"/>
    <cellStyle name="SAPBEXformats 4 3 2 3 2" xfId="16119" xr:uid="{00000000-0005-0000-0000-0000A53F0000}"/>
    <cellStyle name="SAPBEXformats 4 3 2 3 3" xfId="21663" xr:uid="{00000000-0005-0000-0000-0000A63F0000}"/>
    <cellStyle name="SAPBEXformats 4 3 2 4" xfId="10521" xr:uid="{00000000-0005-0000-0000-0000A73F0000}"/>
    <cellStyle name="SAPBEXformats 4 3 2 4 2" xfId="17734" xr:uid="{00000000-0005-0000-0000-0000A83F0000}"/>
    <cellStyle name="SAPBEXformats 4 3 2 4 3" xfId="23130" xr:uid="{00000000-0005-0000-0000-0000A93F0000}"/>
    <cellStyle name="SAPBEXformats 4 3 2 5" xfId="11845" xr:uid="{00000000-0005-0000-0000-0000AA3F0000}"/>
    <cellStyle name="SAPBEXformats 4 3 2 5 2" xfId="19052" xr:uid="{00000000-0005-0000-0000-0000AB3F0000}"/>
    <cellStyle name="SAPBEXformats 4 3 2 5 3" xfId="24206" xr:uid="{00000000-0005-0000-0000-0000AC3F0000}"/>
    <cellStyle name="SAPBEXformats 4 3 2 6" xfId="12178" xr:uid="{00000000-0005-0000-0000-0000AD3F0000}"/>
    <cellStyle name="SAPBEXformats 4 3 2 6 2" xfId="19385" xr:uid="{00000000-0005-0000-0000-0000AE3F0000}"/>
    <cellStyle name="SAPBEXformats 4 3 2 6 3" xfId="24420" xr:uid="{00000000-0005-0000-0000-0000AF3F0000}"/>
    <cellStyle name="SAPBEXformats 4 3 2 7" xfId="13910" xr:uid="{00000000-0005-0000-0000-0000B03F0000}"/>
    <cellStyle name="SAPBEXformats 4 3 2 8" xfId="14241" xr:uid="{00000000-0005-0000-0000-0000B13F0000}"/>
    <cellStyle name="SAPBEXformats 4 3 3" xfId="7972" xr:uid="{00000000-0005-0000-0000-0000B23F0000}"/>
    <cellStyle name="SAPBEXformats 4 3 3 2" xfId="15185" xr:uid="{00000000-0005-0000-0000-0000B33F0000}"/>
    <cellStyle name="SAPBEXformats 4 3 3 3" xfId="20871" xr:uid="{00000000-0005-0000-0000-0000B43F0000}"/>
    <cellStyle name="SAPBEXformats 4 3 4" xfId="9297" xr:uid="{00000000-0005-0000-0000-0000B53F0000}"/>
    <cellStyle name="SAPBEXformats 4 3 4 2" xfId="16510" xr:uid="{00000000-0005-0000-0000-0000B63F0000}"/>
    <cellStyle name="SAPBEXformats 4 3 4 3" xfId="22010" xr:uid="{00000000-0005-0000-0000-0000B73F0000}"/>
    <cellStyle name="SAPBEXformats 4 3 5" xfId="10112" xr:uid="{00000000-0005-0000-0000-0000B83F0000}"/>
    <cellStyle name="SAPBEXformats 4 3 5 2" xfId="17325" xr:uid="{00000000-0005-0000-0000-0000B93F0000}"/>
    <cellStyle name="SAPBEXformats 4 3 5 3" xfId="22762" xr:uid="{00000000-0005-0000-0000-0000BA3F0000}"/>
    <cellStyle name="SAPBEXformats 4 3 6" xfId="11432" xr:uid="{00000000-0005-0000-0000-0000BB3F0000}"/>
    <cellStyle name="SAPBEXformats 4 3 6 2" xfId="18639" xr:uid="{00000000-0005-0000-0000-0000BC3F0000}"/>
    <cellStyle name="SAPBEXformats 4 3 6 3" xfId="23834" xr:uid="{00000000-0005-0000-0000-0000BD3F0000}"/>
    <cellStyle name="SAPBEXformats 4 3 7" xfId="12553" xr:uid="{00000000-0005-0000-0000-0000BE3F0000}"/>
    <cellStyle name="SAPBEXformats 4 3 7 2" xfId="19760" xr:uid="{00000000-0005-0000-0000-0000BF3F0000}"/>
    <cellStyle name="SAPBEXformats 4 3 7 3" xfId="24785" xr:uid="{00000000-0005-0000-0000-0000C03F0000}"/>
    <cellStyle name="SAPBEXformats 4 3 8" xfId="13508" xr:uid="{00000000-0005-0000-0000-0000C13F0000}"/>
    <cellStyle name="SAPBEXformats 4 3 9" xfId="14588" xr:uid="{00000000-0005-0000-0000-0000C23F0000}"/>
    <cellStyle name="SAPBEXformats 4 4" xfId="704" xr:uid="{00000000-0005-0000-0000-0000C33F0000}"/>
    <cellStyle name="SAPBEXformats 4 4 2" xfId="1160" xr:uid="{00000000-0005-0000-0000-0000C43F0000}"/>
    <cellStyle name="SAPBEXformats 4 4 2 2" xfId="8391" xr:uid="{00000000-0005-0000-0000-0000C53F0000}"/>
    <cellStyle name="SAPBEXformats 4 4 2 2 2" xfId="15604" xr:uid="{00000000-0005-0000-0000-0000C63F0000}"/>
    <cellStyle name="SAPBEXformats 4 4 2 2 3" xfId="21249" xr:uid="{00000000-0005-0000-0000-0000C73F0000}"/>
    <cellStyle name="SAPBEXformats 4 4 2 3" xfId="8905" xr:uid="{00000000-0005-0000-0000-0000C83F0000}"/>
    <cellStyle name="SAPBEXformats 4 4 2 3 2" xfId="16118" xr:uid="{00000000-0005-0000-0000-0000C93F0000}"/>
    <cellStyle name="SAPBEXformats 4 4 2 3 3" xfId="21662" xr:uid="{00000000-0005-0000-0000-0000CA3F0000}"/>
    <cellStyle name="SAPBEXformats 4 4 2 4" xfId="10522" xr:uid="{00000000-0005-0000-0000-0000CB3F0000}"/>
    <cellStyle name="SAPBEXformats 4 4 2 4 2" xfId="17735" xr:uid="{00000000-0005-0000-0000-0000CC3F0000}"/>
    <cellStyle name="SAPBEXformats 4 4 2 4 3" xfId="23131" xr:uid="{00000000-0005-0000-0000-0000CD3F0000}"/>
    <cellStyle name="SAPBEXformats 4 4 2 5" xfId="11900" xr:uid="{00000000-0005-0000-0000-0000CE3F0000}"/>
    <cellStyle name="SAPBEXformats 4 4 2 5 2" xfId="19107" xr:uid="{00000000-0005-0000-0000-0000CF3F0000}"/>
    <cellStyle name="SAPBEXformats 4 4 2 5 3" xfId="24261" xr:uid="{00000000-0005-0000-0000-0000D03F0000}"/>
    <cellStyle name="SAPBEXformats 4 4 2 6" xfId="12123" xr:uid="{00000000-0005-0000-0000-0000D13F0000}"/>
    <cellStyle name="SAPBEXformats 4 4 2 6 2" xfId="19330" xr:uid="{00000000-0005-0000-0000-0000D23F0000}"/>
    <cellStyle name="SAPBEXformats 4 4 2 6 3" xfId="24365" xr:uid="{00000000-0005-0000-0000-0000D33F0000}"/>
    <cellStyle name="SAPBEXformats 4 4 2 7" xfId="13965" xr:uid="{00000000-0005-0000-0000-0000D43F0000}"/>
    <cellStyle name="SAPBEXformats 4 4 2 8" xfId="14186" xr:uid="{00000000-0005-0000-0000-0000D53F0000}"/>
    <cellStyle name="SAPBEXformats 4 4 3" xfId="7973" xr:uid="{00000000-0005-0000-0000-0000D63F0000}"/>
    <cellStyle name="SAPBEXformats 4 4 3 2" xfId="15186" xr:uid="{00000000-0005-0000-0000-0000D73F0000}"/>
    <cellStyle name="SAPBEXformats 4 4 3 3" xfId="20872" xr:uid="{00000000-0005-0000-0000-0000D83F0000}"/>
    <cellStyle name="SAPBEXformats 4 4 4" xfId="9296" xr:uid="{00000000-0005-0000-0000-0000D93F0000}"/>
    <cellStyle name="SAPBEXformats 4 4 4 2" xfId="16509" xr:uid="{00000000-0005-0000-0000-0000DA3F0000}"/>
    <cellStyle name="SAPBEXformats 4 4 4 3" xfId="22009" xr:uid="{00000000-0005-0000-0000-0000DB3F0000}"/>
    <cellStyle name="SAPBEXformats 4 4 5" xfId="10113" xr:uid="{00000000-0005-0000-0000-0000DC3F0000}"/>
    <cellStyle name="SAPBEXformats 4 4 5 2" xfId="17326" xr:uid="{00000000-0005-0000-0000-0000DD3F0000}"/>
    <cellStyle name="SAPBEXformats 4 4 5 3" xfId="22763" xr:uid="{00000000-0005-0000-0000-0000DE3F0000}"/>
    <cellStyle name="SAPBEXformats 4 4 6" xfId="11487" xr:uid="{00000000-0005-0000-0000-0000DF3F0000}"/>
    <cellStyle name="SAPBEXformats 4 4 6 2" xfId="18694" xr:uid="{00000000-0005-0000-0000-0000E03F0000}"/>
    <cellStyle name="SAPBEXformats 4 4 6 3" xfId="23889" xr:uid="{00000000-0005-0000-0000-0000E13F0000}"/>
    <cellStyle name="SAPBEXformats 4 4 7" xfId="12494" xr:uid="{00000000-0005-0000-0000-0000E23F0000}"/>
    <cellStyle name="SAPBEXformats 4 4 7 2" xfId="19701" xr:uid="{00000000-0005-0000-0000-0000E33F0000}"/>
    <cellStyle name="SAPBEXformats 4 4 7 3" xfId="24733" xr:uid="{00000000-0005-0000-0000-0000E43F0000}"/>
    <cellStyle name="SAPBEXformats 4 4 8" xfId="13563" xr:uid="{00000000-0005-0000-0000-0000E53F0000}"/>
    <cellStyle name="SAPBEXformats 4 4 9" xfId="14534" xr:uid="{00000000-0005-0000-0000-0000E63F0000}"/>
    <cellStyle name="SAPBEXformats 4 5" xfId="7970" xr:uid="{00000000-0005-0000-0000-0000E73F0000}"/>
    <cellStyle name="SAPBEXformats 4 5 2" xfId="15183" xr:uid="{00000000-0005-0000-0000-0000E83F0000}"/>
    <cellStyle name="SAPBEXformats 4 5 3" xfId="20869" xr:uid="{00000000-0005-0000-0000-0000E93F0000}"/>
    <cellStyle name="SAPBEXformats 4 6" xfId="9299" xr:uid="{00000000-0005-0000-0000-0000EA3F0000}"/>
    <cellStyle name="SAPBEXformats 4 6 2" xfId="16512" xr:uid="{00000000-0005-0000-0000-0000EB3F0000}"/>
    <cellStyle name="SAPBEXformats 4 6 3" xfId="22012" xr:uid="{00000000-0005-0000-0000-0000EC3F0000}"/>
    <cellStyle name="SAPBEXformats 4 7" xfId="10110" xr:uid="{00000000-0005-0000-0000-0000ED3F0000}"/>
    <cellStyle name="SAPBEXformats 4 7 2" xfId="17323" xr:uid="{00000000-0005-0000-0000-0000EE3F0000}"/>
    <cellStyle name="SAPBEXformats 4 7 3" xfId="22760" xr:uid="{00000000-0005-0000-0000-0000EF3F0000}"/>
    <cellStyle name="SAPBEXformats 4 8" xfId="11286" xr:uid="{00000000-0005-0000-0000-0000F03F0000}"/>
    <cellStyle name="SAPBEXformats 4 8 2" xfId="18493" xr:uid="{00000000-0005-0000-0000-0000F13F0000}"/>
    <cellStyle name="SAPBEXformats 4 8 3" xfId="23692" xr:uid="{00000000-0005-0000-0000-0000F23F0000}"/>
    <cellStyle name="SAPBEXformats 4 9" xfId="12728" xr:uid="{00000000-0005-0000-0000-0000F33F0000}"/>
    <cellStyle name="SAPBEXformats 4 9 2" xfId="19935" xr:uid="{00000000-0005-0000-0000-0000F43F0000}"/>
    <cellStyle name="SAPBEXformats 4 9 3" xfId="24926" xr:uid="{00000000-0005-0000-0000-0000F53F0000}"/>
    <cellStyle name="SAPBEXformats 5" xfId="806" xr:uid="{00000000-0005-0000-0000-0000F63F0000}"/>
    <cellStyle name="SAPBEXformats 5 2" xfId="8392" xr:uid="{00000000-0005-0000-0000-0000F73F0000}"/>
    <cellStyle name="SAPBEXformats 5 2 2" xfId="15605" xr:uid="{00000000-0005-0000-0000-0000F83F0000}"/>
    <cellStyle name="SAPBEXformats 5 2 3" xfId="21250" xr:uid="{00000000-0005-0000-0000-0000F93F0000}"/>
    <cellStyle name="SAPBEXformats 5 3" xfId="8904" xr:uid="{00000000-0005-0000-0000-0000FA3F0000}"/>
    <cellStyle name="SAPBEXformats 5 3 2" xfId="16117" xr:uid="{00000000-0005-0000-0000-0000FB3F0000}"/>
    <cellStyle name="SAPBEXformats 5 3 3" xfId="21661" xr:uid="{00000000-0005-0000-0000-0000FC3F0000}"/>
    <cellStyle name="SAPBEXformats 5 4" xfId="10523" xr:uid="{00000000-0005-0000-0000-0000FD3F0000}"/>
    <cellStyle name="SAPBEXformats 5 4 2" xfId="17736" xr:uid="{00000000-0005-0000-0000-0000FE3F0000}"/>
    <cellStyle name="SAPBEXformats 5 4 3" xfId="23132" xr:uid="{00000000-0005-0000-0000-0000FF3F0000}"/>
    <cellStyle name="SAPBEXformats 5 5" xfId="11546" xr:uid="{00000000-0005-0000-0000-000000400000}"/>
    <cellStyle name="SAPBEXformats 5 5 2" xfId="18753" xr:uid="{00000000-0005-0000-0000-000001400000}"/>
    <cellStyle name="SAPBEXformats 5 5 3" xfId="23929" xr:uid="{00000000-0005-0000-0000-000002400000}"/>
    <cellStyle name="SAPBEXformats 5 6" xfId="12456" xr:uid="{00000000-0005-0000-0000-000003400000}"/>
    <cellStyle name="SAPBEXformats 5 6 2" xfId="19663" xr:uid="{00000000-0005-0000-0000-000004400000}"/>
    <cellStyle name="SAPBEXformats 5 6 3" xfId="24697" xr:uid="{00000000-0005-0000-0000-000005400000}"/>
    <cellStyle name="SAPBEXformats 5 7" xfId="13616" xr:uid="{00000000-0005-0000-0000-000006400000}"/>
    <cellStyle name="SAPBEXformats 5 8" xfId="14495" xr:uid="{00000000-0005-0000-0000-000007400000}"/>
    <cellStyle name="SAPBEXformats 6" xfId="7270" xr:uid="{00000000-0005-0000-0000-000008400000}"/>
    <cellStyle name="SAPBEXformats 6 2" xfId="9539" xr:uid="{00000000-0005-0000-0000-000009400000}"/>
    <cellStyle name="SAPBEXformats 6 2 2" xfId="16752" xr:uid="{00000000-0005-0000-0000-00000A400000}"/>
    <cellStyle name="SAPBEXformats 6 2 3" xfId="22218" xr:uid="{00000000-0005-0000-0000-00000B400000}"/>
    <cellStyle name="SAPBEXformats 6 3" xfId="9737" xr:uid="{00000000-0005-0000-0000-00000C400000}"/>
    <cellStyle name="SAPBEXformats 6 3 2" xfId="16950" xr:uid="{00000000-0005-0000-0000-00000D400000}"/>
    <cellStyle name="SAPBEXformats 6 3 3" xfId="22416" xr:uid="{00000000-0005-0000-0000-00000E400000}"/>
    <cellStyle name="SAPBEXformats 6 4" xfId="10941" xr:uid="{00000000-0005-0000-0000-00000F400000}"/>
    <cellStyle name="SAPBEXformats 6 4 2" xfId="18154" xr:uid="{00000000-0005-0000-0000-000010400000}"/>
    <cellStyle name="SAPBEXformats 6 4 3" xfId="23371" xr:uid="{00000000-0005-0000-0000-000011400000}"/>
    <cellStyle name="SAPBEXformats 6 5" xfId="12888" xr:uid="{00000000-0005-0000-0000-000012400000}"/>
    <cellStyle name="SAPBEXformats 6 5 2" xfId="20095" xr:uid="{00000000-0005-0000-0000-000013400000}"/>
    <cellStyle name="SAPBEXformats 6 5 3" xfId="25051" xr:uid="{00000000-0005-0000-0000-000014400000}"/>
    <cellStyle name="SAPBEXformats 6 6" xfId="13077" xr:uid="{00000000-0005-0000-0000-000015400000}"/>
    <cellStyle name="SAPBEXformats 6 6 2" xfId="20284" xr:uid="{00000000-0005-0000-0000-000016400000}"/>
    <cellStyle name="SAPBEXformats 6 6 3" xfId="25240" xr:uid="{00000000-0005-0000-0000-000017400000}"/>
    <cellStyle name="SAPBEXformats 6 7" xfId="14749" xr:uid="{00000000-0005-0000-0000-000018400000}"/>
    <cellStyle name="SAPBEXformats 6 8" xfId="20462" xr:uid="{00000000-0005-0000-0000-000019400000}"/>
    <cellStyle name="SAPBEXformats 7" xfId="7705" xr:uid="{00000000-0005-0000-0000-00001A400000}"/>
    <cellStyle name="SAPBEXformats 7 2" xfId="14925" xr:uid="{00000000-0005-0000-0000-00001B400000}"/>
    <cellStyle name="SAPBEXformats 7 3" xfId="20646" xr:uid="{00000000-0005-0000-0000-00001C400000}"/>
    <cellStyle name="SAPBEXformats 8" xfId="9310" xr:uid="{00000000-0005-0000-0000-00001D400000}"/>
    <cellStyle name="SAPBEXformats 8 2" xfId="16523" xr:uid="{00000000-0005-0000-0000-00001E400000}"/>
    <cellStyle name="SAPBEXformats 8 3" xfId="22023" xr:uid="{00000000-0005-0000-0000-00001F400000}"/>
    <cellStyle name="SAPBEXformats 9" xfId="10099" xr:uid="{00000000-0005-0000-0000-000020400000}"/>
    <cellStyle name="SAPBEXformats 9 2" xfId="17312" xr:uid="{00000000-0005-0000-0000-000021400000}"/>
    <cellStyle name="SAPBEXformats 9 3" xfId="22749" xr:uid="{00000000-0005-0000-0000-000022400000}"/>
    <cellStyle name="SAPBEXheaderData" xfId="94" xr:uid="{00000000-0005-0000-0000-000023400000}"/>
    <cellStyle name="SAPBEXheaderItem" xfId="95" xr:uid="{00000000-0005-0000-0000-000024400000}"/>
    <cellStyle name="SAPBEXheaderItem 10" xfId="7271" xr:uid="{00000000-0005-0000-0000-000025400000}"/>
    <cellStyle name="SAPBEXheaderItem 11" xfId="7706" xr:uid="{00000000-0005-0000-0000-000026400000}"/>
    <cellStyle name="SAPBEXheaderItem 2" xfId="7272" xr:uid="{00000000-0005-0000-0000-000027400000}"/>
    <cellStyle name="SAPBEXheaderItem 2 2" xfId="7273" xr:uid="{00000000-0005-0000-0000-000028400000}"/>
    <cellStyle name="SAPBEXheaderItem 2 2 2" xfId="25514" xr:uid="{00000000-0005-0000-0000-000029400000}"/>
    <cellStyle name="SAPBEXheaderItem 3" xfId="7274" xr:uid="{00000000-0005-0000-0000-00002A400000}"/>
    <cellStyle name="SAPBEXheaderItem 3 2" xfId="7275" xr:uid="{00000000-0005-0000-0000-00002B400000}"/>
    <cellStyle name="SAPBEXheaderItem 3 3" xfId="7276" xr:uid="{00000000-0005-0000-0000-00002C400000}"/>
    <cellStyle name="SAPBEXheaderItem 4" xfId="7277" xr:uid="{00000000-0005-0000-0000-00002D400000}"/>
    <cellStyle name="SAPBEXheaderItem 4 2" xfId="7278" xr:uid="{00000000-0005-0000-0000-00002E400000}"/>
    <cellStyle name="SAPBEXheaderItem 5" xfId="7279" xr:uid="{00000000-0005-0000-0000-00002F400000}"/>
    <cellStyle name="SAPBEXheaderItem 6" xfId="7280" xr:uid="{00000000-0005-0000-0000-000030400000}"/>
    <cellStyle name="SAPBEXheaderItem 6 2" xfId="7281" xr:uid="{00000000-0005-0000-0000-000031400000}"/>
    <cellStyle name="SAPBEXheaderItem 7" xfId="7282" xr:uid="{00000000-0005-0000-0000-000032400000}"/>
    <cellStyle name="SAPBEXheaderItem 8" xfId="7283" xr:uid="{00000000-0005-0000-0000-000033400000}"/>
    <cellStyle name="SAPBEXheaderItem 9" xfId="7284" xr:uid="{00000000-0005-0000-0000-000034400000}"/>
    <cellStyle name="SAPBEXheaderItem_2010-2012 Program Workbook Completed_Incent_V2" xfId="7285" xr:uid="{00000000-0005-0000-0000-000035400000}"/>
    <cellStyle name="SAPBEXheaderText" xfId="96" xr:uid="{00000000-0005-0000-0000-000036400000}"/>
    <cellStyle name="SAPBEXheaderText 10" xfId="7286" xr:uid="{00000000-0005-0000-0000-000037400000}"/>
    <cellStyle name="SAPBEXheaderText 11" xfId="7707" xr:uid="{00000000-0005-0000-0000-000038400000}"/>
    <cellStyle name="SAPBEXheaderText 2" xfId="7287" xr:uid="{00000000-0005-0000-0000-000039400000}"/>
    <cellStyle name="SAPBEXheaderText 2 2" xfId="7288" xr:uid="{00000000-0005-0000-0000-00003A400000}"/>
    <cellStyle name="SAPBEXheaderText 3" xfId="7289" xr:uid="{00000000-0005-0000-0000-00003B400000}"/>
    <cellStyle name="SAPBEXheaderText 3 2" xfId="7290" xr:uid="{00000000-0005-0000-0000-00003C400000}"/>
    <cellStyle name="SAPBEXheaderText 3 3" xfId="7291" xr:uid="{00000000-0005-0000-0000-00003D400000}"/>
    <cellStyle name="SAPBEXheaderText 4" xfId="7292" xr:uid="{00000000-0005-0000-0000-00003E400000}"/>
    <cellStyle name="SAPBEXheaderText 4 2" xfId="7293" xr:uid="{00000000-0005-0000-0000-00003F400000}"/>
    <cellStyle name="SAPBEXheaderText 5" xfId="7294" xr:uid="{00000000-0005-0000-0000-000040400000}"/>
    <cellStyle name="SAPBEXheaderText 6" xfId="7295" xr:uid="{00000000-0005-0000-0000-000041400000}"/>
    <cellStyle name="SAPBEXheaderText 6 2" xfId="7296" xr:uid="{00000000-0005-0000-0000-000042400000}"/>
    <cellStyle name="SAPBEXheaderText 7" xfId="7297" xr:uid="{00000000-0005-0000-0000-000043400000}"/>
    <cellStyle name="SAPBEXheaderText 8" xfId="7298" xr:uid="{00000000-0005-0000-0000-000044400000}"/>
    <cellStyle name="SAPBEXheaderText 9" xfId="7299" xr:uid="{00000000-0005-0000-0000-000045400000}"/>
    <cellStyle name="SAPBEXheaderText_2010-2012 Program Workbook Completed_Incent_V2" xfId="7300" xr:uid="{00000000-0005-0000-0000-000046400000}"/>
    <cellStyle name="SAPBEXHLevel0" xfId="97" xr:uid="{00000000-0005-0000-0000-000047400000}"/>
    <cellStyle name="SAPBEXHLevel0 10" xfId="7301" xr:uid="{00000000-0005-0000-0000-000048400000}"/>
    <cellStyle name="SAPBEXHLevel0 10 2" xfId="7302" xr:uid="{00000000-0005-0000-0000-000049400000}"/>
    <cellStyle name="SAPBEXHLevel0 10 2 2" xfId="9541" xr:uid="{00000000-0005-0000-0000-00004A400000}"/>
    <cellStyle name="SAPBEXHLevel0 10 2 2 2" xfId="16754" xr:uid="{00000000-0005-0000-0000-00004B400000}"/>
    <cellStyle name="SAPBEXHLevel0 10 2 2 3" xfId="22220" xr:uid="{00000000-0005-0000-0000-00004C400000}"/>
    <cellStyle name="SAPBEXHLevel0 10 2 3" xfId="9739" xr:uid="{00000000-0005-0000-0000-00004D400000}"/>
    <cellStyle name="SAPBEXHLevel0 10 2 3 2" xfId="16952" xr:uid="{00000000-0005-0000-0000-00004E400000}"/>
    <cellStyle name="SAPBEXHLevel0 10 2 3 3" xfId="22418" xr:uid="{00000000-0005-0000-0000-00004F400000}"/>
    <cellStyle name="SAPBEXHLevel0 10 2 4" xfId="10943" xr:uid="{00000000-0005-0000-0000-000050400000}"/>
    <cellStyle name="SAPBEXHLevel0 10 2 4 2" xfId="18156" xr:uid="{00000000-0005-0000-0000-000051400000}"/>
    <cellStyle name="SAPBEXHLevel0 10 2 4 3" xfId="23373" xr:uid="{00000000-0005-0000-0000-000052400000}"/>
    <cellStyle name="SAPBEXHLevel0 10 2 5" xfId="12890" xr:uid="{00000000-0005-0000-0000-000053400000}"/>
    <cellStyle name="SAPBEXHLevel0 10 2 5 2" xfId="20097" xr:uid="{00000000-0005-0000-0000-000054400000}"/>
    <cellStyle name="SAPBEXHLevel0 10 2 5 3" xfId="25053" xr:uid="{00000000-0005-0000-0000-000055400000}"/>
    <cellStyle name="SAPBEXHLevel0 10 2 6" xfId="13079" xr:uid="{00000000-0005-0000-0000-000056400000}"/>
    <cellStyle name="SAPBEXHLevel0 10 2 6 2" xfId="20286" xr:uid="{00000000-0005-0000-0000-000057400000}"/>
    <cellStyle name="SAPBEXHLevel0 10 2 6 3" xfId="25242" xr:uid="{00000000-0005-0000-0000-000058400000}"/>
    <cellStyle name="SAPBEXHLevel0 10 2 7" xfId="14751" xr:uid="{00000000-0005-0000-0000-000059400000}"/>
    <cellStyle name="SAPBEXHLevel0 10 2 8" xfId="20464" xr:uid="{00000000-0005-0000-0000-00005A400000}"/>
    <cellStyle name="SAPBEXHLevel0 10 3" xfId="9540" xr:uid="{00000000-0005-0000-0000-00005B400000}"/>
    <cellStyle name="SAPBEXHLevel0 10 3 2" xfId="16753" xr:uid="{00000000-0005-0000-0000-00005C400000}"/>
    <cellStyle name="SAPBEXHLevel0 10 3 3" xfId="22219" xr:uid="{00000000-0005-0000-0000-00005D400000}"/>
    <cellStyle name="SAPBEXHLevel0 10 4" xfId="9738" xr:uid="{00000000-0005-0000-0000-00005E400000}"/>
    <cellStyle name="SAPBEXHLevel0 10 4 2" xfId="16951" xr:uid="{00000000-0005-0000-0000-00005F400000}"/>
    <cellStyle name="SAPBEXHLevel0 10 4 3" xfId="22417" xr:uid="{00000000-0005-0000-0000-000060400000}"/>
    <cellStyle name="SAPBEXHLevel0 10 5" xfId="10942" xr:uid="{00000000-0005-0000-0000-000061400000}"/>
    <cellStyle name="SAPBEXHLevel0 10 5 2" xfId="18155" xr:uid="{00000000-0005-0000-0000-000062400000}"/>
    <cellStyle name="SAPBEXHLevel0 10 5 3" xfId="23372" xr:uid="{00000000-0005-0000-0000-000063400000}"/>
    <cellStyle name="SAPBEXHLevel0 10 6" xfId="12889" xr:uid="{00000000-0005-0000-0000-000064400000}"/>
    <cellStyle name="SAPBEXHLevel0 10 6 2" xfId="20096" xr:uid="{00000000-0005-0000-0000-000065400000}"/>
    <cellStyle name="SAPBEXHLevel0 10 6 3" xfId="25052" xr:uid="{00000000-0005-0000-0000-000066400000}"/>
    <cellStyle name="SAPBEXHLevel0 10 7" xfId="13078" xr:uid="{00000000-0005-0000-0000-000067400000}"/>
    <cellStyle name="SAPBEXHLevel0 10 7 2" xfId="20285" xr:uid="{00000000-0005-0000-0000-000068400000}"/>
    <cellStyle name="SAPBEXHLevel0 10 7 3" xfId="25241" xr:uid="{00000000-0005-0000-0000-000069400000}"/>
    <cellStyle name="SAPBEXHLevel0 10 8" xfId="14750" xr:uid="{00000000-0005-0000-0000-00006A400000}"/>
    <cellStyle name="SAPBEXHLevel0 10 9" xfId="20463" xr:uid="{00000000-0005-0000-0000-00006B400000}"/>
    <cellStyle name="SAPBEXHLevel0 11" xfId="7303" xr:uid="{00000000-0005-0000-0000-00006C400000}"/>
    <cellStyle name="SAPBEXHLevel0 11 2" xfId="9542" xr:uid="{00000000-0005-0000-0000-00006D400000}"/>
    <cellStyle name="SAPBEXHLevel0 11 2 2" xfId="16755" xr:uid="{00000000-0005-0000-0000-00006E400000}"/>
    <cellStyle name="SAPBEXHLevel0 11 2 3" xfId="22221" xr:uid="{00000000-0005-0000-0000-00006F400000}"/>
    <cellStyle name="SAPBEXHLevel0 11 3" xfId="9740" xr:uid="{00000000-0005-0000-0000-000070400000}"/>
    <cellStyle name="SAPBEXHLevel0 11 3 2" xfId="16953" xr:uid="{00000000-0005-0000-0000-000071400000}"/>
    <cellStyle name="SAPBEXHLevel0 11 3 3" xfId="22419" xr:uid="{00000000-0005-0000-0000-000072400000}"/>
    <cellStyle name="SAPBEXHLevel0 11 4" xfId="10944" xr:uid="{00000000-0005-0000-0000-000073400000}"/>
    <cellStyle name="SAPBEXHLevel0 11 4 2" xfId="18157" xr:uid="{00000000-0005-0000-0000-000074400000}"/>
    <cellStyle name="SAPBEXHLevel0 11 4 3" xfId="23374" xr:uid="{00000000-0005-0000-0000-000075400000}"/>
    <cellStyle name="SAPBEXHLevel0 11 5" xfId="12891" xr:uid="{00000000-0005-0000-0000-000076400000}"/>
    <cellStyle name="SAPBEXHLevel0 11 5 2" xfId="20098" xr:uid="{00000000-0005-0000-0000-000077400000}"/>
    <cellStyle name="SAPBEXHLevel0 11 5 3" xfId="25054" xr:uid="{00000000-0005-0000-0000-000078400000}"/>
    <cellStyle name="SAPBEXHLevel0 11 6" xfId="13080" xr:uid="{00000000-0005-0000-0000-000079400000}"/>
    <cellStyle name="SAPBEXHLevel0 11 6 2" xfId="20287" xr:uid="{00000000-0005-0000-0000-00007A400000}"/>
    <cellStyle name="SAPBEXHLevel0 11 6 3" xfId="25243" xr:uid="{00000000-0005-0000-0000-00007B400000}"/>
    <cellStyle name="SAPBEXHLevel0 11 7" xfId="14752" xr:uid="{00000000-0005-0000-0000-00007C400000}"/>
    <cellStyle name="SAPBEXHLevel0 11 8" xfId="20465" xr:uid="{00000000-0005-0000-0000-00007D400000}"/>
    <cellStyle name="SAPBEXHLevel0 12" xfId="7304" xr:uid="{00000000-0005-0000-0000-00007E400000}"/>
    <cellStyle name="SAPBEXHLevel0 12 2" xfId="9543" xr:uid="{00000000-0005-0000-0000-00007F400000}"/>
    <cellStyle name="SAPBEXHLevel0 12 2 2" xfId="16756" xr:uid="{00000000-0005-0000-0000-000080400000}"/>
    <cellStyle name="SAPBEXHLevel0 12 2 3" xfId="22222" xr:uid="{00000000-0005-0000-0000-000081400000}"/>
    <cellStyle name="SAPBEXHLevel0 12 3" xfId="9741" xr:uid="{00000000-0005-0000-0000-000082400000}"/>
    <cellStyle name="SAPBEXHLevel0 12 3 2" xfId="16954" xr:uid="{00000000-0005-0000-0000-000083400000}"/>
    <cellStyle name="SAPBEXHLevel0 12 3 3" xfId="22420" xr:uid="{00000000-0005-0000-0000-000084400000}"/>
    <cellStyle name="SAPBEXHLevel0 12 4" xfId="10945" xr:uid="{00000000-0005-0000-0000-000085400000}"/>
    <cellStyle name="SAPBEXHLevel0 12 4 2" xfId="18158" xr:uid="{00000000-0005-0000-0000-000086400000}"/>
    <cellStyle name="SAPBEXHLevel0 12 4 3" xfId="23375" xr:uid="{00000000-0005-0000-0000-000087400000}"/>
    <cellStyle name="SAPBEXHLevel0 12 5" xfId="12892" xr:uid="{00000000-0005-0000-0000-000088400000}"/>
    <cellStyle name="SAPBEXHLevel0 12 5 2" xfId="20099" xr:uid="{00000000-0005-0000-0000-000089400000}"/>
    <cellStyle name="SAPBEXHLevel0 12 5 3" xfId="25055" xr:uid="{00000000-0005-0000-0000-00008A400000}"/>
    <cellStyle name="SAPBEXHLevel0 12 6" xfId="13081" xr:uid="{00000000-0005-0000-0000-00008B400000}"/>
    <cellStyle name="SAPBEXHLevel0 12 6 2" xfId="20288" xr:uid="{00000000-0005-0000-0000-00008C400000}"/>
    <cellStyle name="SAPBEXHLevel0 12 6 3" xfId="25244" xr:uid="{00000000-0005-0000-0000-00008D400000}"/>
    <cellStyle name="SAPBEXHLevel0 12 7" xfId="14753" xr:uid="{00000000-0005-0000-0000-00008E400000}"/>
    <cellStyle name="SAPBEXHLevel0 12 8" xfId="20466" xr:uid="{00000000-0005-0000-0000-00008F400000}"/>
    <cellStyle name="SAPBEXHLevel0 13" xfId="7305" xr:uid="{00000000-0005-0000-0000-000090400000}"/>
    <cellStyle name="SAPBEXHLevel0 13 2" xfId="9544" xr:uid="{00000000-0005-0000-0000-000091400000}"/>
    <cellStyle name="SAPBEXHLevel0 13 2 2" xfId="16757" xr:uid="{00000000-0005-0000-0000-000092400000}"/>
    <cellStyle name="SAPBEXHLevel0 13 2 3" xfId="22223" xr:uid="{00000000-0005-0000-0000-000093400000}"/>
    <cellStyle name="SAPBEXHLevel0 13 3" xfId="9742" xr:uid="{00000000-0005-0000-0000-000094400000}"/>
    <cellStyle name="SAPBEXHLevel0 13 3 2" xfId="16955" xr:uid="{00000000-0005-0000-0000-000095400000}"/>
    <cellStyle name="SAPBEXHLevel0 13 3 3" xfId="22421" xr:uid="{00000000-0005-0000-0000-000096400000}"/>
    <cellStyle name="SAPBEXHLevel0 13 4" xfId="10946" xr:uid="{00000000-0005-0000-0000-000097400000}"/>
    <cellStyle name="SAPBEXHLevel0 13 4 2" xfId="18159" xr:uid="{00000000-0005-0000-0000-000098400000}"/>
    <cellStyle name="SAPBEXHLevel0 13 4 3" xfId="23376" xr:uid="{00000000-0005-0000-0000-000099400000}"/>
    <cellStyle name="SAPBEXHLevel0 13 5" xfId="12893" xr:uid="{00000000-0005-0000-0000-00009A400000}"/>
    <cellStyle name="SAPBEXHLevel0 13 5 2" xfId="20100" xr:uid="{00000000-0005-0000-0000-00009B400000}"/>
    <cellStyle name="SAPBEXHLevel0 13 5 3" xfId="25056" xr:uid="{00000000-0005-0000-0000-00009C400000}"/>
    <cellStyle name="SAPBEXHLevel0 13 6" xfId="13082" xr:uid="{00000000-0005-0000-0000-00009D400000}"/>
    <cellStyle name="SAPBEXHLevel0 13 6 2" xfId="20289" xr:uid="{00000000-0005-0000-0000-00009E400000}"/>
    <cellStyle name="SAPBEXHLevel0 13 6 3" xfId="25245" xr:uid="{00000000-0005-0000-0000-00009F400000}"/>
    <cellStyle name="SAPBEXHLevel0 13 7" xfId="14754" xr:uid="{00000000-0005-0000-0000-0000A0400000}"/>
    <cellStyle name="SAPBEXHLevel0 13 8" xfId="20467" xr:uid="{00000000-0005-0000-0000-0000A1400000}"/>
    <cellStyle name="SAPBEXHLevel0 14" xfId="7306" xr:uid="{00000000-0005-0000-0000-0000A2400000}"/>
    <cellStyle name="SAPBEXHLevel0 14 2" xfId="9545" xr:uid="{00000000-0005-0000-0000-0000A3400000}"/>
    <cellStyle name="SAPBEXHLevel0 14 2 2" xfId="16758" xr:uid="{00000000-0005-0000-0000-0000A4400000}"/>
    <cellStyle name="SAPBEXHLevel0 14 2 3" xfId="22224" xr:uid="{00000000-0005-0000-0000-0000A5400000}"/>
    <cellStyle name="SAPBEXHLevel0 14 3" xfId="9743" xr:uid="{00000000-0005-0000-0000-0000A6400000}"/>
    <cellStyle name="SAPBEXHLevel0 14 3 2" xfId="16956" xr:uid="{00000000-0005-0000-0000-0000A7400000}"/>
    <cellStyle name="SAPBEXHLevel0 14 3 3" xfId="22422" xr:uid="{00000000-0005-0000-0000-0000A8400000}"/>
    <cellStyle name="SAPBEXHLevel0 14 4" xfId="10947" xr:uid="{00000000-0005-0000-0000-0000A9400000}"/>
    <cellStyle name="SAPBEXHLevel0 14 4 2" xfId="18160" xr:uid="{00000000-0005-0000-0000-0000AA400000}"/>
    <cellStyle name="SAPBEXHLevel0 14 4 3" xfId="23377" xr:uid="{00000000-0005-0000-0000-0000AB400000}"/>
    <cellStyle name="SAPBEXHLevel0 14 5" xfId="12894" xr:uid="{00000000-0005-0000-0000-0000AC400000}"/>
    <cellStyle name="SAPBEXHLevel0 14 5 2" xfId="20101" xr:uid="{00000000-0005-0000-0000-0000AD400000}"/>
    <cellStyle name="SAPBEXHLevel0 14 5 3" xfId="25057" xr:uid="{00000000-0005-0000-0000-0000AE400000}"/>
    <cellStyle name="SAPBEXHLevel0 14 6" xfId="13083" xr:uid="{00000000-0005-0000-0000-0000AF400000}"/>
    <cellStyle name="SAPBEXHLevel0 14 6 2" xfId="20290" xr:uid="{00000000-0005-0000-0000-0000B0400000}"/>
    <cellStyle name="SAPBEXHLevel0 14 6 3" xfId="25246" xr:uid="{00000000-0005-0000-0000-0000B1400000}"/>
    <cellStyle name="SAPBEXHLevel0 14 7" xfId="14755" xr:uid="{00000000-0005-0000-0000-0000B2400000}"/>
    <cellStyle name="SAPBEXHLevel0 14 8" xfId="20468" xr:uid="{00000000-0005-0000-0000-0000B3400000}"/>
    <cellStyle name="SAPBEXHLevel0 15" xfId="7307" xr:uid="{00000000-0005-0000-0000-0000B4400000}"/>
    <cellStyle name="SAPBEXHLevel0 15 2" xfId="9546" xr:uid="{00000000-0005-0000-0000-0000B5400000}"/>
    <cellStyle name="SAPBEXHLevel0 15 2 2" xfId="16759" xr:uid="{00000000-0005-0000-0000-0000B6400000}"/>
    <cellStyle name="SAPBEXHLevel0 15 2 3" xfId="22225" xr:uid="{00000000-0005-0000-0000-0000B7400000}"/>
    <cellStyle name="SAPBEXHLevel0 15 3" xfId="9744" xr:uid="{00000000-0005-0000-0000-0000B8400000}"/>
    <cellStyle name="SAPBEXHLevel0 15 3 2" xfId="16957" xr:uid="{00000000-0005-0000-0000-0000B9400000}"/>
    <cellStyle name="SAPBEXHLevel0 15 3 3" xfId="22423" xr:uid="{00000000-0005-0000-0000-0000BA400000}"/>
    <cellStyle name="SAPBEXHLevel0 15 4" xfId="10948" xr:uid="{00000000-0005-0000-0000-0000BB400000}"/>
    <cellStyle name="SAPBEXHLevel0 15 4 2" xfId="18161" xr:uid="{00000000-0005-0000-0000-0000BC400000}"/>
    <cellStyle name="SAPBEXHLevel0 15 4 3" xfId="23378" xr:uid="{00000000-0005-0000-0000-0000BD400000}"/>
    <cellStyle name="SAPBEXHLevel0 15 5" xfId="12895" xr:uid="{00000000-0005-0000-0000-0000BE400000}"/>
    <cellStyle name="SAPBEXHLevel0 15 5 2" xfId="20102" xr:uid="{00000000-0005-0000-0000-0000BF400000}"/>
    <cellStyle name="SAPBEXHLevel0 15 5 3" xfId="25058" xr:uid="{00000000-0005-0000-0000-0000C0400000}"/>
    <cellStyle name="SAPBEXHLevel0 15 6" xfId="13084" xr:uid="{00000000-0005-0000-0000-0000C1400000}"/>
    <cellStyle name="SAPBEXHLevel0 15 6 2" xfId="20291" xr:uid="{00000000-0005-0000-0000-0000C2400000}"/>
    <cellStyle name="SAPBEXHLevel0 15 6 3" xfId="25247" xr:uid="{00000000-0005-0000-0000-0000C3400000}"/>
    <cellStyle name="SAPBEXHLevel0 15 7" xfId="14756" xr:uid="{00000000-0005-0000-0000-0000C4400000}"/>
    <cellStyle name="SAPBEXHLevel0 15 8" xfId="20469" xr:uid="{00000000-0005-0000-0000-0000C5400000}"/>
    <cellStyle name="SAPBEXHLevel0 16" xfId="7308" xr:uid="{00000000-0005-0000-0000-0000C6400000}"/>
    <cellStyle name="SAPBEXHLevel0 16 2" xfId="9547" xr:uid="{00000000-0005-0000-0000-0000C7400000}"/>
    <cellStyle name="SAPBEXHLevel0 16 2 2" xfId="16760" xr:uid="{00000000-0005-0000-0000-0000C8400000}"/>
    <cellStyle name="SAPBEXHLevel0 16 2 3" xfId="22226" xr:uid="{00000000-0005-0000-0000-0000C9400000}"/>
    <cellStyle name="SAPBEXHLevel0 16 3" xfId="9745" xr:uid="{00000000-0005-0000-0000-0000CA400000}"/>
    <cellStyle name="SAPBEXHLevel0 16 3 2" xfId="16958" xr:uid="{00000000-0005-0000-0000-0000CB400000}"/>
    <cellStyle name="SAPBEXHLevel0 16 3 3" xfId="22424" xr:uid="{00000000-0005-0000-0000-0000CC400000}"/>
    <cellStyle name="SAPBEXHLevel0 16 4" xfId="10949" xr:uid="{00000000-0005-0000-0000-0000CD400000}"/>
    <cellStyle name="SAPBEXHLevel0 16 4 2" xfId="18162" xr:uid="{00000000-0005-0000-0000-0000CE400000}"/>
    <cellStyle name="SAPBEXHLevel0 16 4 3" xfId="23379" xr:uid="{00000000-0005-0000-0000-0000CF400000}"/>
    <cellStyle name="SAPBEXHLevel0 16 5" xfId="12896" xr:uid="{00000000-0005-0000-0000-0000D0400000}"/>
    <cellStyle name="SAPBEXHLevel0 16 5 2" xfId="20103" xr:uid="{00000000-0005-0000-0000-0000D1400000}"/>
    <cellStyle name="SAPBEXHLevel0 16 5 3" xfId="25059" xr:uid="{00000000-0005-0000-0000-0000D2400000}"/>
    <cellStyle name="SAPBEXHLevel0 16 6" xfId="13085" xr:uid="{00000000-0005-0000-0000-0000D3400000}"/>
    <cellStyle name="SAPBEXHLevel0 16 6 2" xfId="20292" xr:uid="{00000000-0005-0000-0000-0000D4400000}"/>
    <cellStyle name="SAPBEXHLevel0 16 6 3" xfId="25248" xr:uid="{00000000-0005-0000-0000-0000D5400000}"/>
    <cellStyle name="SAPBEXHLevel0 16 7" xfId="14757" xr:uid="{00000000-0005-0000-0000-0000D6400000}"/>
    <cellStyle name="SAPBEXHLevel0 16 8" xfId="20470" xr:uid="{00000000-0005-0000-0000-0000D7400000}"/>
    <cellStyle name="SAPBEXHLevel0 17" xfId="7708" xr:uid="{00000000-0005-0000-0000-0000D8400000}"/>
    <cellStyle name="SAPBEXHLevel0 17 2" xfId="14926" xr:uid="{00000000-0005-0000-0000-0000D9400000}"/>
    <cellStyle name="SAPBEXHLevel0 17 3" xfId="20647" xr:uid="{00000000-0005-0000-0000-0000DA400000}"/>
    <cellStyle name="SAPBEXHLevel0 18" xfId="7974" xr:uid="{00000000-0005-0000-0000-0000DB400000}"/>
    <cellStyle name="SAPBEXHLevel0 18 2" xfId="15187" xr:uid="{00000000-0005-0000-0000-0000DC400000}"/>
    <cellStyle name="SAPBEXHLevel0 18 3" xfId="20873" xr:uid="{00000000-0005-0000-0000-0000DD400000}"/>
    <cellStyle name="SAPBEXHLevel0 19" xfId="13026" xr:uid="{00000000-0005-0000-0000-0000DE400000}"/>
    <cellStyle name="SAPBEXHLevel0 19 2" xfId="20233" xr:uid="{00000000-0005-0000-0000-0000DF400000}"/>
    <cellStyle name="SAPBEXHLevel0 19 3" xfId="25189" xr:uid="{00000000-0005-0000-0000-0000E0400000}"/>
    <cellStyle name="SAPBEXHLevel0 2" xfId="366" xr:uid="{00000000-0005-0000-0000-0000E1400000}"/>
    <cellStyle name="SAPBEXHLevel0 2 2" xfId="542" xr:uid="{00000000-0005-0000-0000-0000E2400000}"/>
    <cellStyle name="SAPBEXHLevel0 2 2 2" xfId="998" xr:uid="{00000000-0005-0000-0000-0000E3400000}"/>
    <cellStyle name="SAPBEXHLevel0 2 2 2 2" xfId="8393" xr:uid="{00000000-0005-0000-0000-0000E4400000}"/>
    <cellStyle name="SAPBEXHLevel0 2 2 2 2 2" xfId="15606" xr:uid="{00000000-0005-0000-0000-0000E5400000}"/>
    <cellStyle name="SAPBEXHLevel0 2 2 2 2 3" xfId="21251" xr:uid="{00000000-0005-0000-0000-0000E6400000}"/>
    <cellStyle name="SAPBEXHLevel0 2 2 2 3" xfId="8903" xr:uid="{00000000-0005-0000-0000-0000E7400000}"/>
    <cellStyle name="SAPBEXHLevel0 2 2 2 3 2" xfId="16116" xr:uid="{00000000-0005-0000-0000-0000E8400000}"/>
    <cellStyle name="SAPBEXHLevel0 2 2 2 3 3" xfId="21660" xr:uid="{00000000-0005-0000-0000-0000E9400000}"/>
    <cellStyle name="SAPBEXHLevel0 2 2 2 4" xfId="10524" xr:uid="{00000000-0005-0000-0000-0000EA400000}"/>
    <cellStyle name="SAPBEXHLevel0 2 2 2 4 2" xfId="17737" xr:uid="{00000000-0005-0000-0000-0000EB400000}"/>
    <cellStyle name="SAPBEXHLevel0 2 2 2 4 3" xfId="23133" xr:uid="{00000000-0005-0000-0000-0000EC400000}"/>
    <cellStyle name="SAPBEXHLevel0 2 2 2 5" xfId="11738" xr:uid="{00000000-0005-0000-0000-0000ED400000}"/>
    <cellStyle name="SAPBEXHLevel0 2 2 2 5 2" xfId="18945" xr:uid="{00000000-0005-0000-0000-0000EE400000}"/>
    <cellStyle name="SAPBEXHLevel0 2 2 2 5 3" xfId="24099" xr:uid="{00000000-0005-0000-0000-0000EF400000}"/>
    <cellStyle name="SAPBEXHLevel0 2 2 2 6" xfId="12285" xr:uid="{00000000-0005-0000-0000-0000F0400000}"/>
    <cellStyle name="SAPBEXHLevel0 2 2 2 6 2" xfId="19492" xr:uid="{00000000-0005-0000-0000-0000F1400000}"/>
    <cellStyle name="SAPBEXHLevel0 2 2 2 6 3" xfId="24527" xr:uid="{00000000-0005-0000-0000-0000F2400000}"/>
    <cellStyle name="SAPBEXHLevel0 2 2 2 7" xfId="13803" xr:uid="{00000000-0005-0000-0000-0000F3400000}"/>
    <cellStyle name="SAPBEXHLevel0 2 2 2 8" xfId="14348" xr:uid="{00000000-0005-0000-0000-0000F4400000}"/>
    <cellStyle name="SAPBEXHLevel0 2 2 3" xfId="7309" xr:uid="{00000000-0005-0000-0000-0000F5400000}"/>
    <cellStyle name="SAPBEXHLevel0 2 2 3 2" xfId="9548" xr:uid="{00000000-0005-0000-0000-0000F6400000}"/>
    <cellStyle name="SAPBEXHLevel0 2 2 3 2 2" xfId="16761" xr:uid="{00000000-0005-0000-0000-0000F7400000}"/>
    <cellStyle name="SAPBEXHLevel0 2 2 3 2 3" xfId="22227" xr:uid="{00000000-0005-0000-0000-0000F8400000}"/>
    <cellStyle name="SAPBEXHLevel0 2 2 3 3" xfId="9746" xr:uid="{00000000-0005-0000-0000-0000F9400000}"/>
    <cellStyle name="SAPBEXHLevel0 2 2 3 3 2" xfId="16959" xr:uid="{00000000-0005-0000-0000-0000FA400000}"/>
    <cellStyle name="SAPBEXHLevel0 2 2 3 3 3" xfId="22425" xr:uid="{00000000-0005-0000-0000-0000FB400000}"/>
    <cellStyle name="SAPBEXHLevel0 2 2 3 4" xfId="10950" xr:uid="{00000000-0005-0000-0000-0000FC400000}"/>
    <cellStyle name="SAPBEXHLevel0 2 2 3 4 2" xfId="18163" xr:uid="{00000000-0005-0000-0000-0000FD400000}"/>
    <cellStyle name="SAPBEXHLevel0 2 2 3 4 3" xfId="23380" xr:uid="{00000000-0005-0000-0000-0000FE400000}"/>
    <cellStyle name="SAPBEXHLevel0 2 2 3 5" xfId="12897" xr:uid="{00000000-0005-0000-0000-0000FF400000}"/>
    <cellStyle name="SAPBEXHLevel0 2 2 3 5 2" xfId="20104" xr:uid="{00000000-0005-0000-0000-000000410000}"/>
    <cellStyle name="SAPBEXHLevel0 2 2 3 5 3" xfId="25060" xr:uid="{00000000-0005-0000-0000-000001410000}"/>
    <cellStyle name="SAPBEXHLevel0 2 2 3 6" xfId="13086" xr:uid="{00000000-0005-0000-0000-000002410000}"/>
    <cellStyle name="SAPBEXHLevel0 2 2 3 6 2" xfId="20293" xr:uid="{00000000-0005-0000-0000-000003410000}"/>
    <cellStyle name="SAPBEXHLevel0 2 2 3 6 3" xfId="25249" xr:uid="{00000000-0005-0000-0000-000004410000}"/>
    <cellStyle name="SAPBEXHLevel0 2 2 3 7" xfId="14758" xr:uid="{00000000-0005-0000-0000-000005410000}"/>
    <cellStyle name="SAPBEXHLevel0 2 2 3 8" xfId="20471" xr:uid="{00000000-0005-0000-0000-000006410000}"/>
    <cellStyle name="SAPBEXHLevel0 2 2 4" xfId="7976" xr:uid="{00000000-0005-0000-0000-000007410000}"/>
    <cellStyle name="SAPBEXHLevel0 2 2 4 2" xfId="15189" xr:uid="{00000000-0005-0000-0000-000008410000}"/>
    <cellStyle name="SAPBEXHLevel0 2 2 4 3" xfId="20875" xr:uid="{00000000-0005-0000-0000-000009410000}"/>
    <cellStyle name="SAPBEXHLevel0 2 2 5" xfId="11325" xr:uid="{00000000-0005-0000-0000-00000A410000}"/>
    <cellStyle name="SAPBEXHLevel0 2 2 5 2" xfId="18532" xr:uid="{00000000-0005-0000-0000-00000B410000}"/>
    <cellStyle name="SAPBEXHLevel0 2 2 5 3" xfId="23727" xr:uid="{00000000-0005-0000-0000-00000C410000}"/>
    <cellStyle name="SAPBEXHLevel0 2 2 6" xfId="12693" xr:uid="{00000000-0005-0000-0000-00000D410000}"/>
    <cellStyle name="SAPBEXHLevel0 2 2 6 2" xfId="19900" xr:uid="{00000000-0005-0000-0000-00000E410000}"/>
    <cellStyle name="SAPBEXHLevel0 2 2 6 3" xfId="24891" xr:uid="{00000000-0005-0000-0000-00000F410000}"/>
    <cellStyle name="SAPBEXHLevel0 2 3" xfId="428" xr:uid="{00000000-0005-0000-0000-000010410000}"/>
    <cellStyle name="SAPBEXHLevel0 2 3 2" xfId="905" xr:uid="{00000000-0005-0000-0000-000011410000}"/>
    <cellStyle name="SAPBEXHLevel0 2 3 2 2" xfId="8394" xr:uid="{00000000-0005-0000-0000-000012410000}"/>
    <cellStyle name="SAPBEXHLevel0 2 3 2 2 2" xfId="15607" xr:uid="{00000000-0005-0000-0000-000013410000}"/>
    <cellStyle name="SAPBEXHLevel0 2 3 2 2 3" xfId="21252" xr:uid="{00000000-0005-0000-0000-000014410000}"/>
    <cellStyle name="SAPBEXHLevel0 2 3 2 3" xfId="8902" xr:uid="{00000000-0005-0000-0000-000015410000}"/>
    <cellStyle name="SAPBEXHLevel0 2 3 2 3 2" xfId="16115" xr:uid="{00000000-0005-0000-0000-000016410000}"/>
    <cellStyle name="SAPBEXHLevel0 2 3 2 3 3" xfId="21659" xr:uid="{00000000-0005-0000-0000-000017410000}"/>
    <cellStyle name="SAPBEXHLevel0 2 3 2 4" xfId="10525" xr:uid="{00000000-0005-0000-0000-000018410000}"/>
    <cellStyle name="SAPBEXHLevel0 2 3 2 4 2" xfId="17738" xr:uid="{00000000-0005-0000-0000-000019410000}"/>
    <cellStyle name="SAPBEXHLevel0 2 3 2 4 3" xfId="23134" xr:uid="{00000000-0005-0000-0000-00001A410000}"/>
    <cellStyle name="SAPBEXHLevel0 2 3 2 5" xfId="11645" xr:uid="{00000000-0005-0000-0000-00001B410000}"/>
    <cellStyle name="SAPBEXHLevel0 2 3 2 5 2" xfId="18852" xr:uid="{00000000-0005-0000-0000-00001C410000}"/>
    <cellStyle name="SAPBEXHLevel0 2 3 2 5 3" xfId="24018" xr:uid="{00000000-0005-0000-0000-00001D410000}"/>
    <cellStyle name="SAPBEXHLevel0 2 3 2 6" xfId="12366" xr:uid="{00000000-0005-0000-0000-00001E410000}"/>
    <cellStyle name="SAPBEXHLevel0 2 3 2 6 2" xfId="19573" xr:uid="{00000000-0005-0000-0000-00001F410000}"/>
    <cellStyle name="SAPBEXHLevel0 2 3 2 6 3" xfId="24608" xr:uid="{00000000-0005-0000-0000-000020410000}"/>
    <cellStyle name="SAPBEXHLevel0 2 3 2 7" xfId="13710" xr:uid="{00000000-0005-0000-0000-000021410000}"/>
    <cellStyle name="SAPBEXHLevel0 2 3 2 8" xfId="14428" xr:uid="{00000000-0005-0000-0000-000022410000}"/>
    <cellStyle name="SAPBEXHLevel0 2 3 3" xfId="7977" xr:uid="{00000000-0005-0000-0000-000023410000}"/>
    <cellStyle name="SAPBEXHLevel0 2 3 3 2" xfId="15190" xr:uid="{00000000-0005-0000-0000-000024410000}"/>
    <cellStyle name="SAPBEXHLevel0 2 3 3 3" xfId="20876" xr:uid="{00000000-0005-0000-0000-000025410000}"/>
    <cellStyle name="SAPBEXHLevel0 2 3 4" xfId="10114" xr:uid="{00000000-0005-0000-0000-000026410000}"/>
    <cellStyle name="SAPBEXHLevel0 2 3 4 2" xfId="17327" xr:uid="{00000000-0005-0000-0000-000027410000}"/>
    <cellStyle name="SAPBEXHLevel0 2 3 4 3" xfId="22764" xr:uid="{00000000-0005-0000-0000-000028410000}"/>
    <cellStyle name="SAPBEXHLevel0 2 3 5" xfId="11211" xr:uid="{00000000-0005-0000-0000-000029410000}"/>
    <cellStyle name="SAPBEXHLevel0 2 3 5 2" xfId="18418" xr:uid="{00000000-0005-0000-0000-00002A410000}"/>
    <cellStyle name="SAPBEXHLevel0 2 3 5 3" xfId="23625" xr:uid="{00000000-0005-0000-0000-00002B410000}"/>
    <cellStyle name="SAPBEXHLevel0 2 3 6" xfId="12792" xr:uid="{00000000-0005-0000-0000-00002C410000}"/>
    <cellStyle name="SAPBEXHLevel0 2 3 6 2" xfId="19999" xr:uid="{00000000-0005-0000-0000-00002D410000}"/>
    <cellStyle name="SAPBEXHLevel0 2 3 6 3" xfId="24989" xr:uid="{00000000-0005-0000-0000-00002E410000}"/>
    <cellStyle name="SAPBEXHLevel0 2 3 7" xfId="13311" xr:uid="{00000000-0005-0000-0000-00002F410000}"/>
    <cellStyle name="SAPBEXHLevel0 2 4" xfId="845" xr:uid="{00000000-0005-0000-0000-000030410000}"/>
    <cellStyle name="SAPBEXHLevel0 2 4 2" xfId="8395" xr:uid="{00000000-0005-0000-0000-000031410000}"/>
    <cellStyle name="SAPBEXHLevel0 2 4 2 2" xfId="15608" xr:uid="{00000000-0005-0000-0000-000032410000}"/>
    <cellStyle name="SAPBEXHLevel0 2 4 2 3" xfId="21253" xr:uid="{00000000-0005-0000-0000-000033410000}"/>
    <cellStyle name="SAPBEXHLevel0 2 4 3" xfId="8901" xr:uid="{00000000-0005-0000-0000-000034410000}"/>
    <cellStyle name="SAPBEXHLevel0 2 4 3 2" xfId="16114" xr:uid="{00000000-0005-0000-0000-000035410000}"/>
    <cellStyle name="SAPBEXHLevel0 2 4 3 3" xfId="21658" xr:uid="{00000000-0005-0000-0000-000036410000}"/>
    <cellStyle name="SAPBEXHLevel0 2 4 4" xfId="10526" xr:uid="{00000000-0005-0000-0000-000037410000}"/>
    <cellStyle name="SAPBEXHLevel0 2 4 4 2" xfId="17739" xr:uid="{00000000-0005-0000-0000-000038410000}"/>
    <cellStyle name="SAPBEXHLevel0 2 4 4 3" xfId="23135" xr:uid="{00000000-0005-0000-0000-000039410000}"/>
    <cellStyle name="SAPBEXHLevel0 2 4 5" xfId="11585" xr:uid="{00000000-0005-0000-0000-00003A410000}"/>
    <cellStyle name="SAPBEXHLevel0 2 4 5 2" xfId="18792" xr:uid="{00000000-0005-0000-0000-00003B410000}"/>
    <cellStyle name="SAPBEXHLevel0 2 4 5 3" xfId="23964" xr:uid="{00000000-0005-0000-0000-00003C410000}"/>
    <cellStyle name="SAPBEXHLevel0 2 4 6" xfId="12420" xr:uid="{00000000-0005-0000-0000-00003D410000}"/>
    <cellStyle name="SAPBEXHLevel0 2 4 6 2" xfId="19627" xr:uid="{00000000-0005-0000-0000-00003E410000}"/>
    <cellStyle name="SAPBEXHLevel0 2 4 6 3" xfId="24662" xr:uid="{00000000-0005-0000-0000-00003F410000}"/>
    <cellStyle name="SAPBEXHLevel0 2 4 7" xfId="13650" xr:uid="{00000000-0005-0000-0000-000040410000}"/>
    <cellStyle name="SAPBEXHLevel0 2 5" xfId="7975" xr:uid="{00000000-0005-0000-0000-000041410000}"/>
    <cellStyle name="SAPBEXHLevel0 2 5 2" xfId="15188" xr:uid="{00000000-0005-0000-0000-000042410000}"/>
    <cellStyle name="SAPBEXHLevel0 2 5 3" xfId="20874" xr:uid="{00000000-0005-0000-0000-000043410000}"/>
    <cellStyle name="SAPBEXHLevel0 2 6" xfId="12818" xr:uid="{00000000-0005-0000-0000-000044410000}"/>
    <cellStyle name="SAPBEXHLevel0 2 6 2" xfId="20025" xr:uid="{00000000-0005-0000-0000-000045410000}"/>
    <cellStyle name="SAPBEXHLevel0 2 6 3" xfId="25015" xr:uid="{00000000-0005-0000-0000-000046410000}"/>
    <cellStyle name="SAPBEXHLevel0 3" xfId="446" xr:uid="{00000000-0005-0000-0000-000047410000}"/>
    <cellStyle name="SAPBEXHLevel0 3 2" xfId="923" xr:uid="{00000000-0005-0000-0000-000048410000}"/>
    <cellStyle name="SAPBEXHLevel0 3 2 2" xfId="8396" xr:uid="{00000000-0005-0000-0000-000049410000}"/>
    <cellStyle name="SAPBEXHLevel0 3 2 2 2" xfId="15609" xr:uid="{00000000-0005-0000-0000-00004A410000}"/>
    <cellStyle name="SAPBEXHLevel0 3 2 2 3" xfId="21254" xr:uid="{00000000-0005-0000-0000-00004B410000}"/>
    <cellStyle name="SAPBEXHLevel0 3 2 3" xfId="8900" xr:uid="{00000000-0005-0000-0000-00004C410000}"/>
    <cellStyle name="SAPBEXHLevel0 3 2 3 2" xfId="16113" xr:uid="{00000000-0005-0000-0000-00004D410000}"/>
    <cellStyle name="SAPBEXHLevel0 3 2 3 3" xfId="21657" xr:uid="{00000000-0005-0000-0000-00004E410000}"/>
    <cellStyle name="SAPBEXHLevel0 3 2 4" xfId="10527" xr:uid="{00000000-0005-0000-0000-00004F410000}"/>
    <cellStyle name="SAPBEXHLevel0 3 2 4 2" xfId="17740" xr:uid="{00000000-0005-0000-0000-000050410000}"/>
    <cellStyle name="SAPBEXHLevel0 3 2 4 3" xfId="23136" xr:uid="{00000000-0005-0000-0000-000051410000}"/>
    <cellStyle name="SAPBEXHLevel0 3 2 5" xfId="11663" xr:uid="{00000000-0005-0000-0000-000052410000}"/>
    <cellStyle name="SAPBEXHLevel0 3 2 5 2" xfId="18870" xr:uid="{00000000-0005-0000-0000-000053410000}"/>
    <cellStyle name="SAPBEXHLevel0 3 2 5 3" xfId="24036" xr:uid="{00000000-0005-0000-0000-000054410000}"/>
    <cellStyle name="SAPBEXHLevel0 3 2 6" xfId="12348" xr:uid="{00000000-0005-0000-0000-000055410000}"/>
    <cellStyle name="SAPBEXHLevel0 3 2 6 2" xfId="19555" xr:uid="{00000000-0005-0000-0000-000056410000}"/>
    <cellStyle name="SAPBEXHLevel0 3 2 6 3" xfId="24590" xr:uid="{00000000-0005-0000-0000-000057410000}"/>
    <cellStyle name="SAPBEXHLevel0 3 2 7" xfId="13728" xr:uid="{00000000-0005-0000-0000-000058410000}"/>
    <cellStyle name="SAPBEXHLevel0 3 2 8" xfId="14411" xr:uid="{00000000-0005-0000-0000-000059410000}"/>
    <cellStyle name="SAPBEXHLevel0 3 3" xfId="7310" xr:uid="{00000000-0005-0000-0000-00005A410000}"/>
    <cellStyle name="SAPBEXHLevel0 3 3 2" xfId="9549" xr:uid="{00000000-0005-0000-0000-00005B410000}"/>
    <cellStyle name="SAPBEXHLevel0 3 3 2 2" xfId="16762" xr:uid="{00000000-0005-0000-0000-00005C410000}"/>
    <cellStyle name="SAPBEXHLevel0 3 3 2 3" xfId="22228" xr:uid="{00000000-0005-0000-0000-00005D410000}"/>
    <cellStyle name="SAPBEXHLevel0 3 3 3" xfId="9747" xr:uid="{00000000-0005-0000-0000-00005E410000}"/>
    <cellStyle name="SAPBEXHLevel0 3 3 3 2" xfId="16960" xr:uid="{00000000-0005-0000-0000-00005F410000}"/>
    <cellStyle name="SAPBEXHLevel0 3 3 3 3" xfId="22426" xr:uid="{00000000-0005-0000-0000-000060410000}"/>
    <cellStyle name="SAPBEXHLevel0 3 3 4" xfId="10951" xr:uid="{00000000-0005-0000-0000-000061410000}"/>
    <cellStyle name="SAPBEXHLevel0 3 3 4 2" xfId="18164" xr:uid="{00000000-0005-0000-0000-000062410000}"/>
    <cellStyle name="SAPBEXHLevel0 3 3 4 3" xfId="23381" xr:uid="{00000000-0005-0000-0000-000063410000}"/>
    <cellStyle name="SAPBEXHLevel0 3 3 5" xfId="12898" xr:uid="{00000000-0005-0000-0000-000064410000}"/>
    <cellStyle name="SAPBEXHLevel0 3 3 5 2" xfId="20105" xr:uid="{00000000-0005-0000-0000-000065410000}"/>
    <cellStyle name="SAPBEXHLevel0 3 3 5 3" xfId="25061" xr:uid="{00000000-0005-0000-0000-000066410000}"/>
    <cellStyle name="SAPBEXHLevel0 3 3 6" xfId="13087" xr:uid="{00000000-0005-0000-0000-000067410000}"/>
    <cellStyle name="SAPBEXHLevel0 3 3 6 2" xfId="20294" xr:uid="{00000000-0005-0000-0000-000068410000}"/>
    <cellStyle name="SAPBEXHLevel0 3 3 6 3" xfId="25250" xr:uid="{00000000-0005-0000-0000-000069410000}"/>
    <cellStyle name="SAPBEXHLevel0 3 3 7" xfId="14759" xr:uid="{00000000-0005-0000-0000-00006A410000}"/>
    <cellStyle name="SAPBEXHLevel0 3 3 8" xfId="20472" xr:uid="{00000000-0005-0000-0000-00006B410000}"/>
    <cellStyle name="SAPBEXHLevel0 3 4" xfId="7978" xr:uid="{00000000-0005-0000-0000-00006C410000}"/>
    <cellStyle name="SAPBEXHLevel0 3 4 2" xfId="15191" xr:uid="{00000000-0005-0000-0000-00006D410000}"/>
    <cellStyle name="SAPBEXHLevel0 3 4 3" xfId="20877" xr:uid="{00000000-0005-0000-0000-00006E410000}"/>
    <cellStyle name="SAPBEXHLevel0 3 5" xfId="11229" xr:uid="{00000000-0005-0000-0000-00006F410000}"/>
    <cellStyle name="SAPBEXHLevel0 3 5 2" xfId="18436" xr:uid="{00000000-0005-0000-0000-000070410000}"/>
    <cellStyle name="SAPBEXHLevel0 3 5 3" xfId="23643" xr:uid="{00000000-0005-0000-0000-000071410000}"/>
    <cellStyle name="SAPBEXHLevel0 3 6" xfId="12774" xr:uid="{00000000-0005-0000-0000-000072410000}"/>
    <cellStyle name="SAPBEXHLevel0 3 6 2" xfId="19981" xr:uid="{00000000-0005-0000-0000-000073410000}"/>
    <cellStyle name="SAPBEXHLevel0 3 6 3" xfId="24971" xr:uid="{00000000-0005-0000-0000-000074410000}"/>
    <cellStyle name="SAPBEXHLevel0 4" xfId="807" xr:uid="{00000000-0005-0000-0000-000075410000}"/>
    <cellStyle name="SAPBEXHLevel0 4 2" xfId="7311" xr:uid="{00000000-0005-0000-0000-000076410000}"/>
    <cellStyle name="SAPBEXHLevel0 4 2 2" xfId="9550" xr:uid="{00000000-0005-0000-0000-000077410000}"/>
    <cellStyle name="SAPBEXHLevel0 4 2 2 2" xfId="16763" xr:uid="{00000000-0005-0000-0000-000078410000}"/>
    <cellStyle name="SAPBEXHLevel0 4 2 2 3" xfId="22229" xr:uid="{00000000-0005-0000-0000-000079410000}"/>
    <cellStyle name="SAPBEXHLevel0 4 2 3" xfId="9748" xr:uid="{00000000-0005-0000-0000-00007A410000}"/>
    <cellStyle name="SAPBEXHLevel0 4 2 3 2" xfId="16961" xr:uid="{00000000-0005-0000-0000-00007B410000}"/>
    <cellStyle name="SAPBEXHLevel0 4 2 3 3" xfId="22427" xr:uid="{00000000-0005-0000-0000-00007C410000}"/>
    <cellStyle name="SAPBEXHLevel0 4 2 4" xfId="10952" xr:uid="{00000000-0005-0000-0000-00007D410000}"/>
    <cellStyle name="SAPBEXHLevel0 4 2 4 2" xfId="18165" xr:uid="{00000000-0005-0000-0000-00007E410000}"/>
    <cellStyle name="SAPBEXHLevel0 4 2 4 3" xfId="23382" xr:uid="{00000000-0005-0000-0000-00007F410000}"/>
    <cellStyle name="SAPBEXHLevel0 4 2 5" xfId="12899" xr:uid="{00000000-0005-0000-0000-000080410000}"/>
    <cellStyle name="SAPBEXHLevel0 4 2 5 2" xfId="20106" xr:uid="{00000000-0005-0000-0000-000081410000}"/>
    <cellStyle name="SAPBEXHLevel0 4 2 5 3" xfId="25062" xr:uid="{00000000-0005-0000-0000-000082410000}"/>
    <cellStyle name="SAPBEXHLevel0 4 2 6" xfId="13088" xr:uid="{00000000-0005-0000-0000-000083410000}"/>
    <cellStyle name="SAPBEXHLevel0 4 2 6 2" xfId="20295" xr:uid="{00000000-0005-0000-0000-000084410000}"/>
    <cellStyle name="SAPBEXHLevel0 4 2 6 3" xfId="25251" xr:uid="{00000000-0005-0000-0000-000085410000}"/>
    <cellStyle name="SAPBEXHLevel0 4 2 7" xfId="14760" xr:uid="{00000000-0005-0000-0000-000086410000}"/>
    <cellStyle name="SAPBEXHLevel0 4 2 8" xfId="20473" xr:uid="{00000000-0005-0000-0000-000087410000}"/>
    <cellStyle name="SAPBEXHLevel0 4 3" xfId="7312" xr:uid="{00000000-0005-0000-0000-000088410000}"/>
    <cellStyle name="SAPBEXHLevel0 4 3 2" xfId="9551" xr:uid="{00000000-0005-0000-0000-000089410000}"/>
    <cellStyle name="SAPBEXHLevel0 4 3 2 2" xfId="16764" xr:uid="{00000000-0005-0000-0000-00008A410000}"/>
    <cellStyle name="SAPBEXHLevel0 4 3 2 3" xfId="22230" xr:uid="{00000000-0005-0000-0000-00008B410000}"/>
    <cellStyle name="SAPBEXHLevel0 4 3 3" xfId="9749" xr:uid="{00000000-0005-0000-0000-00008C410000}"/>
    <cellStyle name="SAPBEXHLevel0 4 3 3 2" xfId="16962" xr:uid="{00000000-0005-0000-0000-00008D410000}"/>
    <cellStyle name="SAPBEXHLevel0 4 3 3 3" xfId="22428" xr:uid="{00000000-0005-0000-0000-00008E410000}"/>
    <cellStyle name="SAPBEXHLevel0 4 3 4" xfId="10953" xr:uid="{00000000-0005-0000-0000-00008F410000}"/>
    <cellStyle name="SAPBEXHLevel0 4 3 4 2" xfId="18166" xr:uid="{00000000-0005-0000-0000-000090410000}"/>
    <cellStyle name="SAPBEXHLevel0 4 3 4 3" xfId="23383" xr:uid="{00000000-0005-0000-0000-000091410000}"/>
    <cellStyle name="SAPBEXHLevel0 4 3 5" xfId="12900" xr:uid="{00000000-0005-0000-0000-000092410000}"/>
    <cellStyle name="SAPBEXHLevel0 4 3 5 2" xfId="20107" xr:uid="{00000000-0005-0000-0000-000093410000}"/>
    <cellStyle name="SAPBEXHLevel0 4 3 5 3" xfId="25063" xr:uid="{00000000-0005-0000-0000-000094410000}"/>
    <cellStyle name="SAPBEXHLevel0 4 3 6" xfId="13089" xr:uid="{00000000-0005-0000-0000-000095410000}"/>
    <cellStyle name="SAPBEXHLevel0 4 3 6 2" xfId="20296" xr:uid="{00000000-0005-0000-0000-000096410000}"/>
    <cellStyle name="SAPBEXHLevel0 4 3 6 3" xfId="25252" xr:uid="{00000000-0005-0000-0000-000097410000}"/>
    <cellStyle name="SAPBEXHLevel0 4 3 7" xfId="14761" xr:uid="{00000000-0005-0000-0000-000098410000}"/>
    <cellStyle name="SAPBEXHLevel0 4 3 8" xfId="20474" xr:uid="{00000000-0005-0000-0000-000099410000}"/>
    <cellStyle name="SAPBEXHLevel0 4 4" xfId="8397" xr:uid="{00000000-0005-0000-0000-00009A410000}"/>
    <cellStyle name="SAPBEXHLevel0 4 4 2" xfId="15610" xr:uid="{00000000-0005-0000-0000-00009B410000}"/>
    <cellStyle name="SAPBEXHLevel0 4 4 3" xfId="21255" xr:uid="{00000000-0005-0000-0000-00009C410000}"/>
    <cellStyle name="SAPBEXHLevel0 4 5" xfId="8899" xr:uid="{00000000-0005-0000-0000-00009D410000}"/>
    <cellStyle name="SAPBEXHLevel0 4 5 2" xfId="16112" xr:uid="{00000000-0005-0000-0000-00009E410000}"/>
    <cellStyle name="SAPBEXHLevel0 4 5 3" xfId="21656" xr:uid="{00000000-0005-0000-0000-00009F410000}"/>
    <cellStyle name="SAPBEXHLevel0 4 6" xfId="10528" xr:uid="{00000000-0005-0000-0000-0000A0410000}"/>
    <cellStyle name="SAPBEXHLevel0 4 6 2" xfId="17741" xr:uid="{00000000-0005-0000-0000-0000A1410000}"/>
    <cellStyle name="SAPBEXHLevel0 4 6 3" xfId="23137" xr:uid="{00000000-0005-0000-0000-0000A2410000}"/>
    <cellStyle name="SAPBEXHLevel0 4 7" xfId="11547" xr:uid="{00000000-0005-0000-0000-0000A3410000}"/>
    <cellStyle name="SAPBEXHLevel0 4 7 2" xfId="18754" xr:uid="{00000000-0005-0000-0000-0000A4410000}"/>
    <cellStyle name="SAPBEXHLevel0 4 7 3" xfId="23930" xr:uid="{00000000-0005-0000-0000-0000A5410000}"/>
    <cellStyle name="SAPBEXHLevel0 4 8" xfId="12455" xr:uid="{00000000-0005-0000-0000-0000A6410000}"/>
    <cellStyle name="SAPBEXHLevel0 4 8 2" xfId="19662" xr:uid="{00000000-0005-0000-0000-0000A7410000}"/>
    <cellStyle name="SAPBEXHLevel0 4 8 3" xfId="24696" xr:uid="{00000000-0005-0000-0000-0000A8410000}"/>
    <cellStyle name="SAPBEXHLevel0 5" xfId="7313" xr:uid="{00000000-0005-0000-0000-0000A9410000}"/>
    <cellStyle name="SAPBEXHLevel0 5 2" xfId="9552" xr:uid="{00000000-0005-0000-0000-0000AA410000}"/>
    <cellStyle name="SAPBEXHLevel0 5 2 2" xfId="16765" xr:uid="{00000000-0005-0000-0000-0000AB410000}"/>
    <cellStyle name="SAPBEXHLevel0 5 2 3" xfId="22231" xr:uid="{00000000-0005-0000-0000-0000AC410000}"/>
    <cellStyle name="SAPBEXHLevel0 5 3" xfId="9750" xr:uid="{00000000-0005-0000-0000-0000AD410000}"/>
    <cellStyle name="SAPBEXHLevel0 5 3 2" xfId="16963" xr:uid="{00000000-0005-0000-0000-0000AE410000}"/>
    <cellStyle name="SAPBEXHLevel0 5 3 3" xfId="22429" xr:uid="{00000000-0005-0000-0000-0000AF410000}"/>
    <cellStyle name="SAPBEXHLevel0 5 4" xfId="10954" xr:uid="{00000000-0005-0000-0000-0000B0410000}"/>
    <cellStyle name="SAPBEXHLevel0 5 4 2" xfId="18167" xr:uid="{00000000-0005-0000-0000-0000B1410000}"/>
    <cellStyle name="SAPBEXHLevel0 5 4 3" xfId="23384" xr:uid="{00000000-0005-0000-0000-0000B2410000}"/>
    <cellStyle name="SAPBEXHLevel0 5 5" xfId="12901" xr:uid="{00000000-0005-0000-0000-0000B3410000}"/>
    <cellStyle name="SAPBEXHLevel0 5 5 2" xfId="20108" xr:uid="{00000000-0005-0000-0000-0000B4410000}"/>
    <cellStyle name="SAPBEXHLevel0 5 5 3" xfId="25064" xr:uid="{00000000-0005-0000-0000-0000B5410000}"/>
    <cellStyle name="SAPBEXHLevel0 5 6" xfId="13090" xr:uid="{00000000-0005-0000-0000-0000B6410000}"/>
    <cellStyle name="SAPBEXHLevel0 5 6 2" xfId="20297" xr:uid="{00000000-0005-0000-0000-0000B7410000}"/>
    <cellStyle name="SAPBEXHLevel0 5 6 3" xfId="25253" xr:uid="{00000000-0005-0000-0000-0000B8410000}"/>
    <cellStyle name="SAPBEXHLevel0 5 7" xfId="14762" xr:uid="{00000000-0005-0000-0000-0000B9410000}"/>
    <cellStyle name="SAPBEXHLevel0 5 8" xfId="20475" xr:uid="{00000000-0005-0000-0000-0000BA410000}"/>
    <cellStyle name="SAPBEXHLevel0 6" xfId="7314" xr:uid="{00000000-0005-0000-0000-0000BB410000}"/>
    <cellStyle name="SAPBEXHLevel0 6 10" xfId="20476" xr:uid="{00000000-0005-0000-0000-0000BC410000}"/>
    <cellStyle name="SAPBEXHLevel0 6 2" xfId="7315" xr:uid="{00000000-0005-0000-0000-0000BD410000}"/>
    <cellStyle name="SAPBEXHLevel0 6 2 2" xfId="9554" xr:uid="{00000000-0005-0000-0000-0000BE410000}"/>
    <cellStyle name="SAPBEXHLevel0 6 2 2 2" xfId="16767" xr:uid="{00000000-0005-0000-0000-0000BF410000}"/>
    <cellStyle name="SAPBEXHLevel0 6 2 2 3" xfId="22233" xr:uid="{00000000-0005-0000-0000-0000C0410000}"/>
    <cellStyle name="SAPBEXHLevel0 6 2 3" xfId="9752" xr:uid="{00000000-0005-0000-0000-0000C1410000}"/>
    <cellStyle name="SAPBEXHLevel0 6 2 3 2" xfId="16965" xr:uid="{00000000-0005-0000-0000-0000C2410000}"/>
    <cellStyle name="SAPBEXHLevel0 6 2 3 3" xfId="22431" xr:uid="{00000000-0005-0000-0000-0000C3410000}"/>
    <cellStyle name="SAPBEXHLevel0 6 2 4" xfId="10956" xr:uid="{00000000-0005-0000-0000-0000C4410000}"/>
    <cellStyle name="SAPBEXHLevel0 6 2 4 2" xfId="18169" xr:uid="{00000000-0005-0000-0000-0000C5410000}"/>
    <cellStyle name="SAPBEXHLevel0 6 2 4 3" xfId="23386" xr:uid="{00000000-0005-0000-0000-0000C6410000}"/>
    <cellStyle name="SAPBEXHLevel0 6 2 5" xfId="12903" xr:uid="{00000000-0005-0000-0000-0000C7410000}"/>
    <cellStyle name="SAPBEXHLevel0 6 2 5 2" xfId="20110" xr:uid="{00000000-0005-0000-0000-0000C8410000}"/>
    <cellStyle name="SAPBEXHLevel0 6 2 5 3" xfId="25066" xr:uid="{00000000-0005-0000-0000-0000C9410000}"/>
    <cellStyle name="SAPBEXHLevel0 6 2 6" xfId="13092" xr:uid="{00000000-0005-0000-0000-0000CA410000}"/>
    <cellStyle name="SAPBEXHLevel0 6 2 6 2" xfId="20299" xr:uid="{00000000-0005-0000-0000-0000CB410000}"/>
    <cellStyle name="SAPBEXHLevel0 6 2 6 3" xfId="25255" xr:uid="{00000000-0005-0000-0000-0000CC410000}"/>
    <cellStyle name="SAPBEXHLevel0 6 2 7" xfId="14764" xr:uid="{00000000-0005-0000-0000-0000CD410000}"/>
    <cellStyle name="SAPBEXHLevel0 6 2 8" xfId="20477" xr:uid="{00000000-0005-0000-0000-0000CE410000}"/>
    <cellStyle name="SAPBEXHLevel0 6 3" xfId="7316" xr:uid="{00000000-0005-0000-0000-0000CF410000}"/>
    <cellStyle name="SAPBEXHLevel0 6 3 2" xfId="9555" xr:uid="{00000000-0005-0000-0000-0000D0410000}"/>
    <cellStyle name="SAPBEXHLevel0 6 3 2 2" xfId="16768" xr:uid="{00000000-0005-0000-0000-0000D1410000}"/>
    <cellStyle name="SAPBEXHLevel0 6 3 2 3" xfId="22234" xr:uid="{00000000-0005-0000-0000-0000D2410000}"/>
    <cellStyle name="SAPBEXHLevel0 6 3 3" xfId="9753" xr:uid="{00000000-0005-0000-0000-0000D3410000}"/>
    <cellStyle name="SAPBEXHLevel0 6 3 3 2" xfId="16966" xr:uid="{00000000-0005-0000-0000-0000D4410000}"/>
    <cellStyle name="SAPBEXHLevel0 6 3 3 3" xfId="22432" xr:uid="{00000000-0005-0000-0000-0000D5410000}"/>
    <cellStyle name="SAPBEXHLevel0 6 3 4" xfId="10957" xr:uid="{00000000-0005-0000-0000-0000D6410000}"/>
    <cellStyle name="SAPBEXHLevel0 6 3 4 2" xfId="18170" xr:uid="{00000000-0005-0000-0000-0000D7410000}"/>
    <cellStyle name="SAPBEXHLevel0 6 3 4 3" xfId="23387" xr:uid="{00000000-0005-0000-0000-0000D8410000}"/>
    <cellStyle name="SAPBEXHLevel0 6 3 5" xfId="12904" xr:uid="{00000000-0005-0000-0000-0000D9410000}"/>
    <cellStyle name="SAPBEXHLevel0 6 3 5 2" xfId="20111" xr:uid="{00000000-0005-0000-0000-0000DA410000}"/>
    <cellStyle name="SAPBEXHLevel0 6 3 5 3" xfId="25067" xr:uid="{00000000-0005-0000-0000-0000DB410000}"/>
    <cellStyle name="SAPBEXHLevel0 6 3 6" xfId="13093" xr:uid="{00000000-0005-0000-0000-0000DC410000}"/>
    <cellStyle name="SAPBEXHLevel0 6 3 6 2" xfId="20300" xr:uid="{00000000-0005-0000-0000-0000DD410000}"/>
    <cellStyle name="SAPBEXHLevel0 6 3 6 3" xfId="25256" xr:uid="{00000000-0005-0000-0000-0000DE410000}"/>
    <cellStyle name="SAPBEXHLevel0 6 3 7" xfId="14765" xr:uid="{00000000-0005-0000-0000-0000DF410000}"/>
    <cellStyle name="SAPBEXHLevel0 6 3 8" xfId="20478" xr:uid="{00000000-0005-0000-0000-0000E0410000}"/>
    <cellStyle name="SAPBEXHLevel0 6 4" xfId="9553" xr:uid="{00000000-0005-0000-0000-0000E1410000}"/>
    <cellStyle name="SAPBEXHLevel0 6 4 2" xfId="16766" xr:uid="{00000000-0005-0000-0000-0000E2410000}"/>
    <cellStyle name="SAPBEXHLevel0 6 4 3" xfId="22232" xr:uid="{00000000-0005-0000-0000-0000E3410000}"/>
    <cellStyle name="SAPBEXHLevel0 6 5" xfId="9751" xr:uid="{00000000-0005-0000-0000-0000E4410000}"/>
    <cellStyle name="SAPBEXHLevel0 6 5 2" xfId="16964" xr:uid="{00000000-0005-0000-0000-0000E5410000}"/>
    <cellStyle name="SAPBEXHLevel0 6 5 3" xfId="22430" xr:uid="{00000000-0005-0000-0000-0000E6410000}"/>
    <cellStyle name="SAPBEXHLevel0 6 6" xfId="10955" xr:uid="{00000000-0005-0000-0000-0000E7410000}"/>
    <cellStyle name="SAPBEXHLevel0 6 6 2" xfId="18168" xr:uid="{00000000-0005-0000-0000-0000E8410000}"/>
    <cellStyle name="SAPBEXHLevel0 6 6 3" xfId="23385" xr:uid="{00000000-0005-0000-0000-0000E9410000}"/>
    <cellStyle name="SAPBEXHLevel0 6 7" xfId="12902" xr:uid="{00000000-0005-0000-0000-0000EA410000}"/>
    <cellStyle name="SAPBEXHLevel0 6 7 2" xfId="20109" xr:uid="{00000000-0005-0000-0000-0000EB410000}"/>
    <cellStyle name="SAPBEXHLevel0 6 7 3" xfId="25065" xr:uid="{00000000-0005-0000-0000-0000EC410000}"/>
    <cellStyle name="SAPBEXHLevel0 6 8" xfId="13091" xr:uid="{00000000-0005-0000-0000-0000ED410000}"/>
    <cellStyle name="SAPBEXHLevel0 6 8 2" xfId="20298" xr:uid="{00000000-0005-0000-0000-0000EE410000}"/>
    <cellStyle name="SAPBEXHLevel0 6 8 3" xfId="25254" xr:uid="{00000000-0005-0000-0000-0000EF410000}"/>
    <cellStyle name="SAPBEXHLevel0 6 9" xfId="14763" xr:uid="{00000000-0005-0000-0000-0000F0410000}"/>
    <cellStyle name="SAPBEXHLevel0 7" xfId="7317" xr:uid="{00000000-0005-0000-0000-0000F1410000}"/>
    <cellStyle name="SAPBEXHLevel0 7 2" xfId="9556" xr:uid="{00000000-0005-0000-0000-0000F2410000}"/>
    <cellStyle name="SAPBEXHLevel0 7 2 2" xfId="16769" xr:uid="{00000000-0005-0000-0000-0000F3410000}"/>
    <cellStyle name="SAPBEXHLevel0 7 2 3" xfId="22235" xr:uid="{00000000-0005-0000-0000-0000F4410000}"/>
    <cellStyle name="SAPBEXHLevel0 7 3" xfId="9754" xr:uid="{00000000-0005-0000-0000-0000F5410000}"/>
    <cellStyle name="SAPBEXHLevel0 7 3 2" xfId="16967" xr:uid="{00000000-0005-0000-0000-0000F6410000}"/>
    <cellStyle name="SAPBEXHLevel0 7 3 3" xfId="22433" xr:uid="{00000000-0005-0000-0000-0000F7410000}"/>
    <cellStyle name="SAPBEXHLevel0 7 4" xfId="10958" xr:uid="{00000000-0005-0000-0000-0000F8410000}"/>
    <cellStyle name="SAPBEXHLevel0 7 4 2" xfId="18171" xr:uid="{00000000-0005-0000-0000-0000F9410000}"/>
    <cellStyle name="SAPBEXHLevel0 7 4 3" xfId="23388" xr:uid="{00000000-0005-0000-0000-0000FA410000}"/>
    <cellStyle name="SAPBEXHLevel0 7 5" xfId="12905" xr:uid="{00000000-0005-0000-0000-0000FB410000}"/>
    <cellStyle name="SAPBEXHLevel0 7 5 2" xfId="20112" xr:uid="{00000000-0005-0000-0000-0000FC410000}"/>
    <cellStyle name="SAPBEXHLevel0 7 5 3" xfId="25068" xr:uid="{00000000-0005-0000-0000-0000FD410000}"/>
    <cellStyle name="SAPBEXHLevel0 7 6" xfId="13094" xr:uid="{00000000-0005-0000-0000-0000FE410000}"/>
    <cellStyle name="SAPBEXHLevel0 7 6 2" xfId="20301" xr:uid="{00000000-0005-0000-0000-0000FF410000}"/>
    <cellStyle name="SAPBEXHLevel0 7 6 3" xfId="25257" xr:uid="{00000000-0005-0000-0000-000000420000}"/>
    <cellStyle name="SAPBEXHLevel0 7 7" xfId="14766" xr:uid="{00000000-0005-0000-0000-000001420000}"/>
    <cellStyle name="SAPBEXHLevel0 7 8" xfId="20479" xr:uid="{00000000-0005-0000-0000-000002420000}"/>
    <cellStyle name="SAPBEXHLevel0 8" xfId="7318" xr:uid="{00000000-0005-0000-0000-000003420000}"/>
    <cellStyle name="SAPBEXHLevel0 8 2" xfId="9557" xr:uid="{00000000-0005-0000-0000-000004420000}"/>
    <cellStyle name="SAPBEXHLevel0 8 2 2" xfId="16770" xr:uid="{00000000-0005-0000-0000-000005420000}"/>
    <cellStyle name="SAPBEXHLevel0 8 2 3" xfId="22236" xr:uid="{00000000-0005-0000-0000-000006420000}"/>
    <cellStyle name="SAPBEXHLevel0 8 3" xfId="9755" xr:uid="{00000000-0005-0000-0000-000007420000}"/>
    <cellStyle name="SAPBEXHLevel0 8 3 2" xfId="16968" xr:uid="{00000000-0005-0000-0000-000008420000}"/>
    <cellStyle name="SAPBEXHLevel0 8 3 3" xfId="22434" xr:uid="{00000000-0005-0000-0000-000009420000}"/>
    <cellStyle name="SAPBEXHLevel0 8 4" xfId="10959" xr:uid="{00000000-0005-0000-0000-00000A420000}"/>
    <cellStyle name="SAPBEXHLevel0 8 4 2" xfId="18172" xr:uid="{00000000-0005-0000-0000-00000B420000}"/>
    <cellStyle name="SAPBEXHLevel0 8 4 3" xfId="23389" xr:uid="{00000000-0005-0000-0000-00000C420000}"/>
    <cellStyle name="SAPBEXHLevel0 8 5" xfId="12906" xr:uid="{00000000-0005-0000-0000-00000D420000}"/>
    <cellStyle name="SAPBEXHLevel0 8 5 2" xfId="20113" xr:uid="{00000000-0005-0000-0000-00000E420000}"/>
    <cellStyle name="SAPBEXHLevel0 8 5 3" xfId="25069" xr:uid="{00000000-0005-0000-0000-00000F420000}"/>
    <cellStyle name="SAPBEXHLevel0 8 6" xfId="13095" xr:uid="{00000000-0005-0000-0000-000010420000}"/>
    <cellStyle name="SAPBEXHLevel0 8 6 2" xfId="20302" xr:uid="{00000000-0005-0000-0000-000011420000}"/>
    <cellStyle name="SAPBEXHLevel0 8 6 3" xfId="25258" xr:uid="{00000000-0005-0000-0000-000012420000}"/>
    <cellStyle name="SAPBEXHLevel0 8 7" xfId="14767" xr:uid="{00000000-0005-0000-0000-000013420000}"/>
    <cellStyle name="SAPBEXHLevel0 8 8" xfId="20480" xr:uid="{00000000-0005-0000-0000-000014420000}"/>
    <cellStyle name="SAPBEXHLevel0 9" xfId="7319" xr:uid="{00000000-0005-0000-0000-000015420000}"/>
    <cellStyle name="SAPBEXHLevel0 9 2" xfId="7320" xr:uid="{00000000-0005-0000-0000-000016420000}"/>
    <cellStyle name="SAPBEXHLevel0 9 2 2" xfId="9559" xr:uid="{00000000-0005-0000-0000-000017420000}"/>
    <cellStyle name="SAPBEXHLevel0 9 2 2 2" xfId="16772" xr:uid="{00000000-0005-0000-0000-000018420000}"/>
    <cellStyle name="SAPBEXHLevel0 9 2 2 3" xfId="22238" xr:uid="{00000000-0005-0000-0000-000019420000}"/>
    <cellStyle name="SAPBEXHLevel0 9 2 3" xfId="9757" xr:uid="{00000000-0005-0000-0000-00001A420000}"/>
    <cellStyle name="SAPBEXHLevel0 9 2 3 2" xfId="16970" xr:uid="{00000000-0005-0000-0000-00001B420000}"/>
    <cellStyle name="SAPBEXHLevel0 9 2 3 3" xfId="22436" xr:uid="{00000000-0005-0000-0000-00001C420000}"/>
    <cellStyle name="SAPBEXHLevel0 9 2 4" xfId="10961" xr:uid="{00000000-0005-0000-0000-00001D420000}"/>
    <cellStyle name="SAPBEXHLevel0 9 2 4 2" xfId="18174" xr:uid="{00000000-0005-0000-0000-00001E420000}"/>
    <cellStyle name="SAPBEXHLevel0 9 2 4 3" xfId="23391" xr:uid="{00000000-0005-0000-0000-00001F420000}"/>
    <cellStyle name="SAPBEXHLevel0 9 2 5" xfId="12908" xr:uid="{00000000-0005-0000-0000-000020420000}"/>
    <cellStyle name="SAPBEXHLevel0 9 2 5 2" xfId="20115" xr:uid="{00000000-0005-0000-0000-000021420000}"/>
    <cellStyle name="SAPBEXHLevel0 9 2 5 3" xfId="25071" xr:uid="{00000000-0005-0000-0000-000022420000}"/>
    <cellStyle name="SAPBEXHLevel0 9 2 6" xfId="13097" xr:uid="{00000000-0005-0000-0000-000023420000}"/>
    <cellStyle name="SAPBEXHLevel0 9 2 6 2" xfId="20304" xr:uid="{00000000-0005-0000-0000-000024420000}"/>
    <cellStyle name="SAPBEXHLevel0 9 2 6 3" xfId="25260" xr:uid="{00000000-0005-0000-0000-000025420000}"/>
    <cellStyle name="SAPBEXHLevel0 9 2 7" xfId="14769" xr:uid="{00000000-0005-0000-0000-000026420000}"/>
    <cellStyle name="SAPBEXHLevel0 9 2 8" xfId="20482" xr:uid="{00000000-0005-0000-0000-000027420000}"/>
    <cellStyle name="SAPBEXHLevel0 9 3" xfId="9558" xr:uid="{00000000-0005-0000-0000-000028420000}"/>
    <cellStyle name="SAPBEXHLevel0 9 3 2" xfId="16771" xr:uid="{00000000-0005-0000-0000-000029420000}"/>
    <cellStyle name="SAPBEXHLevel0 9 3 3" xfId="22237" xr:uid="{00000000-0005-0000-0000-00002A420000}"/>
    <cellStyle name="SAPBEXHLevel0 9 4" xfId="9756" xr:uid="{00000000-0005-0000-0000-00002B420000}"/>
    <cellStyle name="SAPBEXHLevel0 9 4 2" xfId="16969" xr:uid="{00000000-0005-0000-0000-00002C420000}"/>
    <cellStyle name="SAPBEXHLevel0 9 4 3" xfId="22435" xr:uid="{00000000-0005-0000-0000-00002D420000}"/>
    <cellStyle name="SAPBEXHLevel0 9 5" xfId="10960" xr:uid="{00000000-0005-0000-0000-00002E420000}"/>
    <cellStyle name="SAPBEXHLevel0 9 5 2" xfId="18173" xr:uid="{00000000-0005-0000-0000-00002F420000}"/>
    <cellStyle name="SAPBEXHLevel0 9 5 3" xfId="23390" xr:uid="{00000000-0005-0000-0000-000030420000}"/>
    <cellStyle name="SAPBEXHLevel0 9 6" xfId="12907" xr:uid="{00000000-0005-0000-0000-000031420000}"/>
    <cellStyle name="SAPBEXHLevel0 9 6 2" xfId="20114" xr:uid="{00000000-0005-0000-0000-000032420000}"/>
    <cellStyle name="SAPBEXHLevel0 9 6 3" xfId="25070" xr:uid="{00000000-0005-0000-0000-000033420000}"/>
    <cellStyle name="SAPBEXHLevel0 9 7" xfId="13096" xr:uid="{00000000-0005-0000-0000-000034420000}"/>
    <cellStyle name="SAPBEXHLevel0 9 7 2" xfId="20303" xr:uid="{00000000-0005-0000-0000-000035420000}"/>
    <cellStyle name="SAPBEXHLevel0 9 7 3" xfId="25259" xr:uid="{00000000-0005-0000-0000-000036420000}"/>
    <cellStyle name="SAPBEXHLevel0 9 8" xfId="14768" xr:uid="{00000000-0005-0000-0000-000037420000}"/>
    <cellStyle name="SAPBEXHLevel0 9 9" xfId="20481" xr:uid="{00000000-0005-0000-0000-000038420000}"/>
    <cellStyle name="SAPBEXHLevel0_2010-2012 Program Workbook Completed_Incent_V2" xfId="7321" xr:uid="{00000000-0005-0000-0000-000039420000}"/>
    <cellStyle name="SAPBEXHLevel0X" xfId="98" xr:uid="{00000000-0005-0000-0000-00003A420000}"/>
    <cellStyle name="SAPBEXHLevel0X 10" xfId="7322" xr:uid="{00000000-0005-0000-0000-00003B420000}"/>
    <cellStyle name="SAPBEXHLevel0X 10 2" xfId="9560" xr:uid="{00000000-0005-0000-0000-00003C420000}"/>
    <cellStyle name="SAPBEXHLevel0X 10 2 2" xfId="16773" xr:uid="{00000000-0005-0000-0000-00003D420000}"/>
    <cellStyle name="SAPBEXHLevel0X 10 2 3" xfId="22239" xr:uid="{00000000-0005-0000-0000-00003E420000}"/>
    <cellStyle name="SAPBEXHLevel0X 10 3" xfId="9758" xr:uid="{00000000-0005-0000-0000-00003F420000}"/>
    <cellStyle name="SAPBEXHLevel0X 10 3 2" xfId="16971" xr:uid="{00000000-0005-0000-0000-000040420000}"/>
    <cellStyle name="SAPBEXHLevel0X 10 3 3" xfId="22437" xr:uid="{00000000-0005-0000-0000-000041420000}"/>
    <cellStyle name="SAPBEXHLevel0X 10 4" xfId="10962" xr:uid="{00000000-0005-0000-0000-000042420000}"/>
    <cellStyle name="SAPBEXHLevel0X 10 4 2" xfId="18175" xr:uid="{00000000-0005-0000-0000-000043420000}"/>
    <cellStyle name="SAPBEXHLevel0X 10 4 3" xfId="23392" xr:uid="{00000000-0005-0000-0000-000044420000}"/>
    <cellStyle name="SAPBEXHLevel0X 10 5" xfId="12909" xr:uid="{00000000-0005-0000-0000-000045420000}"/>
    <cellStyle name="SAPBEXHLevel0X 10 5 2" xfId="20116" xr:uid="{00000000-0005-0000-0000-000046420000}"/>
    <cellStyle name="SAPBEXHLevel0X 10 5 3" xfId="25072" xr:uid="{00000000-0005-0000-0000-000047420000}"/>
    <cellStyle name="SAPBEXHLevel0X 10 6" xfId="13098" xr:uid="{00000000-0005-0000-0000-000048420000}"/>
    <cellStyle name="SAPBEXHLevel0X 10 6 2" xfId="20305" xr:uid="{00000000-0005-0000-0000-000049420000}"/>
    <cellStyle name="SAPBEXHLevel0X 10 6 3" xfId="25261" xr:uid="{00000000-0005-0000-0000-00004A420000}"/>
    <cellStyle name="SAPBEXHLevel0X 10 7" xfId="14770" xr:uid="{00000000-0005-0000-0000-00004B420000}"/>
    <cellStyle name="SAPBEXHLevel0X 10 8" xfId="20483" xr:uid="{00000000-0005-0000-0000-00004C420000}"/>
    <cellStyle name="SAPBEXHLevel0X 11" xfId="7323" xr:uid="{00000000-0005-0000-0000-00004D420000}"/>
    <cellStyle name="SAPBEXHLevel0X 11 2" xfId="9561" xr:uid="{00000000-0005-0000-0000-00004E420000}"/>
    <cellStyle name="SAPBEXHLevel0X 11 2 2" xfId="16774" xr:uid="{00000000-0005-0000-0000-00004F420000}"/>
    <cellStyle name="SAPBEXHLevel0X 11 2 3" xfId="22240" xr:uid="{00000000-0005-0000-0000-000050420000}"/>
    <cellStyle name="SAPBEXHLevel0X 11 3" xfId="9759" xr:uid="{00000000-0005-0000-0000-000051420000}"/>
    <cellStyle name="SAPBEXHLevel0X 11 3 2" xfId="16972" xr:uid="{00000000-0005-0000-0000-000052420000}"/>
    <cellStyle name="SAPBEXHLevel0X 11 3 3" xfId="22438" xr:uid="{00000000-0005-0000-0000-000053420000}"/>
    <cellStyle name="SAPBEXHLevel0X 11 4" xfId="10963" xr:uid="{00000000-0005-0000-0000-000054420000}"/>
    <cellStyle name="SAPBEXHLevel0X 11 4 2" xfId="18176" xr:uid="{00000000-0005-0000-0000-000055420000}"/>
    <cellStyle name="SAPBEXHLevel0X 11 4 3" xfId="23393" xr:uid="{00000000-0005-0000-0000-000056420000}"/>
    <cellStyle name="SAPBEXHLevel0X 11 5" xfId="12910" xr:uid="{00000000-0005-0000-0000-000057420000}"/>
    <cellStyle name="SAPBEXHLevel0X 11 5 2" xfId="20117" xr:uid="{00000000-0005-0000-0000-000058420000}"/>
    <cellStyle name="SAPBEXHLevel0X 11 5 3" xfId="25073" xr:uid="{00000000-0005-0000-0000-000059420000}"/>
    <cellStyle name="SAPBEXHLevel0X 11 6" xfId="13099" xr:uid="{00000000-0005-0000-0000-00005A420000}"/>
    <cellStyle name="SAPBEXHLevel0X 11 6 2" xfId="20306" xr:uid="{00000000-0005-0000-0000-00005B420000}"/>
    <cellStyle name="SAPBEXHLevel0X 11 6 3" xfId="25262" xr:uid="{00000000-0005-0000-0000-00005C420000}"/>
    <cellStyle name="SAPBEXHLevel0X 11 7" xfId="14771" xr:uid="{00000000-0005-0000-0000-00005D420000}"/>
    <cellStyle name="SAPBEXHLevel0X 11 8" xfId="20484" xr:uid="{00000000-0005-0000-0000-00005E420000}"/>
    <cellStyle name="SAPBEXHLevel0X 12" xfId="7324" xr:uid="{00000000-0005-0000-0000-00005F420000}"/>
    <cellStyle name="SAPBEXHLevel0X 12 2" xfId="9562" xr:uid="{00000000-0005-0000-0000-000060420000}"/>
    <cellStyle name="SAPBEXHLevel0X 12 2 2" xfId="16775" xr:uid="{00000000-0005-0000-0000-000061420000}"/>
    <cellStyle name="SAPBEXHLevel0X 12 2 3" xfId="22241" xr:uid="{00000000-0005-0000-0000-000062420000}"/>
    <cellStyle name="SAPBEXHLevel0X 12 3" xfId="9760" xr:uid="{00000000-0005-0000-0000-000063420000}"/>
    <cellStyle name="SAPBEXHLevel0X 12 3 2" xfId="16973" xr:uid="{00000000-0005-0000-0000-000064420000}"/>
    <cellStyle name="SAPBEXHLevel0X 12 3 3" xfId="22439" xr:uid="{00000000-0005-0000-0000-000065420000}"/>
    <cellStyle name="SAPBEXHLevel0X 12 4" xfId="10964" xr:uid="{00000000-0005-0000-0000-000066420000}"/>
    <cellStyle name="SAPBEXHLevel0X 12 4 2" xfId="18177" xr:uid="{00000000-0005-0000-0000-000067420000}"/>
    <cellStyle name="SAPBEXHLevel0X 12 4 3" xfId="23394" xr:uid="{00000000-0005-0000-0000-000068420000}"/>
    <cellStyle name="SAPBEXHLevel0X 12 5" xfId="12911" xr:uid="{00000000-0005-0000-0000-000069420000}"/>
    <cellStyle name="SAPBEXHLevel0X 12 5 2" xfId="20118" xr:uid="{00000000-0005-0000-0000-00006A420000}"/>
    <cellStyle name="SAPBEXHLevel0X 12 5 3" xfId="25074" xr:uid="{00000000-0005-0000-0000-00006B420000}"/>
    <cellStyle name="SAPBEXHLevel0X 12 6" xfId="13100" xr:uid="{00000000-0005-0000-0000-00006C420000}"/>
    <cellStyle name="SAPBEXHLevel0X 12 6 2" xfId="20307" xr:uid="{00000000-0005-0000-0000-00006D420000}"/>
    <cellStyle name="SAPBEXHLevel0X 12 6 3" xfId="25263" xr:uid="{00000000-0005-0000-0000-00006E420000}"/>
    <cellStyle name="SAPBEXHLevel0X 12 7" xfId="14772" xr:uid="{00000000-0005-0000-0000-00006F420000}"/>
    <cellStyle name="SAPBEXHLevel0X 12 8" xfId="20485" xr:uid="{00000000-0005-0000-0000-000070420000}"/>
    <cellStyle name="SAPBEXHLevel0X 13" xfId="7709" xr:uid="{00000000-0005-0000-0000-000071420000}"/>
    <cellStyle name="SAPBEXHLevel0X 13 2" xfId="14927" xr:uid="{00000000-0005-0000-0000-000072420000}"/>
    <cellStyle name="SAPBEXHLevel0X 13 3" xfId="20648" xr:uid="{00000000-0005-0000-0000-000073420000}"/>
    <cellStyle name="SAPBEXHLevel0X 14" xfId="7979" xr:uid="{00000000-0005-0000-0000-000074420000}"/>
    <cellStyle name="SAPBEXHLevel0X 14 2" xfId="15192" xr:uid="{00000000-0005-0000-0000-000075420000}"/>
    <cellStyle name="SAPBEXHLevel0X 14 3" xfId="20878" xr:uid="{00000000-0005-0000-0000-000076420000}"/>
    <cellStyle name="SAPBEXHLevel0X 15" xfId="9280" xr:uid="{00000000-0005-0000-0000-000077420000}"/>
    <cellStyle name="SAPBEXHLevel0X 15 2" xfId="16493" xr:uid="{00000000-0005-0000-0000-000078420000}"/>
    <cellStyle name="SAPBEXHLevel0X 15 3" xfId="22008" xr:uid="{00000000-0005-0000-0000-000079420000}"/>
    <cellStyle name="SAPBEXHLevel0X 16" xfId="10115" xr:uid="{00000000-0005-0000-0000-00007A420000}"/>
    <cellStyle name="SAPBEXHLevel0X 16 2" xfId="17328" xr:uid="{00000000-0005-0000-0000-00007B420000}"/>
    <cellStyle name="SAPBEXHLevel0X 16 3" xfId="22765" xr:uid="{00000000-0005-0000-0000-00007C420000}"/>
    <cellStyle name="SAPBEXHLevel0X 17" xfId="13234" xr:uid="{00000000-0005-0000-0000-00007D420000}"/>
    <cellStyle name="SAPBEXHLevel0X 18" xfId="14890" xr:uid="{00000000-0005-0000-0000-00007E420000}"/>
    <cellStyle name="SAPBEXHLevel0X 19" xfId="25456" xr:uid="{00000000-0005-0000-0000-00007F420000}"/>
    <cellStyle name="SAPBEXHLevel0X 2" xfId="367" xr:uid="{00000000-0005-0000-0000-000080420000}"/>
    <cellStyle name="SAPBEXHLevel0X 2 10" xfId="11150" xr:uid="{00000000-0005-0000-0000-000081420000}"/>
    <cellStyle name="SAPBEXHLevel0X 2 10 2" xfId="18357" xr:uid="{00000000-0005-0000-0000-000082420000}"/>
    <cellStyle name="SAPBEXHLevel0X 2 10 3" xfId="23570" xr:uid="{00000000-0005-0000-0000-000083420000}"/>
    <cellStyle name="SAPBEXHLevel0X 2 11" xfId="13265" xr:uid="{00000000-0005-0000-0000-000084420000}"/>
    <cellStyle name="SAPBEXHLevel0X 2 12" xfId="25457" xr:uid="{00000000-0005-0000-0000-000085420000}"/>
    <cellStyle name="SAPBEXHLevel0X 2 2" xfId="463" xr:uid="{00000000-0005-0000-0000-000086420000}"/>
    <cellStyle name="SAPBEXHLevel0X 2 2 2" xfId="940" xr:uid="{00000000-0005-0000-0000-000087420000}"/>
    <cellStyle name="SAPBEXHLevel0X 2 2 2 2" xfId="8398" xr:uid="{00000000-0005-0000-0000-000088420000}"/>
    <cellStyle name="SAPBEXHLevel0X 2 2 2 2 2" xfId="15611" xr:uid="{00000000-0005-0000-0000-000089420000}"/>
    <cellStyle name="SAPBEXHLevel0X 2 2 2 2 3" xfId="21256" xr:uid="{00000000-0005-0000-0000-00008A420000}"/>
    <cellStyle name="SAPBEXHLevel0X 2 2 2 3" xfId="8898" xr:uid="{00000000-0005-0000-0000-00008B420000}"/>
    <cellStyle name="SAPBEXHLevel0X 2 2 2 3 2" xfId="16111" xr:uid="{00000000-0005-0000-0000-00008C420000}"/>
    <cellStyle name="SAPBEXHLevel0X 2 2 2 3 3" xfId="21655" xr:uid="{00000000-0005-0000-0000-00008D420000}"/>
    <cellStyle name="SAPBEXHLevel0X 2 2 2 4" xfId="10529" xr:uid="{00000000-0005-0000-0000-00008E420000}"/>
    <cellStyle name="SAPBEXHLevel0X 2 2 2 4 2" xfId="17742" xr:uid="{00000000-0005-0000-0000-00008F420000}"/>
    <cellStyle name="SAPBEXHLevel0X 2 2 2 4 3" xfId="23138" xr:uid="{00000000-0005-0000-0000-000090420000}"/>
    <cellStyle name="SAPBEXHLevel0X 2 2 2 5" xfId="11680" xr:uid="{00000000-0005-0000-0000-000091420000}"/>
    <cellStyle name="SAPBEXHLevel0X 2 2 2 5 2" xfId="18887" xr:uid="{00000000-0005-0000-0000-000092420000}"/>
    <cellStyle name="SAPBEXHLevel0X 2 2 2 5 3" xfId="24051" xr:uid="{00000000-0005-0000-0000-000093420000}"/>
    <cellStyle name="SAPBEXHLevel0X 2 2 2 6" xfId="12333" xr:uid="{00000000-0005-0000-0000-000094420000}"/>
    <cellStyle name="SAPBEXHLevel0X 2 2 2 6 2" xfId="19540" xr:uid="{00000000-0005-0000-0000-000095420000}"/>
    <cellStyle name="SAPBEXHLevel0X 2 2 2 6 3" xfId="24575" xr:uid="{00000000-0005-0000-0000-000096420000}"/>
    <cellStyle name="SAPBEXHLevel0X 2 2 2 7" xfId="13745" xr:uid="{00000000-0005-0000-0000-000097420000}"/>
    <cellStyle name="SAPBEXHLevel0X 2 2 2 8" xfId="14396" xr:uid="{00000000-0005-0000-0000-000098420000}"/>
    <cellStyle name="SAPBEXHLevel0X 2 2 3" xfId="7981" xr:uid="{00000000-0005-0000-0000-000099420000}"/>
    <cellStyle name="SAPBEXHLevel0X 2 2 3 2" xfId="15194" xr:uid="{00000000-0005-0000-0000-00009A420000}"/>
    <cellStyle name="SAPBEXHLevel0X 2 2 3 3" xfId="20880" xr:uid="{00000000-0005-0000-0000-00009B420000}"/>
    <cellStyle name="SAPBEXHLevel0X 2 2 4" xfId="9275" xr:uid="{00000000-0005-0000-0000-00009C420000}"/>
    <cellStyle name="SAPBEXHLevel0X 2 2 4 2" xfId="16488" xr:uid="{00000000-0005-0000-0000-00009D420000}"/>
    <cellStyle name="SAPBEXHLevel0X 2 2 4 3" xfId="22006" xr:uid="{00000000-0005-0000-0000-00009E420000}"/>
    <cellStyle name="SAPBEXHLevel0X 2 2 5" xfId="10117" xr:uid="{00000000-0005-0000-0000-00009F420000}"/>
    <cellStyle name="SAPBEXHLevel0X 2 2 5 2" xfId="17330" xr:uid="{00000000-0005-0000-0000-0000A0420000}"/>
    <cellStyle name="SAPBEXHLevel0X 2 2 5 3" xfId="22767" xr:uid="{00000000-0005-0000-0000-0000A1420000}"/>
    <cellStyle name="SAPBEXHLevel0X 2 2 6" xfId="11246" xr:uid="{00000000-0005-0000-0000-0000A2420000}"/>
    <cellStyle name="SAPBEXHLevel0X 2 2 6 2" xfId="18453" xr:uid="{00000000-0005-0000-0000-0000A3420000}"/>
    <cellStyle name="SAPBEXHLevel0X 2 2 6 3" xfId="23658" xr:uid="{00000000-0005-0000-0000-0000A4420000}"/>
    <cellStyle name="SAPBEXHLevel0X 2 2 7" xfId="12758" xr:uid="{00000000-0005-0000-0000-0000A5420000}"/>
    <cellStyle name="SAPBEXHLevel0X 2 2 7 2" xfId="19965" xr:uid="{00000000-0005-0000-0000-0000A6420000}"/>
    <cellStyle name="SAPBEXHLevel0X 2 2 7 3" xfId="24955" xr:uid="{00000000-0005-0000-0000-0000A7420000}"/>
    <cellStyle name="SAPBEXHLevel0X 2 2 8" xfId="13338" xr:uid="{00000000-0005-0000-0000-0000A8420000}"/>
    <cellStyle name="SAPBEXHLevel0X 2 3" xfId="543" xr:uid="{00000000-0005-0000-0000-0000A9420000}"/>
    <cellStyle name="SAPBEXHLevel0X 2 3 2" xfId="999" xr:uid="{00000000-0005-0000-0000-0000AA420000}"/>
    <cellStyle name="SAPBEXHLevel0X 2 3 2 2" xfId="8399" xr:uid="{00000000-0005-0000-0000-0000AB420000}"/>
    <cellStyle name="SAPBEXHLevel0X 2 3 2 2 2" xfId="15612" xr:uid="{00000000-0005-0000-0000-0000AC420000}"/>
    <cellStyle name="SAPBEXHLevel0X 2 3 2 2 3" xfId="21257" xr:uid="{00000000-0005-0000-0000-0000AD420000}"/>
    <cellStyle name="SAPBEXHLevel0X 2 3 2 3" xfId="8897" xr:uid="{00000000-0005-0000-0000-0000AE420000}"/>
    <cellStyle name="SAPBEXHLevel0X 2 3 2 3 2" xfId="16110" xr:uid="{00000000-0005-0000-0000-0000AF420000}"/>
    <cellStyle name="SAPBEXHLevel0X 2 3 2 3 3" xfId="21654" xr:uid="{00000000-0005-0000-0000-0000B0420000}"/>
    <cellStyle name="SAPBEXHLevel0X 2 3 2 4" xfId="10530" xr:uid="{00000000-0005-0000-0000-0000B1420000}"/>
    <cellStyle name="SAPBEXHLevel0X 2 3 2 4 2" xfId="17743" xr:uid="{00000000-0005-0000-0000-0000B2420000}"/>
    <cellStyle name="SAPBEXHLevel0X 2 3 2 4 3" xfId="23139" xr:uid="{00000000-0005-0000-0000-0000B3420000}"/>
    <cellStyle name="SAPBEXHLevel0X 2 3 2 5" xfId="11739" xr:uid="{00000000-0005-0000-0000-0000B4420000}"/>
    <cellStyle name="SAPBEXHLevel0X 2 3 2 5 2" xfId="18946" xr:uid="{00000000-0005-0000-0000-0000B5420000}"/>
    <cellStyle name="SAPBEXHLevel0X 2 3 2 5 3" xfId="24100" xr:uid="{00000000-0005-0000-0000-0000B6420000}"/>
    <cellStyle name="SAPBEXHLevel0X 2 3 2 6" xfId="12284" xr:uid="{00000000-0005-0000-0000-0000B7420000}"/>
    <cellStyle name="SAPBEXHLevel0X 2 3 2 6 2" xfId="19491" xr:uid="{00000000-0005-0000-0000-0000B8420000}"/>
    <cellStyle name="SAPBEXHLevel0X 2 3 2 6 3" xfId="24526" xr:uid="{00000000-0005-0000-0000-0000B9420000}"/>
    <cellStyle name="SAPBEXHLevel0X 2 3 2 7" xfId="13804" xr:uid="{00000000-0005-0000-0000-0000BA420000}"/>
    <cellStyle name="SAPBEXHLevel0X 2 3 2 8" xfId="14347" xr:uid="{00000000-0005-0000-0000-0000BB420000}"/>
    <cellStyle name="SAPBEXHLevel0X 2 3 3" xfId="7982" xr:uid="{00000000-0005-0000-0000-0000BC420000}"/>
    <cellStyle name="SAPBEXHLevel0X 2 3 3 2" xfId="15195" xr:uid="{00000000-0005-0000-0000-0000BD420000}"/>
    <cellStyle name="SAPBEXHLevel0X 2 3 3 3" xfId="20881" xr:uid="{00000000-0005-0000-0000-0000BE420000}"/>
    <cellStyle name="SAPBEXHLevel0X 2 3 4" xfId="7757" xr:uid="{00000000-0005-0000-0000-0000BF420000}"/>
    <cellStyle name="SAPBEXHLevel0X 2 3 4 2" xfId="14970" xr:uid="{00000000-0005-0000-0000-0000C0420000}"/>
    <cellStyle name="SAPBEXHLevel0X 2 3 4 3" xfId="20670" xr:uid="{00000000-0005-0000-0000-0000C1420000}"/>
    <cellStyle name="SAPBEXHLevel0X 2 3 5" xfId="10118" xr:uid="{00000000-0005-0000-0000-0000C2420000}"/>
    <cellStyle name="SAPBEXHLevel0X 2 3 5 2" xfId="17331" xr:uid="{00000000-0005-0000-0000-0000C3420000}"/>
    <cellStyle name="SAPBEXHLevel0X 2 3 5 3" xfId="22768" xr:uid="{00000000-0005-0000-0000-0000C4420000}"/>
    <cellStyle name="SAPBEXHLevel0X 2 3 6" xfId="11326" xr:uid="{00000000-0005-0000-0000-0000C5420000}"/>
    <cellStyle name="SAPBEXHLevel0X 2 3 6 2" xfId="18533" xr:uid="{00000000-0005-0000-0000-0000C6420000}"/>
    <cellStyle name="SAPBEXHLevel0X 2 3 6 3" xfId="23728" xr:uid="{00000000-0005-0000-0000-0000C7420000}"/>
    <cellStyle name="SAPBEXHLevel0X 2 3 7" xfId="12692" xr:uid="{00000000-0005-0000-0000-0000C8420000}"/>
    <cellStyle name="SAPBEXHLevel0X 2 3 7 2" xfId="19899" xr:uid="{00000000-0005-0000-0000-0000C9420000}"/>
    <cellStyle name="SAPBEXHLevel0X 2 3 7 3" xfId="24890" xr:uid="{00000000-0005-0000-0000-0000CA420000}"/>
    <cellStyle name="SAPBEXHLevel0X 2 3 8" xfId="13411" xr:uid="{00000000-0005-0000-0000-0000CB420000}"/>
    <cellStyle name="SAPBEXHLevel0X 2 4" xfId="615" xr:uid="{00000000-0005-0000-0000-0000CC420000}"/>
    <cellStyle name="SAPBEXHLevel0X 2 4 2" xfId="1071" xr:uid="{00000000-0005-0000-0000-0000CD420000}"/>
    <cellStyle name="SAPBEXHLevel0X 2 4 2 2" xfId="8400" xr:uid="{00000000-0005-0000-0000-0000CE420000}"/>
    <cellStyle name="SAPBEXHLevel0X 2 4 2 2 2" xfId="15613" xr:uid="{00000000-0005-0000-0000-0000CF420000}"/>
    <cellStyle name="SAPBEXHLevel0X 2 4 2 2 3" xfId="21258" xr:uid="{00000000-0005-0000-0000-0000D0420000}"/>
    <cellStyle name="SAPBEXHLevel0X 2 4 2 3" xfId="8896" xr:uid="{00000000-0005-0000-0000-0000D1420000}"/>
    <cellStyle name="SAPBEXHLevel0X 2 4 2 3 2" xfId="16109" xr:uid="{00000000-0005-0000-0000-0000D2420000}"/>
    <cellStyle name="SAPBEXHLevel0X 2 4 2 3 3" xfId="21653" xr:uid="{00000000-0005-0000-0000-0000D3420000}"/>
    <cellStyle name="SAPBEXHLevel0X 2 4 2 4" xfId="10531" xr:uid="{00000000-0005-0000-0000-0000D4420000}"/>
    <cellStyle name="SAPBEXHLevel0X 2 4 2 4 2" xfId="17744" xr:uid="{00000000-0005-0000-0000-0000D5420000}"/>
    <cellStyle name="SAPBEXHLevel0X 2 4 2 4 3" xfId="23140" xr:uid="{00000000-0005-0000-0000-0000D6420000}"/>
    <cellStyle name="SAPBEXHLevel0X 2 4 2 5" xfId="11811" xr:uid="{00000000-0005-0000-0000-0000D7420000}"/>
    <cellStyle name="SAPBEXHLevel0X 2 4 2 5 2" xfId="19018" xr:uid="{00000000-0005-0000-0000-0000D8420000}"/>
    <cellStyle name="SAPBEXHLevel0X 2 4 2 5 3" xfId="24172" xr:uid="{00000000-0005-0000-0000-0000D9420000}"/>
    <cellStyle name="SAPBEXHLevel0X 2 4 2 6" xfId="12212" xr:uid="{00000000-0005-0000-0000-0000DA420000}"/>
    <cellStyle name="SAPBEXHLevel0X 2 4 2 6 2" xfId="19419" xr:uid="{00000000-0005-0000-0000-0000DB420000}"/>
    <cellStyle name="SAPBEXHLevel0X 2 4 2 6 3" xfId="24454" xr:uid="{00000000-0005-0000-0000-0000DC420000}"/>
    <cellStyle name="SAPBEXHLevel0X 2 4 2 7" xfId="13876" xr:uid="{00000000-0005-0000-0000-0000DD420000}"/>
    <cellStyle name="SAPBEXHLevel0X 2 4 2 8" xfId="14275" xr:uid="{00000000-0005-0000-0000-0000DE420000}"/>
    <cellStyle name="SAPBEXHLevel0X 2 4 3" xfId="7983" xr:uid="{00000000-0005-0000-0000-0000DF420000}"/>
    <cellStyle name="SAPBEXHLevel0X 2 4 3 2" xfId="15196" xr:uid="{00000000-0005-0000-0000-0000E0420000}"/>
    <cellStyle name="SAPBEXHLevel0X 2 4 3 3" xfId="20882" xr:uid="{00000000-0005-0000-0000-0000E1420000}"/>
    <cellStyle name="SAPBEXHLevel0X 2 4 4" xfId="9260" xr:uid="{00000000-0005-0000-0000-0000E2420000}"/>
    <cellStyle name="SAPBEXHLevel0X 2 4 4 2" xfId="16473" xr:uid="{00000000-0005-0000-0000-0000E3420000}"/>
    <cellStyle name="SAPBEXHLevel0X 2 4 4 3" xfId="22005" xr:uid="{00000000-0005-0000-0000-0000E4420000}"/>
    <cellStyle name="SAPBEXHLevel0X 2 4 5" xfId="10119" xr:uid="{00000000-0005-0000-0000-0000E5420000}"/>
    <cellStyle name="SAPBEXHLevel0X 2 4 5 2" xfId="17332" xr:uid="{00000000-0005-0000-0000-0000E6420000}"/>
    <cellStyle name="SAPBEXHLevel0X 2 4 5 3" xfId="22769" xr:uid="{00000000-0005-0000-0000-0000E7420000}"/>
    <cellStyle name="SAPBEXHLevel0X 2 4 6" xfId="11398" xr:uid="{00000000-0005-0000-0000-0000E8420000}"/>
    <cellStyle name="SAPBEXHLevel0X 2 4 6 2" xfId="18605" xr:uid="{00000000-0005-0000-0000-0000E9420000}"/>
    <cellStyle name="SAPBEXHLevel0X 2 4 6 3" xfId="23800" xr:uid="{00000000-0005-0000-0000-0000EA420000}"/>
    <cellStyle name="SAPBEXHLevel0X 2 4 7" xfId="12587" xr:uid="{00000000-0005-0000-0000-0000EB420000}"/>
    <cellStyle name="SAPBEXHLevel0X 2 4 7 2" xfId="19794" xr:uid="{00000000-0005-0000-0000-0000EC420000}"/>
    <cellStyle name="SAPBEXHLevel0X 2 4 7 3" xfId="24819" xr:uid="{00000000-0005-0000-0000-0000ED420000}"/>
    <cellStyle name="SAPBEXHLevel0X 2 4 8" xfId="13474" xr:uid="{00000000-0005-0000-0000-0000EE420000}"/>
    <cellStyle name="SAPBEXHLevel0X 2 4 9" xfId="14653" xr:uid="{00000000-0005-0000-0000-0000EF420000}"/>
    <cellStyle name="SAPBEXHLevel0X 2 5" xfId="427" xr:uid="{00000000-0005-0000-0000-0000F0420000}"/>
    <cellStyle name="SAPBEXHLevel0X 2 5 2" xfId="904" xr:uid="{00000000-0005-0000-0000-0000F1420000}"/>
    <cellStyle name="SAPBEXHLevel0X 2 5 2 2" xfId="8401" xr:uid="{00000000-0005-0000-0000-0000F2420000}"/>
    <cellStyle name="SAPBEXHLevel0X 2 5 2 2 2" xfId="15614" xr:uid="{00000000-0005-0000-0000-0000F3420000}"/>
    <cellStyle name="SAPBEXHLevel0X 2 5 2 2 3" xfId="21259" xr:uid="{00000000-0005-0000-0000-0000F4420000}"/>
    <cellStyle name="SAPBEXHLevel0X 2 5 2 3" xfId="8895" xr:uid="{00000000-0005-0000-0000-0000F5420000}"/>
    <cellStyle name="SAPBEXHLevel0X 2 5 2 3 2" xfId="16108" xr:uid="{00000000-0005-0000-0000-0000F6420000}"/>
    <cellStyle name="SAPBEXHLevel0X 2 5 2 3 3" xfId="21652" xr:uid="{00000000-0005-0000-0000-0000F7420000}"/>
    <cellStyle name="SAPBEXHLevel0X 2 5 2 4" xfId="10532" xr:uid="{00000000-0005-0000-0000-0000F8420000}"/>
    <cellStyle name="SAPBEXHLevel0X 2 5 2 4 2" xfId="17745" xr:uid="{00000000-0005-0000-0000-0000F9420000}"/>
    <cellStyle name="SAPBEXHLevel0X 2 5 2 4 3" xfId="23141" xr:uid="{00000000-0005-0000-0000-0000FA420000}"/>
    <cellStyle name="SAPBEXHLevel0X 2 5 2 5" xfId="11644" xr:uid="{00000000-0005-0000-0000-0000FB420000}"/>
    <cellStyle name="SAPBEXHLevel0X 2 5 2 5 2" xfId="18851" xr:uid="{00000000-0005-0000-0000-0000FC420000}"/>
    <cellStyle name="SAPBEXHLevel0X 2 5 2 5 3" xfId="24017" xr:uid="{00000000-0005-0000-0000-0000FD420000}"/>
    <cellStyle name="SAPBEXHLevel0X 2 5 2 6" xfId="12367" xr:uid="{00000000-0005-0000-0000-0000FE420000}"/>
    <cellStyle name="SAPBEXHLevel0X 2 5 2 6 2" xfId="19574" xr:uid="{00000000-0005-0000-0000-0000FF420000}"/>
    <cellStyle name="SAPBEXHLevel0X 2 5 2 6 3" xfId="24609" xr:uid="{00000000-0005-0000-0000-000000430000}"/>
    <cellStyle name="SAPBEXHLevel0X 2 5 2 7" xfId="13709" xr:uid="{00000000-0005-0000-0000-000001430000}"/>
    <cellStyle name="SAPBEXHLevel0X 2 5 2 8" xfId="14429" xr:uid="{00000000-0005-0000-0000-000002430000}"/>
    <cellStyle name="SAPBEXHLevel0X 2 5 3" xfId="7984" xr:uid="{00000000-0005-0000-0000-000003430000}"/>
    <cellStyle name="SAPBEXHLevel0X 2 5 3 2" xfId="15197" xr:uid="{00000000-0005-0000-0000-000004430000}"/>
    <cellStyle name="SAPBEXHLevel0X 2 5 3 3" xfId="20883" xr:uid="{00000000-0005-0000-0000-000005430000}"/>
    <cellStyle name="SAPBEXHLevel0X 2 5 4" xfId="9259" xr:uid="{00000000-0005-0000-0000-000006430000}"/>
    <cellStyle name="SAPBEXHLevel0X 2 5 4 2" xfId="16472" xr:uid="{00000000-0005-0000-0000-000007430000}"/>
    <cellStyle name="SAPBEXHLevel0X 2 5 4 3" xfId="22004" xr:uid="{00000000-0005-0000-0000-000008430000}"/>
    <cellStyle name="SAPBEXHLevel0X 2 5 5" xfId="10120" xr:uid="{00000000-0005-0000-0000-000009430000}"/>
    <cellStyle name="SAPBEXHLevel0X 2 5 5 2" xfId="17333" xr:uid="{00000000-0005-0000-0000-00000A430000}"/>
    <cellStyle name="SAPBEXHLevel0X 2 5 5 3" xfId="22770" xr:uid="{00000000-0005-0000-0000-00000B430000}"/>
    <cellStyle name="SAPBEXHLevel0X 2 5 6" xfId="11210" xr:uid="{00000000-0005-0000-0000-00000C430000}"/>
    <cellStyle name="SAPBEXHLevel0X 2 5 6 2" xfId="18417" xr:uid="{00000000-0005-0000-0000-00000D430000}"/>
    <cellStyle name="SAPBEXHLevel0X 2 5 6 3" xfId="23624" xr:uid="{00000000-0005-0000-0000-00000E430000}"/>
    <cellStyle name="SAPBEXHLevel0X 2 5 7" xfId="12793" xr:uid="{00000000-0005-0000-0000-00000F430000}"/>
    <cellStyle name="SAPBEXHLevel0X 2 5 7 2" xfId="20000" xr:uid="{00000000-0005-0000-0000-000010430000}"/>
    <cellStyle name="SAPBEXHLevel0X 2 5 7 3" xfId="24990" xr:uid="{00000000-0005-0000-0000-000011430000}"/>
    <cellStyle name="SAPBEXHLevel0X 2 5 8" xfId="13310" xr:uid="{00000000-0005-0000-0000-000012430000}"/>
    <cellStyle name="SAPBEXHLevel0X 2 5 9" xfId="14680" xr:uid="{00000000-0005-0000-0000-000013430000}"/>
    <cellStyle name="SAPBEXHLevel0X 2 6" xfId="846" xr:uid="{00000000-0005-0000-0000-000014430000}"/>
    <cellStyle name="SAPBEXHLevel0X 2 6 2" xfId="8402" xr:uid="{00000000-0005-0000-0000-000015430000}"/>
    <cellStyle name="SAPBEXHLevel0X 2 6 2 2" xfId="15615" xr:uid="{00000000-0005-0000-0000-000016430000}"/>
    <cellStyle name="SAPBEXHLevel0X 2 6 2 3" xfId="21260" xr:uid="{00000000-0005-0000-0000-000017430000}"/>
    <cellStyle name="SAPBEXHLevel0X 2 6 3" xfId="8894" xr:uid="{00000000-0005-0000-0000-000018430000}"/>
    <cellStyle name="SAPBEXHLevel0X 2 6 3 2" xfId="16107" xr:uid="{00000000-0005-0000-0000-000019430000}"/>
    <cellStyle name="SAPBEXHLevel0X 2 6 3 3" xfId="21651" xr:uid="{00000000-0005-0000-0000-00001A430000}"/>
    <cellStyle name="SAPBEXHLevel0X 2 6 4" xfId="10533" xr:uid="{00000000-0005-0000-0000-00001B430000}"/>
    <cellStyle name="SAPBEXHLevel0X 2 6 4 2" xfId="17746" xr:uid="{00000000-0005-0000-0000-00001C430000}"/>
    <cellStyle name="SAPBEXHLevel0X 2 6 4 3" xfId="23142" xr:uid="{00000000-0005-0000-0000-00001D430000}"/>
    <cellStyle name="SAPBEXHLevel0X 2 6 5" xfId="11586" xr:uid="{00000000-0005-0000-0000-00001E430000}"/>
    <cellStyle name="SAPBEXHLevel0X 2 6 5 2" xfId="18793" xr:uid="{00000000-0005-0000-0000-00001F430000}"/>
    <cellStyle name="SAPBEXHLevel0X 2 6 5 3" xfId="23965" xr:uid="{00000000-0005-0000-0000-000020430000}"/>
    <cellStyle name="SAPBEXHLevel0X 2 6 6" xfId="12419" xr:uid="{00000000-0005-0000-0000-000021430000}"/>
    <cellStyle name="SAPBEXHLevel0X 2 6 6 2" xfId="19626" xr:uid="{00000000-0005-0000-0000-000022430000}"/>
    <cellStyle name="SAPBEXHLevel0X 2 6 6 3" xfId="24661" xr:uid="{00000000-0005-0000-0000-000023430000}"/>
    <cellStyle name="SAPBEXHLevel0X 2 6 7" xfId="13651" xr:uid="{00000000-0005-0000-0000-000024430000}"/>
    <cellStyle name="SAPBEXHLevel0X 2 6 8" xfId="14473" xr:uid="{00000000-0005-0000-0000-000025430000}"/>
    <cellStyle name="SAPBEXHLevel0X 2 7" xfId="7980" xr:uid="{00000000-0005-0000-0000-000026430000}"/>
    <cellStyle name="SAPBEXHLevel0X 2 7 2" xfId="15193" xr:uid="{00000000-0005-0000-0000-000027430000}"/>
    <cellStyle name="SAPBEXHLevel0X 2 7 3" xfId="20879" xr:uid="{00000000-0005-0000-0000-000028430000}"/>
    <cellStyle name="SAPBEXHLevel0X 2 8" xfId="9276" xr:uid="{00000000-0005-0000-0000-000029430000}"/>
    <cellStyle name="SAPBEXHLevel0X 2 8 2" xfId="16489" xr:uid="{00000000-0005-0000-0000-00002A430000}"/>
    <cellStyle name="SAPBEXHLevel0X 2 8 3" xfId="22007" xr:uid="{00000000-0005-0000-0000-00002B430000}"/>
    <cellStyle name="SAPBEXHLevel0X 2 9" xfId="10116" xr:uid="{00000000-0005-0000-0000-00002C430000}"/>
    <cellStyle name="SAPBEXHLevel0X 2 9 2" xfId="17329" xr:uid="{00000000-0005-0000-0000-00002D430000}"/>
    <cellStyle name="SAPBEXHLevel0X 2 9 3" xfId="22766" xr:uid="{00000000-0005-0000-0000-00002E430000}"/>
    <cellStyle name="SAPBEXHLevel0X 3" xfId="392" xr:uid="{00000000-0005-0000-0000-00002F430000}"/>
    <cellStyle name="SAPBEXHLevel0X 3 10" xfId="11175" xr:uid="{00000000-0005-0000-0000-000030430000}"/>
    <cellStyle name="SAPBEXHLevel0X 3 10 2" xfId="18382" xr:uid="{00000000-0005-0000-0000-000031430000}"/>
    <cellStyle name="SAPBEXHLevel0X 3 10 3" xfId="23593" xr:uid="{00000000-0005-0000-0000-000032430000}"/>
    <cellStyle name="SAPBEXHLevel0X 3 11" xfId="13284" xr:uid="{00000000-0005-0000-0000-000033430000}"/>
    <cellStyle name="SAPBEXHLevel0X 3 12" xfId="25458" xr:uid="{00000000-0005-0000-0000-000034430000}"/>
    <cellStyle name="SAPBEXHLevel0X 3 2" xfId="482" xr:uid="{00000000-0005-0000-0000-000035430000}"/>
    <cellStyle name="SAPBEXHLevel0X 3 2 2" xfId="959" xr:uid="{00000000-0005-0000-0000-000036430000}"/>
    <cellStyle name="SAPBEXHLevel0X 3 2 2 2" xfId="8403" xr:uid="{00000000-0005-0000-0000-000037430000}"/>
    <cellStyle name="SAPBEXHLevel0X 3 2 2 2 2" xfId="15616" xr:uid="{00000000-0005-0000-0000-000038430000}"/>
    <cellStyle name="SAPBEXHLevel0X 3 2 2 2 3" xfId="21261" xr:uid="{00000000-0005-0000-0000-000039430000}"/>
    <cellStyle name="SAPBEXHLevel0X 3 2 2 3" xfId="8893" xr:uid="{00000000-0005-0000-0000-00003A430000}"/>
    <cellStyle name="SAPBEXHLevel0X 3 2 2 3 2" xfId="16106" xr:uid="{00000000-0005-0000-0000-00003B430000}"/>
    <cellStyle name="SAPBEXHLevel0X 3 2 2 3 3" xfId="21650" xr:uid="{00000000-0005-0000-0000-00003C430000}"/>
    <cellStyle name="SAPBEXHLevel0X 3 2 2 4" xfId="10534" xr:uid="{00000000-0005-0000-0000-00003D430000}"/>
    <cellStyle name="SAPBEXHLevel0X 3 2 2 4 2" xfId="17747" xr:uid="{00000000-0005-0000-0000-00003E430000}"/>
    <cellStyle name="SAPBEXHLevel0X 3 2 2 4 3" xfId="23143" xr:uid="{00000000-0005-0000-0000-00003F430000}"/>
    <cellStyle name="SAPBEXHLevel0X 3 2 2 5" xfId="11699" xr:uid="{00000000-0005-0000-0000-000040430000}"/>
    <cellStyle name="SAPBEXHLevel0X 3 2 2 5 2" xfId="18906" xr:uid="{00000000-0005-0000-0000-000041430000}"/>
    <cellStyle name="SAPBEXHLevel0X 3 2 2 5 3" xfId="24068" xr:uid="{00000000-0005-0000-0000-000042430000}"/>
    <cellStyle name="SAPBEXHLevel0X 3 2 2 6" xfId="12316" xr:uid="{00000000-0005-0000-0000-000043430000}"/>
    <cellStyle name="SAPBEXHLevel0X 3 2 2 6 2" xfId="19523" xr:uid="{00000000-0005-0000-0000-000044430000}"/>
    <cellStyle name="SAPBEXHLevel0X 3 2 2 6 3" xfId="24558" xr:uid="{00000000-0005-0000-0000-000045430000}"/>
    <cellStyle name="SAPBEXHLevel0X 3 2 2 7" xfId="13764" xr:uid="{00000000-0005-0000-0000-000046430000}"/>
    <cellStyle name="SAPBEXHLevel0X 3 2 2 8" xfId="14379" xr:uid="{00000000-0005-0000-0000-000047430000}"/>
    <cellStyle name="SAPBEXHLevel0X 3 2 3" xfId="7986" xr:uid="{00000000-0005-0000-0000-000048430000}"/>
    <cellStyle name="SAPBEXHLevel0X 3 2 3 2" xfId="15199" xr:uid="{00000000-0005-0000-0000-000049430000}"/>
    <cellStyle name="SAPBEXHLevel0X 3 2 3 3" xfId="20885" xr:uid="{00000000-0005-0000-0000-00004A430000}"/>
    <cellStyle name="SAPBEXHLevel0X 3 2 4" xfId="9257" xr:uid="{00000000-0005-0000-0000-00004B430000}"/>
    <cellStyle name="SAPBEXHLevel0X 3 2 4 2" xfId="16470" xr:uid="{00000000-0005-0000-0000-00004C430000}"/>
    <cellStyle name="SAPBEXHLevel0X 3 2 4 3" xfId="22002" xr:uid="{00000000-0005-0000-0000-00004D430000}"/>
    <cellStyle name="SAPBEXHLevel0X 3 2 5" xfId="10122" xr:uid="{00000000-0005-0000-0000-00004E430000}"/>
    <cellStyle name="SAPBEXHLevel0X 3 2 5 2" xfId="17335" xr:uid="{00000000-0005-0000-0000-00004F430000}"/>
    <cellStyle name="SAPBEXHLevel0X 3 2 5 3" xfId="22772" xr:uid="{00000000-0005-0000-0000-000050430000}"/>
    <cellStyle name="SAPBEXHLevel0X 3 2 6" xfId="11265" xr:uid="{00000000-0005-0000-0000-000051430000}"/>
    <cellStyle name="SAPBEXHLevel0X 3 2 6 2" xfId="18472" xr:uid="{00000000-0005-0000-0000-000052430000}"/>
    <cellStyle name="SAPBEXHLevel0X 3 2 6 3" xfId="23675" xr:uid="{00000000-0005-0000-0000-000053430000}"/>
    <cellStyle name="SAPBEXHLevel0X 3 2 7" xfId="12745" xr:uid="{00000000-0005-0000-0000-000054430000}"/>
    <cellStyle name="SAPBEXHLevel0X 3 2 7 2" xfId="19952" xr:uid="{00000000-0005-0000-0000-000055430000}"/>
    <cellStyle name="SAPBEXHLevel0X 3 2 7 3" xfId="24943" xr:uid="{00000000-0005-0000-0000-000056430000}"/>
    <cellStyle name="SAPBEXHLevel0X 3 2 8" xfId="13357" xr:uid="{00000000-0005-0000-0000-000057430000}"/>
    <cellStyle name="SAPBEXHLevel0X 3 3" xfId="566" xr:uid="{00000000-0005-0000-0000-000058430000}"/>
    <cellStyle name="SAPBEXHLevel0X 3 3 2" xfId="1022" xr:uid="{00000000-0005-0000-0000-000059430000}"/>
    <cellStyle name="SAPBEXHLevel0X 3 3 2 2" xfId="8404" xr:uid="{00000000-0005-0000-0000-00005A430000}"/>
    <cellStyle name="SAPBEXHLevel0X 3 3 2 2 2" xfId="15617" xr:uid="{00000000-0005-0000-0000-00005B430000}"/>
    <cellStyle name="SAPBEXHLevel0X 3 3 2 2 3" xfId="21262" xr:uid="{00000000-0005-0000-0000-00005C430000}"/>
    <cellStyle name="SAPBEXHLevel0X 3 3 2 3" xfId="8892" xr:uid="{00000000-0005-0000-0000-00005D430000}"/>
    <cellStyle name="SAPBEXHLevel0X 3 3 2 3 2" xfId="16105" xr:uid="{00000000-0005-0000-0000-00005E430000}"/>
    <cellStyle name="SAPBEXHLevel0X 3 3 2 3 3" xfId="21649" xr:uid="{00000000-0005-0000-0000-00005F430000}"/>
    <cellStyle name="SAPBEXHLevel0X 3 3 2 4" xfId="10535" xr:uid="{00000000-0005-0000-0000-000060430000}"/>
    <cellStyle name="SAPBEXHLevel0X 3 3 2 4 2" xfId="17748" xr:uid="{00000000-0005-0000-0000-000061430000}"/>
    <cellStyle name="SAPBEXHLevel0X 3 3 2 4 3" xfId="23144" xr:uid="{00000000-0005-0000-0000-000062430000}"/>
    <cellStyle name="SAPBEXHLevel0X 3 3 2 5" xfId="11762" xr:uid="{00000000-0005-0000-0000-000063430000}"/>
    <cellStyle name="SAPBEXHLevel0X 3 3 2 5 2" xfId="18969" xr:uid="{00000000-0005-0000-0000-000064430000}"/>
    <cellStyle name="SAPBEXHLevel0X 3 3 2 5 3" xfId="24123" xr:uid="{00000000-0005-0000-0000-000065430000}"/>
    <cellStyle name="SAPBEXHLevel0X 3 3 2 6" xfId="12261" xr:uid="{00000000-0005-0000-0000-000066430000}"/>
    <cellStyle name="SAPBEXHLevel0X 3 3 2 6 2" xfId="19468" xr:uid="{00000000-0005-0000-0000-000067430000}"/>
    <cellStyle name="SAPBEXHLevel0X 3 3 2 6 3" xfId="24503" xr:uid="{00000000-0005-0000-0000-000068430000}"/>
    <cellStyle name="SAPBEXHLevel0X 3 3 2 7" xfId="13827" xr:uid="{00000000-0005-0000-0000-000069430000}"/>
    <cellStyle name="SAPBEXHLevel0X 3 3 2 8" xfId="14324" xr:uid="{00000000-0005-0000-0000-00006A430000}"/>
    <cellStyle name="SAPBEXHLevel0X 3 3 3" xfId="7987" xr:uid="{00000000-0005-0000-0000-00006B430000}"/>
    <cellStyle name="SAPBEXHLevel0X 3 3 3 2" xfId="15200" xr:uid="{00000000-0005-0000-0000-00006C430000}"/>
    <cellStyle name="SAPBEXHLevel0X 3 3 3 3" xfId="20886" xr:uid="{00000000-0005-0000-0000-00006D430000}"/>
    <cellStyle name="SAPBEXHLevel0X 3 3 4" xfId="9256" xr:uid="{00000000-0005-0000-0000-00006E430000}"/>
    <cellStyle name="SAPBEXHLevel0X 3 3 4 2" xfId="16469" xr:uid="{00000000-0005-0000-0000-00006F430000}"/>
    <cellStyle name="SAPBEXHLevel0X 3 3 4 3" xfId="22001" xr:uid="{00000000-0005-0000-0000-000070430000}"/>
    <cellStyle name="SAPBEXHLevel0X 3 3 5" xfId="10123" xr:uid="{00000000-0005-0000-0000-000071430000}"/>
    <cellStyle name="SAPBEXHLevel0X 3 3 5 2" xfId="17336" xr:uid="{00000000-0005-0000-0000-000072430000}"/>
    <cellStyle name="SAPBEXHLevel0X 3 3 5 3" xfId="22773" xr:uid="{00000000-0005-0000-0000-000073430000}"/>
    <cellStyle name="SAPBEXHLevel0X 3 3 6" xfId="11349" xr:uid="{00000000-0005-0000-0000-000074430000}"/>
    <cellStyle name="SAPBEXHLevel0X 3 3 6 2" xfId="18556" xr:uid="{00000000-0005-0000-0000-000075430000}"/>
    <cellStyle name="SAPBEXHLevel0X 3 3 6 3" xfId="23751" xr:uid="{00000000-0005-0000-0000-000076430000}"/>
    <cellStyle name="SAPBEXHLevel0X 3 3 7" xfId="12669" xr:uid="{00000000-0005-0000-0000-000077430000}"/>
    <cellStyle name="SAPBEXHLevel0X 3 3 7 2" xfId="19876" xr:uid="{00000000-0005-0000-0000-000078430000}"/>
    <cellStyle name="SAPBEXHLevel0X 3 3 7 3" xfId="24867" xr:uid="{00000000-0005-0000-0000-000079430000}"/>
    <cellStyle name="SAPBEXHLevel0X 3 3 8" xfId="13428" xr:uid="{00000000-0005-0000-0000-00007A430000}"/>
    <cellStyle name="SAPBEXHLevel0X 3 4" xfId="632" xr:uid="{00000000-0005-0000-0000-00007B430000}"/>
    <cellStyle name="SAPBEXHLevel0X 3 4 2" xfId="1088" xr:uid="{00000000-0005-0000-0000-00007C430000}"/>
    <cellStyle name="SAPBEXHLevel0X 3 4 2 2" xfId="8405" xr:uid="{00000000-0005-0000-0000-00007D430000}"/>
    <cellStyle name="SAPBEXHLevel0X 3 4 2 2 2" xfId="15618" xr:uid="{00000000-0005-0000-0000-00007E430000}"/>
    <cellStyle name="SAPBEXHLevel0X 3 4 2 2 3" xfId="21263" xr:uid="{00000000-0005-0000-0000-00007F430000}"/>
    <cellStyle name="SAPBEXHLevel0X 3 4 2 3" xfId="8891" xr:uid="{00000000-0005-0000-0000-000080430000}"/>
    <cellStyle name="SAPBEXHLevel0X 3 4 2 3 2" xfId="16104" xr:uid="{00000000-0005-0000-0000-000081430000}"/>
    <cellStyle name="SAPBEXHLevel0X 3 4 2 3 3" xfId="21648" xr:uid="{00000000-0005-0000-0000-000082430000}"/>
    <cellStyle name="SAPBEXHLevel0X 3 4 2 4" xfId="10536" xr:uid="{00000000-0005-0000-0000-000083430000}"/>
    <cellStyle name="SAPBEXHLevel0X 3 4 2 4 2" xfId="17749" xr:uid="{00000000-0005-0000-0000-000084430000}"/>
    <cellStyle name="SAPBEXHLevel0X 3 4 2 4 3" xfId="23145" xr:uid="{00000000-0005-0000-0000-000085430000}"/>
    <cellStyle name="SAPBEXHLevel0X 3 4 2 5" xfId="11828" xr:uid="{00000000-0005-0000-0000-000086430000}"/>
    <cellStyle name="SAPBEXHLevel0X 3 4 2 5 2" xfId="19035" xr:uid="{00000000-0005-0000-0000-000087430000}"/>
    <cellStyle name="SAPBEXHLevel0X 3 4 2 5 3" xfId="24189" xr:uid="{00000000-0005-0000-0000-000088430000}"/>
    <cellStyle name="SAPBEXHLevel0X 3 4 2 6" xfId="12195" xr:uid="{00000000-0005-0000-0000-000089430000}"/>
    <cellStyle name="SAPBEXHLevel0X 3 4 2 6 2" xfId="19402" xr:uid="{00000000-0005-0000-0000-00008A430000}"/>
    <cellStyle name="SAPBEXHLevel0X 3 4 2 6 3" xfId="24437" xr:uid="{00000000-0005-0000-0000-00008B430000}"/>
    <cellStyle name="SAPBEXHLevel0X 3 4 2 7" xfId="13893" xr:uid="{00000000-0005-0000-0000-00008C430000}"/>
    <cellStyle name="SAPBEXHLevel0X 3 4 2 8" xfId="14258" xr:uid="{00000000-0005-0000-0000-00008D430000}"/>
    <cellStyle name="SAPBEXHLevel0X 3 4 3" xfId="7988" xr:uid="{00000000-0005-0000-0000-00008E430000}"/>
    <cellStyle name="SAPBEXHLevel0X 3 4 3 2" xfId="15201" xr:uid="{00000000-0005-0000-0000-00008F430000}"/>
    <cellStyle name="SAPBEXHLevel0X 3 4 3 3" xfId="20887" xr:uid="{00000000-0005-0000-0000-000090430000}"/>
    <cellStyle name="SAPBEXHLevel0X 3 4 4" xfId="9255" xr:uid="{00000000-0005-0000-0000-000091430000}"/>
    <cellStyle name="SAPBEXHLevel0X 3 4 4 2" xfId="16468" xr:uid="{00000000-0005-0000-0000-000092430000}"/>
    <cellStyle name="SAPBEXHLevel0X 3 4 4 3" xfId="22000" xr:uid="{00000000-0005-0000-0000-000093430000}"/>
    <cellStyle name="SAPBEXHLevel0X 3 4 5" xfId="10124" xr:uid="{00000000-0005-0000-0000-000094430000}"/>
    <cellStyle name="SAPBEXHLevel0X 3 4 5 2" xfId="17337" xr:uid="{00000000-0005-0000-0000-000095430000}"/>
    <cellStyle name="SAPBEXHLevel0X 3 4 5 3" xfId="22774" xr:uid="{00000000-0005-0000-0000-000096430000}"/>
    <cellStyle name="SAPBEXHLevel0X 3 4 6" xfId="11415" xr:uid="{00000000-0005-0000-0000-000097430000}"/>
    <cellStyle name="SAPBEXHLevel0X 3 4 6 2" xfId="18622" xr:uid="{00000000-0005-0000-0000-000098430000}"/>
    <cellStyle name="SAPBEXHLevel0X 3 4 6 3" xfId="23817" xr:uid="{00000000-0005-0000-0000-000099430000}"/>
    <cellStyle name="SAPBEXHLevel0X 3 4 7" xfId="12570" xr:uid="{00000000-0005-0000-0000-00009A430000}"/>
    <cellStyle name="SAPBEXHLevel0X 3 4 7 2" xfId="19777" xr:uid="{00000000-0005-0000-0000-00009B430000}"/>
    <cellStyle name="SAPBEXHLevel0X 3 4 7 3" xfId="24802" xr:uid="{00000000-0005-0000-0000-00009C430000}"/>
    <cellStyle name="SAPBEXHLevel0X 3 4 8" xfId="13491" xr:uid="{00000000-0005-0000-0000-00009D430000}"/>
    <cellStyle name="SAPBEXHLevel0X 3 4 9" xfId="14626" xr:uid="{00000000-0005-0000-0000-00009E430000}"/>
    <cellStyle name="SAPBEXHLevel0X 3 5" xfId="686" xr:uid="{00000000-0005-0000-0000-00009F430000}"/>
    <cellStyle name="SAPBEXHLevel0X 3 5 2" xfId="1142" xr:uid="{00000000-0005-0000-0000-0000A0430000}"/>
    <cellStyle name="SAPBEXHLevel0X 3 5 2 2" xfId="8406" xr:uid="{00000000-0005-0000-0000-0000A1430000}"/>
    <cellStyle name="SAPBEXHLevel0X 3 5 2 2 2" xfId="15619" xr:uid="{00000000-0005-0000-0000-0000A2430000}"/>
    <cellStyle name="SAPBEXHLevel0X 3 5 2 2 3" xfId="21264" xr:uid="{00000000-0005-0000-0000-0000A3430000}"/>
    <cellStyle name="SAPBEXHLevel0X 3 5 2 3" xfId="8890" xr:uid="{00000000-0005-0000-0000-0000A4430000}"/>
    <cellStyle name="SAPBEXHLevel0X 3 5 2 3 2" xfId="16103" xr:uid="{00000000-0005-0000-0000-0000A5430000}"/>
    <cellStyle name="SAPBEXHLevel0X 3 5 2 3 3" xfId="21647" xr:uid="{00000000-0005-0000-0000-0000A6430000}"/>
    <cellStyle name="SAPBEXHLevel0X 3 5 2 4" xfId="10537" xr:uid="{00000000-0005-0000-0000-0000A7430000}"/>
    <cellStyle name="SAPBEXHLevel0X 3 5 2 4 2" xfId="17750" xr:uid="{00000000-0005-0000-0000-0000A8430000}"/>
    <cellStyle name="SAPBEXHLevel0X 3 5 2 4 3" xfId="23146" xr:uid="{00000000-0005-0000-0000-0000A9430000}"/>
    <cellStyle name="SAPBEXHLevel0X 3 5 2 5" xfId="11882" xr:uid="{00000000-0005-0000-0000-0000AA430000}"/>
    <cellStyle name="SAPBEXHLevel0X 3 5 2 5 2" xfId="19089" xr:uid="{00000000-0005-0000-0000-0000AB430000}"/>
    <cellStyle name="SAPBEXHLevel0X 3 5 2 5 3" xfId="24243" xr:uid="{00000000-0005-0000-0000-0000AC430000}"/>
    <cellStyle name="SAPBEXHLevel0X 3 5 2 6" xfId="12141" xr:uid="{00000000-0005-0000-0000-0000AD430000}"/>
    <cellStyle name="SAPBEXHLevel0X 3 5 2 6 2" xfId="19348" xr:uid="{00000000-0005-0000-0000-0000AE430000}"/>
    <cellStyle name="SAPBEXHLevel0X 3 5 2 6 3" xfId="24383" xr:uid="{00000000-0005-0000-0000-0000AF430000}"/>
    <cellStyle name="SAPBEXHLevel0X 3 5 2 7" xfId="13947" xr:uid="{00000000-0005-0000-0000-0000B0430000}"/>
    <cellStyle name="SAPBEXHLevel0X 3 5 2 8" xfId="14204" xr:uid="{00000000-0005-0000-0000-0000B1430000}"/>
    <cellStyle name="SAPBEXHLevel0X 3 5 3" xfId="7989" xr:uid="{00000000-0005-0000-0000-0000B2430000}"/>
    <cellStyle name="SAPBEXHLevel0X 3 5 3 2" xfId="15202" xr:uid="{00000000-0005-0000-0000-0000B3430000}"/>
    <cellStyle name="SAPBEXHLevel0X 3 5 3 3" xfId="20888" xr:uid="{00000000-0005-0000-0000-0000B4430000}"/>
    <cellStyle name="SAPBEXHLevel0X 3 5 4" xfId="9254" xr:uid="{00000000-0005-0000-0000-0000B5430000}"/>
    <cellStyle name="SAPBEXHLevel0X 3 5 4 2" xfId="16467" xr:uid="{00000000-0005-0000-0000-0000B6430000}"/>
    <cellStyle name="SAPBEXHLevel0X 3 5 4 3" xfId="21999" xr:uid="{00000000-0005-0000-0000-0000B7430000}"/>
    <cellStyle name="SAPBEXHLevel0X 3 5 5" xfId="10125" xr:uid="{00000000-0005-0000-0000-0000B8430000}"/>
    <cellStyle name="SAPBEXHLevel0X 3 5 5 2" xfId="17338" xr:uid="{00000000-0005-0000-0000-0000B9430000}"/>
    <cellStyle name="SAPBEXHLevel0X 3 5 5 3" xfId="22775" xr:uid="{00000000-0005-0000-0000-0000BA430000}"/>
    <cellStyle name="SAPBEXHLevel0X 3 5 6" xfId="11469" xr:uid="{00000000-0005-0000-0000-0000BB430000}"/>
    <cellStyle name="SAPBEXHLevel0X 3 5 6 2" xfId="18676" xr:uid="{00000000-0005-0000-0000-0000BC430000}"/>
    <cellStyle name="SAPBEXHLevel0X 3 5 6 3" xfId="23871" xr:uid="{00000000-0005-0000-0000-0000BD430000}"/>
    <cellStyle name="SAPBEXHLevel0X 3 5 7" xfId="12515" xr:uid="{00000000-0005-0000-0000-0000BE430000}"/>
    <cellStyle name="SAPBEXHLevel0X 3 5 7 2" xfId="19722" xr:uid="{00000000-0005-0000-0000-0000BF430000}"/>
    <cellStyle name="SAPBEXHLevel0X 3 5 7 3" xfId="24749" xr:uid="{00000000-0005-0000-0000-0000C0430000}"/>
    <cellStyle name="SAPBEXHLevel0X 3 5 8" xfId="13545" xr:uid="{00000000-0005-0000-0000-0000C1430000}"/>
    <cellStyle name="SAPBEXHLevel0X 3 5 9" xfId="14551" xr:uid="{00000000-0005-0000-0000-0000C2430000}"/>
    <cellStyle name="SAPBEXHLevel0X 3 6" xfId="871" xr:uid="{00000000-0005-0000-0000-0000C3430000}"/>
    <cellStyle name="SAPBEXHLevel0X 3 6 2" xfId="8407" xr:uid="{00000000-0005-0000-0000-0000C4430000}"/>
    <cellStyle name="SAPBEXHLevel0X 3 6 2 2" xfId="15620" xr:uid="{00000000-0005-0000-0000-0000C5430000}"/>
    <cellStyle name="SAPBEXHLevel0X 3 6 2 3" xfId="21265" xr:uid="{00000000-0005-0000-0000-0000C6430000}"/>
    <cellStyle name="SAPBEXHLevel0X 3 6 3" xfId="8889" xr:uid="{00000000-0005-0000-0000-0000C7430000}"/>
    <cellStyle name="SAPBEXHLevel0X 3 6 3 2" xfId="16102" xr:uid="{00000000-0005-0000-0000-0000C8430000}"/>
    <cellStyle name="SAPBEXHLevel0X 3 6 3 3" xfId="21646" xr:uid="{00000000-0005-0000-0000-0000C9430000}"/>
    <cellStyle name="SAPBEXHLevel0X 3 6 4" xfId="10538" xr:uid="{00000000-0005-0000-0000-0000CA430000}"/>
    <cellStyle name="SAPBEXHLevel0X 3 6 4 2" xfId="17751" xr:uid="{00000000-0005-0000-0000-0000CB430000}"/>
    <cellStyle name="SAPBEXHLevel0X 3 6 4 3" xfId="23147" xr:uid="{00000000-0005-0000-0000-0000CC430000}"/>
    <cellStyle name="SAPBEXHLevel0X 3 6 5" xfId="11611" xr:uid="{00000000-0005-0000-0000-0000CD430000}"/>
    <cellStyle name="SAPBEXHLevel0X 3 6 5 2" xfId="18818" xr:uid="{00000000-0005-0000-0000-0000CE430000}"/>
    <cellStyle name="SAPBEXHLevel0X 3 6 5 3" xfId="23988" xr:uid="{00000000-0005-0000-0000-0000CF430000}"/>
    <cellStyle name="SAPBEXHLevel0X 3 6 6" xfId="12396" xr:uid="{00000000-0005-0000-0000-0000D0430000}"/>
    <cellStyle name="SAPBEXHLevel0X 3 6 6 2" xfId="19603" xr:uid="{00000000-0005-0000-0000-0000D1430000}"/>
    <cellStyle name="SAPBEXHLevel0X 3 6 6 3" xfId="24638" xr:uid="{00000000-0005-0000-0000-0000D2430000}"/>
    <cellStyle name="SAPBEXHLevel0X 3 6 7" xfId="13676" xr:uid="{00000000-0005-0000-0000-0000D3430000}"/>
    <cellStyle name="SAPBEXHLevel0X 3 6 8" xfId="14456" xr:uid="{00000000-0005-0000-0000-0000D4430000}"/>
    <cellStyle name="SAPBEXHLevel0X 3 7" xfId="7985" xr:uid="{00000000-0005-0000-0000-0000D5430000}"/>
    <cellStyle name="SAPBEXHLevel0X 3 7 2" xfId="15198" xr:uid="{00000000-0005-0000-0000-0000D6430000}"/>
    <cellStyle name="SAPBEXHLevel0X 3 7 3" xfId="20884" xr:uid="{00000000-0005-0000-0000-0000D7430000}"/>
    <cellStyle name="SAPBEXHLevel0X 3 8" xfId="9258" xr:uid="{00000000-0005-0000-0000-0000D8430000}"/>
    <cellStyle name="SAPBEXHLevel0X 3 8 2" xfId="16471" xr:uid="{00000000-0005-0000-0000-0000D9430000}"/>
    <cellStyle name="SAPBEXHLevel0X 3 8 3" xfId="22003" xr:uid="{00000000-0005-0000-0000-0000DA430000}"/>
    <cellStyle name="SAPBEXHLevel0X 3 9" xfId="10121" xr:uid="{00000000-0005-0000-0000-0000DB430000}"/>
    <cellStyle name="SAPBEXHLevel0X 3 9 2" xfId="17334" xr:uid="{00000000-0005-0000-0000-0000DC430000}"/>
    <cellStyle name="SAPBEXHLevel0X 3 9 3" xfId="22771" xr:uid="{00000000-0005-0000-0000-0000DD430000}"/>
    <cellStyle name="SAPBEXHLevel0X 4" xfId="504" xr:uid="{00000000-0005-0000-0000-0000DE430000}"/>
    <cellStyle name="SAPBEXHLevel0X 4 10" xfId="13377" xr:uid="{00000000-0005-0000-0000-0000DF430000}"/>
    <cellStyle name="SAPBEXHLevel0X 4 2" xfId="585" xr:uid="{00000000-0005-0000-0000-0000E0430000}"/>
    <cellStyle name="SAPBEXHLevel0X 4 2 2" xfId="1041" xr:uid="{00000000-0005-0000-0000-0000E1430000}"/>
    <cellStyle name="SAPBEXHLevel0X 4 2 2 2" xfId="8408" xr:uid="{00000000-0005-0000-0000-0000E2430000}"/>
    <cellStyle name="SAPBEXHLevel0X 4 2 2 2 2" xfId="15621" xr:uid="{00000000-0005-0000-0000-0000E3430000}"/>
    <cellStyle name="SAPBEXHLevel0X 4 2 2 2 3" xfId="21266" xr:uid="{00000000-0005-0000-0000-0000E4430000}"/>
    <cellStyle name="SAPBEXHLevel0X 4 2 2 3" xfId="8888" xr:uid="{00000000-0005-0000-0000-0000E5430000}"/>
    <cellStyle name="SAPBEXHLevel0X 4 2 2 3 2" xfId="16101" xr:uid="{00000000-0005-0000-0000-0000E6430000}"/>
    <cellStyle name="SAPBEXHLevel0X 4 2 2 3 3" xfId="21645" xr:uid="{00000000-0005-0000-0000-0000E7430000}"/>
    <cellStyle name="SAPBEXHLevel0X 4 2 2 4" xfId="10539" xr:uid="{00000000-0005-0000-0000-0000E8430000}"/>
    <cellStyle name="SAPBEXHLevel0X 4 2 2 4 2" xfId="17752" xr:uid="{00000000-0005-0000-0000-0000E9430000}"/>
    <cellStyle name="SAPBEXHLevel0X 4 2 2 4 3" xfId="23148" xr:uid="{00000000-0005-0000-0000-0000EA430000}"/>
    <cellStyle name="SAPBEXHLevel0X 4 2 2 5" xfId="11781" xr:uid="{00000000-0005-0000-0000-0000EB430000}"/>
    <cellStyle name="SAPBEXHLevel0X 4 2 2 5 2" xfId="18988" xr:uid="{00000000-0005-0000-0000-0000EC430000}"/>
    <cellStyle name="SAPBEXHLevel0X 4 2 2 5 3" xfId="24142" xr:uid="{00000000-0005-0000-0000-0000ED430000}"/>
    <cellStyle name="SAPBEXHLevel0X 4 2 2 6" xfId="12242" xr:uid="{00000000-0005-0000-0000-0000EE430000}"/>
    <cellStyle name="SAPBEXHLevel0X 4 2 2 6 2" xfId="19449" xr:uid="{00000000-0005-0000-0000-0000EF430000}"/>
    <cellStyle name="SAPBEXHLevel0X 4 2 2 6 3" xfId="24484" xr:uid="{00000000-0005-0000-0000-0000F0430000}"/>
    <cellStyle name="SAPBEXHLevel0X 4 2 2 7" xfId="13846" xr:uid="{00000000-0005-0000-0000-0000F1430000}"/>
    <cellStyle name="SAPBEXHLevel0X 4 2 2 8" xfId="14305" xr:uid="{00000000-0005-0000-0000-0000F2430000}"/>
    <cellStyle name="SAPBEXHLevel0X 4 2 3" xfId="7991" xr:uid="{00000000-0005-0000-0000-0000F3430000}"/>
    <cellStyle name="SAPBEXHLevel0X 4 2 3 2" xfId="15204" xr:uid="{00000000-0005-0000-0000-0000F4430000}"/>
    <cellStyle name="SAPBEXHLevel0X 4 2 3 3" xfId="20890" xr:uid="{00000000-0005-0000-0000-0000F5430000}"/>
    <cellStyle name="SAPBEXHLevel0X 4 2 4" xfId="9252" xr:uid="{00000000-0005-0000-0000-0000F6430000}"/>
    <cellStyle name="SAPBEXHLevel0X 4 2 4 2" xfId="16465" xr:uid="{00000000-0005-0000-0000-0000F7430000}"/>
    <cellStyle name="SAPBEXHLevel0X 4 2 4 3" xfId="21997" xr:uid="{00000000-0005-0000-0000-0000F8430000}"/>
    <cellStyle name="SAPBEXHLevel0X 4 2 5" xfId="10127" xr:uid="{00000000-0005-0000-0000-0000F9430000}"/>
    <cellStyle name="SAPBEXHLevel0X 4 2 5 2" xfId="17340" xr:uid="{00000000-0005-0000-0000-0000FA430000}"/>
    <cellStyle name="SAPBEXHLevel0X 4 2 5 3" xfId="22777" xr:uid="{00000000-0005-0000-0000-0000FB430000}"/>
    <cellStyle name="SAPBEXHLevel0X 4 2 6" xfId="11368" xr:uid="{00000000-0005-0000-0000-0000FC430000}"/>
    <cellStyle name="SAPBEXHLevel0X 4 2 6 2" xfId="18575" xr:uid="{00000000-0005-0000-0000-0000FD430000}"/>
    <cellStyle name="SAPBEXHLevel0X 4 2 6 3" xfId="23770" xr:uid="{00000000-0005-0000-0000-0000FE430000}"/>
    <cellStyle name="SAPBEXHLevel0X 4 2 7" xfId="12619" xr:uid="{00000000-0005-0000-0000-0000FF430000}"/>
    <cellStyle name="SAPBEXHLevel0X 4 2 7 2" xfId="19826" xr:uid="{00000000-0005-0000-0000-000000440000}"/>
    <cellStyle name="SAPBEXHLevel0X 4 2 7 3" xfId="24849" xr:uid="{00000000-0005-0000-0000-000001440000}"/>
    <cellStyle name="SAPBEXHLevel0X 4 2 8" xfId="13444" xr:uid="{00000000-0005-0000-0000-000002440000}"/>
    <cellStyle name="SAPBEXHLevel0X 4 3" xfId="650" xr:uid="{00000000-0005-0000-0000-000003440000}"/>
    <cellStyle name="SAPBEXHLevel0X 4 3 2" xfId="1106" xr:uid="{00000000-0005-0000-0000-000004440000}"/>
    <cellStyle name="SAPBEXHLevel0X 4 3 2 2" xfId="8409" xr:uid="{00000000-0005-0000-0000-000005440000}"/>
    <cellStyle name="SAPBEXHLevel0X 4 3 2 2 2" xfId="15622" xr:uid="{00000000-0005-0000-0000-000006440000}"/>
    <cellStyle name="SAPBEXHLevel0X 4 3 2 2 3" xfId="21267" xr:uid="{00000000-0005-0000-0000-000007440000}"/>
    <cellStyle name="SAPBEXHLevel0X 4 3 2 3" xfId="8887" xr:uid="{00000000-0005-0000-0000-000008440000}"/>
    <cellStyle name="SAPBEXHLevel0X 4 3 2 3 2" xfId="16100" xr:uid="{00000000-0005-0000-0000-000009440000}"/>
    <cellStyle name="SAPBEXHLevel0X 4 3 2 3 3" xfId="21644" xr:uid="{00000000-0005-0000-0000-00000A440000}"/>
    <cellStyle name="SAPBEXHLevel0X 4 3 2 4" xfId="10540" xr:uid="{00000000-0005-0000-0000-00000B440000}"/>
    <cellStyle name="SAPBEXHLevel0X 4 3 2 4 2" xfId="17753" xr:uid="{00000000-0005-0000-0000-00000C440000}"/>
    <cellStyle name="SAPBEXHLevel0X 4 3 2 4 3" xfId="23149" xr:uid="{00000000-0005-0000-0000-00000D440000}"/>
    <cellStyle name="SAPBEXHLevel0X 4 3 2 5" xfId="11846" xr:uid="{00000000-0005-0000-0000-00000E440000}"/>
    <cellStyle name="SAPBEXHLevel0X 4 3 2 5 2" xfId="19053" xr:uid="{00000000-0005-0000-0000-00000F440000}"/>
    <cellStyle name="SAPBEXHLevel0X 4 3 2 5 3" xfId="24207" xr:uid="{00000000-0005-0000-0000-000010440000}"/>
    <cellStyle name="SAPBEXHLevel0X 4 3 2 6" xfId="12177" xr:uid="{00000000-0005-0000-0000-000011440000}"/>
    <cellStyle name="SAPBEXHLevel0X 4 3 2 6 2" xfId="19384" xr:uid="{00000000-0005-0000-0000-000012440000}"/>
    <cellStyle name="SAPBEXHLevel0X 4 3 2 6 3" xfId="24419" xr:uid="{00000000-0005-0000-0000-000013440000}"/>
    <cellStyle name="SAPBEXHLevel0X 4 3 2 7" xfId="13911" xr:uid="{00000000-0005-0000-0000-000014440000}"/>
    <cellStyle name="SAPBEXHLevel0X 4 3 2 8" xfId="14240" xr:uid="{00000000-0005-0000-0000-000015440000}"/>
    <cellStyle name="SAPBEXHLevel0X 4 3 3" xfId="7992" xr:uid="{00000000-0005-0000-0000-000016440000}"/>
    <cellStyle name="SAPBEXHLevel0X 4 3 3 2" xfId="15205" xr:uid="{00000000-0005-0000-0000-000017440000}"/>
    <cellStyle name="SAPBEXHLevel0X 4 3 3 3" xfId="20891" xr:uid="{00000000-0005-0000-0000-000018440000}"/>
    <cellStyle name="SAPBEXHLevel0X 4 3 4" xfId="9251" xr:uid="{00000000-0005-0000-0000-000019440000}"/>
    <cellStyle name="SAPBEXHLevel0X 4 3 4 2" xfId="16464" xr:uid="{00000000-0005-0000-0000-00001A440000}"/>
    <cellStyle name="SAPBEXHLevel0X 4 3 4 3" xfId="21996" xr:uid="{00000000-0005-0000-0000-00001B440000}"/>
    <cellStyle name="SAPBEXHLevel0X 4 3 5" xfId="10128" xr:uid="{00000000-0005-0000-0000-00001C440000}"/>
    <cellStyle name="SAPBEXHLevel0X 4 3 5 2" xfId="17341" xr:uid="{00000000-0005-0000-0000-00001D440000}"/>
    <cellStyle name="SAPBEXHLevel0X 4 3 5 3" xfId="22778" xr:uid="{00000000-0005-0000-0000-00001E440000}"/>
    <cellStyle name="SAPBEXHLevel0X 4 3 6" xfId="11433" xr:uid="{00000000-0005-0000-0000-00001F440000}"/>
    <cellStyle name="SAPBEXHLevel0X 4 3 6 2" xfId="18640" xr:uid="{00000000-0005-0000-0000-000020440000}"/>
    <cellStyle name="SAPBEXHLevel0X 4 3 6 3" xfId="23835" xr:uid="{00000000-0005-0000-0000-000021440000}"/>
    <cellStyle name="SAPBEXHLevel0X 4 3 7" xfId="12552" xr:uid="{00000000-0005-0000-0000-000022440000}"/>
    <cellStyle name="SAPBEXHLevel0X 4 3 7 2" xfId="19759" xr:uid="{00000000-0005-0000-0000-000023440000}"/>
    <cellStyle name="SAPBEXHLevel0X 4 3 7 3" xfId="24784" xr:uid="{00000000-0005-0000-0000-000024440000}"/>
    <cellStyle name="SAPBEXHLevel0X 4 3 8" xfId="13509" xr:uid="{00000000-0005-0000-0000-000025440000}"/>
    <cellStyle name="SAPBEXHLevel0X 4 3 9" xfId="14587" xr:uid="{00000000-0005-0000-0000-000026440000}"/>
    <cellStyle name="SAPBEXHLevel0X 4 4" xfId="705" xr:uid="{00000000-0005-0000-0000-000027440000}"/>
    <cellStyle name="SAPBEXHLevel0X 4 4 2" xfId="1161" xr:uid="{00000000-0005-0000-0000-000028440000}"/>
    <cellStyle name="SAPBEXHLevel0X 4 4 2 2" xfId="8410" xr:uid="{00000000-0005-0000-0000-000029440000}"/>
    <cellStyle name="SAPBEXHLevel0X 4 4 2 2 2" xfId="15623" xr:uid="{00000000-0005-0000-0000-00002A440000}"/>
    <cellStyle name="SAPBEXHLevel0X 4 4 2 2 3" xfId="21268" xr:uid="{00000000-0005-0000-0000-00002B440000}"/>
    <cellStyle name="SAPBEXHLevel0X 4 4 2 3" xfId="8886" xr:uid="{00000000-0005-0000-0000-00002C440000}"/>
    <cellStyle name="SAPBEXHLevel0X 4 4 2 3 2" xfId="16099" xr:uid="{00000000-0005-0000-0000-00002D440000}"/>
    <cellStyle name="SAPBEXHLevel0X 4 4 2 3 3" xfId="21643" xr:uid="{00000000-0005-0000-0000-00002E440000}"/>
    <cellStyle name="SAPBEXHLevel0X 4 4 2 4" xfId="10541" xr:uid="{00000000-0005-0000-0000-00002F440000}"/>
    <cellStyle name="SAPBEXHLevel0X 4 4 2 4 2" xfId="17754" xr:uid="{00000000-0005-0000-0000-000030440000}"/>
    <cellStyle name="SAPBEXHLevel0X 4 4 2 4 3" xfId="23150" xr:uid="{00000000-0005-0000-0000-000031440000}"/>
    <cellStyle name="SAPBEXHLevel0X 4 4 2 5" xfId="11901" xr:uid="{00000000-0005-0000-0000-000032440000}"/>
    <cellStyle name="SAPBEXHLevel0X 4 4 2 5 2" xfId="19108" xr:uid="{00000000-0005-0000-0000-000033440000}"/>
    <cellStyle name="SAPBEXHLevel0X 4 4 2 5 3" xfId="24262" xr:uid="{00000000-0005-0000-0000-000034440000}"/>
    <cellStyle name="SAPBEXHLevel0X 4 4 2 6" xfId="12122" xr:uid="{00000000-0005-0000-0000-000035440000}"/>
    <cellStyle name="SAPBEXHLevel0X 4 4 2 6 2" xfId="19329" xr:uid="{00000000-0005-0000-0000-000036440000}"/>
    <cellStyle name="SAPBEXHLevel0X 4 4 2 6 3" xfId="24364" xr:uid="{00000000-0005-0000-0000-000037440000}"/>
    <cellStyle name="SAPBEXHLevel0X 4 4 2 7" xfId="13966" xr:uid="{00000000-0005-0000-0000-000038440000}"/>
    <cellStyle name="SAPBEXHLevel0X 4 4 2 8" xfId="14185" xr:uid="{00000000-0005-0000-0000-000039440000}"/>
    <cellStyle name="SAPBEXHLevel0X 4 4 3" xfId="7993" xr:uid="{00000000-0005-0000-0000-00003A440000}"/>
    <cellStyle name="SAPBEXHLevel0X 4 4 3 2" xfId="15206" xr:uid="{00000000-0005-0000-0000-00003B440000}"/>
    <cellStyle name="SAPBEXHLevel0X 4 4 3 3" xfId="20892" xr:uid="{00000000-0005-0000-0000-00003C440000}"/>
    <cellStyle name="SAPBEXHLevel0X 4 4 4" xfId="9250" xr:uid="{00000000-0005-0000-0000-00003D440000}"/>
    <cellStyle name="SAPBEXHLevel0X 4 4 4 2" xfId="16463" xr:uid="{00000000-0005-0000-0000-00003E440000}"/>
    <cellStyle name="SAPBEXHLevel0X 4 4 4 3" xfId="21995" xr:uid="{00000000-0005-0000-0000-00003F440000}"/>
    <cellStyle name="SAPBEXHLevel0X 4 4 5" xfId="10129" xr:uid="{00000000-0005-0000-0000-000040440000}"/>
    <cellStyle name="SAPBEXHLevel0X 4 4 5 2" xfId="17342" xr:uid="{00000000-0005-0000-0000-000041440000}"/>
    <cellStyle name="SAPBEXHLevel0X 4 4 5 3" xfId="22779" xr:uid="{00000000-0005-0000-0000-000042440000}"/>
    <cellStyle name="SAPBEXHLevel0X 4 4 6" xfId="11488" xr:uid="{00000000-0005-0000-0000-000043440000}"/>
    <cellStyle name="SAPBEXHLevel0X 4 4 6 2" xfId="18695" xr:uid="{00000000-0005-0000-0000-000044440000}"/>
    <cellStyle name="SAPBEXHLevel0X 4 4 6 3" xfId="23890" xr:uid="{00000000-0005-0000-0000-000045440000}"/>
    <cellStyle name="SAPBEXHLevel0X 4 4 7" xfId="12493" xr:uid="{00000000-0005-0000-0000-000046440000}"/>
    <cellStyle name="SAPBEXHLevel0X 4 4 7 2" xfId="19700" xr:uid="{00000000-0005-0000-0000-000047440000}"/>
    <cellStyle name="SAPBEXHLevel0X 4 4 7 3" xfId="24732" xr:uid="{00000000-0005-0000-0000-000048440000}"/>
    <cellStyle name="SAPBEXHLevel0X 4 4 8" xfId="13564" xr:uid="{00000000-0005-0000-0000-000049440000}"/>
    <cellStyle name="SAPBEXHLevel0X 4 4 9" xfId="14533" xr:uid="{00000000-0005-0000-0000-00004A440000}"/>
    <cellStyle name="SAPBEXHLevel0X 4 5" xfId="7990" xr:uid="{00000000-0005-0000-0000-00004B440000}"/>
    <cellStyle name="SAPBEXHLevel0X 4 5 2" xfId="15203" xr:uid="{00000000-0005-0000-0000-00004C440000}"/>
    <cellStyle name="SAPBEXHLevel0X 4 5 3" xfId="20889" xr:uid="{00000000-0005-0000-0000-00004D440000}"/>
    <cellStyle name="SAPBEXHLevel0X 4 6" xfId="9253" xr:uid="{00000000-0005-0000-0000-00004E440000}"/>
    <cellStyle name="SAPBEXHLevel0X 4 6 2" xfId="16466" xr:uid="{00000000-0005-0000-0000-00004F440000}"/>
    <cellStyle name="SAPBEXHLevel0X 4 6 3" xfId="21998" xr:uid="{00000000-0005-0000-0000-000050440000}"/>
    <cellStyle name="SAPBEXHLevel0X 4 7" xfId="10126" xr:uid="{00000000-0005-0000-0000-000051440000}"/>
    <cellStyle name="SAPBEXHLevel0X 4 7 2" xfId="17339" xr:uid="{00000000-0005-0000-0000-000052440000}"/>
    <cellStyle name="SAPBEXHLevel0X 4 7 3" xfId="22776" xr:uid="{00000000-0005-0000-0000-000053440000}"/>
    <cellStyle name="SAPBEXHLevel0X 4 8" xfId="11287" xr:uid="{00000000-0005-0000-0000-000054440000}"/>
    <cellStyle name="SAPBEXHLevel0X 4 8 2" xfId="18494" xr:uid="{00000000-0005-0000-0000-000055440000}"/>
    <cellStyle name="SAPBEXHLevel0X 4 8 3" xfId="23693" xr:uid="{00000000-0005-0000-0000-000056440000}"/>
    <cellStyle name="SAPBEXHLevel0X 4 9" xfId="12727" xr:uid="{00000000-0005-0000-0000-000057440000}"/>
    <cellStyle name="SAPBEXHLevel0X 4 9 2" xfId="19934" xr:uid="{00000000-0005-0000-0000-000058440000}"/>
    <cellStyle name="SAPBEXHLevel0X 4 9 3" xfId="24925" xr:uid="{00000000-0005-0000-0000-000059440000}"/>
    <cellStyle name="SAPBEXHLevel0X 5" xfId="808" xr:uid="{00000000-0005-0000-0000-00005A440000}"/>
    <cellStyle name="SAPBEXHLevel0X 5 10" xfId="14494" xr:uid="{00000000-0005-0000-0000-00005B440000}"/>
    <cellStyle name="SAPBEXHLevel0X 5 2" xfId="7325" xr:uid="{00000000-0005-0000-0000-00005C440000}"/>
    <cellStyle name="SAPBEXHLevel0X 5 2 2" xfId="9563" xr:uid="{00000000-0005-0000-0000-00005D440000}"/>
    <cellStyle name="SAPBEXHLevel0X 5 2 2 2" xfId="16776" xr:uid="{00000000-0005-0000-0000-00005E440000}"/>
    <cellStyle name="SAPBEXHLevel0X 5 2 2 3" xfId="22242" xr:uid="{00000000-0005-0000-0000-00005F440000}"/>
    <cellStyle name="SAPBEXHLevel0X 5 2 3" xfId="9761" xr:uid="{00000000-0005-0000-0000-000060440000}"/>
    <cellStyle name="SAPBEXHLevel0X 5 2 3 2" xfId="16974" xr:uid="{00000000-0005-0000-0000-000061440000}"/>
    <cellStyle name="SAPBEXHLevel0X 5 2 3 3" xfId="22440" xr:uid="{00000000-0005-0000-0000-000062440000}"/>
    <cellStyle name="SAPBEXHLevel0X 5 2 4" xfId="10965" xr:uid="{00000000-0005-0000-0000-000063440000}"/>
    <cellStyle name="SAPBEXHLevel0X 5 2 4 2" xfId="18178" xr:uid="{00000000-0005-0000-0000-000064440000}"/>
    <cellStyle name="SAPBEXHLevel0X 5 2 4 3" xfId="23395" xr:uid="{00000000-0005-0000-0000-000065440000}"/>
    <cellStyle name="SAPBEXHLevel0X 5 2 5" xfId="12912" xr:uid="{00000000-0005-0000-0000-000066440000}"/>
    <cellStyle name="SAPBEXHLevel0X 5 2 5 2" xfId="20119" xr:uid="{00000000-0005-0000-0000-000067440000}"/>
    <cellStyle name="SAPBEXHLevel0X 5 2 5 3" xfId="25075" xr:uid="{00000000-0005-0000-0000-000068440000}"/>
    <cellStyle name="SAPBEXHLevel0X 5 2 6" xfId="13101" xr:uid="{00000000-0005-0000-0000-000069440000}"/>
    <cellStyle name="SAPBEXHLevel0X 5 2 6 2" xfId="20308" xr:uid="{00000000-0005-0000-0000-00006A440000}"/>
    <cellStyle name="SAPBEXHLevel0X 5 2 6 3" xfId="25264" xr:uid="{00000000-0005-0000-0000-00006B440000}"/>
    <cellStyle name="SAPBEXHLevel0X 5 2 7" xfId="14773" xr:uid="{00000000-0005-0000-0000-00006C440000}"/>
    <cellStyle name="SAPBEXHLevel0X 5 2 8" xfId="20486" xr:uid="{00000000-0005-0000-0000-00006D440000}"/>
    <cellStyle name="SAPBEXHLevel0X 5 3" xfId="7326" xr:uid="{00000000-0005-0000-0000-00006E440000}"/>
    <cellStyle name="SAPBEXHLevel0X 5 3 2" xfId="9564" xr:uid="{00000000-0005-0000-0000-00006F440000}"/>
    <cellStyle name="SAPBEXHLevel0X 5 3 2 2" xfId="16777" xr:uid="{00000000-0005-0000-0000-000070440000}"/>
    <cellStyle name="SAPBEXHLevel0X 5 3 2 3" xfId="22243" xr:uid="{00000000-0005-0000-0000-000071440000}"/>
    <cellStyle name="SAPBEXHLevel0X 5 3 3" xfId="9762" xr:uid="{00000000-0005-0000-0000-000072440000}"/>
    <cellStyle name="SAPBEXHLevel0X 5 3 3 2" xfId="16975" xr:uid="{00000000-0005-0000-0000-000073440000}"/>
    <cellStyle name="SAPBEXHLevel0X 5 3 3 3" xfId="22441" xr:uid="{00000000-0005-0000-0000-000074440000}"/>
    <cellStyle name="SAPBEXHLevel0X 5 3 4" xfId="10966" xr:uid="{00000000-0005-0000-0000-000075440000}"/>
    <cellStyle name="SAPBEXHLevel0X 5 3 4 2" xfId="18179" xr:uid="{00000000-0005-0000-0000-000076440000}"/>
    <cellStyle name="SAPBEXHLevel0X 5 3 4 3" xfId="23396" xr:uid="{00000000-0005-0000-0000-000077440000}"/>
    <cellStyle name="SAPBEXHLevel0X 5 3 5" xfId="12913" xr:uid="{00000000-0005-0000-0000-000078440000}"/>
    <cellStyle name="SAPBEXHLevel0X 5 3 5 2" xfId="20120" xr:uid="{00000000-0005-0000-0000-000079440000}"/>
    <cellStyle name="SAPBEXHLevel0X 5 3 5 3" xfId="25076" xr:uid="{00000000-0005-0000-0000-00007A440000}"/>
    <cellStyle name="SAPBEXHLevel0X 5 3 6" xfId="13102" xr:uid="{00000000-0005-0000-0000-00007B440000}"/>
    <cellStyle name="SAPBEXHLevel0X 5 3 6 2" xfId="20309" xr:uid="{00000000-0005-0000-0000-00007C440000}"/>
    <cellStyle name="SAPBEXHLevel0X 5 3 6 3" xfId="25265" xr:uid="{00000000-0005-0000-0000-00007D440000}"/>
    <cellStyle name="SAPBEXHLevel0X 5 3 7" xfId="14774" xr:uid="{00000000-0005-0000-0000-00007E440000}"/>
    <cellStyle name="SAPBEXHLevel0X 5 3 8" xfId="20487" xr:uid="{00000000-0005-0000-0000-00007F440000}"/>
    <cellStyle name="SAPBEXHLevel0X 5 4" xfId="8411" xr:uid="{00000000-0005-0000-0000-000080440000}"/>
    <cellStyle name="SAPBEXHLevel0X 5 4 2" xfId="15624" xr:uid="{00000000-0005-0000-0000-000081440000}"/>
    <cellStyle name="SAPBEXHLevel0X 5 4 3" xfId="21269" xr:uid="{00000000-0005-0000-0000-000082440000}"/>
    <cellStyle name="SAPBEXHLevel0X 5 5" xfId="8885" xr:uid="{00000000-0005-0000-0000-000083440000}"/>
    <cellStyle name="SAPBEXHLevel0X 5 5 2" xfId="16098" xr:uid="{00000000-0005-0000-0000-000084440000}"/>
    <cellStyle name="SAPBEXHLevel0X 5 5 3" xfId="21642" xr:uid="{00000000-0005-0000-0000-000085440000}"/>
    <cellStyle name="SAPBEXHLevel0X 5 6" xfId="10542" xr:uid="{00000000-0005-0000-0000-000086440000}"/>
    <cellStyle name="SAPBEXHLevel0X 5 6 2" xfId="17755" xr:uid="{00000000-0005-0000-0000-000087440000}"/>
    <cellStyle name="SAPBEXHLevel0X 5 6 3" xfId="23151" xr:uid="{00000000-0005-0000-0000-000088440000}"/>
    <cellStyle name="SAPBEXHLevel0X 5 7" xfId="11548" xr:uid="{00000000-0005-0000-0000-000089440000}"/>
    <cellStyle name="SAPBEXHLevel0X 5 7 2" xfId="18755" xr:uid="{00000000-0005-0000-0000-00008A440000}"/>
    <cellStyle name="SAPBEXHLevel0X 5 7 3" xfId="23931" xr:uid="{00000000-0005-0000-0000-00008B440000}"/>
    <cellStyle name="SAPBEXHLevel0X 5 8" xfId="12454" xr:uid="{00000000-0005-0000-0000-00008C440000}"/>
    <cellStyle name="SAPBEXHLevel0X 5 8 2" xfId="19661" xr:uid="{00000000-0005-0000-0000-00008D440000}"/>
    <cellStyle name="SAPBEXHLevel0X 5 8 3" xfId="24695" xr:uid="{00000000-0005-0000-0000-00008E440000}"/>
    <cellStyle name="SAPBEXHLevel0X 5 9" xfId="13617" xr:uid="{00000000-0005-0000-0000-00008F440000}"/>
    <cellStyle name="SAPBEXHLevel0X 6" xfId="7327" xr:uid="{00000000-0005-0000-0000-000090440000}"/>
    <cellStyle name="SAPBEXHLevel0X 6 2" xfId="7328" xr:uid="{00000000-0005-0000-0000-000091440000}"/>
    <cellStyle name="SAPBEXHLevel0X 6 2 2" xfId="9566" xr:uid="{00000000-0005-0000-0000-000092440000}"/>
    <cellStyle name="SAPBEXHLevel0X 6 2 2 2" xfId="16779" xr:uid="{00000000-0005-0000-0000-000093440000}"/>
    <cellStyle name="SAPBEXHLevel0X 6 2 2 3" xfId="22245" xr:uid="{00000000-0005-0000-0000-000094440000}"/>
    <cellStyle name="SAPBEXHLevel0X 6 2 3" xfId="9764" xr:uid="{00000000-0005-0000-0000-000095440000}"/>
    <cellStyle name="SAPBEXHLevel0X 6 2 3 2" xfId="16977" xr:uid="{00000000-0005-0000-0000-000096440000}"/>
    <cellStyle name="SAPBEXHLevel0X 6 2 3 3" xfId="22443" xr:uid="{00000000-0005-0000-0000-000097440000}"/>
    <cellStyle name="SAPBEXHLevel0X 6 2 4" xfId="10968" xr:uid="{00000000-0005-0000-0000-000098440000}"/>
    <cellStyle name="SAPBEXHLevel0X 6 2 4 2" xfId="18181" xr:uid="{00000000-0005-0000-0000-000099440000}"/>
    <cellStyle name="SAPBEXHLevel0X 6 2 4 3" xfId="23398" xr:uid="{00000000-0005-0000-0000-00009A440000}"/>
    <cellStyle name="SAPBEXHLevel0X 6 2 5" xfId="12915" xr:uid="{00000000-0005-0000-0000-00009B440000}"/>
    <cellStyle name="SAPBEXHLevel0X 6 2 5 2" xfId="20122" xr:uid="{00000000-0005-0000-0000-00009C440000}"/>
    <cellStyle name="SAPBEXHLevel0X 6 2 5 3" xfId="25078" xr:uid="{00000000-0005-0000-0000-00009D440000}"/>
    <cellStyle name="SAPBEXHLevel0X 6 2 6" xfId="13104" xr:uid="{00000000-0005-0000-0000-00009E440000}"/>
    <cellStyle name="SAPBEXHLevel0X 6 2 6 2" xfId="20311" xr:uid="{00000000-0005-0000-0000-00009F440000}"/>
    <cellStyle name="SAPBEXHLevel0X 6 2 6 3" xfId="25267" xr:uid="{00000000-0005-0000-0000-0000A0440000}"/>
    <cellStyle name="SAPBEXHLevel0X 6 2 7" xfId="14776" xr:uid="{00000000-0005-0000-0000-0000A1440000}"/>
    <cellStyle name="SAPBEXHLevel0X 6 2 8" xfId="20489" xr:uid="{00000000-0005-0000-0000-0000A2440000}"/>
    <cellStyle name="SAPBEXHLevel0X 6 3" xfId="9565" xr:uid="{00000000-0005-0000-0000-0000A3440000}"/>
    <cellStyle name="SAPBEXHLevel0X 6 3 2" xfId="16778" xr:uid="{00000000-0005-0000-0000-0000A4440000}"/>
    <cellStyle name="SAPBEXHLevel0X 6 3 3" xfId="22244" xr:uid="{00000000-0005-0000-0000-0000A5440000}"/>
    <cellStyle name="SAPBEXHLevel0X 6 4" xfId="9763" xr:uid="{00000000-0005-0000-0000-0000A6440000}"/>
    <cellStyle name="SAPBEXHLevel0X 6 4 2" xfId="16976" xr:uid="{00000000-0005-0000-0000-0000A7440000}"/>
    <cellStyle name="SAPBEXHLevel0X 6 4 3" xfId="22442" xr:uid="{00000000-0005-0000-0000-0000A8440000}"/>
    <cellStyle name="SAPBEXHLevel0X 6 5" xfId="10967" xr:uid="{00000000-0005-0000-0000-0000A9440000}"/>
    <cellStyle name="SAPBEXHLevel0X 6 5 2" xfId="18180" xr:uid="{00000000-0005-0000-0000-0000AA440000}"/>
    <cellStyle name="SAPBEXHLevel0X 6 5 3" xfId="23397" xr:uid="{00000000-0005-0000-0000-0000AB440000}"/>
    <cellStyle name="SAPBEXHLevel0X 6 6" xfId="12914" xr:uid="{00000000-0005-0000-0000-0000AC440000}"/>
    <cellStyle name="SAPBEXHLevel0X 6 6 2" xfId="20121" xr:uid="{00000000-0005-0000-0000-0000AD440000}"/>
    <cellStyle name="SAPBEXHLevel0X 6 6 3" xfId="25077" xr:uid="{00000000-0005-0000-0000-0000AE440000}"/>
    <cellStyle name="SAPBEXHLevel0X 6 7" xfId="13103" xr:uid="{00000000-0005-0000-0000-0000AF440000}"/>
    <cellStyle name="SAPBEXHLevel0X 6 7 2" xfId="20310" xr:uid="{00000000-0005-0000-0000-0000B0440000}"/>
    <cellStyle name="SAPBEXHLevel0X 6 7 3" xfId="25266" xr:uid="{00000000-0005-0000-0000-0000B1440000}"/>
    <cellStyle name="SAPBEXHLevel0X 6 8" xfId="14775" xr:uid="{00000000-0005-0000-0000-0000B2440000}"/>
    <cellStyle name="SAPBEXHLevel0X 6 9" xfId="20488" xr:uid="{00000000-0005-0000-0000-0000B3440000}"/>
    <cellStyle name="SAPBEXHLevel0X 7" xfId="7329" xr:uid="{00000000-0005-0000-0000-0000B4440000}"/>
    <cellStyle name="SAPBEXHLevel0X 7 10" xfId="20490" xr:uid="{00000000-0005-0000-0000-0000B5440000}"/>
    <cellStyle name="SAPBEXHLevel0X 7 2" xfId="7330" xr:uid="{00000000-0005-0000-0000-0000B6440000}"/>
    <cellStyle name="SAPBEXHLevel0X 7 2 2" xfId="9568" xr:uid="{00000000-0005-0000-0000-0000B7440000}"/>
    <cellStyle name="SAPBEXHLevel0X 7 2 2 2" xfId="16781" xr:uid="{00000000-0005-0000-0000-0000B8440000}"/>
    <cellStyle name="SAPBEXHLevel0X 7 2 2 3" xfId="22247" xr:uid="{00000000-0005-0000-0000-0000B9440000}"/>
    <cellStyle name="SAPBEXHLevel0X 7 2 3" xfId="9766" xr:uid="{00000000-0005-0000-0000-0000BA440000}"/>
    <cellStyle name="SAPBEXHLevel0X 7 2 3 2" xfId="16979" xr:uid="{00000000-0005-0000-0000-0000BB440000}"/>
    <cellStyle name="SAPBEXHLevel0X 7 2 3 3" xfId="22445" xr:uid="{00000000-0005-0000-0000-0000BC440000}"/>
    <cellStyle name="SAPBEXHLevel0X 7 2 4" xfId="10970" xr:uid="{00000000-0005-0000-0000-0000BD440000}"/>
    <cellStyle name="SAPBEXHLevel0X 7 2 4 2" xfId="18183" xr:uid="{00000000-0005-0000-0000-0000BE440000}"/>
    <cellStyle name="SAPBEXHLevel0X 7 2 4 3" xfId="23400" xr:uid="{00000000-0005-0000-0000-0000BF440000}"/>
    <cellStyle name="SAPBEXHLevel0X 7 2 5" xfId="12917" xr:uid="{00000000-0005-0000-0000-0000C0440000}"/>
    <cellStyle name="SAPBEXHLevel0X 7 2 5 2" xfId="20124" xr:uid="{00000000-0005-0000-0000-0000C1440000}"/>
    <cellStyle name="SAPBEXHLevel0X 7 2 5 3" xfId="25080" xr:uid="{00000000-0005-0000-0000-0000C2440000}"/>
    <cellStyle name="SAPBEXHLevel0X 7 2 6" xfId="13106" xr:uid="{00000000-0005-0000-0000-0000C3440000}"/>
    <cellStyle name="SAPBEXHLevel0X 7 2 6 2" xfId="20313" xr:uid="{00000000-0005-0000-0000-0000C4440000}"/>
    <cellStyle name="SAPBEXHLevel0X 7 2 6 3" xfId="25269" xr:uid="{00000000-0005-0000-0000-0000C5440000}"/>
    <cellStyle name="SAPBEXHLevel0X 7 2 7" xfId="14778" xr:uid="{00000000-0005-0000-0000-0000C6440000}"/>
    <cellStyle name="SAPBEXHLevel0X 7 2 8" xfId="20491" xr:uid="{00000000-0005-0000-0000-0000C7440000}"/>
    <cellStyle name="SAPBEXHLevel0X 7 3" xfId="7331" xr:uid="{00000000-0005-0000-0000-0000C8440000}"/>
    <cellStyle name="SAPBEXHLevel0X 7 3 2" xfId="9569" xr:uid="{00000000-0005-0000-0000-0000C9440000}"/>
    <cellStyle name="SAPBEXHLevel0X 7 3 2 2" xfId="16782" xr:uid="{00000000-0005-0000-0000-0000CA440000}"/>
    <cellStyle name="SAPBEXHLevel0X 7 3 2 3" xfId="22248" xr:uid="{00000000-0005-0000-0000-0000CB440000}"/>
    <cellStyle name="SAPBEXHLevel0X 7 3 3" xfId="9767" xr:uid="{00000000-0005-0000-0000-0000CC440000}"/>
    <cellStyle name="SAPBEXHLevel0X 7 3 3 2" xfId="16980" xr:uid="{00000000-0005-0000-0000-0000CD440000}"/>
    <cellStyle name="SAPBEXHLevel0X 7 3 3 3" xfId="22446" xr:uid="{00000000-0005-0000-0000-0000CE440000}"/>
    <cellStyle name="SAPBEXHLevel0X 7 3 4" xfId="10971" xr:uid="{00000000-0005-0000-0000-0000CF440000}"/>
    <cellStyle name="SAPBEXHLevel0X 7 3 4 2" xfId="18184" xr:uid="{00000000-0005-0000-0000-0000D0440000}"/>
    <cellStyle name="SAPBEXHLevel0X 7 3 4 3" xfId="23401" xr:uid="{00000000-0005-0000-0000-0000D1440000}"/>
    <cellStyle name="SAPBEXHLevel0X 7 3 5" xfId="12918" xr:uid="{00000000-0005-0000-0000-0000D2440000}"/>
    <cellStyle name="SAPBEXHLevel0X 7 3 5 2" xfId="20125" xr:uid="{00000000-0005-0000-0000-0000D3440000}"/>
    <cellStyle name="SAPBEXHLevel0X 7 3 5 3" xfId="25081" xr:uid="{00000000-0005-0000-0000-0000D4440000}"/>
    <cellStyle name="SAPBEXHLevel0X 7 3 6" xfId="13107" xr:uid="{00000000-0005-0000-0000-0000D5440000}"/>
    <cellStyle name="SAPBEXHLevel0X 7 3 6 2" xfId="20314" xr:uid="{00000000-0005-0000-0000-0000D6440000}"/>
    <cellStyle name="SAPBEXHLevel0X 7 3 6 3" xfId="25270" xr:uid="{00000000-0005-0000-0000-0000D7440000}"/>
    <cellStyle name="SAPBEXHLevel0X 7 3 7" xfId="14779" xr:uid="{00000000-0005-0000-0000-0000D8440000}"/>
    <cellStyle name="SAPBEXHLevel0X 7 3 8" xfId="20492" xr:uid="{00000000-0005-0000-0000-0000D9440000}"/>
    <cellStyle name="SAPBEXHLevel0X 7 4" xfId="9567" xr:uid="{00000000-0005-0000-0000-0000DA440000}"/>
    <cellStyle name="SAPBEXHLevel0X 7 4 2" xfId="16780" xr:uid="{00000000-0005-0000-0000-0000DB440000}"/>
    <cellStyle name="SAPBEXHLevel0X 7 4 3" xfId="22246" xr:uid="{00000000-0005-0000-0000-0000DC440000}"/>
    <cellStyle name="SAPBEXHLevel0X 7 5" xfId="9765" xr:uid="{00000000-0005-0000-0000-0000DD440000}"/>
    <cellStyle name="SAPBEXHLevel0X 7 5 2" xfId="16978" xr:uid="{00000000-0005-0000-0000-0000DE440000}"/>
    <cellStyle name="SAPBEXHLevel0X 7 5 3" xfId="22444" xr:uid="{00000000-0005-0000-0000-0000DF440000}"/>
    <cellStyle name="SAPBEXHLevel0X 7 6" xfId="10969" xr:uid="{00000000-0005-0000-0000-0000E0440000}"/>
    <cellStyle name="SAPBEXHLevel0X 7 6 2" xfId="18182" xr:uid="{00000000-0005-0000-0000-0000E1440000}"/>
    <cellStyle name="SAPBEXHLevel0X 7 6 3" xfId="23399" xr:uid="{00000000-0005-0000-0000-0000E2440000}"/>
    <cellStyle name="SAPBEXHLevel0X 7 7" xfId="12916" xr:uid="{00000000-0005-0000-0000-0000E3440000}"/>
    <cellStyle name="SAPBEXHLevel0X 7 7 2" xfId="20123" xr:uid="{00000000-0005-0000-0000-0000E4440000}"/>
    <cellStyle name="SAPBEXHLevel0X 7 7 3" xfId="25079" xr:uid="{00000000-0005-0000-0000-0000E5440000}"/>
    <cellStyle name="SAPBEXHLevel0X 7 8" xfId="13105" xr:uid="{00000000-0005-0000-0000-0000E6440000}"/>
    <cellStyle name="SAPBEXHLevel0X 7 8 2" xfId="20312" xr:uid="{00000000-0005-0000-0000-0000E7440000}"/>
    <cellStyle name="SAPBEXHLevel0X 7 8 3" xfId="25268" xr:uid="{00000000-0005-0000-0000-0000E8440000}"/>
    <cellStyle name="SAPBEXHLevel0X 7 9" xfId="14777" xr:uid="{00000000-0005-0000-0000-0000E9440000}"/>
    <cellStyle name="SAPBEXHLevel0X 8" xfId="7332" xr:uid="{00000000-0005-0000-0000-0000EA440000}"/>
    <cellStyle name="SAPBEXHLevel0X 8 2" xfId="7333" xr:uid="{00000000-0005-0000-0000-0000EB440000}"/>
    <cellStyle name="SAPBEXHLevel0X 8 2 2" xfId="9571" xr:uid="{00000000-0005-0000-0000-0000EC440000}"/>
    <cellStyle name="SAPBEXHLevel0X 8 2 2 2" xfId="16784" xr:uid="{00000000-0005-0000-0000-0000ED440000}"/>
    <cellStyle name="SAPBEXHLevel0X 8 2 2 3" xfId="22250" xr:uid="{00000000-0005-0000-0000-0000EE440000}"/>
    <cellStyle name="SAPBEXHLevel0X 8 2 3" xfId="9769" xr:uid="{00000000-0005-0000-0000-0000EF440000}"/>
    <cellStyle name="SAPBEXHLevel0X 8 2 3 2" xfId="16982" xr:uid="{00000000-0005-0000-0000-0000F0440000}"/>
    <cellStyle name="SAPBEXHLevel0X 8 2 3 3" xfId="22448" xr:uid="{00000000-0005-0000-0000-0000F1440000}"/>
    <cellStyle name="SAPBEXHLevel0X 8 2 4" xfId="10973" xr:uid="{00000000-0005-0000-0000-0000F2440000}"/>
    <cellStyle name="SAPBEXHLevel0X 8 2 4 2" xfId="18186" xr:uid="{00000000-0005-0000-0000-0000F3440000}"/>
    <cellStyle name="SAPBEXHLevel0X 8 2 4 3" xfId="23403" xr:uid="{00000000-0005-0000-0000-0000F4440000}"/>
    <cellStyle name="SAPBEXHLevel0X 8 2 5" xfId="12920" xr:uid="{00000000-0005-0000-0000-0000F5440000}"/>
    <cellStyle name="SAPBEXHLevel0X 8 2 5 2" xfId="20127" xr:uid="{00000000-0005-0000-0000-0000F6440000}"/>
    <cellStyle name="SAPBEXHLevel0X 8 2 5 3" xfId="25083" xr:uid="{00000000-0005-0000-0000-0000F7440000}"/>
    <cellStyle name="SAPBEXHLevel0X 8 2 6" xfId="13109" xr:uid="{00000000-0005-0000-0000-0000F8440000}"/>
    <cellStyle name="SAPBEXHLevel0X 8 2 6 2" xfId="20316" xr:uid="{00000000-0005-0000-0000-0000F9440000}"/>
    <cellStyle name="SAPBEXHLevel0X 8 2 6 3" xfId="25272" xr:uid="{00000000-0005-0000-0000-0000FA440000}"/>
    <cellStyle name="SAPBEXHLevel0X 8 2 7" xfId="14781" xr:uid="{00000000-0005-0000-0000-0000FB440000}"/>
    <cellStyle name="SAPBEXHLevel0X 8 2 8" xfId="20494" xr:uid="{00000000-0005-0000-0000-0000FC440000}"/>
    <cellStyle name="SAPBEXHLevel0X 8 3" xfId="9570" xr:uid="{00000000-0005-0000-0000-0000FD440000}"/>
    <cellStyle name="SAPBEXHLevel0X 8 3 2" xfId="16783" xr:uid="{00000000-0005-0000-0000-0000FE440000}"/>
    <cellStyle name="SAPBEXHLevel0X 8 3 3" xfId="22249" xr:uid="{00000000-0005-0000-0000-0000FF440000}"/>
    <cellStyle name="SAPBEXHLevel0X 8 4" xfId="9768" xr:uid="{00000000-0005-0000-0000-000000450000}"/>
    <cellStyle name="SAPBEXHLevel0X 8 4 2" xfId="16981" xr:uid="{00000000-0005-0000-0000-000001450000}"/>
    <cellStyle name="SAPBEXHLevel0X 8 4 3" xfId="22447" xr:uid="{00000000-0005-0000-0000-000002450000}"/>
    <cellStyle name="SAPBEXHLevel0X 8 5" xfId="10972" xr:uid="{00000000-0005-0000-0000-000003450000}"/>
    <cellStyle name="SAPBEXHLevel0X 8 5 2" xfId="18185" xr:uid="{00000000-0005-0000-0000-000004450000}"/>
    <cellStyle name="SAPBEXHLevel0X 8 5 3" xfId="23402" xr:uid="{00000000-0005-0000-0000-000005450000}"/>
    <cellStyle name="SAPBEXHLevel0X 8 6" xfId="12919" xr:uid="{00000000-0005-0000-0000-000006450000}"/>
    <cellStyle name="SAPBEXHLevel0X 8 6 2" xfId="20126" xr:uid="{00000000-0005-0000-0000-000007450000}"/>
    <cellStyle name="SAPBEXHLevel0X 8 6 3" xfId="25082" xr:uid="{00000000-0005-0000-0000-000008450000}"/>
    <cellStyle name="SAPBEXHLevel0X 8 7" xfId="13108" xr:uid="{00000000-0005-0000-0000-000009450000}"/>
    <cellStyle name="SAPBEXHLevel0X 8 7 2" xfId="20315" xr:uid="{00000000-0005-0000-0000-00000A450000}"/>
    <cellStyle name="SAPBEXHLevel0X 8 7 3" xfId="25271" xr:uid="{00000000-0005-0000-0000-00000B450000}"/>
    <cellStyle name="SAPBEXHLevel0X 8 8" xfId="14780" xr:uid="{00000000-0005-0000-0000-00000C450000}"/>
    <cellStyle name="SAPBEXHLevel0X 8 9" xfId="20493" xr:uid="{00000000-0005-0000-0000-00000D450000}"/>
    <cellStyle name="SAPBEXHLevel0X 9" xfId="7334" xr:uid="{00000000-0005-0000-0000-00000E450000}"/>
    <cellStyle name="SAPBEXHLevel0X 9 2" xfId="9572" xr:uid="{00000000-0005-0000-0000-00000F450000}"/>
    <cellStyle name="SAPBEXHLevel0X 9 2 2" xfId="16785" xr:uid="{00000000-0005-0000-0000-000010450000}"/>
    <cellStyle name="SAPBEXHLevel0X 9 2 3" xfId="22251" xr:uid="{00000000-0005-0000-0000-000011450000}"/>
    <cellStyle name="SAPBEXHLevel0X 9 3" xfId="9770" xr:uid="{00000000-0005-0000-0000-000012450000}"/>
    <cellStyle name="SAPBEXHLevel0X 9 3 2" xfId="16983" xr:uid="{00000000-0005-0000-0000-000013450000}"/>
    <cellStyle name="SAPBEXHLevel0X 9 3 3" xfId="22449" xr:uid="{00000000-0005-0000-0000-000014450000}"/>
    <cellStyle name="SAPBEXHLevel0X 9 4" xfId="10974" xr:uid="{00000000-0005-0000-0000-000015450000}"/>
    <cellStyle name="SAPBEXHLevel0X 9 4 2" xfId="18187" xr:uid="{00000000-0005-0000-0000-000016450000}"/>
    <cellStyle name="SAPBEXHLevel0X 9 4 3" xfId="23404" xr:uid="{00000000-0005-0000-0000-000017450000}"/>
    <cellStyle name="SAPBEXHLevel0X 9 5" xfId="12921" xr:uid="{00000000-0005-0000-0000-000018450000}"/>
    <cellStyle name="SAPBEXHLevel0X 9 5 2" xfId="20128" xr:uid="{00000000-0005-0000-0000-000019450000}"/>
    <cellStyle name="SAPBEXHLevel0X 9 5 3" xfId="25084" xr:uid="{00000000-0005-0000-0000-00001A450000}"/>
    <cellStyle name="SAPBEXHLevel0X 9 6" xfId="13110" xr:uid="{00000000-0005-0000-0000-00001B450000}"/>
    <cellStyle name="SAPBEXHLevel0X 9 6 2" xfId="20317" xr:uid="{00000000-0005-0000-0000-00001C450000}"/>
    <cellStyle name="SAPBEXHLevel0X 9 6 3" xfId="25273" xr:uid="{00000000-0005-0000-0000-00001D450000}"/>
    <cellStyle name="SAPBEXHLevel0X 9 7" xfId="14782" xr:uid="{00000000-0005-0000-0000-00001E450000}"/>
    <cellStyle name="SAPBEXHLevel0X 9 8" xfId="20495" xr:uid="{00000000-0005-0000-0000-00001F450000}"/>
    <cellStyle name="SAPBEXHLevel0X_2010-2012 Program Workbook_Incent_FS" xfId="7335" xr:uid="{00000000-0005-0000-0000-000020450000}"/>
    <cellStyle name="SAPBEXHLevel1" xfId="99" xr:uid="{00000000-0005-0000-0000-000021450000}"/>
    <cellStyle name="SAPBEXHLevel1 10" xfId="7336" xr:uid="{00000000-0005-0000-0000-000022450000}"/>
    <cellStyle name="SAPBEXHLevel1 10 2" xfId="9573" xr:uid="{00000000-0005-0000-0000-000023450000}"/>
    <cellStyle name="SAPBEXHLevel1 10 2 2" xfId="16786" xr:uid="{00000000-0005-0000-0000-000024450000}"/>
    <cellStyle name="SAPBEXHLevel1 10 2 3" xfId="22252" xr:uid="{00000000-0005-0000-0000-000025450000}"/>
    <cellStyle name="SAPBEXHLevel1 10 3" xfId="9771" xr:uid="{00000000-0005-0000-0000-000026450000}"/>
    <cellStyle name="SAPBEXHLevel1 10 3 2" xfId="16984" xr:uid="{00000000-0005-0000-0000-000027450000}"/>
    <cellStyle name="SAPBEXHLevel1 10 3 3" xfId="22450" xr:uid="{00000000-0005-0000-0000-000028450000}"/>
    <cellStyle name="SAPBEXHLevel1 10 4" xfId="10975" xr:uid="{00000000-0005-0000-0000-000029450000}"/>
    <cellStyle name="SAPBEXHLevel1 10 4 2" xfId="18188" xr:uid="{00000000-0005-0000-0000-00002A450000}"/>
    <cellStyle name="SAPBEXHLevel1 10 4 3" xfId="23405" xr:uid="{00000000-0005-0000-0000-00002B450000}"/>
    <cellStyle name="SAPBEXHLevel1 10 5" xfId="12922" xr:uid="{00000000-0005-0000-0000-00002C450000}"/>
    <cellStyle name="SAPBEXHLevel1 10 5 2" xfId="20129" xr:uid="{00000000-0005-0000-0000-00002D450000}"/>
    <cellStyle name="SAPBEXHLevel1 10 5 3" xfId="25085" xr:uid="{00000000-0005-0000-0000-00002E450000}"/>
    <cellStyle name="SAPBEXHLevel1 10 6" xfId="13111" xr:uid="{00000000-0005-0000-0000-00002F450000}"/>
    <cellStyle name="SAPBEXHLevel1 10 6 2" xfId="20318" xr:uid="{00000000-0005-0000-0000-000030450000}"/>
    <cellStyle name="SAPBEXHLevel1 10 6 3" xfId="25274" xr:uid="{00000000-0005-0000-0000-000031450000}"/>
    <cellStyle name="SAPBEXHLevel1 10 7" xfId="14783" xr:uid="{00000000-0005-0000-0000-000032450000}"/>
    <cellStyle name="SAPBEXHLevel1 10 8" xfId="20496" xr:uid="{00000000-0005-0000-0000-000033450000}"/>
    <cellStyle name="SAPBEXHLevel1 11" xfId="7337" xr:uid="{00000000-0005-0000-0000-000034450000}"/>
    <cellStyle name="SAPBEXHLevel1 11 2" xfId="9574" xr:uid="{00000000-0005-0000-0000-000035450000}"/>
    <cellStyle name="SAPBEXHLevel1 11 2 2" xfId="16787" xr:uid="{00000000-0005-0000-0000-000036450000}"/>
    <cellStyle name="SAPBEXHLevel1 11 2 3" xfId="22253" xr:uid="{00000000-0005-0000-0000-000037450000}"/>
    <cellStyle name="SAPBEXHLevel1 11 3" xfId="9772" xr:uid="{00000000-0005-0000-0000-000038450000}"/>
    <cellStyle name="SAPBEXHLevel1 11 3 2" xfId="16985" xr:uid="{00000000-0005-0000-0000-000039450000}"/>
    <cellStyle name="SAPBEXHLevel1 11 3 3" xfId="22451" xr:uid="{00000000-0005-0000-0000-00003A450000}"/>
    <cellStyle name="SAPBEXHLevel1 11 4" xfId="10976" xr:uid="{00000000-0005-0000-0000-00003B450000}"/>
    <cellStyle name="SAPBEXHLevel1 11 4 2" xfId="18189" xr:uid="{00000000-0005-0000-0000-00003C450000}"/>
    <cellStyle name="SAPBEXHLevel1 11 4 3" xfId="23406" xr:uid="{00000000-0005-0000-0000-00003D450000}"/>
    <cellStyle name="SAPBEXHLevel1 11 5" xfId="12923" xr:uid="{00000000-0005-0000-0000-00003E450000}"/>
    <cellStyle name="SAPBEXHLevel1 11 5 2" xfId="20130" xr:uid="{00000000-0005-0000-0000-00003F450000}"/>
    <cellStyle name="SAPBEXHLevel1 11 5 3" xfId="25086" xr:uid="{00000000-0005-0000-0000-000040450000}"/>
    <cellStyle name="SAPBEXHLevel1 11 6" xfId="13112" xr:uid="{00000000-0005-0000-0000-000041450000}"/>
    <cellStyle name="SAPBEXHLevel1 11 6 2" xfId="20319" xr:uid="{00000000-0005-0000-0000-000042450000}"/>
    <cellStyle name="SAPBEXHLevel1 11 6 3" xfId="25275" xr:uid="{00000000-0005-0000-0000-000043450000}"/>
    <cellStyle name="SAPBEXHLevel1 11 7" xfId="14784" xr:uid="{00000000-0005-0000-0000-000044450000}"/>
    <cellStyle name="SAPBEXHLevel1 11 8" xfId="20497" xr:uid="{00000000-0005-0000-0000-000045450000}"/>
    <cellStyle name="SAPBEXHLevel1 12" xfId="7338" xr:uid="{00000000-0005-0000-0000-000046450000}"/>
    <cellStyle name="SAPBEXHLevel1 12 2" xfId="9575" xr:uid="{00000000-0005-0000-0000-000047450000}"/>
    <cellStyle name="SAPBEXHLevel1 12 2 2" xfId="16788" xr:uid="{00000000-0005-0000-0000-000048450000}"/>
    <cellStyle name="SAPBEXHLevel1 12 2 3" xfId="22254" xr:uid="{00000000-0005-0000-0000-000049450000}"/>
    <cellStyle name="SAPBEXHLevel1 12 3" xfId="9773" xr:uid="{00000000-0005-0000-0000-00004A450000}"/>
    <cellStyle name="SAPBEXHLevel1 12 3 2" xfId="16986" xr:uid="{00000000-0005-0000-0000-00004B450000}"/>
    <cellStyle name="SAPBEXHLevel1 12 3 3" xfId="22452" xr:uid="{00000000-0005-0000-0000-00004C450000}"/>
    <cellStyle name="SAPBEXHLevel1 12 4" xfId="10977" xr:uid="{00000000-0005-0000-0000-00004D450000}"/>
    <cellStyle name="SAPBEXHLevel1 12 4 2" xfId="18190" xr:uid="{00000000-0005-0000-0000-00004E450000}"/>
    <cellStyle name="SAPBEXHLevel1 12 4 3" xfId="23407" xr:uid="{00000000-0005-0000-0000-00004F450000}"/>
    <cellStyle name="SAPBEXHLevel1 12 5" xfId="12924" xr:uid="{00000000-0005-0000-0000-000050450000}"/>
    <cellStyle name="SAPBEXHLevel1 12 5 2" xfId="20131" xr:uid="{00000000-0005-0000-0000-000051450000}"/>
    <cellStyle name="SAPBEXHLevel1 12 5 3" xfId="25087" xr:uid="{00000000-0005-0000-0000-000052450000}"/>
    <cellStyle name="SAPBEXHLevel1 12 6" xfId="13113" xr:uid="{00000000-0005-0000-0000-000053450000}"/>
    <cellStyle name="SAPBEXHLevel1 12 6 2" xfId="20320" xr:uid="{00000000-0005-0000-0000-000054450000}"/>
    <cellStyle name="SAPBEXHLevel1 12 6 3" xfId="25276" xr:uid="{00000000-0005-0000-0000-000055450000}"/>
    <cellStyle name="SAPBEXHLevel1 12 7" xfId="14785" xr:uid="{00000000-0005-0000-0000-000056450000}"/>
    <cellStyle name="SAPBEXHLevel1 12 8" xfId="20498" xr:uid="{00000000-0005-0000-0000-000057450000}"/>
    <cellStyle name="SAPBEXHLevel1 13" xfId="7339" xr:uid="{00000000-0005-0000-0000-000058450000}"/>
    <cellStyle name="SAPBEXHLevel1 13 2" xfId="9576" xr:uid="{00000000-0005-0000-0000-000059450000}"/>
    <cellStyle name="SAPBEXHLevel1 13 2 2" xfId="16789" xr:uid="{00000000-0005-0000-0000-00005A450000}"/>
    <cellStyle name="SAPBEXHLevel1 13 2 3" xfId="22255" xr:uid="{00000000-0005-0000-0000-00005B450000}"/>
    <cellStyle name="SAPBEXHLevel1 13 3" xfId="9774" xr:uid="{00000000-0005-0000-0000-00005C450000}"/>
    <cellStyle name="SAPBEXHLevel1 13 3 2" xfId="16987" xr:uid="{00000000-0005-0000-0000-00005D450000}"/>
    <cellStyle name="SAPBEXHLevel1 13 3 3" xfId="22453" xr:uid="{00000000-0005-0000-0000-00005E450000}"/>
    <cellStyle name="SAPBEXHLevel1 13 4" xfId="10978" xr:uid="{00000000-0005-0000-0000-00005F450000}"/>
    <cellStyle name="SAPBEXHLevel1 13 4 2" xfId="18191" xr:uid="{00000000-0005-0000-0000-000060450000}"/>
    <cellStyle name="SAPBEXHLevel1 13 4 3" xfId="23408" xr:uid="{00000000-0005-0000-0000-000061450000}"/>
    <cellStyle name="SAPBEXHLevel1 13 5" xfId="12925" xr:uid="{00000000-0005-0000-0000-000062450000}"/>
    <cellStyle name="SAPBEXHLevel1 13 5 2" xfId="20132" xr:uid="{00000000-0005-0000-0000-000063450000}"/>
    <cellStyle name="SAPBEXHLevel1 13 5 3" xfId="25088" xr:uid="{00000000-0005-0000-0000-000064450000}"/>
    <cellStyle name="SAPBEXHLevel1 13 6" xfId="13114" xr:uid="{00000000-0005-0000-0000-000065450000}"/>
    <cellStyle name="SAPBEXHLevel1 13 6 2" xfId="20321" xr:uid="{00000000-0005-0000-0000-000066450000}"/>
    <cellStyle name="SAPBEXHLevel1 13 6 3" xfId="25277" xr:uid="{00000000-0005-0000-0000-000067450000}"/>
    <cellStyle name="SAPBEXHLevel1 13 7" xfId="14786" xr:uid="{00000000-0005-0000-0000-000068450000}"/>
    <cellStyle name="SAPBEXHLevel1 13 8" xfId="20499" xr:uid="{00000000-0005-0000-0000-000069450000}"/>
    <cellStyle name="SAPBEXHLevel1 14" xfId="7340" xr:uid="{00000000-0005-0000-0000-00006A450000}"/>
    <cellStyle name="SAPBEXHLevel1 14 2" xfId="9577" xr:uid="{00000000-0005-0000-0000-00006B450000}"/>
    <cellStyle name="SAPBEXHLevel1 14 2 2" xfId="16790" xr:uid="{00000000-0005-0000-0000-00006C450000}"/>
    <cellStyle name="SAPBEXHLevel1 14 2 3" xfId="22256" xr:uid="{00000000-0005-0000-0000-00006D450000}"/>
    <cellStyle name="SAPBEXHLevel1 14 3" xfId="9775" xr:uid="{00000000-0005-0000-0000-00006E450000}"/>
    <cellStyle name="SAPBEXHLevel1 14 3 2" xfId="16988" xr:uid="{00000000-0005-0000-0000-00006F450000}"/>
    <cellStyle name="SAPBEXHLevel1 14 3 3" xfId="22454" xr:uid="{00000000-0005-0000-0000-000070450000}"/>
    <cellStyle name="SAPBEXHLevel1 14 4" xfId="10979" xr:uid="{00000000-0005-0000-0000-000071450000}"/>
    <cellStyle name="SAPBEXHLevel1 14 4 2" xfId="18192" xr:uid="{00000000-0005-0000-0000-000072450000}"/>
    <cellStyle name="SAPBEXHLevel1 14 4 3" xfId="23409" xr:uid="{00000000-0005-0000-0000-000073450000}"/>
    <cellStyle name="SAPBEXHLevel1 14 5" xfId="12926" xr:uid="{00000000-0005-0000-0000-000074450000}"/>
    <cellStyle name="SAPBEXHLevel1 14 5 2" xfId="20133" xr:uid="{00000000-0005-0000-0000-000075450000}"/>
    <cellStyle name="SAPBEXHLevel1 14 5 3" xfId="25089" xr:uid="{00000000-0005-0000-0000-000076450000}"/>
    <cellStyle name="SAPBEXHLevel1 14 6" xfId="13115" xr:uid="{00000000-0005-0000-0000-000077450000}"/>
    <cellStyle name="SAPBEXHLevel1 14 6 2" xfId="20322" xr:uid="{00000000-0005-0000-0000-000078450000}"/>
    <cellStyle name="SAPBEXHLevel1 14 6 3" xfId="25278" xr:uid="{00000000-0005-0000-0000-000079450000}"/>
    <cellStyle name="SAPBEXHLevel1 14 7" xfId="14787" xr:uid="{00000000-0005-0000-0000-00007A450000}"/>
    <cellStyle name="SAPBEXHLevel1 14 8" xfId="20500" xr:uid="{00000000-0005-0000-0000-00007B450000}"/>
    <cellStyle name="SAPBEXHLevel1 15" xfId="7341" xr:uid="{00000000-0005-0000-0000-00007C450000}"/>
    <cellStyle name="SAPBEXHLevel1 15 2" xfId="9578" xr:uid="{00000000-0005-0000-0000-00007D450000}"/>
    <cellStyle name="SAPBEXHLevel1 15 2 2" xfId="16791" xr:uid="{00000000-0005-0000-0000-00007E450000}"/>
    <cellStyle name="SAPBEXHLevel1 15 2 3" xfId="22257" xr:uid="{00000000-0005-0000-0000-00007F450000}"/>
    <cellStyle name="SAPBEXHLevel1 15 3" xfId="9776" xr:uid="{00000000-0005-0000-0000-000080450000}"/>
    <cellStyle name="SAPBEXHLevel1 15 3 2" xfId="16989" xr:uid="{00000000-0005-0000-0000-000081450000}"/>
    <cellStyle name="SAPBEXHLevel1 15 3 3" xfId="22455" xr:uid="{00000000-0005-0000-0000-000082450000}"/>
    <cellStyle name="SAPBEXHLevel1 15 4" xfId="10980" xr:uid="{00000000-0005-0000-0000-000083450000}"/>
    <cellStyle name="SAPBEXHLevel1 15 4 2" xfId="18193" xr:uid="{00000000-0005-0000-0000-000084450000}"/>
    <cellStyle name="SAPBEXHLevel1 15 4 3" xfId="23410" xr:uid="{00000000-0005-0000-0000-000085450000}"/>
    <cellStyle name="SAPBEXHLevel1 15 5" xfId="12927" xr:uid="{00000000-0005-0000-0000-000086450000}"/>
    <cellStyle name="SAPBEXHLevel1 15 5 2" xfId="20134" xr:uid="{00000000-0005-0000-0000-000087450000}"/>
    <cellStyle name="SAPBEXHLevel1 15 5 3" xfId="25090" xr:uid="{00000000-0005-0000-0000-000088450000}"/>
    <cellStyle name="SAPBEXHLevel1 15 6" xfId="13116" xr:uid="{00000000-0005-0000-0000-000089450000}"/>
    <cellStyle name="SAPBEXHLevel1 15 6 2" xfId="20323" xr:uid="{00000000-0005-0000-0000-00008A450000}"/>
    <cellStyle name="SAPBEXHLevel1 15 6 3" xfId="25279" xr:uid="{00000000-0005-0000-0000-00008B450000}"/>
    <cellStyle name="SAPBEXHLevel1 15 7" xfId="14788" xr:uid="{00000000-0005-0000-0000-00008C450000}"/>
    <cellStyle name="SAPBEXHLevel1 15 8" xfId="20501" xr:uid="{00000000-0005-0000-0000-00008D450000}"/>
    <cellStyle name="SAPBEXHLevel1 16" xfId="7710" xr:uid="{00000000-0005-0000-0000-00008E450000}"/>
    <cellStyle name="SAPBEXHLevel1 16 2" xfId="14928" xr:uid="{00000000-0005-0000-0000-00008F450000}"/>
    <cellStyle name="SAPBEXHLevel1 16 3" xfId="20649" xr:uid="{00000000-0005-0000-0000-000090450000}"/>
    <cellStyle name="SAPBEXHLevel1 17" xfId="7994" xr:uid="{00000000-0005-0000-0000-000091450000}"/>
    <cellStyle name="SAPBEXHLevel1 17 2" xfId="15207" xr:uid="{00000000-0005-0000-0000-000092450000}"/>
    <cellStyle name="SAPBEXHLevel1 17 3" xfId="20893" xr:uid="{00000000-0005-0000-0000-000093450000}"/>
    <cellStyle name="SAPBEXHLevel1 18" xfId="11123" xr:uid="{00000000-0005-0000-0000-000094450000}"/>
    <cellStyle name="SAPBEXHLevel1 18 2" xfId="18330" xr:uid="{00000000-0005-0000-0000-000095450000}"/>
    <cellStyle name="SAPBEXHLevel1 18 3" xfId="23547" xr:uid="{00000000-0005-0000-0000-000096450000}"/>
    <cellStyle name="SAPBEXHLevel1 2" xfId="368" xr:uid="{00000000-0005-0000-0000-000097450000}"/>
    <cellStyle name="SAPBEXHLevel1 2 2" xfId="544" xr:uid="{00000000-0005-0000-0000-000098450000}"/>
    <cellStyle name="SAPBEXHLevel1 2 2 2" xfId="1000" xr:uid="{00000000-0005-0000-0000-000099450000}"/>
    <cellStyle name="SAPBEXHLevel1 2 2 2 2" xfId="8412" xr:uid="{00000000-0005-0000-0000-00009A450000}"/>
    <cellStyle name="SAPBEXHLevel1 2 2 2 2 2" xfId="15625" xr:uid="{00000000-0005-0000-0000-00009B450000}"/>
    <cellStyle name="SAPBEXHLevel1 2 2 2 2 3" xfId="21270" xr:uid="{00000000-0005-0000-0000-00009C450000}"/>
    <cellStyle name="SAPBEXHLevel1 2 2 2 3" xfId="8884" xr:uid="{00000000-0005-0000-0000-00009D450000}"/>
    <cellStyle name="SAPBEXHLevel1 2 2 2 3 2" xfId="16097" xr:uid="{00000000-0005-0000-0000-00009E450000}"/>
    <cellStyle name="SAPBEXHLevel1 2 2 2 3 3" xfId="21641" xr:uid="{00000000-0005-0000-0000-00009F450000}"/>
    <cellStyle name="SAPBEXHLevel1 2 2 2 4" xfId="10543" xr:uid="{00000000-0005-0000-0000-0000A0450000}"/>
    <cellStyle name="SAPBEXHLevel1 2 2 2 4 2" xfId="17756" xr:uid="{00000000-0005-0000-0000-0000A1450000}"/>
    <cellStyle name="SAPBEXHLevel1 2 2 2 4 3" xfId="23152" xr:uid="{00000000-0005-0000-0000-0000A2450000}"/>
    <cellStyle name="SAPBEXHLevel1 2 2 2 5" xfId="11740" xr:uid="{00000000-0005-0000-0000-0000A3450000}"/>
    <cellStyle name="SAPBEXHLevel1 2 2 2 5 2" xfId="18947" xr:uid="{00000000-0005-0000-0000-0000A4450000}"/>
    <cellStyle name="SAPBEXHLevel1 2 2 2 5 3" xfId="24101" xr:uid="{00000000-0005-0000-0000-0000A5450000}"/>
    <cellStyle name="SAPBEXHLevel1 2 2 2 6" xfId="12283" xr:uid="{00000000-0005-0000-0000-0000A6450000}"/>
    <cellStyle name="SAPBEXHLevel1 2 2 2 6 2" xfId="19490" xr:uid="{00000000-0005-0000-0000-0000A7450000}"/>
    <cellStyle name="SAPBEXHLevel1 2 2 2 6 3" xfId="24525" xr:uid="{00000000-0005-0000-0000-0000A8450000}"/>
    <cellStyle name="SAPBEXHLevel1 2 2 2 7" xfId="13805" xr:uid="{00000000-0005-0000-0000-0000A9450000}"/>
    <cellStyle name="SAPBEXHLevel1 2 2 2 8" xfId="14346" xr:uid="{00000000-0005-0000-0000-0000AA450000}"/>
    <cellStyle name="SAPBEXHLevel1 2 2 3" xfId="7996" xr:uid="{00000000-0005-0000-0000-0000AB450000}"/>
    <cellStyle name="SAPBEXHLevel1 2 2 3 2" xfId="15209" xr:uid="{00000000-0005-0000-0000-0000AC450000}"/>
    <cellStyle name="SAPBEXHLevel1 2 2 3 3" xfId="20895" xr:uid="{00000000-0005-0000-0000-0000AD450000}"/>
    <cellStyle name="SAPBEXHLevel1 2 2 4" xfId="10131" xr:uid="{00000000-0005-0000-0000-0000AE450000}"/>
    <cellStyle name="SAPBEXHLevel1 2 2 4 2" xfId="17344" xr:uid="{00000000-0005-0000-0000-0000AF450000}"/>
    <cellStyle name="SAPBEXHLevel1 2 2 4 3" xfId="22781" xr:uid="{00000000-0005-0000-0000-0000B0450000}"/>
    <cellStyle name="SAPBEXHLevel1 2 2 5" xfId="11327" xr:uid="{00000000-0005-0000-0000-0000B1450000}"/>
    <cellStyle name="SAPBEXHLevel1 2 2 5 2" xfId="18534" xr:uid="{00000000-0005-0000-0000-0000B2450000}"/>
    <cellStyle name="SAPBEXHLevel1 2 2 5 3" xfId="23729" xr:uid="{00000000-0005-0000-0000-0000B3450000}"/>
    <cellStyle name="SAPBEXHLevel1 2 2 6" xfId="12691" xr:uid="{00000000-0005-0000-0000-0000B4450000}"/>
    <cellStyle name="SAPBEXHLevel1 2 2 6 2" xfId="19898" xr:uid="{00000000-0005-0000-0000-0000B5450000}"/>
    <cellStyle name="SAPBEXHLevel1 2 2 6 3" xfId="24889" xr:uid="{00000000-0005-0000-0000-0000B6450000}"/>
    <cellStyle name="SAPBEXHLevel1 2 3" xfId="426" xr:uid="{00000000-0005-0000-0000-0000B7450000}"/>
    <cellStyle name="SAPBEXHLevel1 2 3 2" xfId="903" xr:uid="{00000000-0005-0000-0000-0000B8450000}"/>
    <cellStyle name="SAPBEXHLevel1 2 3 2 2" xfId="8413" xr:uid="{00000000-0005-0000-0000-0000B9450000}"/>
    <cellStyle name="SAPBEXHLevel1 2 3 2 2 2" xfId="15626" xr:uid="{00000000-0005-0000-0000-0000BA450000}"/>
    <cellStyle name="SAPBEXHLevel1 2 3 2 2 3" xfId="21271" xr:uid="{00000000-0005-0000-0000-0000BB450000}"/>
    <cellStyle name="SAPBEXHLevel1 2 3 2 3" xfId="8883" xr:uid="{00000000-0005-0000-0000-0000BC450000}"/>
    <cellStyle name="SAPBEXHLevel1 2 3 2 3 2" xfId="16096" xr:uid="{00000000-0005-0000-0000-0000BD450000}"/>
    <cellStyle name="SAPBEXHLevel1 2 3 2 3 3" xfId="21640" xr:uid="{00000000-0005-0000-0000-0000BE450000}"/>
    <cellStyle name="SAPBEXHLevel1 2 3 2 4" xfId="10544" xr:uid="{00000000-0005-0000-0000-0000BF450000}"/>
    <cellStyle name="SAPBEXHLevel1 2 3 2 4 2" xfId="17757" xr:uid="{00000000-0005-0000-0000-0000C0450000}"/>
    <cellStyle name="SAPBEXHLevel1 2 3 2 4 3" xfId="23153" xr:uid="{00000000-0005-0000-0000-0000C1450000}"/>
    <cellStyle name="SAPBEXHLevel1 2 3 2 5" xfId="11643" xr:uid="{00000000-0005-0000-0000-0000C2450000}"/>
    <cellStyle name="SAPBEXHLevel1 2 3 2 5 2" xfId="18850" xr:uid="{00000000-0005-0000-0000-0000C3450000}"/>
    <cellStyle name="SAPBEXHLevel1 2 3 2 5 3" xfId="24016" xr:uid="{00000000-0005-0000-0000-0000C4450000}"/>
    <cellStyle name="SAPBEXHLevel1 2 3 2 6" xfId="12368" xr:uid="{00000000-0005-0000-0000-0000C5450000}"/>
    <cellStyle name="SAPBEXHLevel1 2 3 2 6 2" xfId="19575" xr:uid="{00000000-0005-0000-0000-0000C6450000}"/>
    <cellStyle name="SAPBEXHLevel1 2 3 2 6 3" xfId="24610" xr:uid="{00000000-0005-0000-0000-0000C7450000}"/>
    <cellStyle name="SAPBEXHLevel1 2 3 2 7" xfId="13708" xr:uid="{00000000-0005-0000-0000-0000C8450000}"/>
    <cellStyle name="SAPBEXHLevel1 2 3 2 8" xfId="14430" xr:uid="{00000000-0005-0000-0000-0000C9450000}"/>
    <cellStyle name="SAPBEXHLevel1 2 3 3" xfId="7997" xr:uid="{00000000-0005-0000-0000-0000CA450000}"/>
    <cellStyle name="SAPBEXHLevel1 2 3 3 2" xfId="15210" xr:uid="{00000000-0005-0000-0000-0000CB450000}"/>
    <cellStyle name="SAPBEXHLevel1 2 3 3 3" xfId="20896" xr:uid="{00000000-0005-0000-0000-0000CC450000}"/>
    <cellStyle name="SAPBEXHLevel1 2 3 4" xfId="10132" xr:uid="{00000000-0005-0000-0000-0000CD450000}"/>
    <cellStyle name="SAPBEXHLevel1 2 3 4 2" xfId="17345" xr:uid="{00000000-0005-0000-0000-0000CE450000}"/>
    <cellStyle name="SAPBEXHLevel1 2 3 4 3" xfId="22782" xr:uid="{00000000-0005-0000-0000-0000CF450000}"/>
    <cellStyle name="SAPBEXHLevel1 2 3 5" xfId="11209" xr:uid="{00000000-0005-0000-0000-0000D0450000}"/>
    <cellStyle name="SAPBEXHLevel1 2 3 5 2" xfId="18416" xr:uid="{00000000-0005-0000-0000-0000D1450000}"/>
    <cellStyle name="SAPBEXHLevel1 2 3 5 3" xfId="23623" xr:uid="{00000000-0005-0000-0000-0000D2450000}"/>
    <cellStyle name="SAPBEXHLevel1 2 3 6" xfId="12794" xr:uid="{00000000-0005-0000-0000-0000D3450000}"/>
    <cellStyle name="SAPBEXHLevel1 2 3 6 2" xfId="20001" xr:uid="{00000000-0005-0000-0000-0000D4450000}"/>
    <cellStyle name="SAPBEXHLevel1 2 3 6 3" xfId="24991" xr:uid="{00000000-0005-0000-0000-0000D5450000}"/>
    <cellStyle name="SAPBEXHLevel1 2 3 7" xfId="13309" xr:uid="{00000000-0005-0000-0000-0000D6450000}"/>
    <cellStyle name="SAPBEXHLevel1 2 4" xfId="847" xr:uid="{00000000-0005-0000-0000-0000D7450000}"/>
    <cellStyle name="SAPBEXHLevel1 2 4 2" xfId="8414" xr:uid="{00000000-0005-0000-0000-0000D8450000}"/>
    <cellStyle name="SAPBEXHLevel1 2 4 2 2" xfId="15627" xr:uid="{00000000-0005-0000-0000-0000D9450000}"/>
    <cellStyle name="SAPBEXHLevel1 2 4 2 3" xfId="21272" xr:uid="{00000000-0005-0000-0000-0000DA450000}"/>
    <cellStyle name="SAPBEXHLevel1 2 4 3" xfId="8882" xr:uid="{00000000-0005-0000-0000-0000DB450000}"/>
    <cellStyle name="SAPBEXHLevel1 2 4 3 2" xfId="16095" xr:uid="{00000000-0005-0000-0000-0000DC450000}"/>
    <cellStyle name="SAPBEXHLevel1 2 4 3 3" xfId="21639" xr:uid="{00000000-0005-0000-0000-0000DD450000}"/>
    <cellStyle name="SAPBEXHLevel1 2 4 4" xfId="10545" xr:uid="{00000000-0005-0000-0000-0000DE450000}"/>
    <cellStyle name="SAPBEXHLevel1 2 4 4 2" xfId="17758" xr:uid="{00000000-0005-0000-0000-0000DF450000}"/>
    <cellStyle name="SAPBEXHLevel1 2 4 4 3" xfId="23154" xr:uid="{00000000-0005-0000-0000-0000E0450000}"/>
    <cellStyle name="SAPBEXHLevel1 2 4 5" xfId="11587" xr:uid="{00000000-0005-0000-0000-0000E1450000}"/>
    <cellStyle name="SAPBEXHLevel1 2 4 5 2" xfId="18794" xr:uid="{00000000-0005-0000-0000-0000E2450000}"/>
    <cellStyle name="SAPBEXHLevel1 2 4 5 3" xfId="23966" xr:uid="{00000000-0005-0000-0000-0000E3450000}"/>
    <cellStyle name="SAPBEXHLevel1 2 4 6" xfId="12418" xr:uid="{00000000-0005-0000-0000-0000E4450000}"/>
    <cellStyle name="SAPBEXHLevel1 2 4 6 2" xfId="19625" xr:uid="{00000000-0005-0000-0000-0000E5450000}"/>
    <cellStyle name="SAPBEXHLevel1 2 4 6 3" xfId="24660" xr:uid="{00000000-0005-0000-0000-0000E6450000}"/>
    <cellStyle name="SAPBEXHLevel1 2 4 7" xfId="13652" xr:uid="{00000000-0005-0000-0000-0000E7450000}"/>
    <cellStyle name="SAPBEXHLevel1 2 5" xfId="7995" xr:uid="{00000000-0005-0000-0000-0000E8450000}"/>
    <cellStyle name="SAPBEXHLevel1 2 5 2" xfId="15208" xr:uid="{00000000-0005-0000-0000-0000E9450000}"/>
    <cellStyle name="SAPBEXHLevel1 2 5 3" xfId="20894" xr:uid="{00000000-0005-0000-0000-0000EA450000}"/>
    <cellStyle name="SAPBEXHLevel1 2 6" xfId="10130" xr:uid="{00000000-0005-0000-0000-0000EB450000}"/>
    <cellStyle name="SAPBEXHLevel1 2 6 2" xfId="17343" xr:uid="{00000000-0005-0000-0000-0000EC450000}"/>
    <cellStyle name="SAPBEXHLevel1 2 6 3" xfId="22780" xr:uid="{00000000-0005-0000-0000-0000ED450000}"/>
    <cellStyle name="SAPBEXHLevel1 2 7" xfId="11151" xr:uid="{00000000-0005-0000-0000-0000EE450000}"/>
    <cellStyle name="SAPBEXHLevel1 2 7 2" xfId="18358" xr:uid="{00000000-0005-0000-0000-0000EF450000}"/>
    <cellStyle name="SAPBEXHLevel1 2 7 3" xfId="23571" xr:uid="{00000000-0005-0000-0000-0000F0450000}"/>
    <cellStyle name="SAPBEXHLevel1 2 8" xfId="12817" xr:uid="{00000000-0005-0000-0000-0000F1450000}"/>
    <cellStyle name="SAPBEXHLevel1 2 8 2" xfId="20024" xr:uid="{00000000-0005-0000-0000-0000F2450000}"/>
    <cellStyle name="SAPBEXHLevel1 2 8 3" xfId="25014" xr:uid="{00000000-0005-0000-0000-0000F3450000}"/>
    <cellStyle name="SAPBEXHLevel1 3" xfId="411" xr:uid="{00000000-0005-0000-0000-0000F4450000}"/>
    <cellStyle name="SAPBEXHLevel1 3 2" xfId="888" xr:uid="{00000000-0005-0000-0000-0000F5450000}"/>
    <cellStyle name="SAPBEXHLevel1 3 2 2" xfId="8415" xr:uid="{00000000-0005-0000-0000-0000F6450000}"/>
    <cellStyle name="SAPBEXHLevel1 3 2 2 2" xfId="15628" xr:uid="{00000000-0005-0000-0000-0000F7450000}"/>
    <cellStyle name="SAPBEXHLevel1 3 2 2 3" xfId="21273" xr:uid="{00000000-0005-0000-0000-0000F8450000}"/>
    <cellStyle name="SAPBEXHLevel1 3 2 3" xfId="8881" xr:uid="{00000000-0005-0000-0000-0000F9450000}"/>
    <cellStyle name="SAPBEXHLevel1 3 2 3 2" xfId="16094" xr:uid="{00000000-0005-0000-0000-0000FA450000}"/>
    <cellStyle name="SAPBEXHLevel1 3 2 3 3" xfId="21638" xr:uid="{00000000-0005-0000-0000-0000FB450000}"/>
    <cellStyle name="SAPBEXHLevel1 3 2 4" xfId="10546" xr:uid="{00000000-0005-0000-0000-0000FC450000}"/>
    <cellStyle name="SAPBEXHLevel1 3 2 4 2" xfId="17759" xr:uid="{00000000-0005-0000-0000-0000FD450000}"/>
    <cellStyle name="SAPBEXHLevel1 3 2 4 3" xfId="23155" xr:uid="{00000000-0005-0000-0000-0000FE450000}"/>
    <cellStyle name="SAPBEXHLevel1 3 2 5" xfId="11628" xr:uid="{00000000-0005-0000-0000-0000FF450000}"/>
    <cellStyle name="SAPBEXHLevel1 3 2 5 2" xfId="18835" xr:uid="{00000000-0005-0000-0000-000000460000}"/>
    <cellStyle name="SAPBEXHLevel1 3 2 5 3" xfId="24003" xr:uid="{00000000-0005-0000-0000-000001460000}"/>
    <cellStyle name="SAPBEXHLevel1 3 2 6" xfId="12381" xr:uid="{00000000-0005-0000-0000-000002460000}"/>
    <cellStyle name="SAPBEXHLevel1 3 2 6 2" xfId="19588" xr:uid="{00000000-0005-0000-0000-000003460000}"/>
    <cellStyle name="SAPBEXHLevel1 3 2 6 3" xfId="24623" xr:uid="{00000000-0005-0000-0000-000004460000}"/>
    <cellStyle name="SAPBEXHLevel1 3 2 7" xfId="13693" xr:uid="{00000000-0005-0000-0000-000005460000}"/>
    <cellStyle name="SAPBEXHLevel1 3 2 8" xfId="14441" xr:uid="{00000000-0005-0000-0000-000006460000}"/>
    <cellStyle name="SAPBEXHLevel1 3 3" xfId="7342" xr:uid="{00000000-0005-0000-0000-000007460000}"/>
    <cellStyle name="SAPBEXHLevel1 3 3 2" xfId="9579" xr:uid="{00000000-0005-0000-0000-000008460000}"/>
    <cellStyle name="SAPBEXHLevel1 3 3 2 2" xfId="16792" xr:uid="{00000000-0005-0000-0000-000009460000}"/>
    <cellStyle name="SAPBEXHLevel1 3 3 2 3" xfId="22258" xr:uid="{00000000-0005-0000-0000-00000A460000}"/>
    <cellStyle name="SAPBEXHLevel1 3 3 3" xfId="9777" xr:uid="{00000000-0005-0000-0000-00000B460000}"/>
    <cellStyle name="SAPBEXHLevel1 3 3 3 2" xfId="16990" xr:uid="{00000000-0005-0000-0000-00000C460000}"/>
    <cellStyle name="SAPBEXHLevel1 3 3 3 3" xfId="22456" xr:uid="{00000000-0005-0000-0000-00000D460000}"/>
    <cellStyle name="SAPBEXHLevel1 3 3 4" xfId="10981" xr:uid="{00000000-0005-0000-0000-00000E460000}"/>
    <cellStyle name="SAPBEXHLevel1 3 3 4 2" xfId="18194" xr:uid="{00000000-0005-0000-0000-00000F460000}"/>
    <cellStyle name="SAPBEXHLevel1 3 3 4 3" xfId="23411" xr:uid="{00000000-0005-0000-0000-000010460000}"/>
    <cellStyle name="SAPBEXHLevel1 3 3 5" xfId="12928" xr:uid="{00000000-0005-0000-0000-000011460000}"/>
    <cellStyle name="SAPBEXHLevel1 3 3 5 2" xfId="20135" xr:uid="{00000000-0005-0000-0000-000012460000}"/>
    <cellStyle name="SAPBEXHLevel1 3 3 5 3" xfId="25091" xr:uid="{00000000-0005-0000-0000-000013460000}"/>
    <cellStyle name="SAPBEXHLevel1 3 3 6" xfId="13117" xr:uid="{00000000-0005-0000-0000-000014460000}"/>
    <cellStyle name="SAPBEXHLevel1 3 3 6 2" xfId="20324" xr:uid="{00000000-0005-0000-0000-000015460000}"/>
    <cellStyle name="SAPBEXHLevel1 3 3 6 3" xfId="25280" xr:uid="{00000000-0005-0000-0000-000016460000}"/>
    <cellStyle name="SAPBEXHLevel1 3 3 7" xfId="14789" xr:uid="{00000000-0005-0000-0000-000017460000}"/>
    <cellStyle name="SAPBEXHLevel1 3 3 8" xfId="20502" xr:uid="{00000000-0005-0000-0000-000018460000}"/>
    <cellStyle name="SAPBEXHLevel1 3 4" xfId="7998" xr:uid="{00000000-0005-0000-0000-000019460000}"/>
    <cellStyle name="SAPBEXHLevel1 3 4 2" xfId="15211" xr:uid="{00000000-0005-0000-0000-00001A460000}"/>
    <cellStyle name="SAPBEXHLevel1 3 4 3" xfId="20897" xr:uid="{00000000-0005-0000-0000-00001B460000}"/>
    <cellStyle name="SAPBEXHLevel1 3 5" xfId="11194" xr:uid="{00000000-0005-0000-0000-00001C460000}"/>
    <cellStyle name="SAPBEXHLevel1 3 5 2" xfId="18401" xr:uid="{00000000-0005-0000-0000-00001D460000}"/>
    <cellStyle name="SAPBEXHLevel1 3 5 3" xfId="23610" xr:uid="{00000000-0005-0000-0000-00001E460000}"/>
    <cellStyle name="SAPBEXHLevel1 3 6" xfId="12806" xr:uid="{00000000-0005-0000-0000-00001F460000}"/>
    <cellStyle name="SAPBEXHLevel1 3 6 2" xfId="20013" xr:uid="{00000000-0005-0000-0000-000020460000}"/>
    <cellStyle name="SAPBEXHLevel1 3 6 3" xfId="25003" xr:uid="{00000000-0005-0000-0000-000021460000}"/>
    <cellStyle name="SAPBEXHLevel1 4" xfId="809" xr:uid="{00000000-0005-0000-0000-000022460000}"/>
    <cellStyle name="SAPBEXHLevel1 4 2" xfId="7343" xr:uid="{00000000-0005-0000-0000-000023460000}"/>
    <cellStyle name="SAPBEXHLevel1 4 2 2" xfId="9580" xr:uid="{00000000-0005-0000-0000-000024460000}"/>
    <cellStyle name="SAPBEXHLevel1 4 2 2 2" xfId="16793" xr:uid="{00000000-0005-0000-0000-000025460000}"/>
    <cellStyle name="SAPBEXHLevel1 4 2 2 3" xfId="22259" xr:uid="{00000000-0005-0000-0000-000026460000}"/>
    <cellStyle name="SAPBEXHLevel1 4 2 3" xfId="9778" xr:uid="{00000000-0005-0000-0000-000027460000}"/>
    <cellStyle name="SAPBEXHLevel1 4 2 3 2" xfId="16991" xr:uid="{00000000-0005-0000-0000-000028460000}"/>
    <cellStyle name="SAPBEXHLevel1 4 2 3 3" xfId="22457" xr:uid="{00000000-0005-0000-0000-000029460000}"/>
    <cellStyle name="SAPBEXHLevel1 4 2 4" xfId="10982" xr:uid="{00000000-0005-0000-0000-00002A460000}"/>
    <cellStyle name="SAPBEXHLevel1 4 2 4 2" xfId="18195" xr:uid="{00000000-0005-0000-0000-00002B460000}"/>
    <cellStyle name="SAPBEXHLevel1 4 2 4 3" xfId="23412" xr:uid="{00000000-0005-0000-0000-00002C460000}"/>
    <cellStyle name="SAPBEXHLevel1 4 2 5" xfId="12929" xr:uid="{00000000-0005-0000-0000-00002D460000}"/>
    <cellStyle name="SAPBEXHLevel1 4 2 5 2" xfId="20136" xr:uid="{00000000-0005-0000-0000-00002E460000}"/>
    <cellStyle name="SAPBEXHLevel1 4 2 5 3" xfId="25092" xr:uid="{00000000-0005-0000-0000-00002F460000}"/>
    <cellStyle name="SAPBEXHLevel1 4 2 6" xfId="13118" xr:uid="{00000000-0005-0000-0000-000030460000}"/>
    <cellStyle name="SAPBEXHLevel1 4 2 6 2" xfId="20325" xr:uid="{00000000-0005-0000-0000-000031460000}"/>
    <cellStyle name="SAPBEXHLevel1 4 2 6 3" xfId="25281" xr:uid="{00000000-0005-0000-0000-000032460000}"/>
    <cellStyle name="SAPBEXHLevel1 4 2 7" xfId="14790" xr:uid="{00000000-0005-0000-0000-000033460000}"/>
    <cellStyle name="SAPBEXHLevel1 4 2 8" xfId="20503" xr:uid="{00000000-0005-0000-0000-000034460000}"/>
    <cellStyle name="SAPBEXHLevel1 4 3" xfId="8416" xr:uid="{00000000-0005-0000-0000-000035460000}"/>
    <cellStyle name="SAPBEXHLevel1 4 3 2" xfId="15629" xr:uid="{00000000-0005-0000-0000-000036460000}"/>
    <cellStyle name="SAPBEXHLevel1 4 3 3" xfId="21274" xr:uid="{00000000-0005-0000-0000-000037460000}"/>
    <cellStyle name="SAPBEXHLevel1 4 4" xfId="8880" xr:uid="{00000000-0005-0000-0000-000038460000}"/>
    <cellStyle name="SAPBEXHLevel1 4 4 2" xfId="16093" xr:uid="{00000000-0005-0000-0000-000039460000}"/>
    <cellStyle name="SAPBEXHLevel1 4 4 3" xfId="21637" xr:uid="{00000000-0005-0000-0000-00003A460000}"/>
    <cellStyle name="SAPBEXHLevel1 4 5" xfId="10547" xr:uid="{00000000-0005-0000-0000-00003B460000}"/>
    <cellStyle name="SAPBEXHLevel1 4 5 2" xfId="17760" xr:uid="{00000000-0005-0000-0000-00003C460000}"/>
    <cellStyle name="SAPBEXHLevel1 4 5 3" xfId="23156" xr:uid="{00000000-0005-0000-0000-00003D460000}"/>
    <cellStyle name="SAPBEXHLevel1 4 6" xfId="11549" xr:uid="{00000000-0005-0000-0000-00003E460000}"/>
    <cellStyle name="SAPBEXHLevel1 4 6 2" xfId="18756" xr:uid="{00000000-0005-0000-0000-00003F460000}"/>
    <cellStyle name="SAPBEXHLevel1 4 6 3" xfId="23932" xr:uid="{00000000-0005-0000-0000-000040460000}"/>
    <cellStyle name="SAPBEXHLevel1 4 7" xfId="12453" xr:uid="{00000000-0005-0000-0000-000041460000}"/>
    <cellStyle name="SAPBEXHLevel1 4 7 2" xfId="19660" xr:uid="{00000000-0005-0000-0000-000042460000}"/>
    <cellStyle name="SAPBEXHLevel1 4 7 3" xfId="24694" xr:uid="{00000000-0005-0000-0000-000043460000}"/>
    <cellStyle name="SAPBEXHLevel1 5" xfId="7344" xr:uid="{00000000-0005-0000-0000-000044460000}"/>
    <cellStyle name="SAPBEXHLevel1 5 10" xfId="20504" xr:uid="{00000000-0005-0000-0000-000045460000}"/>
    <cellStyle name="SAPBEXHLevel1 5 2" xfId="7345" xr:uid="{00000000-0005-0000-0000-000046460000}"/>
    <cellStyle name="SAPBEXHLevel1 5 2 2" xfId="9582" xr:uid="{00000000-0005-0000-0000-000047460000}"/>
    <cellStyle name="SAPBEXHLevel1 5 2 2 2" xfId="16795" xr:uid="{00000000-0005-0000-0000-000048460000}"/>
    <cellStyle name="SAPBEXHLevel1 5 2 2 3" xfId="22261" xr:uid="{00000000-0005-0000-0000-000049460000}"/>
    <cellStyle name="SAPBEXHLevel1 5 2 3" xfId="9780" xr:uid="{00000000-0005-0000-0000-00004A460000}"/>
    <cellStyle name="SAPBEXHLevel1 5 2 3 2" xfId="16993" xr:uid="{00000000-0005-0000-0000-00004B460000}"/>
    <cellStyle name="SAPBEXHLevel1 5 2 3 3" xfId="22459" xr:uid="{00000000-0005-0000-0000-00004C460000}"/>
    <cellStyle name="SAPBEXHLevel1 5 2 4" xfId="10984" xr:uid="{00000000-0005-0000-0000-00004D460000}"/>
    <cellStyle name="SAPBEXHLevel1 5 2 4 2" xfId="18197" xr:uid="{00000000-0005-0000-0000-00004E460000}"/>
    <cellStyle name="SAPBEXHLevel1 5 2 4 3" xfId="23414" xr:uid="{00000000-0005-0000-0000-00004F460000}"/>
    <cellStyle name="SAPBEXHLevel1 5 2 5" xfId="12931" xr:uid="{00000000-0005-0000-0000-000050460000}"/>
    <cellStyle name="SAPBEXHLevel1 5 2 5 2" xfId="20138" xr:uid="{00000000-0005-0000-0000-000051460000}"/>
    <cellStyle name="SAPBEXHLevel1 5 2 5 3" xfId="25094" xr:uid="{00000000-0005-0000-0000-000052460000}"/>
    <cellStyle name="SAPBEXHLevel1 5 2 6" xfId="13120" xr:uid="{00000000-0005-0000-0000-000053460000}"/>
    <cellStyle name="SAPBEXHLevel1 5 2 6 2" xfId="20327" xr:uid="{00000000-0005-0000-0000-000054460000}"/>
    <cellStyle name="SAPBEXHLevel1 5 2 6 3" xfId="25283" xr:uid="{00000000-0005-0000-0000-000055460000}"/>
    <cellStyle name="SAPBEXHLevel1 5 2 7" xfId="14792" xr:uid="{00000000-0005-0000-0000-000056460000}"/>
    <cellStyle name="SAPBEXHLevel1 5 2 8" xfId="20505" xr:uid="{00000000-0005-0000-0000-000057460000}"/>
    <cellStyle name="SAPBEXHLevel1 5 3" xfId="7346" xr:uid="{00000000-0005-0000-0000-000058460000}"/>
    <cellStyle name="SAPBEXHLevel1 5 3 2" xfId="9583" xr:uid="{00000000-0005-0000-0000-000059460000}"/>
    <cellStyle name="SAPBEXHLevel1 5 3 2 2" xfId="16796" xr:uid="{00000000-0005-0000-0000-00005A460000}"/>
    <cellStyle name="SAPBEXHLevel1 5 3 2 3" xfId="22262" xr:uid="{00000000-0005-0000-0000-00005B460000}"/>
    <cellStyle name="SAPBEXHLevel1 5 3 3" xfId="9781" xr:uid="{00000000-0005-0000-0000-00005C460000}"/>
    <cellStyle name="SAPBEXHLevel1 5 3 3 2" xfId="16994" xr:uid="{00000000-0005-0000-0000-00005D460000}"/>
    <cellStyle name="SAPBEXHLevel1 5 3 3 3" xfId="22460" xr:uid="{00000000-0005-0000-0000-00005E460000}"/>
    <cellStyle name="SAPBEXHLevel1 5 3 4" xfId="10985" xr:uid="{00000000-0005-0000-0000-00005F460000}"/>
    <cellStyle name="SAPBEXHLevel1 5 3 4 2" xfId="18198" xr:uid="{00000000-0005-0000-0000-000060460000}"/>
    <cellStyle name="SAPBEXHLevel1 5 3 4 3" xfId="23415" xr:uid="{00000000-0005-0000-0000-000061460000}"/>
    <cellStyle name="SAPBEXHLevel1 5 3 5" xfId="12932" xr:uid="{00000000-0005-0000-0000-000062460000}"/>
    <cellStyle name="SAPBEXHLevel1 5 3 5 2" xfId="20139" xr:uid="{00000000-0005-0000-0000-000063460000}"/>
    <cellStyle name="SAPBEXHLevel1 5 3 5 3" xfId="25095" xr:uid="{00000000-0005-0000-0000-000064460000}"/>
    <cellStyle name="SAPBEXHLevel1 5 3 6" xfId="13121" xr:uid="{00000000-0005-0000-0000-000065460000}"/>
    <cellStyle name="SAPBEXHLevel1 5 3 6 2" xfId="20328" xr:uid="{00000000-0005-0000-0000-000066460000}"/>
    <cellStyle name="SAPBEXHLevel1 5 3 6 3" xfId="25284" xr:uid="{00000000-0005-0000-0000-000067460000}"/>
    <cellStyle name="SAPBEXHLevel1 5 3 7" xfId="14793" xr:uid="{00000000-0005-0000-0000-000068460000}"/>
    <cellStyle name="SAPBEXHLevel1 5 3 8" xfId="20506" xr:uid="{00000000-0005-0000-0000-000069460000}"/>
    <cellStyle name="SAPBEXHLevel1 5 4" xfId="9581" xr:uid="{00000000-0005-0000-0000-00006A460000}"/>
    <cellStyle name="SAPBEXHLevel1 5 4 2" xfId="16794" xr:uid="{00000000-0005-0000-0000-00006B460000}"/>
    <cellStyle name="SAPBEXHLevel1 5 4 3" xfId="22260" xr:uid="{00000000-0005-0000-0000-00006C460000}"/>
    <cellStyle name="SAPBEXHLevel1 5 5" xfId="9779" xr:uid="{00000000-0005-0000-0000-00006D460000}"/>
    <cellStyle name="SAPBEXHLevel1 5 5 2" xfId="16992" xr:uid="{00000000-0005-0000-0000-00006E460000}"/>
    <cellStyle name="SAPBEXHLevel1 5 5 3" xfId="22458" xr:uid="{00000000-0005-0000-0000-00006F460000}"/>
    <cellStyle name="SAPBEXHLevel1 5 6" xfId="10983" xr:uid="{00000000-0005-0000-0000-000070460000}"/>
    <cellStyle name="SAPBEXHLevel1 5 6 2" xfId="18196" xr:uid="{00000000-0005-0000-0000-000071460000}"/>
    <cellStyle name="SAPBEXHLevel1 5 6 3" xfId="23413" xr:uid="{00000000-0005-0000-0000-000072460000}"/>
    <cellStyle name="SAPBEXHLevel1 5 7" xfId="12930" xr:uid="{00000000-0005-0000-0000-000073460000}"/>
    <cellStyle name="SAPBEXHLevel1 5 7 2" xfId="20137" xr:uid="{00000000-0005-0000-0000-000074460000}"/>
    <cellStyle name="SAPBEXHLevel1 5 7 3" xfId="25093" xr:uid="{00000000-0005-0000-0000-000075460000}"/>
    <cellStyle name="SAPBEXHLevel1 5 8" xfId="13119" xr:uid="{00000000-0005-0000-0000-000076460000}"/>
    <cellStyle name="SAPBEXHLevel1 5 8 2" xfId="20326" xr:uid="{00000000-0005-0000-0000-000077460000}"/>
    <cellStyle name="SAPBEXHLevel1 5 8 3" xfId="25282" xr:uid="{00000000-0005-0000-0000-000078460000}"/>
    <cellStyle name="SAPBEXHLevel1 5 9" xfId="14791" xr:uid="{00000000-0005-0000-0000-000079460000}"/>
    <cellStyle name="SAPBEXHLevel1 6" xfId="7347" xr:uid="{00000000-0005-0000-0000-00007A460000}"/>
    <cellStyle name="SAPBEXHLevel1 6 2" xfId="9584" xr:uid="{00000000-0005-0000-0000-00007B460000}"/>
    <cellStyle name="SAPBEXHLevel1 6 2 2" xfId="16797" xr:uid="{00000000-0005-0000-0000-00007C460000}"/>
    <cellStyle name="SAPBEXHLevel1 6 2 3" xfId="22263" xr:uid="{00000000-0005-0000-0000-00007D460000}"/>
    <cellStyle name="SAPBEXHLevel1 6 3" xfId="9782" xr:uid="{00000000-0005-0000-0000-00007E460000}"/>
    <cellStyle name="SAPBEXHLevel1 6 3 2" xfId="16995" xr:uid="{00000000-0005-0000-0000-00007F460000}"/>
    <cellStyle name="SAPBEXHLevel1 6 3 3" xfId="22461" xr:uid="{00000000-0005-0000-0000-000080460000}"/>
    <cellStyle name="SAPBEXHLevel1 6 4" xfId="10986" xr:uid="{00000000-0005-0000-0000-000081460000}"/>
    <cellStyle name="SAPBEXHLevel1 6 4 2" xfId="18199" xr:uid="{00000000-0005-0000-0000-000082460000}"/>
    <cellStyle name="SAPBEXHLevel1 6 4 3" xfId="23416" xr:uid="{00000000-0005-0000-0000-000083460000}"/>
    <cellStyle name="SAPBEXHLevel1 6 5" xfId="12933" xr:uid="{00000000-0005-0000-0000-000084460000}"/>
    <cellStyle name="SAPBEXHLevel1 6 5 2" xfId="20140" xr:uid="{00000000-0005-0000-0000-000085460000}"/>
    <cellStyle name="SAPBEXHLevel1 6 5 3" xfId="25096" xr:uid="{00000000-0005-0000-0000-000086460000}"/>
    <cellStyle name="SAPBEXHLevel1 6 6" xfId="13122" xr:uid="{00000000-0005-0000-0000-000087460000}"/>
    <cellStyle name="SAPBEXHLevel1 6 6 2" xfId="20329" xr:uid="{00000000-0005-0000-0000-000088460000}"/>
    <cellStyle name="SAPBEXHLevel1 6 6 3" xfId="25285" xr:uid="{00000000-0005-0000-0000-000089460000}"/>
    <cellStyle name="SAPBEXHLevel1 6 7" xfId="14794" xr:uid="{00000000-0005-0000-0000-00008A460000}"/>
    <cellStyle name="SAPBEXHLevel1 6 8" xfId="20507" xr:uid="{00000000-0005-0000-0000-00008B460000}"/>
    <cellStyle name="SAPBEXHLevel1 7" xfId="7348" xr:uid="{00000000-0005-0000-0000-00008C460000}"/>
    <cellStyle name="SAPBEXHLevel1 7 2" xfId="9585" xr:uid="{00000000-0005-0000-0000-00008D460000}"/>
    <cellStyle name="SAPBEXHLevel1 7 2 2" xfId="16798" xr:uid="{00000000-0005-0000-0000-00008E460000}"/>
    <cellStyle name="SAPBEXHLevel1 7 2 3" xfId="22264" xr:uid="{00000000-0005-0000-0000-00008F460000}"/>
    <cellStyle name="SAPBEXHLevel1 7 3" xfId="9783" xr:uid="{00000000-0005-0000-0000-000090460000}"/>
    <cellStyle name="SAPBEXHLevel1 7 3 2" xfId="16996" xr:uid="{00000000-0005-0000-0000-000091460000}"/>
    <cellStyle name="SAPBEXHLevel1 7 3 3" xfId="22462" xr:uid="{00000000-0005-0000-0000-000092460000}"/>
    <cellStyle name="SAPBEXHLevel1 7 4" xfId="10987" xr:uid="{00000000-0005-0000-0000-000093460000}"/>
    <cellStyle name="SAPBEXHLevel1 7 4 2" xfId="18200" xr:uid="{00000000-0005-0000-0000-000094460000}"/>
    <cellStyle name="SAPBEXHLevel1 7 4 3" xfId="23417" xr:uid="{00000000-0005-0000-0000-000095460000}"/>
    <cellStyle name="SAPBEXHLevel1 7 5" xfId="12934" xr:uid="{00000000-0005-0000-0000-000096460000}"/>
    <cellStyle name="SAPBEXHLevel1 7 5 2" xfId="20141" xr:uid="{00000000-0005-0000-0000-000097460000}"/>
    <cellStyle name="SAPBEXHLevel1 7 5 3" xfId="25097" xr:uid="{00000000-0005-0000-0000-000098460000}"/>
    <cellStyle name="SAPBEXHLevel1 7 6" xfId="13123" xr:uid="{00000000-0005-0000-0000-000099460000}"/>
    <cellStyle name="SAPBEXHLevel1 7 6 2" xfId="20330" xr:uid="{00000000-0005-0000-0000-00009A460000}"/>
    <cellStyle name="SAPBEXHLevel1 7 6 3" xfId="25286" xr:uid="{00000000-0005-0000-0000-00009B460000}"/>
    <cellStyle name="SAPBEXHLevel1 7 7" xfId="14795" xr:uid="{00000000-0005-0000-0000-00009C460000}"/>
    <cellStyle name="SAPBEXHLevel1 7 8" xfId="20508" xr:uid="{00000000-0005-0000-0000-00009D460000}"/>
    <cellStyle name="SAPBEXHLevel1 8" xfId="7349" xr:uid="{00000000-0005-0000-0000-00009E460000}"/>
    <cellStyle name="SAPBEXHLevel1 8 2" xfId="7350" xr:uid="{00000000-0005-0000-0000-00009F460000}"/>
    <cellStyle name="SAPBEXHLevel1 8 2 2" xfId="9587" xr:uid="{00000000-0005-0000-0000-0000A0460000}"/>
    <cellStyle name="SAPBEXHLevel1 8 2 2 2" xfId="16800" xr:uid="{00000000-0005-0000-0000-0000A1460000}"/>
    <cellStyle name="SAPBEXHLevel1 8 2 2 3" xfId="22266" xr:uid="{00000000-0005-0000-0000-0000A2460000}"/>
    <cellStyle name="SAPBEXHLevel1 8 2 3" xfId="9785" xr:uid="{00000000-0005-0000-0000-0000A3460000}"/>
    <cellStyle name="SAPBEXHLevel1 8 2 3 2" xfId="16998" xr:uid="{00000000-0005-0000-0000-0000A4460000}"/>
    <cellStyle name="SAPBEXHLevel1 8 2 3 3" xfId="22464" xr:uid="{00000000-0005-0000-0000-0000A5460000}"/>
    <cellStyle name="SAPBEXHLevel1 8 2 4" xfId="10989" xr:uid="{00000000-0005-0000-0000-0000A6460000}"/>
    <cellStyle name="SAPBEXHLevel1 8 2 4 2" xfId="18202" xr:uid="{00000000-0005-0000-0000-0000A7460000}"/>
    <cellStyle name="SAPBEXHLevel1 8 2 4 3" xfId="23419" xr:uid="{00000000-0005-0000-0000-0000A8460000}"/>
    <cellStyle name="SAPBEXHLevel1 8 2 5" xfId="12936" xr:uid="{00000000-0005-0000-0000-0000A9460000}"/>
    <cellStyle name="SAPBEXHLevel1 8 2 5 2" xfId="20143" xr:uid="{00000000-0005-0000-0000-0000AA460000}"/>
    <cellStyle name="SAPBEXHLevel1 8 2 5 3" xfId="25099" xr:uid="{00000000-0005-0000-0000-0000AB460000}"/>
    <cellStyle name="SAPBEXHLevel1 8 2 6" xfId="13125" xr:uid="{00000000-0005-0000-0000-0000AC460000}"/>
    <cellStyle name="SAPBEXHLevel1 8 2 6 2" xfId="20332" xr:uid="{00000000-0005-0000-0000-0000AD460000}"/>
    <cellStyle name="SAPBEXHLevel1 8 2 6 3" xfId="25288" xr:uid="{00000000-0005-0000-0000-0000AE460000}"/>
    <cellStyle name="SAPBEXHLevel1 8 2 7" xfId="14797" xr:uid="{00000000-0005-0000-0000-0000AF460000}"/>
    <cellStyle name="SAPBEXHLevel1 8 2 8" xfId="20510" xr:uid="{00000000-0005-0000-0000-0000B0460000}"/>
    <cellStyle name="SAPBEXHLevel1 8 3" xfId="9586" xr:uid="{00000000-0005-0000-0000-0000B1460000}"/>
    <cellStyle name="SAPBEXHLevel1 8 3 2" xfId="16799" xr:uid="{00000000-0005-0000-0000-0000B2460000}"/>
    <cellStyle name="SAPBEXHLevel1 8 3 3" xfId="22265" xr:uid="{00000000-0005-0000-0000-0000B3460000}"/>
    <cellStyle name="SAPBEXHLevel1 8 4" xfId="9784" xr:uid="{00000000-0005-0000-0000-0000B4460000}"/>
    <cellStyle name="SAPBEXHLevel1 8 4 2" xfId="16997" xr:uid="{00000000-0005-0000-0000-0000B5460000}"/>
    <cellStyle name="SAPBEXHLevel1 8 4 3" xfId="22463" xr:uid="{00000000-0005-0000-0000-0000B6460000}"/>
    <cellStyle name="SAPBEXHLevel1 8 5" xfId="10988" xr:uid="{00000000-0005-0000-0000-0000B7460000}"/>
    <cellStyle name="SAPBEXHLevel1 8 5 2" xfId="18201" xr:uid="{00000000-0005-0000-0000-0000B8460000}"/>
    <cellStyle name="SAPBEXHLevel1 8 5 3" xfId="23418" xr:uid="{00000000-0005-0000-0000-0000B9460000}"/>
    <cellStyle name="SAPBEXHLevel1 8 6" xfId="12935" xr:uid="{00000000-0005-0000-0000-0000BA460000}"/>
    <cellStyle name="SAPBEXHLevel1 8 6 2" xfId="20142" xr:uid="{00000000-0005-0000-0000-0000BB460000}"/>
    <cellStyle name="SAPBEXHLevel1 8 6 3" xfId="25098" xr:uid="{00000000-0005-0000-0000-0000BC460000}"/>
    <cellStyle name="SAPBEXHLevel1 8 7" xfId="13124" xr:uid="{00000000-0005-0000-0000-0000BD460000}"/>
    <cellStyle name="SAPBEXHLevel1 8 7 2" xfId="20331" xr:uid="{00000000-0005-0000-0000-0000BE460000}"/>
    <cellStyle name="SAPBEXHLevel1 8 7 3" xfId="25287" xr:uid="{00000000-0005-0000-0000-0000BF460000}"/>
    <cellStyle name="SAPBEXHLevel1 8 8" xfId="14796" xr:uid="{00000000-0005-0000-0000-0000C0460000}"/>
    <cellStyle name="SAPBEXHLevel1 8 9" xfId="20509" xr:uid="{00000000-0005-0000-0000-0000C1460000}"/>
    <cellStyle name="SAPBEXHLevel1 9" xfId="7351" xr:uid="{00000000-0005-0000-0000-0000C2460000}"/>
    <cellStyle name="SAPBEXHLevel1 9 2" xfId="7352" xr:uid="{00000000-0005-0000-0000-0000C3460000}"/>
    <cellStyle name="SAPBEXHLevel1 9 2 2" xfId="9589" xr:uid="{00000000-0005-0000-0000-0000C4460000}"/>
    <cellStyle name="SAPBEXHLevel1 9 2 2 2" xfId="16802" xr:uid="{00000000-0005-0000-0000-0000C5460000}"/>
    <cellStyle name="SAPBEXHLevel1 9 2 2 3" xfId="22268" xr:uid="{00000000-0005-0000-0000-0000C6460000}"/>
    <cellStyle name="SAPBEXHLevel1 9 2 3" xfId="9787" xr:uid="{00000000-0005-0000-0000-0000C7460000}"/>
    <cellStyle name="SAPBEXHLevel1 9 2 3 2" xfId="17000" xr:uid="{00000000-0005-0000-0000-0000C8460000}"/>
    <cellStyle name="SAPBEXHLevel1 9 2 3 3" xfId="22466" xr:uid="{00000000-0005-0000-0000-0000C9460000}"/>
    <cellStyle name="SAPBEXHLevel1 9 2 4" xfId="10991" xr:uid="{00000000-0005-0000-0000-0000CA460000}"/>
    <cellStyle name="SAPBEXHLevel1 9 2 4 2" xfId="18204" xr:uid="{00000000-0005-0000-0000-0000CB460000}"/>
    <cellStyle name="SAPBEXHLevel1 9 2 4 3" xfId="23421" xr:uid="{00000000-0005-0000-0000-0000CC460000}"/>
    <cellStyle name="SAPBEXHLevel1 9 2 5" xfId="12938" xr:uid="{00000000-0005-0000-0000-0000CD460000}"/>
    <cellStyle name="SAPBEXHLevel1 9 2 5 2" xfId="20145" xr:uid="{00000000-0005-0000-0000-0000CE460000}"/>
    <cellStyle name="SAPBEXHLevel1 9 2 5 3" xfId="25101" xr:uid="{00000000-0005-0000-0000-0000CF460000}"/>
    <cellStyle name="SAPBEXHLevel1 9 2 6" xfId="13127" xr:uid="{00000000-0005-0000-0000-0000D0460000}"/>
    <cellStyle name="SAPBEXHLevel1 9 2 6 2" xfId="20334" xr:uid="{00000000-0005-0000-0000-0000D1460000}"/>
    <cellStyle name="SAPBEXHLevel1 9 2 6 3" xfId="25290" xr:uid="{00000000-0005-0000-0000-0000D2460000}"/>
    <cellStyle name="SAPBEXHLevel1 9 2 7" xfId="14799" xr:uid="{00000000-0005-0000-0000-0000D3460000}"/>
    <cellStyle name="SAPBEXHLevel1 9 2 8" xfId="20512" xr:uid="{00000000-0005-0000-0000-0000D4460000}"/>
    <cellStyle name="SAPBEXHLevel1 9 3" xfId="9588" xr:uid="{00000000-0005-0000-0000-0000D5460000}"/>
    <cellStyle name="SAPBEXHLevel1 9 3 2" xfId="16801" xr:uid="{00000000-0005-0000-0000-0000D6460000}"/>
    <cellStyle name="SAPBEXHLevel1 9 3 3" xfId="22267" xr:uid="{00000000-0005-0000-0000-0000D7460000}"/>
    <cellStyle name="SAPBEXHLevel1 9 4" xfId="9786" xr:uid="{00000000-0005-0000-0000-0000D8460000}"/>
    <cellStyle name="SAPBEXHLevel1 9 4 2" xfId="16999" xr:uid="{00000000-0005-0000-0000-0000D9460000}"/>
    <cellStyle name="SAPBEXHLevel1 9 4 3" xfId="22465" xr:uid="{00000000-0005-0000-0000-0000DA460000}"/>
    <cellStyle name="SAPBEXHLevel1 9 5" xfId="10990" xr:uid="{00000000-0005-0000-0000-0000DB460000}"/>
    <cellStyle name="SAPBEXHLevel1 9 5 2" xfId="18203" xr:uid="{00000000-0005-0000-0000-0000DC460000}"/>
    <cellStyle name="SAPBEXHLevel1 9 5 3" xfId="23420" xr:uid="{00000000-0005-0000-0000-0000DD460000}"/>
    <cellStyle name="SAPBEXHLevel1 9 6" xfId="12937" xr:uid="{00000000-0005-0000-0000-0000DE460000}"/>
    <cellStyle name="SAPBEXHLevel1 9 6 2" xfId="20144" xr:uid="{00000000-0005-0000-0000-0000DF460000}"/>
    <cellStyle name="SAPBEXHLevel1 9 6 3" xfId="25100" xr:uid="{00000000-0005-0000-0000-0000E0460000}"/>
    <cellStyle name="SAPBEXHLevel1 9 7" xfId="13126" xr:uid="{00000000-0005-0000-0000-0000E1460000}"/>
    <cellStyle name="SAPBEXHLevel1 9 7 2" xfId="20333" xr:uid="{00000000-0005-0000-0000-0000E2460000}"/>
    <cellStyle name="SAPBEXHLevel1 9 7 3" xfId="25289" xr:uid="{00000000-0005-0000-0000-0000E3460000}"/>
    <cellStyle name="SAPBEXHLevel1 9 8" xfId="14798" xr:uid="{00000000-0005-0000-0000-0000E4460000}"/>
    <cellStyle name="SAPBEXHLevel1 9 9" xfId="20511" xr:uid="{00000000-0005-0000-0000-0000E5460000}"/>
    <cellStyle name="SAPBEXHLevel1_DATA-12moDEC2010 Cap Targets" xfId="7353" xr:uid="{00000000-0005-0000-0000-0000E6460000}"/>
    <cellStyle name="SAPBEXHLevel1X" xfId="100" xr:uid="{00000000-0005-0000-0000-0000E7460000}"/>
    <cellStyle name="SAPBEXHLevel1X 10" xfId="7354" xr:uid="{00000000-0005-0000-0000-0000E8460000}"/>
    <cellStyle name="SAPBEXHLevel1X 10 2" xfId="9590" xr:uid="{00000000-0005-0000-0000-0000E9460000}"/>
    <cellStyle name="SAPBEXHLevel1X 10 2 2" xfId="16803" xr:uid="{00000000-0005-0000-0000-0000EA460000}"/>
    <cellStyle name="SAPBEXHLevel1X 10 2 3" xfId="22269" xr:uid="{00000000-0005-0000-0000-0000EB460000}"/>
    <cellStyle name="SAPBEXHLevel1X 10 3" xfId="9788" xr:uid="{00000000-0005-0000-0000-0000EC460000}"/>
    <cellStyle name="SAPBEXHLevel1X 10 3 2" xfId="17001" xr:uid="{00000000-0005-0000-0000-0000ED460000}"/>
    <cellStyle name="SAPBEXHLevel1X 10 3 3" xfId="22467" xr:uid="{00000000-0005-0000-0000-0000EE460000}"/>
    <cellStyle name="SAPBEXHLevel1X 10 4" xfId="10992" xr:uid="{00000000-0005-0000-0000-0000EF460000}"/>
    <cellStyle name="SAPBEXHLevel1X 10 4 2" xfId="18205" xr:uid="{00000000-0005-0000-0000-0000F0460000}"/>
    <cellStyle name="SAPBEXHLevel1X 10 4 3" xfId="23422" xr:uid="{00000000-0005-0000-0000-0000F1460000}"/>
    <cellStyle name="SAPBEXHLevel1X 10 5" xfId="12939" xr:uid="{00000000-0005-0000-0000-0000F2460000}"/>
    <cellStyle name="SAPBEXHLevel1X 10 5 2" xfId="20146" xr:uid="{00000000-0005-0000-0000-0000F3460000}"/>
    <cellStyle name="SAPBEXHLevel1X 10 5 3" xfId="25102" xr:uid="{00000000-0005-0000-0000-0000F4460000}"/>
    <cellStyle name="SAPBEXHLevel1X 10 6" xfId="13128" xr:uid="{00000000-0005-0000-0000-0000F5460000}"/>
    <cellStyle name="SAPBEXHLevel1X 10 6 2" xfId="20335" xr:uid="{00000000-0005-0000-0000-0000F6460000}"/>
    <cellStyle name="SAPBEXHLevel1X 10 6 3" xfId="25291" xr:uid="{00000000-0005-0000-0000-0000F7460000}"/>
    <cellStyle name="SAPBEXHLevel1X 10 7" xfId="14800" xr:uid="{00000000-0005-0000-0000-0000F8460000}"/>
    <cellStyle name="SAPBEXHLevel1X 10 8" xfId="20513" xr:uid="{00000000-0005-0000-0000-0000F9460000}"/>
    <cellStyle name="SAPBEXHLevel1X 11" xfId="7355" xr:uid="{00000000-0005-0000-0000-0000FA460000}"/>
    <cellStyle name="SAPBEXHLevel1X 11 2" xfId="9591" xr:uid="{00000000-0005-0000-0000-0000FB460000}"/>
    <cellStyle name="SAPBEXHLevel1X 11 2 2" xfId="16804" xr:uid="{00000000-0005-0000-0000-0000FC460000}"/>
    <cellStyle name="SAPBEXHLevel1X 11 2 3" xfId="22270" xr:uid="{00000000-0005-0000-0000-0000FD460000}"/>
    <cellStyle name="SAPBEXHLevel1X 11 3" xfId="9789" xr:uid="{00000000-0005-0000-0000-0000FE460000}"/>
    <cellStyle name="SAPBEXHLevel1X 11 3 2" xfId="17002" xr:uid="{00000000-0005-0000-0000-0000FF460000}"/>
    <cellStyle name="SAPBEXHLevel1X 11 3 3" xfId="22468" xr:uid="{00000000-0005-0000-0000-000000470000}"/>
    <cellStyle name="SAPBEXHLevel1X 11 4" xfId="10993" xr:uid="{00000000-0005-0000-0000-000001470000}"/>
    <cellStyle name="SAPBEXHLevel1X 11 4 2" xfId="18206" xr:uid="{00000000-0005-0000-0000-000002470000}"/>
    <cellStyle name="SAPBEXHLevel1X 11 4 3" xfId="23423" xr:uid="{00000000-0005-0000-0000-000003470000}"/>
    <cellStyle name="SAPBEXHLevel1X 11 5" xfId="12940" xr:uid="{00000000-0005-0000-0000-000004470000}"/>
    <cellStyle name="SAPBEXHLevel1X 11 5 2" xfId="20147" xr:uid="{00000000-0005-0000-0000-000005470000}"/>
    <cellStyle name="SAPBEXHLevel1X 11 5 3" xfId="25103" xr:uid="{00000000-0005-0000-0000-000006470000}"/>
    <cellStyle name="SAPBEXHLevel1X 11 6" xfId="13129" xr:uid="{00000000-0005-0000-0000-000007470000}"/>
    <cellStyle name="SAPBEXHLevel1X 11 6 2" xfId="20336" xr:uid="{00000000-0005-0000-0000-000008470000}"/>
    <cellStyle name="SAPBEXHLevel1X 11 6 3" xfId="25292" xr:uid="{00000000-0005-0000-0000-000009470000}"/>
    <cellStyle name="SAPBEXHLevel1X 11 7" xfId="14801" xr:uid="{00000000-0005-0000-0000-00000A470000}"/>
    <cellStyle name="SAPBEXHLevel1X 11 8" xfId="20514" xr:uid="{00000000-0005-0000-0000-00000B470000}"/>
    <cellStyle name="SAPBEXHLevel1X 12" xfId="7356" xr:uid="{00000000-0005-0000-0000-00000C470000}"/>
    <cellStyle name="SAPBEXHLevel1X 12 2" xfId="9592" xr:uid="{00000000-0005-0000-0000-00000D470000}"/>
    <cellStyle name="SAPBEXHLevel1X 12 2 2" xfId="16805" xr:uid="{00000000-0005-0000-0000-00000E470000}"/>
    <cellStyle name="SAPBEXHLevel1X 12 2 3" xfId="22271" xr:uid="{00000000-0005-0000-0000-00000F470000}"/>
    <cellStyle name="SAPBEXHLevel1X 12 3" xfId="9790" xr:uid="{00000000-0005-0000-0000-000010470000}"/>
    <cellStyle name="SAPBEXHLevel1X 12 3 2" xfId="17003" xr:uid="{00000000-0005-0000-0000-000011470000}"/>
    <cellStyle name="SAPBEXHLevel1X 12 3 3" xfId="22469" xr:uid="{00000000-0005-0000-0000-000012470000}"/>
    <cellStyle name="SAPBEXHLevel1X 12 4" xfId="10994" xr:uid="{00000000-0005-0000-0000-000013470000}"/>
    <cellStyle name="SAPBEXHLevel1X 12 4 2" xfId="18207" xr:uid="{00000000-0005-0000-0000-000014470000}"/>
    <cellStyle name="SAPBEXHLevel1X 12 4 3" xfId="23424" xr:uid="{00000000-0005-0000-0000-000015470000}"/>
    <cellStyle name="SAPBEXHLevel1X 12 5" xfId="12941" xr:uid="{00000000-0005-0000-0000-000016470000}"/>
    <cellStyle name="SAPBEXHLevel1X 12 5 2" xfId="20148" xr:uid="{00000000-0005-0000-0000-000017470000}"/>
    <cellStyle name="SAPBEXHLevel1X 12 5 3" xfId="25104" xr:uid="{00000000-0005-0000-0000-000018470000}"/>
    <cellStyle name="SAPBEXHLevel1X 12 6" xfId="13130" xr:uid="{00000000-0005-0000-0000-000019470000}"/>
    <cellStyle name="SAPBEXHLevel1X 12 6 2" xfId="20337" xr:uid="{00000000-0005-0000-0000-00001A470000}"/>
    <cellStyle name="SAPBEXHLevel1X 12 6 3" xfId="25293" xr:uid="{00000000-0005-0000-0000-00001B470000}"/>
    <cellStyle name="SAPBEXHLevel1X 12 7" xfId="14802" xr:uid="{00000000-0005-0000-0000-00001C470000}"/>
    <cellStyle name="SAPBEXHLevel1X 12 8" xfId="20515" xr:uid="{00000000-0005-0000-0000-00001D470000}"/>
    <cellStyle name="SAPBEXHLevel1X 13" xfId="7711" xr:uid="{00000000-0005-0000-0000-00001E470000}"/>
    <cellStyle name="SAPBEXHLevel1X 13 2" xfId="14929" xr:uid="{00000000-0005-0000-0000-00001F470000}"/>
    <cellStyle name="SAPBEXHLevel1X 13 3" xfId="20650" xr:uid="{00000000-0005-0000-0000-000020470000}"/>
    <cellStyle name="SAPBEXHLevel1X 14" xfId="7999" xr:uid="{00000000-0005-0000-0000-000021470000}"/>
    <cellStyle name="SAPBEXHLevel1X 14 2" xfId="15212" xr:uid="{00000000-0005-0000-0000-000022470000}"/>
    <cellStyle name="SAPBEXHLevel1X 14 3" xfId="20898" xr:uid="{00000000-0005-0000-0000-000023470000}"/>
    <cellStyle name="SAPBEXHLevel1X 15" xfId="9249" xr:uid="{00000000-0005-0000-0000-000024470000}"/>
    <cellStyle name="SAPBEXHLevel1X 15 2" xfId="16462" xr:uid="{00000000-0005-0000-0000-000025470000}"/>
    <cellStyle name="SAPBEXHLevel1X 15 3" xfId="21994" xr:uid="{00000000-0005-0000-0000-000026470000}"/>
    <cellStyle name="SAPBEXHLevel1X 16" xfId="10133" xr:uid="{00000000-0005-0000-0000-000027470000}"/>
    <cellStyle name="SAPBEXHLevel1X 16 2" xfId="17346" xr:uid="{00000000-0005-0000-0000-000028470000}"/>
    <cellStyle name="SAPBEXHLevel1X 16 3" xfId="22783" xr:uid="{00000000-0005-0000-0000-000029470000}"/>
    <cellStyle name="SAPBEXHLevel1X 17" xfId="13235" xr:uid="{00000000-0005-0000-0000-00002A470000}"/>
    <cellStyle name="SAPBEXHLevel1X 18" xfId="13248" xr:uid="{00000000-0005-0000-0000-00002B470000}"/>
    <cellStyle name="SAPBEXHLevel1X 19" xfId="25459" xr:uid="{00000000-0005-0000-0000-00002C470000}"/>
    <cellStyle name="SAPBEXHLevel1X 2" xfId="369" xr:uid="{00000000-0005-0000-0000-00002D470000}"/>
    <cellStyle name="SAPBEXHLevel1X 2 10" xfId="11152" xr:uid="{00000000-0005-0000-0000-00002E470000}"/>
    <cellStyle name="SAPBEXHLevel1X 2 10 2" xfId="18359" xr:uid="{00000000-0005-0000-0000-00002F470000}"/>
    <cellStyle name="SAPBEXHLevel1X 2 10 3" xfId="23572" xr:uid="{00000000-0005-0000-0000-000030470000}"/>
    <cellStyle name="SAPBEXHLevel1X 2 11" xfId="13266" xr:uid="{00000000-0005-0000-0000-000031470000}"/>
    <cellStyle name="SAPBEXHLevel1X 2 12" xfId="25460" xr:uid="{00000000-0005-0000-0000-000032470000}"/>
    <cellStyle name="SAPBEXHLevel1X 2 2" xfId="464" xr:uid="{00000000-0005-0000-0000-000033470000}"/>
    <cellStyle name="SAPBEXHLevel1X 2 2 2" xfId="941" xr:uid="{00000000-0005-0000-0000-000034470000}"/>
    <cellStyle name="SAPBEXHLevel1X 2 2 2 2" xfId="8417" xr:uid="{00000000-0005-0000-0000-000035470000}"/>
    <cellStyle name="SAPBEXHLevel1X 2 2 2 2 2" xfId="15630" xr:uid="{00000000-0005-0000-0000-000036470000}"/>
    <cellStyle name="SAPBEXHLevel1X 2 2 2 2 3" xfId="21275" xr:uid="{00000000-0005-0000-0000-000037470000}"/>
    <cellStyle name="SAPBEXHLevel1X 2 2 2 3" xfId="8879" xr:uid="{00000000-0005-0000-0000-000038470000}"/>
    <cellStyle name="SAPBEXHLevel1X 2 2 2 3 2" xfId="16092" xr:uid="{00000000-0005-0000-0000-000039470000}"/>
    <cellStyle name="SAPBEXHLevel1X 2 2 2 3 3" xfId="21636" xr:uid="{00000000-0005-0000-0000-00003A470000}"/>
    <cellStyle name="SAPBEXHLevel1X 2 2 2 4" xfId="10548" xr:uid="{00000000-0005-0000-0000-00003B470000}"/>
    <cellStyle name="SAPBEXHLevel1X 2 2 2 4 2" xfId="17761" xr:uid="{00000000-0005-0000-0000-00003C470000}"/>
    <cellStyle name="SAPBEXHLevel1X 2 2 2 4 3" xfId="23157" xr:uid="{00000000-0005-0000-0000-00003D470000}"/>
    <cellStyle name="SAPBEXHLevel1X 2 2 2 5" xfId="11681" xr:uid="{00000000-0005-0000-0000-00003E470000}"/>
    <cellStyle name="SAPBEXHLevel1X 2 2 2 5 2" xfId="18888" xr:uid="{00000000-0005-0000-0000-00003F470000}"/>
    <cellStyle name="SAPBEXHLevel1X 2 2 2 5 3" xfId="24052" xr:uid="{00000000-0005-0000-0000-000040470000}"/>
    <cellStyle name="SAPBEXHLevel1X 2 2 2 6" xfId="12332" xr:uid="{00000000-0005-0000-0000-000041470000}"/>
    <cellStyle name="SAPBEXHLevel1X 2 2 2 6 2" xfId="19539" xr:uid="{00000000-0005-0000-0000-000042470000}"/>
    <cellStyle name="SAPBEXHLevel1X 2 2 2 6 3" xfId="24574" xr:uid="{00000000-0005-0000-0000-000043470000}"/>
    <cellStyle name="SAPBEXHLevel1X 2 2 2 7" xfId="13746" xr:uid="{00000000-0005-0000-0000-000044470000}"/>
    <cellStyle name="SAPBEXHLevel1X 2 2 2 8" xfId="14395" xr:uid="{00000000-0005-0000-0000-000045470000}"/>
    <cellStyle name="SAPBEXHLevel1X 2 2 3" xfId="8001" xr:uid="{00000000-0005-0000-0000-000046470000}"/>
    <cellStyle name="SAPBEXHLevel1X 2 2 3 2" xfId="15214" xr:uid="{00000000-0005-0000-0000-000047470000}"/>
    <cellStyle name="SAPBEXHLevel1X 2 2 3 3" xfId="20900" xr:uid="{00000000-0005-0000-0000-000048470000}"/>
    <cellStyle name="SAPBEXHLevel1X 2 2 4" xfId="9247" xr:uid="{00000000-0005-0000-0000-000049470000}"/>
    <cellStyle name="SAPBEXHLevel1X 2 2 4 2" xfId="16460" xr:uid="{00000000-0005-0000-0000-00004A470000}"/>
    <cellStyle name="SAPBEXHLevel1X 2 2 4 3" xfId="21992" xr:uid="{00000000-0005-0000-0000-00004B470000}"/>
    <cellStyle name="SAPBEXHLevel1X 2 2 5" xfId="10135" xr:uid="{00000000-0005-0000-0000-00004C470000}"/>
    <cellStyle name="SAPBEXHLevel1X 2 2 5 2" xfId="17348" xr:uid="{00000000-0005-0000-0000-00004D470000}"/>
    <cellStyle name="SAPBEXHLevel1X 2 2 5 3" xfId="22785" xr:uid="{00000000-0005-0000-0000-00004E470000}"/>
    <cellStyle name="SAPBEXHLevel1X 2 2 6" xfId="11247" xr:uid="{00000000-0005-0000-0000-00004F470000}"/>
    <cellStyle name="SAPBEXHLevel1X 2 2 6 2" xfId="18454" xr:uid="{00000000-0005-0000-0000-000050470000}"/>
    <cellStyle name="SAPBEXHLevel1X 2 2 6 3" xfId="23659" xr:uid="{00000000-0005-0000-0000-000051470000}"/>
    <cellStyle name="SAPBEXHLevel1X 2 2 7" xfId="12757" xr:uid="{00000000-0005-0000-0000-000052470000}"/>
    <cellStyle name="SAPBEXHLevel1X 2 2 7 2" xfId="19964" xr:uid="{00000000-0005-0000-0000-000053470000}"/>
    <cellStyle name="SAPBEXHLevel1X 2 2 7 3" xfId="24954" xr:uid="{00000000-0005-0000-0000-000054470000}"/>
    <cellStyle name="SAPBEXHLevel1X 2 2 8" xfId="13339" xr:uid="{00000000-0005-0000-0000-000055470000}"/>
    <cellStyle name="SAPBEXHLevel1X 2 3" xfId="545" xr:uid="{00000000-0005-0000-0000-000056470000}"/>
    <cellStyle name="SAPBEXHLevel1X 2 3 2" xfId="1001" xr:uid="{00000000-0005-0000-0000-000057470000}"/>
    <cellStyle name="SAPBEXHLevel1X 2 3 2 2" xfId="8418" xr:uid="{00000000-0005-0000-0000-000058470000}"/>
    <cellStyle name="SAPBEXHLevel1X 2 3 2 2 2" xfId="15631" xr:uid="{00000000-0005-0000-0000-000059470000}"/>
    <cellStyle name="SAPBEXHLevel1X 2 3 2 2 3" xfId="21276" xr:uid="{00000000-0005-0000-0000-00005A470000}"/>
    <cellStyle name="SAPBEXHLevel1X 2 3 2 3" xfId="8878" xr:uid="{00000000-0005-0000-0000-00005B470000}"/>
    <cellStyle name="SAPBEXHLevel1X 2 3 2 3 2" xfId="16091" xr:uid="{00000000-0005-0000-0000-00005C470000}"/>
    <cellStyle name="SAPBEXHLevel1X 2 3 2 3 3" xfId="21635" xr:uid="{00000000-0005-0000-0000-00005D470000}"/>
    <cellStyle name="SAPBEXHLevel1X 2 3 2 4" xfId="10549" xr:uid="{00000000-0005-0000-0000-00005E470000}"/>
    <cellStyle name="SAPBEXHLevel1X 2 3 2 4 2" xfId="17762" xr:uid="{00000000-0005-0000-0000-00005F470000}"/>
    <cellStyle name="SAPBEXHLevel1X 2 3 2 4 3" xfId="23158" xr:uid="{00000000-0005-0000-0000-000060470000}"/>
    <cellStyle name="SAPBEXHLevel1X 2 3 2 5" xfId="11741" xr:uid="{00000000-0005-0000-0000-000061470000}"/>
    <cellStyle name="SAPBEXHLevel1X 2 3 2 5 2" xfId="18948" xr:uid="{00000000-0005-0000-0000-000062470000}"/>
    <cellStyle name="SAPBEXHLevel1X 2 3 2 5 3" xfId="24102" xr:uid="{00000000-0005-0000-0000-000063470000}"/>
    <cellStyle name="SAPBEXHLevel1X 2 3 2 6" xfId="12282" xr:uid="{00000000-0005-0000-0000-000064470000}"/>
    <cellStyle name="SAPBEXHLevel1X 2 3 2 6 2" xfId="19489" xr:uid="{00000000-0005-0000-0000-000065470000}"/>
    <cellStyle name="SAPBEXHLevel1X 2 3 2 6 3" xfId="24524" xr:uid="{00000000-0005-0000-0000-000066470000}"/>
    <cellStyle name="SAPBEXHLevel1X 2 3 2 7" xfId="13806" xr:uid="{00000000-0005-0000-0000-000067470000}"/>
    <cellStyle name="SAPBEXHLevel1X 2 3 2 8" xfId="14345" xr:uid="{00000000-0005-0000-0000-000068470000}"/>
    <cellStyle name="SAPBEXHLevel1X 2 3 3" xfId="8002" xr:uid="{00000000-0005-0000-0000-000069470000}"/>
    <cellStyle name="SAPBEXHLevel1X 2 3 3 2" xfId="15215" xr:uid="{00000000-0005-0000-0000-00006A470000}"/>
    <cellStyle name="SAPBEXHLevel1X 2 3 3 3" xfId="20901" xr:uid="{00000000-0005-0000-0000-00006B470000}"/>
    <cellStyle name="SAPBEXHLevel1X 2 3 4" xfId="9246" xr:uid="{00000000-0005-0000-0000-00006C470000}"/>
    <cellStyle name="SAPBEXHLevel1X 2 3 4 2" xfId="16459" xr:uid="{00000000-0005-0000-0000-00006D470000}"/>
    <cellStyle name="SAPBEXHLevel1X 2 3 4 3" xfId="21991" xr:uid="{00000000-0005-0000-0000-00006E470000}"/>
    <cellStyle name="SAPBEXHLevel1X 2 3 5" xfId="10136" xr:uid="{00000000-0005-0000-0000-00006F470000}"/>
    <cellStyle name="SAPBEXHLevel1X 2 3 5 2" xfId="17349" xr:uid="{00000000-0005-0000-0000-000070470000}"/>
    <cellStyle name="SAPBEXHLevel1X 2 3 5 3" xfId="22786" xr:uid="{00000000-0005-0000-0000-000071470000}"/>
    <cellStyle name="SAPBEXHLevel1X 2 3 6" xfId="11328" xr:uid="{00000000-0005-0000-0000-000072470000}"/>
    <cellStyle name="SAPBEXHLevel1X 2 3 6 2" xfId="18535" xr:uid="{00000000-0005-0000-0000-000073470000}"/>
    <cellStyle name="SAPBEXHLevel1X 2 3 6 3" xfId="23730" xr:uid="{00000000-0005-0000-0000-000074470000}"/>
    <cellStyle name="SAPBEXHLevel1X 2 3 7" xfId="12690" xr:uid="{00000000-0005-0000-0000-000075470000}"/>
    <cellStyle name="SAPBEXHLevel1X 2 3 7 2" xfId="19897" xr:uid="{00000000-0005-0000-0000-000076470000}"/>
    <cellStyle name="SAPBEXHLevel1X 2 3 7 3" xfId="24888" xr:uid="{00000000-0005-0000-0000-000077470000}"/>
    <cellStyle name="SAPBEXHLevel1X 2 3 8" xfId="13412" xr:uid="{00000000-0005-0000-0000-000078470000}"/>
    <cellStyle name="SAPBEXHLevel1X 2 4" xfId="616" xr:uid="{00000000-0005-0000-0000-000079470000}"/>
    <cellStyle name="SAPBEXHLevel1X 2 4 2" xfId="1072" xr:uid="{00000000-0005-0000-0000-00007A470000}"/>
    <cellStyle name="SAPBEXHLevel1X 2 4 2 2" xfId="8419" xr:uid="{00000000-0005-0000-0000-00007B470000}"/>
    <cellStyle name="SAPBEXHLevel1X 2 4 2 2 2" xfId="15632" xr:uid="{00000000-0005-0000-0000-00007C470000}"/>
    <cellStyle name="SAPBEXHLevel1X 2 4 2 2 3" xfId="21277" xr:uid="{00000000-0005-0000-0000-00007D470000}"/>
    <cellStyle name="SAPBEXHLevel1X 2 4 2 3" xfId="8877" xr:uid="{00000000-0005-0000-0000-00007E470000}"/>
    <cellStyle name="SAPBEXHLevel1X 2 4 2 3 2" xfId="16090" xr:uid="{00000000-0005-0000-0000-00007F470000}"/>
    <cellStyle name="SAPBEXHLevel1X 2 4 2 3 3" xfId="21634" xr:uid="{00000000-0005-0000-0000-000080470000}"/>
    <cellStyle name="SAPBEXHLevel1X 2 4 2 4" xfId="10550" xr:uid="{00000000-0005-0000-0000-000081470000}"/>
    <cellStyle name="SAPBEXHLevel1X 2 4 2 4 2" xfId="17763" xr:uid="{00000000-0005-0000-0000-000082470000}"/>
    <cellStyle name="SAPBEXHLevel1X 2 4 2 4 3" xfId="23159" xr:uid="{00000000-0005-0000-0000-000083470000}"/>
    <cellStyle name="SAPBEXHLevel1X 2 4 2 5" xfId="11812" xr:uid="{00000000-0005-0000-0000-000084470000}"/>
    <cellStyle name="SAPBEXHLevel1X 2 4 2 5 2" xfId="19019" xr:uid="{00000000-0005-0000-0000-000085470000}"/>
    <cellStyle name="SAPBEXHLevel1X 2 4 2 5 3" xfId="24173" xr:uid="{00000000-0005-0000-0000-000086470000}"/>
    <cellStyle name="SAPBEXHLevel1X 2 4 2 6" xfId="12211" xr:uid="{00000000-0005-0000-0000-000087470000}"/>
    <cellStyle name="SAPBEXHLevel1X 2 4 2 6 2" xfId="19418" xr:uid="{00000000-0005-0000-0000-000088470000}"/>
    <cellStyle name="SAPBEXHLevel1X 2 4 2 6 3" xfId="24453" xr:uid="{00000000-0005-0000-0000-000089470000}"/>
    <cellStyle name="SAPBEXHLevel1X 2 4 2 7" xfId="13877" xr:uid="{00000000-0005-0000-0000-00008A470000}"/>
    <cellStyle name="SAPBEXHLevel1X 2 4 2 8" xfId="14274" xr:uid="{00000000-0005-0000-0000-00008B470000}"/>
    <cellStyle name="SAPBEXHLevel1X 2 4 3" xfId="8003" xr:uid="{00000000-0005-0000-0000-00008C470000}"/>
    <cellStyle name="SAPBEXHLevel1X 2 4 3 2" xfId="15216" xr:uid="{00000000-0005-0000-0000-00008D470000}"/>
    <cellStyle name="SAPBEXHLevel1X 2 4 3 3" xfId="20902" xr:uid="{00000000-0005-0000-0000-00008E470000}"/>
    <cellStyle name="SAPBEXHLevel1X 2 4 4" xfId="9245" xr:uid="{00000000-0005-0000-0000-00008F470000}"/>
    <cellStyle name="SAPBEXHLevel1X 2 4 4 2" xfId="16458" xr:uid="{00000000-0005-0000-0000-000090470000}"/>
    <cellStyle name="SAPBEXHLevel1X 2 4 4 3" xfId="21990" xr:uid="{00000000-0005-0000-0000-000091470000}"/>
    <cellStyle name="SAPBEXHLevel1X 2 4 5" xfId="10137" xr:uid="{00000000-0005-0000-0000-000092470000}"/>
    <cellStyle name="SAPBEXHLevel1X 2 4 5 2" xfId="17350" xr:uid="{00000000-0005-0000-0000-000093470000}"/>
    <cellStyle name="SAPBEXHLevel1X 2 4 5 3" xfId="22787" xr:uid="{00000000-0005-0000-0000-000094470000}"/>
    <cellStyle name="SAPBEXHLevel1X 2 4 6" xfId="11399" xr:uid="{00000000-0005-0000-0000-000095470000}"/>
    <cellStyle name="SAPBEXHLevel1X 2 4 6 2" xfId="18606" xr:uid="{00000000-0005-0000-0000-000096470000}"/>
    <cellStyle name="SAPBEXHLevel1X 2 4 6 3" xfId="23801" xr:uid="{00000000-0005-0000-0000-000097470000}"/>
    <cellStyle name="SAPBEXHLevel1X 2 4 7" xfId="12586" xr:uid="{00000000-0005-0000-0000-000098470000}"/>
    <cellStyle name="SAPBEXHLevel1X 2 4 7 2" xfId="19793" xr:uid="{00000000-0005-0000-0000-000099470000}"/>
    <cellStyle name="SAPBEXHLevel1X 2 4 7 3" xfId="24818" xr:uid="{00000000-0005-0000-0000-00009A470000}"/>
    <cellStyle name="SAPBEXHLevel1X 2 4 8" xfId="13475" xr:uid="{00000000-0005-0000-0000-00009B470000}"/>
    <cellStyle name="SAPBEXHLevel1X 2 4 9" xfId="14652" xr:uid="{00000000-0005-0000-0000-00009C470000}"/>
    <cellStyle name="SAPBEXHLevel1X 2 5" xfId="425" xr:uid="{00000000-0005-0000-0000-00009D470000}"/>
    <cellStyle name="SAPBEXHLevel1X 2 5 2" xfId="902" xr:uid="{00000000-0005-0000-0000-00009E470000}"/>
    <cellStyle name="SAPBEXHLevel1X 2 5 2 2" xfId="8420" xr:uid="{00000000-0005-0000-0000-00009F470000}"/>
    <cellStyle name="SAPBEXHLevel1X 2 5 2 2 2" xfId="15633" xr:uid="{00000000-0005-0000-0000-0000A0470000}"/>
    <cellStyle name="SAPBEXHLevel1X 2 5 2 2 3" xfId="21278" xr:uid="{00000000-0005-0000-0000-0000A1470000}"/>
    <cellStyle name="SAPBEXHLevel1X 2 5 2 3" xfId="8876" xr:uid="{00000000-0005-0000-0000-0000A2470000}"/>
    <cellStyle name="SAPBEXHLevel1X 2 5 2 3 2" xfId="16089" xr:uid="{00000000-0005-0000-0000-0000A3470000}"/>
    <cellStyle name="SAPBEXHLevel1X 2 5 2 3 3" xfId="21633" xr:uid="{00000000-0005-0000-0000-0000A4470000}"/>
    <cellStyle name="SAPBEXHLevel1X 2 5 2 4" xfId="10551" xr:uid="{00000000-0005-0000-0000-0000A5470000}"/>
    <cellStyle name="SAPBEXHLevel1X 2 5 2 4 2" xfId="17764" xr:uid="{00000000-0005-0000-0000-0000A6470000}"/>
    <cellStyle name="SAPBEXHLevel1X 2 5 2 4 3" xfId="23160" xr:uid="{00000000-0005-0000-0000-0000A7470000}"/>
    <cellStyle name="SAPBEXHLevel1X 2 5 2 5" xfId="11642" xr:uid="{00000000-0005-0000-0000-0000A8470000}"/>
    <cellStyle name="SAPBEXHLevel1X 2 5 2 5 2" xfId="18849" xr:uid="{00000000-0005-0000-0000-0000A9470000}"/>
    <cellStyle name="SAPBEXHLevel1X 2 5 2 5 3" xfId="24015" xr:uid="{00000000-0005-0000-0000-0000AA470000}"/>
    <cellStyle name="SAPBEXHLevel1X 2 5 2 6" xfId="12369" xr:uid="{00000000-0005-0000-0000-0000AB470000}"/>
    <cellStyle name="SAPBEXHLevel1X 2 5 2 6 2" xfId="19576" xr:uid="{00000000-0005-0000-0000-0000AC470000}"/>
    <cellStyle name="SAPBEXHLevel1X 2 5 2 6 3" xfId="24611" xr:uid="{00000000-0005-0000-0000-0000AD470000}"/>
    <cellStyle name="SAPBEXHLevel1X 2 5 2 7" xfId="13707" xr:uid="{00000000-0005-0000-0000-0000AE470000}"/>
    <cellStyle name="SAPBEXHLevel1X 2 5 2 8" xfId="14431" xr:uid="{00000000-0005-0000-0000-0000AF470000}"/>
    <cellStyle name="SAPBEXHLevel1X 2 5 3" xfId="8004" xr:uid="{00000000-0005-0000-0000-0000B0470000}"/>
    <cellStyle name="SAPBEXHLevel1X 2 5 3 2" xfId="15217" xr:uid="{00000000-0005-0000-0000-0000B1470000}"/>
    <cellStyle name="SAPBEXHLevel1X 2 5 3 3" xfId="20903" xr:uid="{00000000-0005-0000-0000-0000B2470000}"/>
    <cellStyle name="SAPBEXHLevel1X 2 5 4" xfId="9244" xr:uid="{00000000-0005-0000-0000-0000B3470000}"/>
    <cellStyle name="SAPBEXHLevel1X 2 5 4 2" xfId="16457" xr:uid="{00000000-0005-0000-0000-0000B4470000}"/>
    <cellStyle name="SAPBEXHLevel1X 2 5 4 3" xfId="21989" xr:uid="{00000000-0005-0000-0000-0000B5470000}"/>
    <cellStyle name="SAPBEXHLevel1X 2 5 5" xfId="10138" xr:uid="{00000000-0005-0000-0000-0000B6470000}"/>
    <cellStyle name="SAPBEXHLevel1X 2 5 5 2" xfId="17351" xr:uid="{00000000-0005-0000-0000-0000B7470000}"/>
    <cellStyle name="SAPBEXHLevel1X 2 5 5 3" xfId="22788" xr:uid="{00000000-0005-0000-0000-0000B8470000}"/>
    <cellStyle name="SAPBEXHLevel1X 2 5 6" xfId="11208" xr:uid="{00000000-0005-0000-0000-0000B9470000}"/>
    <cellStyle name="SAPBEXHLevel1X 2 5 6 2" xfId="18415" xr:uid="{00000000-0005-0000-0000-0000BA470000}"/>
    <cellStyle name="SAPBEXHLevel1X 2 5 6 3" xfId="23622" xr:uid="{00000000-0005-0000-0000-0000BB470000}"/>
    <cellStyle name="SAPBEXHLevel1X 2 5 7" xfId="12795" xr:uid="{00000000-0005-0000-0000-0000BC470000}"/>
    <cellStyle name="SAPBEXHLevel1X 2 5 7 2" xfId="20002" xr:uid="{00000000-0005-0000-0000-0000BD470000}"/>
    <cellStyle name="SAPBEXHLevel1X 2 5 7 3" xfId="24992" xr:uid="{00000000-0005-0000-0000-0000BE470000}"/>
    <cellStyle name="SAPBEXHLevel1X 2 5 8" xfId="13308" xr:uid="{00000000-0005-0000-0000-0000BF470000}"/>
    <cellStyle name="SAPBEXHLevel1X 2 5 9" xfId="14681" xr:uid="{00000000-0005-0000-0000-0000C0470000}"/>
    <cellStyle name="SAPBEXHLevel1X 2 6" xfId="848" xr:uid="{00000000-0005-0000-0000-0000C1470000}"/>
    <cellStyle name="SAPBEXHLevel1X 2 6 2" xfId="8421" xr:uid="{00000000-0005-0000-0000-0000C2470000}"/>
    <cellStyle name="SAPBEXHLevel1X 2 6 2 2" xfId="15634" xr:uid="{00000000-0005-0000-0000-0000C3470000}"/>
    <cellStyle name="SAPBEXHLevel1X 2 6 2 3" xfId="21279" xr:uid="{00000000-0005-0000-0000-0000C4470000}"/>
    <cellStyle name="SAPBEXHLevel1X 2 6 3" xfId="8875" xr:uid="{00000000-0005-0000-0000-0000C5470000}"/>
    <cellStyle name="SAPBEXHLevel1X 2 6 3 2" xfId="16088" xr:uid="{00000000-0005-0000-0000-0000C6470000}"/>
    <cellStyle name="SAPBEXHLevel1X 2 6 3 3" xfId="21632" xr:uid="{00000000-0005-0000-0000-0000C7470000}"/>
    <cellStyle name="SAPBEXHLevel1X 2 6 4" xfId="10552" xr:uid="{00000000-0005-0000-0000-0000C8470000}"/>
    <cellStyle name="SAPBEXHLevel1X 2 6 4 2" xfId="17765" xr:uid="{00000000-0005-0000-0000-0000C9470000}"/>
    <cellStyle name="SAPBEXHLevel1X 2 6 4 3" xfId="23161" xr:uid="{00000000-0005-0000-0000-0000CA470000}"/>
    <cellStyle name="SAPBEXHLevel1X 2 6 5" xfId="11588" xr:uid="{00000000-0005-0000-0000-0000CB470000}"/>
    <cellStyle name="SAPBEXHLevel1X 2 6 5 2" xfId="18795" xr:uid="{00000000-0005-0000-0000-0000CC470000}"/>
    <cellStyle name="SAPBEXHLevel1X 2 6 5 3" xfId="23967" xr:uid="{00000000-0005-0000-0000-0000CD470000}"/>
    <cellStyle name="SAPBEXHLevel1X 2 6 6" xfId="12417" xr:uid="{00000000-0005-0000-0000-0000CE470000}"/>
    <cellStyle name="SAPBEXHLevel1X 2 6 6 2" xfId="19624" xr:uid="{00000000-0005-0000-0000-0000CF470000}"/>
    <cellStyle name="SAPBEXHLevel1X 2 6 6 3" xfId="24659" xr:uid="{00000000-0005-0000-0000-0000D0470000}"/>
    <cellStyle name="SAPBEXHLevel1X 2 6 7" xfId="13653" xr:uid="{00000000-0005-0000-0000-0000D1470000}"/>
    <cellStyle name="SAPBEXHLevel1X 2 6 8" xfId="14472" xr:uid="{00000000-0005-0000-0000-0000D2470000}"/>
    <cellStyle name="SAPBEXHLevel1X 2 7" xfId="8000" xr:uid="{00000000-0005-0000-0000-0000D3470000}"/>
    <cellStyle name="SAPBEXHLevel1X 2 7 2" xfId="15213" xr:uid="{00000000-0005-0000-0000-0000D4470000}"/>
    <cellStyle name="SAPBEXHLevel1X 2 7 3" xfId="20899" xr:uid="{00000000-0005-0000-0000-0000D5470000}"/>
    <cellStyle name="SAPBEXHLevel1X 2 8" xfId="9248" xr:uid="{00000000-0005-0000-0000-0000D6470000}"/>
    <cellStyle name="SAPBEXHLevel1X 2 8 2" xfId="16461" xr:uid="{00000000-0005-0000-0000-0000D7470000}"/>
    <cellStyle name="SAPBEXHLevel1X 2 8 3" xfId="21993" xr:uid="{00000000-0005-0000-0000-0000D8470000}"/>
    <cellStyle name="SAPBEXHLevel1X 2 9" xfId="10134" xr:uid="{00000000-0005-0000-0000-0000D9470000}"/>
    <cellStyle name="SAPBEXHLevel1X 2 9 2" xfId="17347" xr:uid="{00000000-0005-0000-0000-0000DA470000}"/>
    <cellStyle name="SAPBEXHLevel1X 2 9 3" xfId="22784" xr:uid="{00000000-0005-0000-0000-0000DB470000}"/>
    <cellStyle name="SAPBEXHLevel1X 3" xfId="391" xr:uid="{00000000-0005-0000-0000-0000DC470000}"/>
    <cellStyle name="SAPBEXHLevel1X 3 10" xfId="11174" xr:uid="{00000000-0005-0000-0000-0000DD470000}"/>
    <cellStyle name="SAPBEXHLevel1X 3 10 2" xfId="18381" xr:uid="{00000000-0005-0000-0000-0000DE470000}"/>
    <cellStyle name="SAPBEXHLevel1X 3 10 3" xfId="23592" xr:uid="{00000000-0005-0000-0000-0000DF470000}"/>
    <cellStyle name="SAPBEXHLevel1X 3 11" xfId="13283" xr:uid="{00000000-0005-0000-0000-0000E0470000}"/>
    <cellStyle name="SAPBEXHLevel1X 3 12" xfId="25461" xr:uid="{00000000-0005-0000-0000-0000E1470000}"/>
    <cellStyle name="SAPBEXHLevel1X 3 2" xfId="481" xr:uid="{00000000-0005-0000-0000-0000E2470000}"/>
    <cellStyle name="SAPBEXHLevel1X 3 2 2" xfId="958" xr:uid="{00000000-0005-0000-0000-0000E3470000}"/>
    <cellStyle name="SAPBEXHLevel1X 3 2 2 2" xfId="8422" xr:uid="{00000000-0005-0000-0000-0000E4470000}"/>
    <cellStyle name="SAPBEXHLevel1X 3 2 2 2 2" xfId="15635" xr:uid="{00000000-0005-0000-0000-0000E5470000}"/>
    <cellStyle name="SAPBEXHLevel1X 3 2 2 2 3" xfId="21280" xr:uid="{00000000-0005-0000-0000-0000E6470000}"/>
    <cellStyle name="SAPBEXHLevel1X 3 2 2 3" xfId="8874" xr:uid="{00000000-0005-0000-0000-0000E7470000}"/>
    <cellStyle name="SAPBEXHLevel1X 3 2 2 3 2" xfId="16087" xr:uid="{00000000-0005-0000-0000-0000E8470000}"/>
    <cellStyle name="SAPBEXHLevel1X 3 2 2 3 3" xfId="21631" xr:uid="{00000000-0005-0000-0000-0000E9470000}"/>
    <cellStyle name="SAPBEXHLevel1X 3 2 2 4" xfId="10553" xr:uid="{00000000-0005-0000-0000-0000EA470000}"/>
    <cellStyle name="SAPBEXHLevel1X 3 2 2 4 2" xfId="17766" xr:uid="{00000000-0005-0000-0000-0000EB470000}"/>
    <cellStyle name="SAPBEXHLevel1X 3 2 2 4 3" xfId="23162" xr:uid="{00000000-0005-0000-0000-0000EC470000}"/>
    <cellStyle name="SAPBEXHLevel1X 3 2 2 5" xfId="11698" xr:uid="{00000000-0005-0000-0000-0000ED470000}"/>
    <cellStyle name="SAPBEXHLevel1X 3 2 2 5 2" xfId="18905" xr:uid="{00000000-0005-0000-0000-0000EE470000}"/>
    <cellStyle name="SAPBEXHLevel1X 3 2 2 5 3" xfId="24067" xr:uid="{00000000-0005-0000-0000-0000EF470000}"/>
    <cellStyle name="SAPBEXHLevel1X 3 2 2 6" xfId="12317" xr:uid="{00000000-0005-0000-0000-0000F0470000}"/>
    <cellStyle name="SAPBEXHLevel1X 3 2 2 6 2" xfId="19524" xr:uid="{00000000-0005-0000-0000-0000F1470000}"/>
    <cellStyle name="SAPBEXHLevel1X 3 2 2 6 3" xfId="24559" xr:uid="{00000000-0005-0000-0000-0000F2470000}"/>
    <cellStyle name="SAPBEXHLevel1X 3 2 2 7" xfId="13763" xr:uid="{00000000-0005-0000-0000-0000F3470000}"/>
    <cellStyle name="SAPBEXHLevel1X 3 2 2 8" xfId="14380" xr:uid="{00000000-0005-0000-0000-0000F4470000}"/>
    <cellStyle name="SAPBEXHLevel1X 3 2 3" xfId="8006" xr:uid="{00000000-0005-0000-0000-0000F5470000}"/>
    <cellStyle name="SAPBEXHLevel1X 3 2 3 2" xfId="15219" xr:uid="{00000000-0005-0000-0000-0000F6470000}"/>
    <cellStyle name="SAPBEXHLevel1X 3 2 3 3" xfId="20905" xr:uid="{00000000-0005-0000-0000-0000F7470000}"/>
    <cellStyle name="SAPBEXHLevel1X 3 2 4" xfId="9242" xr:uid="{00000000-0005-0000-0000-0000F8470000}"/>
    <cellStyle name="SAPBEXHLevel1X 3 2 4 2" xfId="16455" xr:uid="{00000000-0005-0000-0000-0000F9470000}"/>
    <cellStyle name="SAPBEXHLevel1X 3 2 4 3" xfId="21987" xr:uid="{00000000-0005-0000-0000-0000FA470000}"/>
    <cellStyle name="SAPBEXHLevel1X 3 2 5" xfId="10140" xr:uid="{00000000-0005-0000-0000-0000FB470000}"/>
    <cellStyle name="SAPBEXHLevel1X 3 2 5 2" xfId="17353" xr:uid="{00000000-0005-0000-0000-0000FC470000}"/>
    <cellStyle name="SAPBEXHLevel1X 3 2 5 3" xfId="22790" xr:uid="{00000000-0005-0000-0000-0000FD470000}"/>
    <cellStyle name="SAPBEXHLevel1X 3 2 6" xfId="11264" xr:uid="{00000000-0005-0000-0000-0000FE470000}"/>
    <cellStyle name="SAPBEXHLevel1X 3 2 6 2" xfId="18471" xr:uid="{00000000-0005-0000-0000-0000FF470000}"/>
    <cellStyle name="SAPBEXHLevel1X 3 2 6 3" xfId="23674" xr:uid="{00000000-0005-0000-0000-000000480000}"/>
    <cellStyle name="SAPBEXHLevel1X 3 2 7" xfId="12746" xr:uid="{00000000-0005-0000-0000-000001480000}"/>
    <cellStyle name="SAPBEXHLevel1X 3 2 7 2" xfId="19953" xr:uid="{00000000-0005-0000-0000-000002480000}"/>
    <cellStyle name="SAPBEXHLevel1X 3 2 7 3" xfId="24944" xr:uid="{00000000-0005-0000-0000-000003480000}"/>
    <cellStyle name="SAPBEXHLevel1X 3 2 8" xfId="13356" xr:uid="{00000000-0005-0000-0000-000004480000}"/>
    <cellStyle name="SAPBEXHLevel1X 3 3" xfId="565" xr:uid="{00000000-0005-0000-0000-000005480000}"/>
    <cellStyle name="SAPBEXHLevel1X 3 3 2" xfId="1021" xr:uid="{00000000-0005-0000-0000-000006480000}"/>
    <cellStyle name="SAPBEXHLevel1X 3 3 2 2" xfId="8423" xr:uid="{00000000-0005-0000-0000-000007480000}"/>
    <cellStyle name="SAPBEXHLevel1X 3 3 2 2 2" xfId="15636" xr:uid="{00000000-0005-0000-0000-000008480000}"/>
    <cellStyle name="SAPBEXHLevel1X 3 3 2 2 3" xfId="21281" xr:uid="{00000000-0005-0000-0000-000009480000}"/>
    <cellStyle name="SAPBEXHLevel1X 3 3 2 3" xfId="8873" xr:uid="{00000000-0005-0000-0000-00000A480000}"/>
    <cellStyle name="SAPBEXHLevel1X 3 3 2 3 2" xfId="16086" xr:uid="{00000000-0005-0000-0000-00000B480000}"/>
    <cellStyle name="SAPBEXHLevel1X 3 3 2 3 3" xfId="21630" xr:uid="{00000000-0005-0000-0000-00000C480000}"/>
    <cellStyle name="SAPBEXHLevel1X 3 3 2 4" xfId="10554" xr:uid="{00000000-0005-0000-0000-00000D480000}"/>
    <cellStyle name="SAPBEXHLevel1X 3 3 2 4 2" xfId="17767" xr:uid="{00000000-0005-0000-0000-00000E480000}"/>
    <cellStyle name="SAPBEXHLevel1X 3 3 2 4 3" xfId="23163" xr:uid="{00000000-0005-0000-0000-00000F480000}"/>
    <cellStyle name="SAPBEXHLevel1X 3 3 2 5" xfId="11761" xr:uid="{00000000-0005-0000-0000-000010480000}"/>
    <cellStyle name="SAPBEXHLevel1X 3 3 2 5 2" xfId="18968" xr:uid="{00000000-0005-0000-0000-000011480000}"/>
    <cellStyle name="SAPBEXHLevel1X 3 3 2 5 3" xfId="24122" xr:uid="{00000000-0005-0000-0000-000012480000}"/>
    <cellStyle name="SAPBEXHLevel1X 3 3 2 6" xfId="12262" xr:uid="{00000000-0005-0000-0000-000013480000}"/>
    <cellStyle name="SAPBEXHLevel1X 3 3 2 6 2" xfId="19469" xr:uid="{00000000-0005-0000-0000-000014480000}"/>
    <cellStyle name="SAPBEXHLevel1X 3 3 2 6 3" xfId="24504" xr:uid="{00000000-0005-0000-0000-000015480000}"/>
    <cellStyle name="SAPBEXHLevel1X 3 3 2 7" xfId="13826" xr:uid="{00000000-0005-0000-0000-000016480000}"/>
    <cellStyle name="SAPBEXHLevel1X 3 3 2 8" xfId="14325" xr:uid="{00000000-0005-0000-0000-000017480000}"/>
    <cellStyle name="SAPBEXHLevel1X 3 3 3" xfId="8007" xr:uid="{00000000-0005-0000-0000-000018480000}"/>
    <cellStyle name="SAPBEXHLevel1X 3 3 3 2" xfId="15220" xr:uid="{00000000-0005-0000-0000-000019480000}"/>
    <cellStyle name="SAPBEXHLevel1X 3 3 3 3" xfId="20906" xr:uid="{00000000-0005-0000-0000-00001A480000}"/>
    <cellStyle name="SAPBEXHLevel1X 3 3 4" xfId="9241" xr:uid="{00000000-0005-0000-0000-00001B480000}"/>
    <cellStyle name="SAPBEXHLevel1X 3 3 4 2" xfId="16454" xr:uid="{00000000-0005-0000-0000-00001C480000}"/>
    <cellStyle name="SAPBEXHLevel1X 3 3 4 3" xfId="21986" xr:uid="{00000000-0005-0000-0000-00001D480000}"/>
    <cellStyle name="SAPBEXHLevel1X 3 3 5" xfId="10141" xr:uid="{00000000-0005-0000-0000-00001E480000}"/>
    <cellStyle name="SAPBEXHLevel1X 3 3 5 2" xfId="17354" xr:uid="{00000000-0005-0000-0000-00001F480000}"/>
    <cellStyle name="SAPBEXHLevel1X 3 3 5 3" xfId="22791" xr:uid="{00000000-0005-0000-0000-000020480000}"/>
    <cellStyle name="SAPBEXHLevel1X 3 3 6" xfId="11348" xr:uid="{00000000-0005-0000-0000-000021480000}"/>
    <cellStyle name="SAPBEXHLevel1X 3 3 6 2" xfId="18555" xr:uid="{00000000-0005-0000-0000-000022480000}"/>
    <cellStyle name="SAPBEXHLevel1X 3 3 6 3" xfId="23750" xr:uid="{00000000-0005-0000-0000-000023480000}"/>
    <cellStyle name="SAPBEXHLevel1X 3 3 7" xfId="12670" xr:uid="{00000000-0005-0000-0000-000024480000}"/>
    <cellStyle name="SAPBEXHLevel1X 3 3 7 2" xfId="19877" xr:uid="{00000000-0005-0000-0000-000025480000}"/>
    <cellStyle name="SAPBEXHLevel1X 3 3 7 3" xfId="24868" xr:uid="{00000000-0005-0000-0000-000026480000}"/>
    <cellStyle name="SAPBEXHLevel1X 3 3 8" xfId="13427" xr:uid="{00000000-0005-0000-0000-000027480000}"/>
    <cellStyle name="SAPBEXHLevel1X 3 4" xfId="631" xr:uid="{00000000-0005-0000-0000-000028480000}"/>
    <cellStyle name="SAPBEXHLevel1X 3 4 2" xfId="1087" xr:uid="{00000000-0005-0000-0000-000029480000}"/>
    <cellStyle name="SAPBEXHLevel1X 3 4 2 2" xfId="8424" xr:uid="{00000000-0005-0000-0000-00002A480000}"/>
    <cellStyle name="SAPBEXHLevel1X 3 4 2 2 2" xfId="15637" xr:uid="{00000000-0005-0000-0000-00002B480000}"/>
    <cellStyle name="SAPBEXHLevel1X 3 4 2 2 3" xfId="21282" xr:uid="{00000000-0005-0000-0000-00002C480000}"/>
    <cellStyle name="SAPBEXHLevel1X 3 4 2 3" xfId="8872" xr:uid="{00000000-0005-0000-0000-00002D480000}"/>
    <cellStyle name="SAPBEXHLevel1X 3 4 2 3 2" xfId="16085" xr:uid="{00000000-0005-0000-0000-00002E480000}"/>
    <cellStyle name="SAPBEXHLevel1X 3 4 2 3 3" xfId="21629" xr:uid="{00000000-0005-0000-0000-00002F480000}"/>
    <cellStyle name="SAPBEXHLevel1X 3 4 2 4" xfId="10555" xr:uid="{00000000-0005-0000-0000-000030480000}"/>
    <cellStyle name="SAPBEXHLevel1X 3 4 2 4 2" xfId="17768" xr:uid="{00000000-0005-0000-0000-000031480000}"/>
    <cellStyle name="SAPBEXHLevel1X 3 4 2 4 3" xfId="23164" xr:uid="{00000000-0005-0000-0000-000032480000}"/>
    <cellStyle name="SAPBEXHLevel1X 3 4 2 5" xfId="11827" xr:uid="{00000000-0005-0000-0000-000033480000}"/>
    <cellStyle name="SAPBEXHLevel1X 3 4 2 5 2" xfId="19034" xr:uid="{00000000-0005-0000-0000-000034480000}"/>
    <cellStyle name="SAPBEXHLevel1X 3 4 2 5 3" xfId="24188" xr:uid="{00000000-0005-0000-0000-000035480000}"/>
    <cellStyle name="SAPBEXHLevel1X 3 4 2 6" xfId="12196" xr:uid="{00000000-0005-0000-0000-000036480000}"/>
    <cellStyle name="SAPBEXHLevel1X 3 4 2 6 2" xfId="19403" xr:uid="{00000000-0005-0000-0000-000037480000}"/>
    <cellStyle name="SAPBEXHLevel1X 3 4 2 6 3" xfId="24438" xr:uid="{00000000-0005-0000-0000-000038480000}"/>
    <cellStyle name="SAPBEXHLevel1X 3 4 2 7" xfId="13892" xr:uid="{00000000-0005-0000-0000-000039480000}"/>
    <cellStyle name="SAPBEXHLevel1X 3 4 2 8" xfId="14259" xr:uid="{00000000-0005-0000-0000-00003A480000}"/>
    <cellStyle name="SAPBEXHLevel1X 3 4 3" xfId="8008" xr:uid="{00000000-0005-0000-0000-00003B480000}"/>
    <cellStyle name="SAPBEXHLevel1X 3 4 3 2" xfId="15221" xr:uid="{00000000-0005-0000-0000-00003C480000}"/>
    <cellStyle name="SAPBEXHLevel1X 3 4 3 3" xfId="20907" xr:uid="{00000000-0005-0000-0000-00003D480000}"/>
    <cellStyle name="SAPBEXHLevel1X 3 4 4" xfId="9240" xr:uid="{00000000-0005-0000-0000-00003E480000}"/>
    <cellStyle name="SAPBEXHLevel1X 3 4 4 2" xfId="16453" xr:uid="{00000000-0005-0000-0000-00003F480000}"/>
    <cellStyle name="SAPBEXHLevel1X 3 4 4 3" xfId="21985" xr:uid="{00000000-0005-0000-0000-000040480000}"/>
    <cellStyle name="SAPBEXHLevel1X 3 4 5" xfId="10142" xr:uid="{00000000-0005-0000-0000-000041480000}"/>
    <cellStyle name="SAPBEXHLevel1X 3 4 5 2" xfId="17355" xr:uid="{00000000-0005-0000-0000-000042480000}"/>
    <cellStyle name="SAPBEXHLevel1X 3 4 5 3" xfId="22792" xr:uid="{00000000-0005-0000-0000-000043480000}"/>
    <cellStyle name="SAPBEXHLevel1X 3 4 6" xfId="11414" xr:uid="{00000000-0005-0000-0000-000044480000}"/>
    <cellStyle name="SAPBEXHLevel1X 3 4 6 2" xfId="18621" xr:uid="{00000000-0005-0000-0000-000045480000}"/>
    <cellStyle name="SAPBEXHLevel1X 3 4 6 3" xfId="23816" xr:uid="{00000000-0005-0000-0000-000046480000}"/>
    <cellStyle name="SAPBEXHLevel1X 3 4 7" xfId="12571" xr:uid="{00000000-0005-0000-0000-000047480000}"/>
    <cellStyle name="SAPBEXHLevel1X 3 4 7 2" xfId="19778" xr:uid="{00000000-0005-0000-0000-000048480000}"/>
    <cellStyle name="SAPBEXHLevel1X 3 4 7 3" xfId="24803" xr:uid="{00000000-0005-0000-0000-000049480000}"/>
    <cellStyle name="SAPBEXHLevel1X 3 4 8" xfId="13490" xr:uid="{00000000-0005-0000-0000-00004A480000}"/>
    <cellStyle name="SAPBEXHLevel1X 3 4 9" xfId="14634" xr:uid="{00000000-0005-0000-0000-00004B480000}"/>
    <cellStyle name="SAPBEXHLevel1X 3 5" xfId="685" xr:uid="{00000000-0005-0000-0000-00004C480000}"/>
    <cellStyle name="SAPBEXHLevel1X 3 5 2" xfId="1141" xr:uid="{00000000-0005-0000-0000-00004D480000}"/>
    <cellStyle name="SAPBEXHLevel1X 3 5 2 2" xfId="8425" xr:uid="{00000000-0005-0000-0000-00004E480000}"/>
    <cellStyle name="SAPBEXHLevel1X 3 5 2 2 2" xfId="15638" xr:uid="{00000000-0005-0000-0000-00004F480000}"/>
    <cellStyle name="SAPBEXHLevel1X 3 5 2 2 3" xfId="21283" xr:uid="{00000000-0005-0000-0000-000050480000}"/>
    <cellStyle name="SAPBEXHLevel1X 3 5 2 3" xfId="8871" xr:uid="{00000000-0005-0000-0000-000051480000}"/>
    <cellStyle name="SAPBEXHLevel1X 3 5 2 3 2" xfId="16084" xr:uid="{00000000-0005-0000-0000-000052480000}"/>
    <cellStyle name="SAPBEXHLevel1X 3 5 2 3 3" xfId="21628" xr:uid="{00000000-0005-0000-0000-000053480000}"/>
    <cellStyle name="SAPBEXHLevel1X 3 5 2 4" xfId="10556" xr:uid="{00000000-0005-0000-0000-000054480000}"/>
    <cellStyle name="SAPBEXHLevel1X 3 5 2 4 2" xfId="17769" xr:uid="{00000000-0005-0000-0000-000055480000}"/>
    <cellStyle name="SAPBEXHLevel1X 3 5 2 4 3" xfId="23165" xr:uid="{00000000-0005-0000-0000-000056480000}"/>
    <cellStyle name="SAPBEXHLevel1X 3 5 2 5" xfId="11881" xr:uid="{00000000-0005-0000-0000-000057480000}"/>
    <cellStyle name="SAPBEXHLevel1X 3 5 2 5 2" xfId="19088" xr:uid="{00000000-0005-0000-0000-000058480000}"/>
    <cellStyle name="SAPBEXHLevel1X 3 5 2 5 3" xfId="24242" xr:uid="{00000000-0005-0000-0000-000059480000}"/>
    <cellStyle name="SAPBEXHLevel1X 3 5 2 6" xfId="12142" xr:uid="{00000000-0005-0000-0000-00005A480000}"/>
    <cellStyle name="SAPBEXHLevel1X 3 5 2 6 2" xfId="19349" xr:uid="{00000000-0005-0000-0000-00005B480000}"/>
    <cellStyle name="SAPBEXHLevel1X 3 5 2 6 3" xfId="24384" xr:uid="{00000000-0005-0000-0000-00005C480000}"/>
    <cellStyle name="SAPBEXHLevel1X 3 5 2 7" xfId="13946" xr:uid="{00000000-0005-0000-0000-00005D480000}"/>
    <cellStyle name="SAPBEXHLevel1X 3 5 2 8" xfId="14205" xr:uid="{00000000-0005-0000-0000-00005E480000}"/>
    <cellStyle name="SAPBEXHLevel1X 3 5 3" xfId="8009" xr:uid="{00000000-0005-0000-0000-00005F480000}"/>
    <cellStyle name="SAPBEXHLevel1X 3 5 3 2" xfId="15222" xr:uid="{00000000-0005-0000-0000-000060480000}"/>
    <cellStyle name="SAPBEXHLevel1X 3 5 3 3" xfId="20908" xr:uid="{00000000-0005-0000-0000-000061480000}"/>
    <cellStyle name="SAPBEXHLevel1X 3 5 4" xfId="9238" xr:uid="{00000000-0005-0000-0000-000062480000}"/>
    <cellStyle name="SAPBEXHLevel1X 3 5 4 2" xfId="16451" xr:uid="{00000000-0005-0000-0000-000063480000}"/>
    <cellStyle name="SAPBEXHLevel1X 3 5 4 3" xfId="21984" xr:uid="{00000000-0005-0000-0000-000064480000}"/>
    <cellStyle name="SAPBEXHLevel1X 3 5 5" xfId="10143" xr:uid="{00000000-0005-0000-0000-000065480000}"/>
    <cellStyle name="SAPBEXHLevel1X 3 5 5 2" xfId="17356" xr:uid="{00000000-0005-0000-0000-000066480000}"/>
    <cellStyle name="SAPBEXHLevel1X 3 5 5 3" xfId="22793" xr:uid="{00000000-0005-0000-0000-000067480000}"/>
    <cellStyle name="SAPBEXHLevel1X 3 5 6" xfId="11468" xr:uid="{00000000-0005-0000-0000-000068480000}"/>
    <cellStyle name="SAPBEXHLevel1X 3 5 6 2" xfId="18675" xr:uid="{00000000-0005-0000-0000-000069480000}"/>
    <cellStyle name="SAPBEXHLevel1X 3 5 6 3" xfId="23870" xr:uid="{00000000-0005-0000-0000-00006A480000}"/>
    <cellStyle name="SAPBEXHLevel1X 3 5 7" xfId="12516" xr:uid="{00000000-0005-0000-0000-00006B480000}"/>
    <cellStyle name="SAPBEXHLevel1X 3 5 7 2" xfId="19723" xr:uid="{00000000-0005-0000-0000-00006C480000}"/>
    <cellStyle name="SAPBEXHLevel1X 3 5 7 3" xfId="24750" xr:uid="{00000000-0005-0000-0000-00006D480000}"/>
    <cellStyle name="SAPBEXHLevel1X 3 5 8" xfId="13544" xr:uid="{00000000-0005-0000-0000-00006E480000}"/>
    <cellStyle name="SAPBEXHLevel1X 3 5 9" xfId="14552" xr:uid="{00000000-0005-0000-0000-00006F480000}"/>
    <cellStyle name="SAPBEXHLevel1X 3 6" xfId="870" xr:uid="{00000000-0005-0000-0000-000070480000}"/>
    <cellStyle name="SAPBEXHLevel1X 3 6 2" xfId="8426" xr:uid="{00000000-0005-0000-0000-000071480000}"/>
    <cellStyle name="SAPBEXHLevel1X 3 6 2 2" xfId="15639" xr:uid="{00000000-0005-0000-0000-000072480000}"/>
    <cellStyle name="SAPBEXHLevel1X 3 6 2 3" xfId="21284" xr:uid="{00000000-0005-0000-0000-000073480000}"/>
    <cellStyle name="SAPBEXHLevel1X 3 6 3" xfId="8870" xr:uid="{00000000-0005-0000-0000-000074480000}"/>
    <cellStyle name="SAPBEXHLevel1X 3 6 3 2" xfId="16083" xr:uid="{00000000-0005-0000-0000-000075480000}"/>
    <cellStyle name="SAPBEXHLevel1X 3 6 3 3" xfId="21627" xr:uid="{00000000-0005-0000-0000-000076480000}"/>
    <cellStyle name="SAPBEXHLevel1X 3 6 4" xfId="10557" xr:uid="{00000000-0005-0000-0000-000077480000}"/>
    <cellStyle name="SAPBEXHLevel1X 3 6 4 2" xfId="17770" xr:uid="{00000000-0005-0000-0000-000078480000}"/>
    <cellStyle name="SAPBEXHLevel1X 3 6 4 3" xfId="23166" xr:uid="{00000000-0005-0000-0000-000079480000}"/>
    <cellStyle name="SAPBEXHLevel1X 3 6 5" xfId="11610" xr:uid="{00000000-0005-0000-0000-00007A480000}"/>
    <cellStyle name="SAPBEXHLevel1X 3 6 5 2" xfId="18817" xr:uid="{00000000-0005-0000-0000-00007B480000}"/>
    <cellStyle name="SAPBEXHLevel1X 3 6 5 3" xfId="23987" xr:uid="{00000000-0005-0000-0000-00007C480000}"/>
    <cellStyle name="SAPBEXHLevel1X 3 6 6" xfId="12397" xr:uid="{00000000-0005-0000-0000-00007D480000}"/>
    <cellStyle name="SAPBEXHLevel1X 3 6 6 2" xfId="19604" xr:uid="{00000000-0005-0000-0000-00007E480000}"/>
    <cellStyle name="SAPBEXHLevel1X 3 6 6 3" xfId="24639" xr:uid="{00000000-0005-0000-0000-00007F480000}"/>
    <cellStyle name="SAPBEXHLevel1X 3 6 7" xfId="13675" xr:uid="{00000000-0005-0000-0000-000080480000}"/>
    <cellStyle name="SAPBEXHLevel1X 3 6 8" xfId="14457" xr:uid="{00000000-0005-0000-0000-000081480000}"/>
    <cellStyle name="SAPBEXHLevel1X 3 7" xfId="8005" xr:uid="{00000000-0005-0000-0000-000082480000}"/>
    <cellStyle name="SAPBEXHLevel1X 3 7 2" xfId="15218" xr:uid="{00000000-0005-0000-0000-000083480000}"/>
    <cellStyle name="SAPBEXHLevel1X 3 7 3" xfId="20904" xr:uid="{00000000-0005-0000-0000-000084480000}"/>
    <cellStyle name="SAPBEXHLevel1X 3 8" xfId="9243" xr:uid="{00000000-0005-0000-0000-000085480000}"/>
    <cellStyle name="SAPBEXHLevel1X 3 8 2" xfId="16456" xr:uid="{00000000-0005-0000-0000-000086480000}"/>
    <cellStyle name="SAPBEXHLevel1X 3 8 3" xfId="21988" xr:uid="{00000000-0005-0000-0000-000087480000}"/>
    <cellStyle name="SAPBEXHLevel1X 3 9" xfId="10139" xr:uid="{00000000-0005-0000-0000-000088480000}"/>
    <cellStyle name="SAPBEXHLevel1X 3 9 2" xfId="17352" xr:uid="{00000000-0005-0000-0000-000089480000}"/>
    <cellStyle name="SAPBEXHLevel1X 3 9 3" xfId="22789" xr:uid="{00000000-0005-0000-0000-00008A480000}"/>
    <cellStyle name="SAPBEXHLevel1X 4" xfId="505" xr:uid="{00000000-0005-0000-0000-00008B480000}"/>
    <cellStyle name="SAPBEXHLevel1X 4 10" xfId="13378" xr:uid="{00000000-0005-0000-0000-00008C480000}"/>
    <cellStyle name="SAPBEXHLevel1X 4 2" xfId="586" xr:uid="{00000000-0005-0000-0000-00008D480000}"/>
    <cellStyle name="SAPBEXHLevel1X 4 2 2" xfId="1042" xr:uid="{00000000-0005-0000-0000-00008E480000}"/>
    <cellStyle name="SAPBEXHLevel1X 4 2 2 2" xfId="8427" xr:uid="{00000000-0005-0000-0000-00008F480000}"/>
    <cellStyle name="SAPBEXHLevel1X 4 2 2 2 2" xfId="15640" xr:uid="{00000000-0005-0000-0000-000090480000}"/>
    <cellStyle name="SAPBEXHLevel1X 4 2 2 2 3" xfId="21285" xr:uid="{00000000-0005-0000-0000-000091480000}"/>
    <cellStyle name="SAPBEXHLevel1X 4 2 2 3" xfId="8869" xr:uid="{00000000-0005-0000-0000-000092480000}"/>
    <cellStyle name="SAPBEXHLevel1X 4 2 2 3 2" xfId="16082" xr:uid="{00000000-0005-0000-0000-000093480000}"/>
    <cellStyle name="SAPBEXHLevel1X 4 2 2 3 3" xfId="21626" xr:uid="{00000000-0005-0000-0000-000094480000}"/>
    <cellStyle name="SAPBEXHLevel1X 4 2 2 4" xfId="10558" xr:uid="{00000000-0005-0000-0000-000095480000}"/>
    <cellStyle name="SAPBEXHLevel1X 4 2 2 4 2" xfId="17771" xr:uid="{00000000-0005-0000-0000-000096480000}"/>
    <cellStyle name="SAPBEXHLevel1X 4 2 2 4 3" xfId="23167" xr:uid="{00000000-0005-0000-0000-000097480000}"/>
    <cellStyle name="SAPBEXHLevel1X 4 2 2 5" xfId="11782" xr:uid="{00000000-0005-0000-0000-000098480000}"/>
    <cellStyle name="SAPBEXHLevel1X 4 2 2 5 2" xfId="18989" xr:uid="{00000000-0005-0000-0000-000099480000}"/>
    <cellStyle name="SAPBEXHLevel1X 4 2 2 5 3" xfId="24143" xr:uid="{00000000-0005-0000-0000-00009A480000}"/>
    <cellStyle name="SAPBEXHLevel1X 4 2 2 6" xfId="12241" xr:uid="{00000000-0005-0000-0000-00009B480000}"/>
    <cellStyle name="SAPBEXHLevel1X 4 2 2 6 2" xfId="19448" xr:uid="{00000000-0005-0000-0000-00009C480000}"/>
    <cellStyle name="SAPBEXHLevel1X 4 2 2 6 3" xfId="24483" xr:uid="{00000000-0005-0000-0000-00009D480000}"/>
    <cellStyle name="SAPBEXHLevel1X 4 2 2 7" xfId="13847" xr:uid="{00000000-0005-0000-0000-00009E480000}"/>
    <cellStyle name="SAPBEXHLevel1X 4 2 2 8" xfId="14304" xr:uid="{00000000-0005-0000-0000-00009F480000}"/>
    <cellStyle name="SAPBEXHLevel1X 4 2 3" xfId="8011" xr:uid="{00000000-0005-0000-0000-0000A0480000}"/>
    <cellStyle name="SAPBEXHLevel1X 4 2 3 2" xfId="15224" xr:uid="{00000000-0005-0000-0000-0000A1480000}"/>
    <cellStyle name="SAPBEXHLevel1X 4 2 3 3" xfId="20910" xr:uid="{00000000-0005-0000-0000-0000A2480000}"/>
    <cellStyle name="SAPBEXHLevel1X 4 2 4" xfId="9235" xr:uid="{00000000-0005-0000-0000-0000A3480000}"/>
    <cellStyle name="SAPBEXHLevel1X 4 2 4 2" xfId="16448" xr:uid="{00000000-0005-0000-0000-0000A4480000}"/>
    <cellStyle name="SAPBEXHLevel1X 4 2 4 3" xfId="21982" xr:uid="{00000000-0005-0000-0000-0000A5480000}"/>
    <cellStyle name="SAPBEXHLevel1X 4 2 5" xfId="10145" xr:uid="{00000000-0005-0000-0000-0000A6480000}"/>
    <cellStyle name="SAPBEXHLevel1X 4 2 5 2" xfId="17358" xr:uid="{00000000-0005-0000-0000-0000A7480000}"/>
    <cellStyle name="SAPBEXHLevel1X 4 2 5 3" xfId="22795" xr:uid="{00000000-0005-0000-0000-0000A8480000}"/>
    <cellStyle name="SAPBEXHLevel1X 4 2 6" xfId="11369" xr:uid="{00000000-0005-0000-0000-0000A9480000}"/>
    <cellStyle name="SAPBEXHLevel1X 4 2 6 2" xfId="18576" xr:uid="{00000000-0005-0000-0000-0000AA480000}"/>
    <cellStyle name="SAPBEXHLevel1X 4 2 6 3" xfId="23771" xr:uid="{00000000-0005-0000-0000-0000AB480000}"/>
    <cellStyle name="SAPBEXHLevel1X 4 2 7" xfId="12618" xr:uid="{00000000-0005-0000-0000-0000AC480000}"/>
    <cellStyle name="SAPBEXHLevel1X 4 2 7 2" xfId="19825" xr:uid="{00000000-0005-0000-0000-0000AD480000}"/>
    <cellStyle name="SAPBEXHLevel1X 4 2 7 3" xfId="24848" xr:uid="{00000000-0005-0000-0000-0000AE480000}"/>
    <cellStyle name="SAPBEXHLevel1X 4 2 8" xfId="13445" xr:uid="{00000000-0005-0000-0000-0000AF480000}"/>
    <cellStyle name="SAPBEXHLevel1X 4 3" xfId="651" xr:uid="{00000000-0005-0000-0000-0000B0480000}"/>
    <cellStyle name="SAPBEXHLevel1X 4 3 2" xfId="1107" xr:uid="{00000000-0005-0000-0000-0000B1480000}"/>
    <cellStyle name="SAPBEXHLevel1X 4 3 2 2" xfId="8428" xr:uid="{00000000-0005-0000-0000-0000B2480000}"/>
    <cellStyle name="SAPBEXHLevel1X 4 3 2 2 2" xfId="15641" xr:uid="{00000000-0005-0000-0000-0000B3480000}"/>
    <cellStyle name="SAPBEXHLevel1X 4 3 2 2 3" xfId="21286" xr:uid="{00000000-0005-0000-0000-0000B4480000}"/>
    <cellStyle name="SAPBEXHLevel1X 4 3 2 3" xfId="8868" xr:uid="{00000000-0005-0000-0000-0000B5480000}"/>
    <cellStyle name="SAPBEXHLevel1X 4 3 2 3 2" xfId="16081" xr:uid="{00000000-0005-0000-0000-0000B6480000}"/>
    <cellStyle name="SAPBEXHLevel1X 4 3 2 3 3" xfId="21625" xr:uid="{00000000-0005-0000-0000-0000B7480000}"/>
    <cellStyle name="SAPBEXHLevel1X 4 3 2 4" xfId="10559" xr:uid="{00000000-0005-0000-0000-0000B8480000}"/>
    <cellStyle name="SAPBEXHLevel1X 4 3 2 4 2" xfId="17772" xr:uid="{00000000-0005-0000-0000-0000B9480000}"/>
    <cellStyle name="SAPBEXHLevel1X 4 3 2 4 3" xfId="23168" xr:uid="{00000000-0005-0000-0000-0000BA480000}"/>
    <cellStyle name="SAPBEXHLevel1X 4 3 2 5" xfId="11847" xr:uid="{00000000-0005-0000-0000-0000BB480000}"/>
    <cellStyle name="SAPBEXHLevel1X 4 3 2 5 2" xfId="19054" xr:uid="{00000000-0005-0000-0000-0000BC480000}"/>
    <cellStyle name="SAPBEXHLevel1X 4 3 2 5 3" xfId="24208" xr:uid="{00000000-0005-0000-0000-0000BD480000}"/>
    <cellStyle name="SAPBEXHLevel1X 4 3 2 6" xfId="12176" xr:uid="{00000000-0005-0000-0000-0000BE480000}"/>
    <cellStyle name="SAPBEXHLevel1X 4 3 2 6 2" xfId="19383" xr:uid="{00000000-0005-0000-0000-0000BF480000}"/>
    <cellStyle name="SAPBEXHLevel1X 4 3 2 6 3" xfId="24418" xr:uid="{00000000-0005-0000-0000-0000C0480000}"/>
    <cellStyle name="SAPBEXHLevel1X 4 3 2 7" xfId="13912" xr:uid="{00000000-0005-0000-0000-0000C1480000}"/>
    <cellStyle name="SAPBEXHLevel1X 4 3 2 8" xfId="14239" xr:uid="{00000000-0005-0000-0000-0000C2480000}"/>
    <cellStyle name="SAPBEXHLevel1X 4 3 3" xfId="8012" xr:uid="{00000000-0005-0000-0000-0000C3480000}"/>
    <cellStyle name="SAPBEXHLevel1X 4 3 3 2" xfId="15225" xr:uid="{00000000-0005-0000-0000-0000C4480000}"/>
    <cellStyle name="SAPBEXHLevel1X 4 3 3 3" xfId="20911" xr:uid="{00000000-0005-0000-0000-0000C5480000}"/>
    <cellStyle name="SAPBEXHLevel1X 4 3 4" xfId="9234" xr:uid="{00000000-0005-0000-0000-0000C6480000}"/>
    <cellStyle name="SAPBEXHLevel1X 4 3 4 2" xfId="16447" xr:uid="{00000000-0005-0000-0000-0000C7480000}"/>
    <cellStyle name="SAPBEXHLevel1X 4 3 4 3" xfId="21981" xr:uid="{00000000-0005-0000-0000-0000C8480000}"/>
    <cellStyle name="SAPBEXHLevel1X 4 3 5" xfId="10146" xr:uid="{00000000-0005-0000-0000-0000C9480000}"/>
    <cellStyle name="SAPBEXHLevel1X 4 3 5 2" xfId="17359" xr:uid="{00000000-0005-0000-0000-0000CA480000}"/>
    <cellStyle name="SAPBEXHLevel1X 4 3 5 3" xfId="22796" xr:uid="{00000000-0005-0000-0000-0000CB480000}"/>
    <cellStyle name="SAPBEXHLevel1X 4 3 6" xfId="11434" xr:uid="{00000000-0005-0000-0000-0000CC480000}"/>
    <cellStyle name="SAPBEXHLevel1X 4 3 6 2" xfId="18641" xr:uid="{00000000-0005-0000-0000-0000CD480000}"/>
    <cellStyle name="SAPBEXHLevel1X 4 3 6 3" xfId="23836" xr:uid="{00000000-0005-0000-0000-0000CE480000}"/>
    <cellStyle name="SAPBEXHLevel1X 4 3 7" xfId="12551" xr:uid="{00000000-0005-0000-0000-0000CF480000}"/>
    <cellStyle name="SAPBEXHLevel1X 4 3 7 2" xfId="19758" xr:uid="{00000000-0005-0000-0000-0000D0480000}"/>
    <cellStyle name="SAPBEXHLevel1X 4 3 7 3" xfId="24783" xr:uid="{00000000-0005-0000-0000-0000D1480000}"/>
    <cellStyle name="SAPBEXHLevel1X 4 3 8" xfId="13510" xr:uid="{00000000-0005-0000-0000-0000D2480000}"/>
    <cellStyle name="SAPBEXHLevel1X 4 3 9" xfId="14586" xr:uid="{00000000-0005-0000-0000-0000D3480000}"/>
    <cellStyle name="SAPBEXHLevel1X 4 4" xfId="706" xr:uid="{00000000-0005-0000-0000-0000D4480000}"/>
    <cellStyle name="SAPBEXHLevel1X 4 4 2" xfId="1162" xr:uid="{00000000-0005-0000-0000-0000D5480000}"/>
    <cellStyle name="SAPBEXHLevel1X 4 4 2 2" xfId="8429" xr:uid="{00000000-0005-0000-0000-0000D6480000}"/>
    <cellStyle name="SAPBEXHLevel1X 4 4 2 2 2" xfId="15642" xr:uid="{00000000-0005-0000-0000-0000D7480000}"/>
    <cellStyle name="SAPBEXHLevel1X 4 4 2 2 3" xfId="21287" xr:uid="{00000000-0005-0000-0000-0000D8480000}"/>
    <cellStyle name="SAPBEXHLevel1X 4 4 2 3" xfId="8867" xr:uid="{00000000-0005-0000-0000-0000D9480000}"/>
    <cellStyle name="SAPBEXHLevel1X 4 4 2 3 2" xfId="16080" xr:uid="{00000000-0005-0000-0000-0000DA480000}"/>
    <cellStyle name="SAPBEXHLevel1X 4 4 2 3 3" xfId="21624" xr:uid="{00000000-0005-0000-0000-0000DB480000}"/>
    <cellStyle name="SAPBEXHLevel1X 4 4 2 4" xfId="10560" xr:uid="{00000000-0005-0000-0000-0000DC480000}"/>
    <cellStyle name="SAPBEXHLevel1X 4 4 2 4 2" xfId="17773" xr:uid="{00000000-0005-0000-0000-0000DD480000}"/>
    <cellStyle name="SAPBEXHLevel1X 4 4 2 4 3" xfId="23169" xr:uid="{00000000-0005-0000-0000-0000DE480000}"/>
    <cellStyle name="SAPBEXHLevel1X 4 4 2 5" xfId="11902" xr:uid="{00000000-0005-0000-0000-0000DF480000}"/>
    <cellStyle name="SAPBEXHLevel1X 4 4 2 5 2" xfId="19109" xr:uid="{00000000-0005-0000-0000-0000E0480000}"/>
    <cellStyle name="SAPBEXHLevel1X 4 4 2 5 3" xfId="24263" xr:uid="{00000000-0005-0000-0000-0000E1480000}"/>
    <cellStyle name="SAPBEXHLevel1X 4 4 2 6" xfId="12121" xr:uid="{00000000-0005-0000-0000-0000E2480000}"/>
    <cellStyle name="SAPBEXHLevel1X 4 4 2 6 2" xfId="19328" xr:uid="{00000000-0005-0000-0000-0000E3480000}"/>
    <cellStyle name="SAPBEXHLevel1X 4 4 2 6 3" xfId="24363" xr:uid="{00000000-0005-0000-0000-0000E4480000}"/>
    <cellStyle name="SAPBEXHLevel1X 4 4 2 7" xfId="13967" xr:uid="{00000000-0005-0000-0000-0000E5480000}"/>
    <cellStyle name="SAPBEXHLevel1X 4 4 2 8" xfId="14184" xr:uid="{00000000-0005-0000-0000-0000E6480000}"/>
    <cellStyle name="SAPBEXHLevel1X 4 4 3" xfId="8013" xr:uid="{00000000-0005-0000-0000-0000E7480000}"/>
    <cellStyle name="SAPBEXHLevel1X 4 4 3 2" xfId="15226" xr:uid="{00000000-0005-0000-0000-0000E8480000}"/>
    <cellStyle name="SAPBEXHLevel1X 4 4 3 3" xfId="20912" xr:uid="{00000000-0005-0000-0000-0000E9480000}"/>
    <cellStyle name="SAPBEXHLevel1X 4 4 4" xfId="9233" xr:uid="{00000000-0005-0000-0000-0000EA480000}"/>
    <cellStyle name="SAPBEXHLevel1X 4 4 4 2" xfId="16446" xr:uid="{00000000-0005-0000-0000-0000EB480000}"/>
    <cellStyle name="SAPBEXHLevel1X 4 4 4 3" xfId="21980" xr:uid="{00000000-0005-0000-0000-0000EC480000}"/>
    <cellStyle name="SAPBEXHLevel1X 4 4 5" xfId="10147" xr:uid="{00000000-0005-0000-0000-0000ED480000}"/>
    <cellStyle name="SAPBEXHLevel1X 4 4 5 2" xfId="17360" xr:uid="{00000000-0005-0000-0000-0000EE480000}"/>
    <cellStyle name="SAPBEXHLevel1X 4 4 5 3" xfId="22797" xr:uid="{00000000-0005-0000-0000-0000EF480000}"/>
    <cellStyle name="SAPBEXHLevel1X 4 4 6" xfId="11489" xr:uid="{00000000-0005-0000-0000-0000F0480000}"/>
    <cellStyle name="SAPBEXHLevel1X 4 4 6 2" xfId="18696" xr:uid="{00000000-0005-0000-0000-0000F1480000}"/>
    <cellStyle name="SAPBEXHLevel1X 4 4 6 3" xfId="23891" xr:uid="{00000000-0005-0000-0000-0000F2480000}"/>
    <cellStyle name="SAPBEXHLevel1X 4 4 7" xfId="12492" xr:uid="{00000000-0005-0000-0000-0000F3480000}"/>
    <cellStyle name="SAPBEXHLevel1X 4 4 7 2" xfId="19699" xr:uid="{00000000-0005-0000-0000-0000F4480000}"/>
    <cellStyle name="SAPBEXHLevel1X 4 4 7 3" xfId="24731" xr:uid="{00000000-0005-0000-0000-0000F5480000}"/>
    <cellStyle name="SAPBEXHLevel1X 4 4 8" xfId="13565" xr:uid="{00000000-0005-0000-0000-0000F6480000}"/>
    <cellStyle name="SAPBEXHLevel1X 4 4 9" xfId="14532" xr:uid="{00000000-0005-0000-0000-0000F7480000}"/>
    <cellStyle name="SAPBEXHLevel1X 4 5" xfId="8010" xr:uid="{00000000-0005-0000-0000-0000F8480000}"/>
    <cellStyle name="SAPBEXHLevel1X 4 5 2" xfId="15223" xr:uid="{00000000-0005-0000-0000-0000F9480000}"/>
    <cellStyle name="SAPBEXHLevel1X 4 5 3" xfId="20909" xr:uid="{00000000-0005-0000-0000-0000FA480000}"/>
    <cellStyle name="SAPBEXHLevel1X 4 6" xfId="9236" xr:uid="{00000000-0005-0000-0000-0000FB480000}"/>
    <cellStyle name="SAPBEXHLevel1X 4 6 2" xfId="16449" xr:uid="{00000000-0005-0000-0000-0000FC480000}"/>
    <cellStyle name="SAPBEXHLevel1X 4 6 3" xfId="21983" xr:uid="{00000000-0005-0000-0000-0000FD480000}"/>
    <cellStyle name="SAPBEXHLevel1X 4 7" xfId="10144" xr:uid="{00000000-0005-0000-0000-0000FE480000}"/>
    <cellStyle name="SAPBEXHLevel1X 4 7 2" xfId="17357" xr:uid="{00000000-0005-0000-0000-0000FF480000}"/>
    <cellStyle name="SAPBEXHLevel1X 4 7 3" xfId="22794" xr:uid="{00000000-0005-0000-0000-000000490000}"/>
    <cellStyle name="SAPBEXHLevel1X 4 8" xfId="11288" xr:uid="{00000000-0005-0000-0000-000001490000}"/>
    <cellStyle name="SAPBEXHLevel1X 4 8 2" xfId="18495" xr:uid="{00000000-0005-0000-0000-000002490000}"/>
    <cellStyle name="SAPBEXHLevel1X 4 8 3" xfId="23694" xr:uid="{00000000-0005-0000-0000-000003490000}"/>
    <cellStyle name="SAPBEXHLevel1X 4 9" xfId="12726" xr:uid="{00000000-0005-0000-0000-000004490000}"/>
    <cellStyle name="SAPBEXHLevel1X 4 9 2" xfId="19933" xr:uid="{00000000-0005-0000-0000-000005490000}"/>
    <cellStyle name="SAPBEXHLevel1X 4 9 3" xfId="24924" xr:uid="{00000000-0005-0000-0000-000006490000}"/>
    <cellStyle name="SAPBEXHLevel1X 5" xfId="810" xr:uid="{00000000-0005-0000-0000-000007490000}"/>
    <cellStyle name="SAPBEXHLevel1X 5 10" xfId="14493" xr:uid="{00000000-0005-0000-0000-000008490000}"/>
    <cellStyle name="SAPBEXHLevel1X 5 2" xfId="7357" xr:uid="{00000000-0005-0000-0000-000009490000}"/>
    <cellStyle name="SAPBEXHLevel1X 5 2 2" xfId="9593" xr:uid="{00000000-0005-0000-0000-00000A490000}"/>
    <cellStyle name="SAPBEXHLevel1X 5 2 2 2" xfId="16806" xr:uid="{00000000-0005-0000-0000-00000B490000}"/>
    <cellStyle name="SAPBEXHLevel1X 5 2 2 3" xfId="22272" xr:uid="{00000000-0005-0000-0000-00000C490000}"/>
    <cellStyle name="SAPBEXHLevel1X 5 2 3" xfId="9791" xr:uid="{00000000-0005-0000-0000-00000D490000}"/>
    <cellStyle name="SAPBEXHLevel1X 5 2 3 2" xfId="17004" xr:uid="{00000000-0005-0000-0000-00000E490000}"/>
    <cellStyle name="SAPBEXHLevel1X 5 2 3 3" xfId="22470" xr:uid="{00000000-0005-0000-0000-00000F490000}"/>
    <cellStyle name="SAPBEXHLevel1X 5 2 4" xfId="10995" xr:uid="{00000000-0005-0000-0000-000010490000}"/>
    <cellStyle name="SAPBEXHLevel1X 5 2 4 2" xfId="18208" xr:uid="{00000000-0005-0000-0000-000011490000}"/>
    <cellStyle name="SAPBEXHLevel1X 5 2 4 3" xfId="23425" xr:uid="{00000000-0005-0000-0000-000012490000}"/>
    <cellStyle name="SAPBEXHLevel1X 5 2 5" xfId="12942" xr:uid="{00000000-0005-0000-0000-000013490000}"/>
    <cellStyle name="SAPBEXHLevel1X 5 2 5 2" xfId="20149" xr:uid="{00000000-0005-0000-0000-000014490000}"/>
    <cellStyle name="SAPBEXHLevel1X 5 2 5 3" xfId="25105" xr:uid="{00000000-0005-0000-0000-000015490000}"/>
    <cellStyle name="SAPBEXHLevel1X 5 2 6" xfId="13131" xr:uid="{00000000-0005-0000-0000-000016490000}"/>
    <cellStyle name="SAPBEXHLevel1X 5 2 6 2" xfId="20338" xr:uid="{00000000-0005-0000-0000-000017490000}"/>
    <cellStyle name="SAPBEXHLevel1X 5 2 6 3" xfId="25294" xr:uid="{00000000-0005-0000-0000-000018490000}"/>
    <cellStyle name="SAPBEXHLevel1X 5 2 7" xfId="14803" xr:uid="{00000000-0005-0000-0000-000019490000}"/>
    <cellStyle name="SAPBEXHLevel1X 5 2 8" xfId="20516" xr:uid="{00000000-0005-0000-0000-00001A490000}"/>
    <cellStyle name="SAPBEXHLevel1X 5 3" xfId="7358" xr:uid="{00000000-0005-0000-0000-00001B490000}"/>
    <cellStyle name="SAPBEXHLevel1X 5 3 2" xfId="9594" xr:uid="{00000000-0005-0000-0000-00001C490000}"/>
    <cellStyle name="SAPBEXHLevel1X 5 3 2 2" xfId="16807" xr:uid="{00000000-0005-0000-0000-00001D490000}"/>
    <cellStyle name="SAPBEXHLevel1X 5 3 2 3" xfId="22273" xr:uid="{00000000-0005-0000-0000-00001E490000}"/>
    <cellStyle name="SAPBEXHLevel1X 5 3 3" xfId="9792" xr:uid="{00000000-0005-0000-0000-00001F490000}"/>
    <cellStyle name="SAPBEXHLevel1X 5 3 3 2" xfId="17005" xr:uid="{00000000-0005-0000-0000-000020490000}"/>
    <cellStyle name="SAPBEXHLevel1X 5 3 3 3" xfId="22471" xr:uid="{00000000-0005-0000-0000-000021490000}"/>
    <cellStyle name="SAPBEXHLevel1X 5 3 4" xfId="10996" xr:uid="{00000000-0005-0000-0000-000022490000}"/>
    <cellStyle name="SAPBEXHLevel1X 5 3 4 2" xfId="18209" xr:uid="{00000000-0005-0000-0000-000023490000}"/>
    <cellStyle name="SAPBEXHLevel1X 5 3 4 3" xfId="23426" xr:uid="{00000000-0005-0000-0000-000024490000}"/>
    <cellStyle name="SAPBEXHLevel1X 5 3 5" xfId="12943" xr:uid="{00000000-0005-0000-0000-000025490000}"/>
    <cellStyle name="SAPBEXHLevel1X 5 3 5 2" xfId="20150" xr:uid="{00000000-0005-0000-0000-000026490000}"/>
    <cellStyle name="SAPBEXHLevel1X 5 3 5 3" xfId="25106" xr:uid="{00000000-0005-0000-0000-000027490000}"/>
    <cellStyle name="SAPBEXHLevel1X 5 3 6" xfId="13132" xr:uid="{00000000-0005-0000-0000-000028490000}"/>
    <cellStyle name="SAPBEXHLevel1X 5 3 6 2" xfId="20339" xr:uid="{00000000-0005-0000-0000-000029490000}"/>
    <cellStyle name="SAPBEXHLevel1X 5 3 6 3" xfId="25295" xr:uid="{00000000-0005-0000-0000-00002A490000}"/>
    <cellStyle name="SAPBEXHLevel1X 5 3 7" xfId="14804" xr:uid="{00000000-0005-0000-0000-00002B490000}"/>
    <cellStyle name="SAPBEXHLevel1X 5 3 8" xfId="20517" xr:uid="{00000000-0005-0000-0000-00002C490000}"/>
    <cellStyle name="SAPBEXHLevel1X 5 4" xfId="8430" xr:uid="{00000000-0005-0000-0000-00002D490000}"/>
    <cellStyle name="SAPBEXHLevel1X 5 4 2" xfId="15643" xr:uid="{00000000-0005-0000-0000-00002E490000}"/>
    <cellStyle name="SAPBEXHLevel1X 5 4 3" xfId="21288" xr:uid="{00000000-0005-0000-0000-00002F490000}"/>
    <cellStyle name="SAPBEXHLevel1X 5 5" xfId="8866" xr:uid="{00000000-0005-0000-0000-000030490000}"/>
    <cellStyle name="SAPBEXHLevel1X 5 5 2" xfId="16079" xr:uid="{00000000-0005-0000-0000-000031490000}"/>
    <cellStyle name="SAPBEXHLevel1X 5 5 3" xfId="21623" xr:uid="{00000000-0005-0000-0000-000032490000}"/>
    <cellStyle name="SAPBEXHLevel1X 5 6" xfId="10561" xr:uid="{00000000-0005-0000-0000-000033490000}"/>
    <cellStyle name="SAPBEXHLevel1X 5 6 2" xfId="17774" xr:uid="{00000000-0005-0000-0000-000034490000}"/>
    <cellStyle name="SAPBEXHLevel1X 5 6 3" xfId="23170" xr:uid="{00000000-0005-0000-0000-000035490000}"/>
    <cellStyle name="SAPBEXHLevel1X 5 7" xfId="11550" xr:uid="{00000000-0005-0000-0000-000036490000}"/>
    <cellStyle name="SAPBEXHLevel1X 5 7 2" xfId="18757" xr:uid="{00000000-0005-0000-0000-000037490000}"/>
    <cellStyle name="SAPBEXHLevel1X 5 7 3" xfId="23933" xr:uid="{00000000-0005-0000-0000-000038490000}"/>
    <cellStyle name="SAPBEXHLevel1X 5 8" xfId="12452" xr:uid="{00000000-0005-0000-0000-000039490000}"/>
    <cellStyle name="SAPBEXHLevel1X 5 8 2" xfId="19659" xr:uid="{00000000-0005-0000-0000-00003A490000}"/>
    <cellStyle name="SAPBEXHLevel1X 5 8 3" xfId="24693" xr:uid="{00000000-0005-0000-0000-00003B490000}"/>
    <cellStyle name="SAPBEXHLevel1X 5 9" xfId="13618" xr:uid="{00000000-0005-0000-0000-00003C490000}"/>
    <cellStyle name="SAPBEXHLevel1X 6" xfId="7359" xr:uid="{00000000-0005-0000-0000-00003D490000}"/>
    <cellStyle name="SAPBEXHLevel1X 6 2" xfId="7360" xr:uid="{00000000-0005-0000-0000-00003E490000}"/>
    <cellStyle name="SAPBEXHLevel1X 6 2 2" xfId="9596" xr:uid="{00000000-0005-0000-0000-00003F490000}"/>
    <cellStyle name="SAPBEXHLevel1X 6 2 2 2" xfId="16809" xr:uid="{00000000-0005-0000-0000-000040490000}"/>
    <cellStyle name="SAPBEXHLevel1X 6 2 2 3" xfId="22275" xr:uid="{00000000-0005-0000-0000-000041490000}"/>
    <cellStyle name="SAPBEXHLevel1X 6 2 3" xfId="9794" xr:uid="{00000000-0005-0000-0000-000042490000}"/>
    <cellStyle name="SAPBEXHLevel1X 6 2 3 2" xfId="17007" xr:uid="{00000000-0005-0000-0000-000043490000}"/>
    <cellStyle name="SAPBEXHLevel1X 6 2 3 3" xfId="22473" xr:uid="{00000000-0005-0000-0000-000044490000}"/>
    <cellStyle name="SAPBEXHLevel1X 6 2 4" xfId="10998" xr:uid="{00000000-0005-0000-0000-000045490000}"/>
    <cellStyle name="SAPBEXHLevel1X 6 2 4 2" xfId="18211" xr:uid="{00000000-0005-0000-0000-000046490000}"/>
    <cellStyle name="SAPBEXHLevel1X 6 2 4 3" xfId="23428" xr:uid="{00000000-0005-0000-0000-000047490000}"/>
    <cellStyle name="SAPBEXHLevel1X 6 2 5" xfId="12945" xr:uid="{00000000-0005-0000-0000-000048490000}"/>
    <cellStyle name="SAPBEXHLevel1X 6 2 5 2" xfId="20152" xr:uid="{00000000-0005-0000-0000-000049490000}"/>
    <cellStyle name="SAPBEXHLevel1X 6 2 5 3" xfId="25108" xr:uid="{00000000-0005-0000-0000-00004A490000}"/>
    <cellStyle name="SAPBEXHLevel1X 6 2 6" xfId="13134" xr:uid="{00000000-0005-0000-0000-00004B490000}"/>
    <cellStyle name="SAPBEXHLevel1X 6 2 6 2" xfId="20341" xr:uid="{00000000-0005-0000-0000-00004C490000}"/>
    <cellStyle name="SAPBEXHLevel1X 6 2 6 3" xfId="25297" xr:uid="{00000000-0005-0000-0000-00004D490000}"/>
    <cellStyle name="SAPBEXHLevel1X 6 2 7" xfId="14806" xr:uid="{00000000-0005-0000-0000-00004E490000}"/>
    <cellStyle name="SAPBEXHLevel1X 6 2 8" xfId="20519" xr:uid="{00000000-0005-0000-0000-00004F490000}"/>
    <cellStyle name="SAPBEXHLevel1X 6 3" xfId="9595" xr:uid="{00000000-0005-0000-0000-000050490000}"/>
    <cellStyle name="SAPBEXHLevel1X 6 3 2" xfId="16808" xr:uid="{00000000-0005-0000-0000-000051490000}"/>
    <cellStyle name="SAPBEXHLevel1X 6 3 3" xfId="22274" xr:uid="{00000000-0005-0000-0000-000052490000}"/>
    <cellStyle name="SAPBEXHLevel1X 6 4" xfId="9793" xr:uid="{00000000-0005-0000-0000-000053490000}"/>
    <cellStyle name="SAPBEXHLevel1X 6 4 2" xfId="17006" xr:uid="{00000000-0005-0000-0000-000054490000}"/>
    <cellStyle name="SAPBEXHLevel1X 6 4 3" xfId="22472" xr:uid="{00000000-0005-0000-0000-000055490000}"/>
    <cellStyle name="SAPBEXHLevel1X 6 5" xfId="10997" xr:uid="{00000000-0005-0000-0000-000056490000}"/>
    <cellStyle name="SAPBEXHLevel1X 6 5 2" xfId="18210" xr:uid="{00000000-0005-0000-0000-000057490000}"/>
    <cellStyle name="SAPBEXHLevel1X 6 5 3" xfId="23427" xr:uid="{00000000-0005-0000-0000-000058490000}"/>
    <cellStyle name="SAPBEXHLevel1X 6 6" xfId="12944" xr:uid="{00000000-0005-0000-0000-000059490000}"/>
    <cellStyle name="SAPBEXHLevel1X 6 6 2" xfId="20151" xr:uid="{00000000-0005-0000-0000-00005A490000}"/>
    <cellStyle name="SAPBEXHLevel1X 6 6 3" xfId="25107" xr:uid="{00000000-0005-0000-0000-00005B490000}"/>
    <cellStyle name="SAPBEXHLevel1X 6 7" xfId="13133" xr:uid="{00000000-0005-0000-0000-00005C490000}"/>
    <cellStyle name="SAPBEXHLevel1X 6 7 2" xfId="20340" xr:uid="{00000000-0005-0000-0000-00005D490000}"/>
    <cellStyle name="SAPBEXHLevel1X 6 7 3" xfId="25296" xr:uid="{00000000-0005-0000-0000-00005E490000}"/>
    <cellStyle name="SAPBEXHLevel1X 6 8" xfId="14805" xr:uid="{00000000-0005-0000-0000-00005F490000}"/>
    <cellStyle name="SAPBEXHLevel1X 6 9" xfId="20518" xr:uid="{00000000-0005-0000-0000-000060490000}"/>
    <cellStyle name="SAPBEXHLevel1X 7" xfId="7361" xr:uid="{00000000-0005-0000-0000-000061490000}"/>
    <cellStyle name="SAPBEXHLevel1X 7 10" xfId="20520" xr:uid="{00000000-0005-0000-0000-000062490000}"/>
    <cellStyle name="SAPBEXHLevel1X 7 2" xfId="7362" xr:uid="{00000000-0005-0000-0000-000063490000}"/>
    <cellStyle name="SAPBEXHLevel1X 7 2 2" xfId="9598" xr:uid="{00000000-0005-0000-0000-000064490000}"/>
    <cellStyle name="SAPBEXHLevel1X 7 2 2 2" xfId="16811" xr:uid="{00000000-0005-0000-0000-000065490000}"/>
    <cellStyle name="SAPBEXHLevel1X 7 2 2 3" xfId="22277" xr:uid="{00000000-0005-0000-0000-000066490000}"/>
    <cellStyle name="SAPBEXHLevel1X 7 2 3" xfId="9796" xr:uid="{00000000-0005-0000-0000-000067490000}"/>
    <cellStyle name="SAPBEXHLevel1X 7 2 3 2" xfId="17009" xr:uid="{00000000-0005-0000-0000-000068490000}"/>
    <cellStyle name="SAPBEXHLevel1X 7 2 3 3" xfId="22475" xr:uid="{00000000-0005-0000-0000-000069490000}"/>
    <cellStyle name="SAPBEXHLevel1X 7 2 4" xfId="11000" xr:uid="{00000000-0005-0000-0000-00006A490000}"/>
    <cellStyle name="SAPBEXHLevel1X 7 2 4 2" xfId="18213" xr:uid="{00000000-0005-0000-0000-00006B490000}"/>
    <cellStyle name="SAPBEXHLevel1X 7 2 4 3" xfId="23430" xr:uid="{00000000-0005-0000-0000-00006C490000}"/>
    <cellStyle name="SAPBEXHLevel1X 7 2 5" xfId="12947" xr:uid="{00000000-0005-0000-0000-00006D490000}"/>
    <cellStyle name="SAPBEXHLevel1X 7 2 5 2" xfId="20154" xr:uid="{00000000-0005-0000-0000-00006E490000}"/>
    <cellStyle name="SAPBEXHLevel1X 7 2 5 3" xfId="25110" xr:uid="{00000000-0005-0000-0000-00006F490000}"/>
    <cellStyle name="SAPBEXHLevel1X 7 2 6" xfId="13136" xr:uid="{00000000-0005-0000-0000-000070490000}"/>
    <cellStyle name="SAPBEXHLevel1X 7 2 6 2" xfId="20343" xr:uid="{00000000-0005-0000-0000-000071490000}"/>
    <cellStyle name="SAPBEXHLevel1X 7 2 6 3" xfId="25299" xr:uid="{00000000-0005-0000-0000-000072490000}"/>
    <cellStyle name="SAPBEXHLevel1X 7 2 7" xfId="14808" xr:uid="{00000000-0005-0000-0000-000073490000}"/>
    <cellStyle name="SAPBEXHLevel1X 7 2 8" xfId="20521" xr:uid="{00000000-0005-0000-0000-000074490000}"/>
    <cellStyle name="SAPBEXHLevel1X 7 3" xfId="7363" xr:uid="{00000000-0005-0000-0000-000075490000}"/>
    <cellStyle name="SAPBEXHLevel1X 7 3 2" xfId="9599" xr:uid="{00000000-0005-0000-0000-000076490000}"/>
    <cellStyle name="SAPBEXHLevel1X 7 3 2 2" xfId="16812" xr:uid="{00000000-0005-0000-0000-000077490000}"/>
    <cellStyle name="SAPBEXHLevel1X 7 3 2 3" xfId="22278" xr:uid="{00000000-0005-0000-0000-000078490000}"/>
    <cellStyle name="SAPBEXHLevel1X 7 3 3" xfId="9797" xr:uid="{00000000-0005-0000-0000-000079490000}"/>
    <cellStyle name="SAPBEXHLevel1X 7 3 3 2" xfId="17010" xr:uid="{00000000-0005-0000-0000-00007A490000}"/>
    <cellStyle name="SAPBEXHLevel1X 7 3 3 3" xfId="22476" xr:uid="{00000000-0005-0000-0000-00007B490000}"/>
    <cellStyle name="SAPBEXHLevel1X 7 3 4" xfId="11001" xr:uid="{00000000-0005-0000-0000-00007C490000}"/>
    <cellStyle name="SAPBEXHLevel1X 7 3 4 2" xfId="18214" xr:uid="{00000000-0005-0000-0000-00007D490000}"/>
    <cellStyle name="SAPBEXHLevel1X 7 3 4 3" xfId="23431" xr:uid="{00000000-0005-0000-0000-00007E490000}"/>
    <cellStyle name="SAPBEXHLevel1X 7 3 5" xfId="12948" xr:uid="{00000000-0005-0000-0000-00007F490000}"/>
    <cellStyle name="SAPBEXHLevel1X 7 3 5 2" xfId="20155" xr:uid="{00000000-0005-0000-0000-000080490000}"/>
    <cellStyle name="SAPBEXHLevel1X 7 3 5 3" xfId="25111" xr:uid="{00000000-0005-0000-0000-000081490000}"/>
    <cellStyle name="SAPBEXHLevel1X 7 3 6" xfId="13137" xr:uid="{00000000-0005-0000-0000-000082490000}"/>
    <cellStyle name="SAPBEXHLevel1X 7 3 6 2" xfId="20344" xr:uid="{00000000-0005-0000-0000-000083490000}"/>
    <cellStyle name="SAPBEXHLevel1X 7 3 6 3" xfId="25300" xr:uid="{00000000-0005-0000-0000-000084490000}"/>
    <cellStyle name="SAPBEXHLevel1X 7 3 7" xfId="14809" xr:uid="{00000000-0005-0000-0000-000085490000}"/>
    <cellStyle name="SAPBEXHLevel1X 7 3 8" xfId="20522" xr:uid="{00000000-0005-0000-0000-000086490000}"/>
    <cellStyle name="SAPBEXHLevel1X 7 4" xfId="9597" xr:uid="{00000000-0005-0000-0000-000087490000}"/>
    <cellStyle name="SAPBEXHLevel1X 7 4 2" xfId="16810" xr:uid="{00000000-0005-0000-0000-000088490000}"/>
    <cellStyle name="SAPBEXHLevel1X 7 4 3" xfId="22276" xr:uid="{00000000-0005-0000-0000-000089490000}"/>
    <cellStyle name="SAPBEXHLevel1X 7 5" xfId="9795" xr:uid="{00000000-0005-0000-0000-00008A490000}"/>
    <cellStyle name="SAPBEXHLevel1X 7 5 2" xfId="17008" xr:uid="{00000000-0005-0000-0000-00008B490000}"/>
    <cellStyle name="SAPBEXHLevel1X 7 5 3" xfId="22474" xr:uid="{00000000-0005-0000-0000-00008C490000}"/>
    <cellStyle name="SAPBEXHLevel1X 7 6" xfId="10999" xr:uid="{00000000-0005-0000-0000-00008D490000}"/>
    <cellStyle name="SAPBEXHLevel1X 7 6 2" xfId="18212" xr:uid="{00000000-0005-0000-0000-00008E490000}"/>
    <cellStyle name="SAPBEXHLevel1X 7 6 3" xfId="23429" xr:uid="{00000000-0005-0000-0000-00008F490000}"/>
    <cellStyle name="SAPBEXHLevel1X 7 7" xfId="12946" xr:uid="{00000000-0005-0000-0000-000090490000}"/>
    <cellStyle name="SAPBEXHLevel1X 7 7 2" xfId="20153" xr:uid="{00000000-0005-0000-0000-000091490000}"/>
    <cellStyle name="SAPBEXHLevel1X 7 7 3" xfId="25109" xr:uid="{00000000-0005-0000-0000-000092490000}"/>
    <cellStyle name="SAPBEXHLevel1X 7 8" xfId="13135" xr:uid="{00000000-0005-0000-0000-000093490000}"/>
    <cellStyle name="SAPBEXHLevel1X 7 8 2" xfId="20342" xr:uid="{00000000-0005-0000-0000-000094490000}"/>
    <cellStyle name="SAPBEXHLevel1X 7 8 3" xfId="25298" xr:uid="{00000000-0005-0000-0000-000095490000}"/>
    <cellStyle name="SAPBEXHLevel1X 7 9" xfId="14807" xr:uid="{00000000-0005-0000-0000-000096490000}"/>
    <cellStyle name="SAPBEXHLevel1X 8" xfId="7364" xr:uid="{00000000-0005-0000-0000-000097490000}"/>
    <cellStyle name="SAPBEXHLevel1X 8 2" xfId="7365" xr:uid="{00000000-0005-0000-0000-000098490000}"/>
    <cellStyle name="SAPBEXHLevel1X 8 2 2" xfId="9601" xr:uid="{00000000-0005-0000-0000-000099490000}"/>
    <cellStyle name="SAPBEXHLevel1X 8 2 2 2" xfId="16814" xr:uid="{00000000-0005-0000-0000-00009A490000}"/>
    <cellStyle name="SAPBEXHLevel1X 8 2 2 3" xfId="22280" xr:uid="{00000000-0005-0000-0000-00009B490000}"/>
    <cellStyle name="SAPBEXHLevel1X 8 2 3" xfId="9799" xr:uid="{00000000-0005-0000-0000-00009C490000}"/>
    <cellStyle name="SAPBEXHLevel1X 8 2 3 2" xfId="17012" xr:uid="{00000000-0005-0000-0000-00009D490000}"/>
    <cellStyle name="SAPBEXHLevel1X 8 2 3 3" xfId="22478" xr:uid="{00000000-0005-0000-0000-00009E490000}"/>
    <cellStyle name="SAPBEXHLevel1X 8 2 4" xfId="11003" xr:uid="{00000000-0005-0000-0000-00009F490000}"/>
    <cellStyle name="SAPBEXHLevel1X 8 2 4 2" xfId="18216" xr:uid="{00000000-0005-0000-0000-0000A0490000}"/>
    <cellStyle name="SAPBEXHLevel1X 8 2 4 3" xfId="23433" xr:uid="{00000000-0005-0000-0000-0000A1490000}"/>
    <cellStyle name="SAPBEXHLevel1X 8 2 5" xfId="12950" xr:uid="{00000000-0005-0000-0000-0000A2490000}"/>
    <cellStyle name="SAPBEXHLevel1X 8 2 5 2" xfId="20157" xr:uid="{00000000-0005-0000-0000-0000A3490000}"/>
    <cellStyle name="SAPBEXHLevel1X 8 2 5 3" xfId="25113" xr:uid="{00000000-0005-0000-0000-0000A4490000}"/>
    <cellStyle name="SAPBEXHLevel1X 8 2 6" xfId="13139" xr:uid="{00000000-0005-0000-0000-0000A5490000}"/>
    <cellStyle name="SAPBEXHLevel1X 8 2 6 2" xfId="20346" xr:uid="{00000000-0005-0000-0000-0000A6490000}"/>
    <cellStyle name="SAPBEXHLevel1X 8 2 6 3" xfId="25302" xr:uid="{00000000-0005-0000-0000-0000A7490000}"/>
    <cellStyle name="SAPBEXHLevel1X 8 2 7" xfId="14811" xr:uid="{00000000-0005-0000-0000-0000A8490000}"/>
    <cellStyle name="SAPBEXHLevel1X 8 2 8" xfId="20524" xr:uid="{00000000-0005-0000-0000-0000A9490000}"/>
    <cellStyle name="SAPBEXHLevel1X 8 3" xfId="9600" xr:uid="{00000000-0005-0000-0000-0000AA490000}"/>
    <cellStyle name="SAPBEXHLevel1X 8 3 2" xfId="16813" xr:uid="{00000000-0005-0000-0000-0000AB490000}"/>
    <cellStyle name="SAPBEXHLevel1X 8 3 3" xfId="22279" xr:uid="{00000000-0005-0000-0000-0000AC490000}"/>
    <cellStyle name="SAPBEXHLevel1X 8 4" xfId="9798" xr:uid="{00000000-0005-0000-0000-0000AD490000}"/>
    <cellStyle name="SAPBEXHLevel1X 8 4 2" xfId="17011" xr:uid="{00000000-0005-0000-0000-0000AE490000}"/>
    <cellStyle name="SAPBEXHLevel1X 8 4 3" xfId="22477" xr:uid="{00000000-0005-0000-0000-0000AF490000}"/>
    <cellStyle name="SAPBEXHLevel1X 8 5" xfId="11002" xr:uid="{00000000-0005-0000-0000-0000B0490000}"/>
    <cellStyle name="SAPBEXHLevel1X 8 5 2" xfId="18215" xr:uid="{00000000-0005-0000-0000-0000B1490000}"/>
    <cellStyle name="SAPBEXHLevel1X 8 5 3" xfId="23432" xr:uid="{00000000-0005-0000-0000-0000B2490000}"/>
    <cellStyle name="SAPBEXHLevel1X 8 6" xfId="12949" xr:uid="{00000000-0005-0000-0000-0000B3490000}"/>
    <cellStyle name="SAPBEXHLevel1X 8 6 2" xfId="20156" xr:uid="{00000000-0005-0000-0000-0000B4490000}"/>
    <cellStyle name="SAPBEXHLevel1X 8 6 3" xfId="25112" xr:uid="{00000000-0005-0000-0000-0000B5490000}"/>
    <cellStyle name="SAPBEXHLevel1X 8 7" xfId="13138" xr:uid="{00000000-0005-0000-0000-0000B6490000}"/>
    <cellStyle name="SAPBEXHLevel1X 8 7 2" xfId="20345" xr:uid="{00000000-0005-0000-0000-0000B7490000}"/>
    <cellStyle name="SAPBEXHLevel1X 8 7 3" xfId="25301" xr:uid="{00000000-0005-0000-0000-0000B8490000}"/>
    <cellStyle name="SAPBEXHLevel1X 8 8" xfId="14810" xr:uid="{00000000-0005-0000-0000-0000B9490000}"/>
    <cellStyle name="SAPBEXHLevel1X 8 9" xfId="20523" xr:uid="{00000000-0005-0000-0000-0000BA490000}"/>
    <cellStyle name="SAPBEXHLevel1X 9" xfId="7366" xr:uid="{00000000-0005-0000-0000-0000BB490000}"/>
    <cellStyle name="SAPBEXHLevel1X 9 2" xfId="9602" xr:uid="{00000000-0005-0000-0000-0000BC490000}"/>
    <cellStyle name="SAPBEXHLevel1X 9 2 2" xfId="16815" xr:uid="{00000000-0005-0000-0000-0000BD490000}"/>
    <cellStyle name="SAPBEXHLevel1X 9 2 3" xfId="22281" xr:uid="{00000000-0005-0000-0000-0000BE490000}"/>
    <cellStyle name="SAPBEXHLevel1X 9 3" xfId="9800" xr:uid="{00000000-0005-0000-0000-0000BF490000}"/>
    <cellStyle name="SAPBEXHLevel1X 9 3 2" xfId="17013" xr:uid="{00000000-0005-0000-0000-0000C0490000}"/>
    <cellStyle name="SAPBEXHLevel1X 9 3 3" xfId="22479" xr:uid="{00000000-0005-0000-0000-0000C1490000}"/>
    <cellStyle name="SAPBEXHLevel1X 9 4" xfId="11004" xr:uid="{00000000-0005-0000-0000-0000C2490000}"/>
    <cellStyle name="SAPBEXHLevel1X 9 4 2" xfId="18217" xr:uid="{00000000-0005-0000-0000-0000C3490000}"/>
    <cellStyle name="SAPBEXHLevel1X 9 4 3" xfId="23434" xr:uid="{00000000-0005-0000-0000-0000C4490000}"/>
    <cellStyle name="SAPBEXHLevel1X 9 5" xfId="12951" xr:uid="{00000000-0005-0000-0000-0000C5490000}"/>
    <cellStyle name="SAPBEXHLevel1X 9 5 2" xfId="20158" xr:uid="{00000000-0005-0000-0000-0000C6490000}"/>
    <cellStyle name="SAPBEXHLevel1X 9 5 3" xfId="25114" xr:uid="{00000000-0005-0000-0000-0000C7490000}"/>
    <cellStyle name="SAPBEXHLevel1X 9 6" xfId="13140" xr:uid="{00000000-0005-0000-0000-0000C8490000}"/>
    <cellStyle name="SAPBEXHLevel1X 9 6 2" xfId="20347" xr:uid="{00000000-0005-0000-0000-0000C9490000}"/>
    <cellStyle name="SAPBEXHLevel1X 9 6 3" xfId="25303" xr:uid="{00000000-0005-0000-0000-0000CA490000}"/>
    <cellStyle name="SAPBEXHLevel1X 9 7" xfId="14812" xr:uid="{00000000-0005-0000-0000-0000CB490000}"/>
    <cellStyle name="SAPBEXHLevel1X 9 8" xfId="20525" xr:uid="{00000000-0005-0000-0000-0000CC490000}"/>
    <cellStyle name="SAPBEXHLevel1X_2010-2012 Program Workbook_Incent_FS" xfId="7367" xr:uid="{00000000-0005-0000-0000-0000CD490000}"/>
    <cellStyle name="SAPBEXHLevel2" xfId="101" xr:uid="{00000000-0005-0000-0000-0000CE490000}"/>
    <cellStyle name="SAPBEXHLevel2 10" xfId="7368" xr:uid="{00000000-0005-0000-0000-0000CF490000}"/>
    <cellStyle name="SAPBEXHLevel2 10 2" xfId="9603" xr:uid="{00000000-0005-0000-0000-0000D0490000}"/>
    <cellStyle name="SAPBEXHLevel2 10 2 2" xfId="16816" xr:uid="{00000000-0005-0000-0000-0000D1490000}"/>
    <cellStyle name="SAPBEXHLevel2 10 2 3" xfId="22282" xr:uid="{00000000-0005-0000-0000-0000D2490000}"/>
    <cellStyle name="SAPBEXHLevel2 10 3" xfId="9801" xr:uid="{00000000-0005-0000-0000-0000D3490000}"/>
    <cellStyle name="SAPBEXHLevel2 10 3 2" xfId="17014" xr:uid="{00000000-0005-0000-0000-0000D4490000}"/>
    <cellStyle name="SAPBEXHLevel2 10 3 3" xfId="22480" xr:uid="{00000000-0005-0000-0000-0000D5490000}"/>
    <cellStyle name="SAPBEXHLevel2 10 4" xfId="11005" xr:uid="{00000000-0005-0000-0000-0000D6490000}"/>
    <cellStyle name="SAPBEXHLevel2 10 4 2" xfId="18218" xr:uid="{00000000-0005-0000-0000-0000D7490000}"/>
    <cellStyle name="SAPBEXHLevel2 10 4 3" xfId="23435" xr:uid="{00000000-0005-0000-0000-0000D8490000}"/>
    <cellStyle name="SAPBEXHLevel2 10 5" xfId="12952" xr:uid="{00000000-0005-0000-0000-0000D9490000}"/>
    <cellStyle name="SAPBEXHLevel2 10 5 2" xfId="20159" xr:uid="{00000000-0005-0000-0000-0000DA490000}"/>
    <cellStyle name="SAPBEXHLevel2 10 5 3" xfId="25115" xr:uid="{00000000-0005-0000-0000-0000DB490000}"/>
    <cellStyle name="SAPBEXHLevel2 10 6" xfId="13141" xr:uid="{00000000-0005-0000-0000-0000DC490000}"/>
    <cellStyle name="SAPBEXHLevel2 10 6 2" xfId="20348" xr:uid="{00000000-0005-0000-0000-0000DD490000}"/>
    <cellStyle name="SAPBEXHLevel2 10 6 3" xfId="25304" xr:uid="{00000000-0005-0000-0000-0000DE490000}"/>
    <cellStyle name="SAPBEXHLevel2 10 7" xfId="14813" xr:uid="{00000000-0005-0000-0000-0000DF490000}"/>
    <cellStyle name="SAPBEXHLevel2 10 8" xfId="20526" xr:uid="{00000000-0005-0000-0000-0000E0490000}"/>
    <cellStyle name="SAPBEXHLevel2 11" xfId="7712" xr:uid="{00000000-0005-0000-0000-0000E1490000}"/>
    <cellStyle name="SAPBEXHLevel2 11 2" xfId="14930" xr:uid="{00000000-0005-0000-0000-0000E2490000}"/>
    <cellStyle name="SAPBEXHLevel2 11 3" xfId="20651" xr:uid="{00000000-0005-0000-0000-0000E3490000}"/>
    <cellStyle name="SAPBEXHLevel2 12" xfId="8014" xr:uid="{00000000-0005-0000-0000-0000E4490000}"/>
    <cellStyle name="SAPBEXHLevel2 12 2" xfId="15227" xr:uid="{00000000-0005-0000-0000-0000E5490000}"/>
    <cellStyle name="SAPBEXHLevel2 12 3" xfId="20913" xr:uid="{00000000-0005-0000-0000-0000E6490000}"/>
    <cellStyle name="SAPBEXHLevel2 13" xfId="13024" xr:uid="{00000000-0005-0000-0000-0000E7490000}"/>
    <cellStyle name="SAPBEXHLevel2 13 2" xfId="20231" xr:uid="{00000000-0005-0000-0000-0000E8490000}"/>
    <cellStyle name="SAPBEXHLevel2 13 3" xfId="25187" xr:uid="{00000000-0005-0000-0000-0000E9490000}"/>
    <cellStyle name="SAPBEXHLevel2 2" xfId="370" xr:uid="{00000000-0005-0000-0000-0000EA490000}"/>
    <cellStyle name="SAPBEXHLevel2 2 2" xfId="546" xr:uid="{00000000-0005-0000-0000-0000EB490000}"/>
    <cellStyle name="SAPBEXHLevel2 2 2 2" xfId="1002" xr:uid="{00000000-0005-0000-0000-0000EC490000}"/>
    <cellStyle name="SAPBEXHLevel2 2 2 2 2" xfId="8431" xr:uid="{00000000-0005-0000-0000-0000ED490000}"/>
    <cellStyle name="SAPBEXHLevel2 2 2 2 2 2" xfId="15644" xr:uid="{00000000-0005-0000-0000-0000EE490000}"/>
    <cellStyle name="SAPBEXHLevel2 2 2 2 2 3" xfId="21289" xr:uid="{00000000-0005-0000-0000-0000EF490000}"/>
    <cellStyle name="SAPBEXHLevel2 2 2 2 3" xfId="8865" xr:uid="{00000000-0005-0000-0000-0000F0490000}"/>
    <cellStyle name="SAPBEXHLevel2 2 2 2 3 2" xfId="16078" xr:uid="{00000000-0005-0000-0000-0000F1490000}"/>
    <cellStyle name="SAPBEXHLevel2 2 2 2 3 3" xfId="21622" xr:uid="{00000000-0005-0000-0000-0000F2490000}"/>
    <cellStyle name="SAPBEXHLevel2 2 2 2 4" xfId="10562" xr:uid="{00000000-0005-0000-0000-0000F3490000}"/>
    <cellStyle name="SAPBEXHLevel2 2 2 2 4 2" xfId="17775" xr:uid="{00000000-0005-0000-0000-0000F4490000}"/>
    <cellStyle name="SAPBEXHLevel2 2 2 2 4 3" xfId="23171" xr:uid="{00000000-0005-0000-0000-0000F5490000}"/>
    <cellStyle name="SAPBEXHLevel2 2 2 2 5" xfId="11742" xr:uid="{00000000-0005-0000-0000-0000F6490000}"/>
    <cellStyle name="SAPBEXHLevel2 2 2 2 5 2" xfId="18949" xr:uid="{00000000-0005-0000-0000-0000F7490000}"/>
    <cellStyle name="SAPBEXHLevel2 2 2 2 5 3" xfId="24103" xr:uid="{00000000-0005-0000-0000-0000F8490000}"/>
    <cellStyle name="SAPBEXHLevel2 2 2 2 6" xfId="12281" xr:uid="{00000000-0005-0000-0000-0000F9490000}"/>
    <cellStyle name="SAPBEXHLevel2 2 2 2 6 2" xfId="19488" xr:uid="{00000000-0005-0000-0000-0000FA490000}"/>
    <cellStyle name="SAPBEXHLevel2 2 2 2 6 3" xfId="24523" xr:uid="{00000000-0005-0000-0000-0000FB490000}"/>
    <cellStyle name="SAPBEXHLevel2 2 2 2 7" xfId="13807" xr:uid="{00000000-0005-0000-0000-0000FC490000}"/>
    <cellStyle name="SAPBEXHLevel2 2 2 2 8" xfId="14344" xr:uid="{00000000-0005-0000-0000-0000FD490000}"/>
    <cellStyle name="SAPBEXHLevel2 2 2 3" xfId="8016" xr:uid="{00000000-0005-0000-0000-0000FE490000}"/>
    <cellStyle name="SAPBEXHLevel2 2 2 3 2" xfId="15229" xr:uid="{00000000-0005-0000-0000-0000FF490000}"/>
    <cellStyle name="SAPBEXHLevel2 2 2 3 3" xfId="20915" xr:uid="{00000000-0005-0000-0000-0000004A0000}"/>
    <cellStyle name="SAPBEXHLevel2 2 2 4" xfId="10149" xr:uid="{00000000-0005-0000-0000-0000014A0000}"/>
    <cellStyle name="SAPBEXHLevel2 2 2 4 2" xfId="17362" xr:uid="{00000000-0005-0000-0000-0000024A0000}"/>
    <cellStyle name="SAPBEXHLevel2 2 2 4 3" xfId="22799" xr:uid="{00000000-0005-0000-0000-0000034A0000}"/>
    <cellStyle name="SAPBEXHLevel2 2 2 5" xfId="11329" xr:uid="{00000000-0005-0000-0000-0000044A0000}"/>
    <cellStyle name="SAPBEXHLevel2 2 2 5 2" xfId="18536" xr:uid="{00000000-0005-0000-0000-0000054A0000}"/>
    <cellStyle name="SAPBEXHLevel2 2 2 5 3" xfId="23731" xr:uid="{00000000-0005-0000-0000-0000064A0000}"/>
    <cellStyle name="SAPBEXHLevel2 2 2 6" xfId="12689" xr:uid="{00000000-0005-0000-0000-0000074A0000}"/>
    <cellStyle name="SAPBEXHLevel2 2 2 6 2" xfId="19896" xr:uid="{00000000-0005-0000-0000-0000084A0000}"/>
    <cellStyle name="SAPBEXHLevel2 2 2 6 3" xfId="24887" xr:uid="{00000000-0005-0000-0000-0000094A0000}"/>
    <cellStyle name="SAPBEXHLevel2 2 3" xfId="424" xr:uid="{00000000-0005-0000-0000-00000A4A0000}"/>
    <cellStyle name="SAPBEXHLevel2 2 3 2" xfId="901" xr:uid="{00000000-0005-0000-0000-00000B4A0000}"/>
    <cellStyle name="SAPBEXHLevel2 2 3 2 2" xfId="8432" xr:uid="{00000000-0005-0000-0000-00000C4A0000}"/>
    <cellStyle name="SAPBEXHLevel2 2 3 2 2 2" xfId="15645" xr:uid="{00000000-0005-0000-0000-00000D4A0000}"/>
    <cellStyle name="SAPBEXHLevel2 2 3 2 2 3" xfId="21290" xr:uid="{00000000-0005-0000-0000-00000E4A0000}"/>
    <cellStyle name="SAPBEXHLevel2 2 3 2 3" xfId="8864" xr:uid="{00000000-0005-0000-0000-00000F4A0000}"/>
    <cellStyle name="SAPBEXHLevel2 2 3 2 3 2" xfId="16077" xr:uid="{00000000-0005-0000-0000-0000104A0000}"/>
    <cellStyle name="SAPBEXHLevel2 2 3 2 3 3" xfId="21621" xr:uid="{00000000-0005-0000-0000-0000114A0000}"/>
    <cellStyle name="SAPBEXHLevel2 2 3 2 4" xfId="10563" xr:uid="{00000000-0005-0000-0000-0000124A0000}"/>
    <cellStyle name="SAPBEXHLevel2 2 3 2 4 2" xfId="17776" xr:uid="{00000000-0005-0000-0000-0000134A0000}"/>
    <cellStyle name="SAPBEXHLevel2 2 3 2 4 3" xfId="23172" xr:uid="{00000000-0005-0000-0000-0000144A0000}"/>
    <cellStyle name="SAPBEXHLevel2 2 3 2 5" xfId="11641" xr:uid="{00000000-0005-0000-0000-0000154A0000}"/>
    <cellStyle name="SAPBEXHLevel2 2 3 2 5 2" xfId="18848" xr:uid="{00000000-0005-0000-0000-0000164A0000}"/>
    <cellStyle name="SAPBEXHLevel2 2 3 2 5 3" xfId="24014" xr:uid="{00000000-0005-0000-0000-0000174A0000}"/>
    <cellStyle name="SAPBEXHLevel2 2 3 2 6" xfId="12370" xr:uid="{00000000-0005-0000-0000-0000184A0000}"/>
    <cellStyle name="SAPBEXHLevel2 2 3 2 6 2" xfId="19577" xr:uid="{00000000-0005-0000-0000-0000194A0000}"/>
    <cellStyle name="SAPBEXHLevel2 2 3 2 6 3" xfId="24612" xr:uid="{00000000-0005-0000-0000-00001A4A0000}"/>
    <cellStyle name="SAPBEXHLevel2 2 3 2 7" xfId="13706" xr:uid="{00000000-0005-0000-0000-00001B4A0000}"/>
    <cellStyle name="SAPBEXHLevel2 2 3 2 8" xfId="14432" xr:uid="{00000000-0005-0000-0000-00001C4A0000}"/>
    <cellStyle name="SAPBEXHLevel2 2 3 3" xfId="8017" xr:uid="{00000000-0005-0000-0000-00001D4A0000}"/>
    <cellStyle name="SAPBEXHLevel2 2 3 3 2" xfId="15230" xr:uid="{00000000-0005-0000-0000-00001E4A0000}"/>
    <cellStyle name="SAPBEXHLevel2 2 3 3 3" xfId="20916" xr:uid="{00000000-0005-0000-0000-00001F4A0000}"/>
    <cellStyle name="SAPBEXHLevel2 2 3 4" xfId="10150" xr:uid="{00000000-0005-0000-0000-0000204A0000}"/>
    <cellStyle name="SAPBEXHLevel2 2 3 4 2" xfId="17363" xr:uid="{00000000-0005-0000-0000-0000214A0000}"/>
    <cellStyle name="SAPBEXHLevel2 2 3 4 3" xfId="22800" xr:uid="{00000000-0005-0000-0000-0000224A0000}"/>
    <cellStyle name="SAPBEXHLevel2 2 3 5" xfId="11207" xr:uid="{00000000-0005-0000-0000-0000234A0000}"/>
    <cellStyle name="SAPBEXHLevel2 2 3 5 2" xfId="18414" xr:uid="{00000000-0005-0000-0000-0000244A0000}"/>
    <cellStyle name="SAPBEXHLevel2 2 3 5 3" xfId="23621" xr:uid="{00000000-0005-0000-0000-0000254A0000}"/>
    <cellStyle name="SAPBEXHLevel2 2 3 6" xfId="12796" xr:uid="{00000000-0005-0000-0000-0000264A0000}"/>
    <cellStyle name="SAPBEXHLevel2 2 3 6 2" xfId="20003" xr:uid="{00000000-0005-0000-0000-0000274A0000}"/>
    <cellStyle name="SAPBEXHLevel2 2 3 6 3" xfId="24993" xr:uid="{00000000-0005-0000-0000-0000284A0000}"/>
    <cellStyle name="SAPBEXHLevel2 2 3 7" xfId="13307" xr:uid="{00000000-0005-0000-0000-0000294A0000}"/>
    <cellStyle name="SAPBEXHLevel2 2 4" xfId="849" xr:uid="{00000000-0005-0000-0000-00002A4A0000}"/>
    <cellStyle name="SAPBEXHLevel2 2 4 2" xfId="8433" xr:uid="{00000000-0005-0000-0000-00002B4A0000}"/>
    <cellStyle name="SAPBEXHLevel2 2 4 2 2" xfId="15646" xr:uid="{00000000-0005-0000-0000-00002C4A0000}"/>
    <cellStyle name="SAPBEXHLevel2 2 4 2 3" xfId="21291" xr:uid="{00000000-0005-0000-0000-00002D4A0000}"/>
    <cellStyle name="SAPBEXHLevel2 2 4 3" xfId="8863" xr:uid="{00000000-0005-0000-0000-00002E4A0000}"/>
    <cellStyle name="SAPBEXHLevel2 2 4 3 2" xfId="16076" xr:uid="{00000000-0005-0000-0000-00002F4A0000}"/>
    <cellStyle name="SAPBEXHLevel2 2 4 3 3" xfId="21620" xr:uid="{00000000-0005-0000-0000-0000304A0000}"/>
    <cellStyle name="SAPBEXHLevel2 2 4 4" xfId="10564" xr:uid="{00000000-0005-0000-0000-0000314A0000}"/>
    <cellStyle name="SAPBEXHLevel2 2 4 4 2" xfId="17777" xr:uid="{00000000-0005-0000-0000-0000324A0000}"/>
    <cellStyle name="SAPBEXHLevel2 2 4 4 3" xfId="23173" xr:uid="{00000000-0005-0000-0000-0000334A0000}"/>
    <cellStyle name="SAPBEXHLevel2 2 4 5" xfId="11589" xr:uid="{00000000-0005-0000-0000-0000344A0000}"/>
    <cellStyle name="SAPBEXHLevel2 2 4 5 2" xfId="18796" xr:uid="{00000000-0005-0000-0000-0000354A0000}"/>
    <cellStyle name="SAPBEXHLevel2 2 4 5 3" xfId="23968" xr:uid="{00000000-0005-0000-0000-0000364A0000}"/>
    <cellStyle name="SAPBEXHLevel2 2 4 6" xfId="12416" xr:uid="{00000000-0005-0000-0000-0000374A0000}"/>
    <cellStyle name="SAPBEXHLevel2 2 4 6 2" xfId="19623" xr:uid="{00000000-0005-0000-0000-0000384A0000}"/>
    <cellStyle name="SAPBEXHLevel2 2 4 6 3" xfId="24658" xr:uid="{00000000-0005-0000-0000-0000394A0000}"/>
    <cellStyle name="SAPBEXHLevel2 2 4 7" xfId="13654" xr:uid="{00000000-0005-0000-0000-00003A4A0000}"/>
    <cellStyle name="SAPBEXHLevel2 2 5" xfId="8015" xr:uid="{00000000-0005-0000-0000-00003B4A0000}"/>
    <cellStyle name="SAPBEXHLevel2 2 5 2" xfId="15228" xr:uid="{00000000-0005-0000-0000-00003C4A0000}"/>
    <cellStyle name="SAPBEXHLevel2 2 5 3" xfId="20914" xr:uid="{00000000-0005-0000-0000-00003D4A0000}"/>
    <cellStyle name="SAPBEXHLevel2 2 6" xfId="10148" xr:uid="{00000000-0005-0000-0000-00003E4A0000}"/>
    <cellStyle name="SAPBEXHLevel2 2 6 2" xfId="17361" xr:uid="{00000000-0005-0000-0000-00003F4A0000}"/>
    <cellStyle name="SAPBEXHLevel2 2 6 3" xfId="22798" xr:uid="{00000000-0005-0000-0000-0000404A0000}"/>
    <cellStyle name="SAPBEXHLevel2 2 7" xfId="11153" xr:uid="{00000000-0005-0000-0000-0000414A0000}"/>
    <cellStyle name="SAPBEXHLevel2 2 7 2" xfId="18360" xr:uid="{00000000-0005-0000-0000-0000424A0000}"/>
    <cellStyle name="SAPBEXHLevel2 2 7 3" xfId="23573" xr:uid="{00000000-0005-0000-0000-0000434A0000}"/>
    <cellStyle name="SAPBEXHLevel2 2 8" xfId="12816" xr:uid="{00000000-0005-0000-0000-0000444A0000}"/>
    <cellStyle name="SAPBEXHLevel2 2 8 2" xfId="20023" xr:uid="{00000000-0005-0000-0000-0000454A0000}"/>
    <cellStyle name="SAPBEXHLevel2 2 8 3" xfId="25013" xr:uid="{00000000-0005-0000-0000-0000464A0000}"/>
    <cellStyle name="SAPBEXHLevel2 3" xfId="445" xr:uid="{00000000-0005-0000-0000-0000474A0000}"/>
    <cellStyle name="SAPBEXHLevel2 3 2" xfId="922" xr:uid="{00000000-0005-0000-0000-0000484A0000}"/>
    <cellStyle name="SAPBEXHLevel2 3 2 2" xfId="8434" xr:uid="{00000000-0005-0000-0000-0000494A0000}"/>
    <cellStyle name="SAPBEXHLevel2 3 2 2 2" xfId="15647" xr:uid="{00000000-0005-0000-0000-00004A4A0000}"/>
    <cellStyle name="SAPBEXHLevel2 3 2 2 3" xfId="21292" xr:uid="{00000000-0005-0000-0000-00004B4A0000}"/>
    <cellStyle name="SAPBEXHLevel2 3 2 3" xfId="8862" xr:uid="{00000000-0005-0000-0000-00004C4A0000}"/>
    <cellStyle name="SAPBEXHLevel2 3 2 3 2" xfId="16075" xr:uid="{00000000-0005-0000-0000-00004D4A0000}"/>
    <cellStyle name="SAPBEXHLevel2 3 2 3 3" xfId="21619" xr:uid="{00000000-0005-0000-0000-00004E4A0000}"/>
    <cellStyle name="SAPBEXHLevel2 3 2 4" xfId="10565" xr:uid="{00000000-0005-0000-0000-00004F4A0000}"/>
    <cellStyle name="SAPBEXHLevel2 3 2 4 2" xfId="17778" xr:uid="{00000000-0005-0000-0000-0000504A0000}"/>
    <cellStyle name="SAPBEXHLevel2 3 2 4 3" xfId="23174" xr:uid="{00000000-0005-0000-0000-0000514A0000}"/>
    <cellStyle name="SAPBEXHLevel2 3 2 5" xfId="11662" xr:uid="{00000000-0005-0000-0000-0000524A0000}"/>
    <cellStyle name="SAPBEXHLevel2 3 2 5 2" xfId="18869" xr:uid="{00000000-0005-0000-0000-0000534A0000}"/>
    <cellStyle name="SAPBEXHLevel2 3 2 5 3" xfId="24035" xr:uid="{00000000-0005-0000-0000-0000544A0000}"/>
    <cellStyle name="SAPBEXHLevel2 3 2 6" xfId="12349" xr:uid="{00000000-0005-0000-0000-0000554A0000}"/>
    <cellStyle name="SAPBEXHLevel2 3 2 6 2" xfId="19556" xr:uid="{00000000-0005-0000-0000-0000564A0000}"/>
    <cellStyle name="SAPBEXHLevel2 3 2 6 3" xfId="24591" xr:uid="{00000000-0005-0000-0000-0000574A0000}"/>
    <cellStyle name="SAPBEXHLevel2 3 2 7" xfId="13727" xr:uid="{00000000-0005-0000-0000-0000584A0000}"/>
    <cellStyle name="SAPBEXHLevel2 3 2 8" xfId="14412" xr:uid="{00000000-0005-0000-0000-0000594A0000}"/>
    <cellStyle name="SAPBEXHLevel2 3 3" xfId="7369" xr:uid="{00000000-0005-0000-0000-00005A4A0000}"/>
    <cellStyle name="SAPBEXHLevel2 3 3 2" xfId="9604" xr:uid="{00000000-0005-0000-0000-00005B4A0000}"/>
    <cellStyle name="SAPBEXHLevel2 3 3 2 2" xfId="16817" xr:uid="{00000000-0005-0000-0000-00005C4A0000}"/>
    <cellStyle name="SAPBEXHLevel2 3 3 2 3" xfId="22283" xr:uid="{00000000-0005-0000-0000-00005D4A0000}"/>
    <cellStyle name="SAPBEXHLevel2 3 3 3" xfId="9802" xr:uid="{00000000-0005-0000-0000-00005E4A0000}"/>
    <cellStyle name="SAPBEXHLevel2 3 3 3 2" xfId="17015" xr:uid="{00000000-0005-0000-0000-00005F4A0000}"/>
    <cellStyle name="SAPBEXHLevel2 3 3 3 3" xfId="22481" xr:uid="{00000000-0005-0000-0000-0000604A0000}"/>
    <cellStyle name="SAPBEXHLevel2 3 3 4" xfId="11006" xr:uid="{00000000-0005-0000-0000-0000614A0000}"/>
    <cellStyle name="SAPBEXHLevel2 3 3 4 2" xfId="18219" xr:uid="{00000000-0005-0000-0000-0000624A0000}"/>
    <cellStyle name="SAPBEXHLevel2 3 3 4 3" xfId="23436" xr:uid="{00000000-0005-0000-0000-0000634A0000}"/>
    <cellStyle name="SAPBEXHLevel2 3 3 5" xfId="12953" xr:uid="{00000000-0005-0000-0000-0000644A0000}"/>
    <cellStyle name="SAPBEXHLevel2 3 3 5 2" xfId="20160" xr:uid="{00000000-0005-0000-0000-0000654A0000}"/>
    <cellStyle name="SAPBEXHLevel2 3 3 5 3" xfId="25116" xr:uid="{00000000-0005-0000-0000-0000664A0000}"/>
    <cellStyle name="SAPBEXHLevel2 3 3 6" xfId="13142" xr:uid="{00000000-0005-0000-0000-0000674A0000}"/>
    <cellStyle name="SAPBEXHLevel2 3 3 6 2" xfId="20349" xr:uid="{00000000-0005-0000-0000-0000684A0000}"/>
    <cellStyle name="SAPBEXHLevel2 3 3 6 3" xfId="25305" xr:uid="{00000000-0005-0000-0000-0000694A0000}"/>
    <cellStyle name="SAPBEXHLevel2 3 3 7" xfId="14814" xr:uid="{00000000-0005-0000-0000-00006A4A0000}"/>
    <cellStyle name="SAPBEXHLevel2 3 3 8" xfId="20527" xr:uid="{00000000-0005-0000-0000-00006B4A0000}"/>
    <cellStyle name="SAPBEXHLevel2 3 4" xfId="8018" xr:uid="{00000000-0005-0000-0000-00006C4A0000}"/>
    <cellStyle name="SAPBEXHLevel2 3 4 2" xfId="15231" xr:uid="{00000000-0005-0000-0000-00006D4A0000}"/>
    <cellStyle name="SAPBEXHLevel2 3 4 3" xfId="20917" xr:uid="{00000000-0005-0000-0000-00006E4A0000}"/>
    <cellStyle name="SAPBEXHLevel2 3 5" xfId="11228" xr:uid="{00000000-0005-0000-0000-00006F4A0000}"/>
    <cellStyle name="SAPBEXHLevel2 3 5 2" xfId="18435" xr:uid="{00000000-0005-0000-0000-0000704A0000}"/>
    <cellStyle name="SAPBEXHLevel2 3 5 3" xfId="23642" xr:uid="{00000000-0005-0000-0000-0000714A0000}"/>
    <cellStyle name="SAPBEXHLevel2 3 6" xfId="11113" xr:uid="{00000000-0005-0000-0000-0000724A0000}"/>
    <cellStyle name="SAPBEXHLevel2 3 6 2" xfId="18320" xr:uid="{00000000-0005-0000-0000-0000734A0000}"/>
    <cellStyle name="SAPBEXHLevel2 3 6 3" xfId="23537" xr:uid="{00000000-0005-0000-0000-0000744A0000}"/>
    <cellStyle name="SAPBEXHLevel2 4" xfId="811" xr:uid="{00000000-0005-0000-0000-0000754A0000}"/>
    <cellStyle name="SAPBEXHLevel2 4 2" xfId="7370" xr:uid="{00000000-0005-0000-0000-0000764A0000}"/>
    <cellStyle name="SAPBEXHLevel2 4 2 2" xfId="9605" xr:uid="{00000000-0005-0000-0000-0000774A0000}"/>
    <cellStyle name="SAPBEXHLevel2 4 2 2 2" xfId="16818" xr:uid="{00000000-0005-0000-0000-0000784A0000}"/>
    <cellStyle name="SAPBEXHLevel2 4 2 2 3" xfId="22284" xr:uid="{00000000-0005-0000-0000-0000794A0000}"/>
    <cellStyle name="SAPBEXHLevel2 4 2 3" xfId="9803" xr:uid="{00000000-0005-0000-0000-00007A4A0000}"/>
    <cellStyle name="SAPBEXHLevel2 4 2 3 2" xfId="17016" xr:uid="{00000000-0005-0000-0000-00007B4A0000}"/>
    <cellStyle name="SAPBEXHLevel2 4 2 3 3" xfId="22482" xr:uid="{00000000-0005-0000-0000-00007C4A0000}"/>
    <cellStyle name="SAPBEXHLevel2 4 2 4" xfId="11007" xr:uid="{00000000-0005-0000-0000-00007D4A0000}"/>
    <cellStyle name="SAPBEXHLevel2 4 2 4 2" xfId="18220" xr:uid="{00000000-0005-0000-0000-00007E4A0000}"/>
    <cellStyle name="SAPBEXHLevel2 4 2 4 3" xfId="23437" xr:uid="{00000000-0005-0000-0000-00007F4A0000}"/>
    <cellStyle name="SAPBEXHLevel2 4 2 5" xfId="12954" xr:uid="{00000000-0005-0000-0000-0000804A0000}"/>
    <cellStyle name="SAPBEXHLevel2 4 2 5 2" xfId="20161" xr:uid="{00000000-0005-0000-0000-0000814A0000}"/>
    <cellStyle name="SAPBEXHLevel2 4 2 5 3" xfId="25117" xr:uid="{00000000-0005-0000-0000-0000824A0000}"/>
    <cellStyle name="SAPBEXHLevel2 4 2 6" xfId="13143" xr:uid="{00000000-0005-0000-0000-0000834A0000}"/>
    <cellStyle name="SAPBEXHLevel2 4 2 6 2" xfId="20350" xr:uid="{00000000-0005-0000-0000-0000844A0000}"/>
    <cellStyle name="SAPBEXHLevel2 4 2 6 3" xfId="25306" xr:uid="{00000000-0005-0000-0000-0000854A0000}"/>
    <cellStyle name="SAPBEXHLevel2 4 2 7" xfId="14815" xr:uid="{00000000-0005-0000-0000-0000864A0000}"/>
    <cellStyle name="SAPBEXHLevel2 4 2 8" xfId="20528" xr:uid="{00000000-0005-0000-0000-0000874A0000}"/>
    <cellStyle name="SAPBEXHLevel2 4 3" xfId="8435" xr:uid="{00000000-0005-0000-0000-0000884A0000}"/>
    <cellStyle name="SAPBEXHLevel2 4 3 2" xfId="15648" xr:uid="{00000000-0005-0000-0000-0000894A0000}"/>
    <cellStyle name="SAPBEXHLevel2 4 3 3" xfId="21293" xr:uid="{00000000-0005-0000-0000-00008A4A0000}"/>
    <cellStyle name="SAPBEXHLevel2 4 4" xfId="8861" xr:uid="{00000000-0005-0000-0000-00008B4A0000}"/>
    <cellStyle name="SAPBEXHLevel2 4 4 2" xfId="16074" xr:uid="{00000000-0005-0000-0000-00008C4A0000}"/>
    <cellStyle name="SAPBEXHLevel2 4 4 3" xfId="21618" xr:uid="{00000000-0005-0000-0000-00008D4A0000}"/>
    <cellStyle name="SAPBEXHLevel2 4 5" xfId="10566" xr:uid="{00000000-0005-0000-0000-00008E4A0000}"/>
    <cellStyle name="SAPBEXHLevel2 4 5 2" xfId="17779" xr:uid="{00000000-0005-0000-0000-00008F4A0000}"/>
    <cellStyle name="SAPBEXHLevel2 4 5 3" xfId="23175" xr:uid="{00000000-0005-0000-0000-0000904A0000}"/>
    <cellStyle name="SAPBEXHLevel2 4 6" xfId="11551" xr:uid="{00000000-0005-0000-0000-0000914A0000}"/>
    <cellStyle name="SAPBEXHLevel2 4 6 2" xfId="18758" xr:uid="{00000000-0005-0000-0000-0000924A0000}"/>
    <cellStyle name="SAPBEXHLevel2 4 6 3" xfId="23934" xr:uid="{00000000-0005-0000-0000-0000934A0000}"/>
    <cellStyle name="SAPBEXHLevel2 4 7" xfId="12451" xr:uid="{00000000-0005-0000-0000-0000944A0000}"/>
    <cellStyle name="SAPBEXHLevel2 4 7 2" xfId="19658" xr:uid="{00000000-0005-0000-0000-0000954A0000}"/>
    <cellStyle name="SAPBEXHLevel2 4 7 3" xfId="24692" xr:uid="{00000000-0005-0000-0000-0000964A0000}"/>
    <cellStyle name="SAPBEXHLevel2 5" xfId="7371" xr:uid="{00000000-0005-0000-0000-0000974A0000}"/>
    <cellStyle name="SAPBEXHLevel2 5 2" xfId="7372" xr:uid="{00000000-0005-0000-0000-0000984A0000}"/>
    <cellStyle name="SAPBEXHLevel2 5 2 2" xfId="9607" xr:uid="{00000000-0005-0000-0000-0000994A0000}"/>
    <cellStyle name="SAPBEXHLevel2 5 2 2 2" xfId="16820" xr:uid="{00000000-0005-0000-0000-00009A4A0000}"/>
    <cellStyle name="SAPBEXHLevel2 5 2 2 3" xfId="22286" xr:uid="{00000000-0005-0000-0000-00009B4A0000}"/>
    <cellStyle name="SAPBEXHLevel2 5 2 3" xfId="9805" xr:uid="{00000000-0005-0000-0000-00009C4A0000}"/>
    <cellStyle name="SAPBEXHLevel2 5 2 3 2" xfId="17018" xr:uid="{00000000-0005-0000-0000-00009D4A0000}"/>
    <cellStyle name="SAPBEXHLevel2 5 2 3 3" xfId="22484" xr:uid="{00000000-0005-0000-0000-00009E4A0000}"/>
    <cellStyle name="SAPBEXHLevel2 5 2 4" xfId="11009" xr:uid="{00000000-0005-0000-0000-00009F4A0000}"/>
    <cellStyle name="SAPBEXHLevel2 5 2 4 2" xfId="18222" xr:uid="{00000000-0005-0000-0000-0000A04A0000}"/>
    <cellStyle name="SAPBEXHLevel2 5 2 4 3" xfId="23439" xr:uid="{00000000-0005-0000-0000-0000A14A0000}"/>
    <cellStyle name="SAPBEXHLevel2 5 2 5" xfId="12956" xr:uid="{00000000-0005-0000-0000-0000A24A0000}"/>
    <cellStyle name="SAPBEXHLevel2 5 2 5 2" xfId="20163" xr:uid="{00000000-0005-0000-0000-0000A34A0000}"/>
    <cellStyle name="SAPBEXHLevel2 5 2 5 3" xfId="25119" xr:uid="{00000000-0005-0000-0000-0000A44A0000}"/>
    <cellStyle name="SAPBEXHLevel2 5 2 6" xfId="13145" xr:uid="{00000000-0005-0000-0000-0000A54A0000}"/>
    <cellStyle name="SAPBEXHLevel2 5 2 6 2" xfId="20352" xr:uid="{00000000-0005-0000-0000-0000A64A0000}"/>
    <cellStyle name="SAPBEXHLevel2 5 2 6 3" xfId="25308" xr:uid="{00000000-0005-0000-0000-0000A74A0000}"/>
    <cellStyle name="SAPBEXHLevel2 5 2 7" xfId="14817" xr:uid="{00000000-0005-0000-0000-0000A84A0000}"/>
    <cellStyle name="SAPBEXHLevel2 5 2 8" xfId="20530" xr:uid="{00000000-0005-0000-0000-0000A94A0000}"/>
    <cellStyle name="SAPBEXHLevel2 5 3" xfId="9606" xr:uid="{00000000-0005-0000-0000-0000AA4A0000}"/>
    <cellStyle name="SAPBEXHLevel2 5 3 2" xfId="16819" xr:uid="{00000000-0005-0000-0000-0000AB4A0000}"/>
    <cellStyle name="SAPBEXHLevel2 5 3 3" xfId="22285" xr:uid="{00000000-0005-0000-0000-0000AC4A0000}"/>
    <cellStyle name="SAPBEXHLevel2 5 4" xfId="9804" xr:uid="{00000000-0005-0000-0000-0000AD4A0000}"/>
    <cellStyle name="SAPBEXHLevel2 5 4 2" xfId="17017" xr:uid="{00000000-0005-0000-0000-0000AE4A0000}"/>
    <cellStyle name="SAPBEXHLevel2 5 4 3" xfId="22483" xr:uid="{00000000-0005-0000-0000-0000AF4A0000}"/>
    <cellStyle name="SAPBEXHLevel2 5 5" xfId="11008" xr:uid="{00000000-0005-0000-0000-0000B04A0000}"/>
    <cellStyle name="SAPBEXHLevel2 5 5 2" xfId="18221" xr:uid="{00000000-0005-0000-0000-0000B14A0000}"/>
    <cellStyle name="SAPBEXHLevel2 5 5 3" xfId="23438" xr:uid="{00000000-0005-0000-0000-0000B24A0000}"/>
    <cellStyle name="SAPBEXHLevel2 5 6" xfId="12955" xr:uid="{00000000-0005-0000-0000-0000B34A0000}"/>
    <cellStyle name="SAPBEXHLevel2 5 6 2" xfId="20162" xr:uid="{00000000-0005-0000-0000-0000B44A0000}"/>
    <cellStyle name="SAPBEXHLevel2 5 6 3" xfId="25118" xr:uid="{00000000-0005-0000-0000-0000B54A0000}"/>
    <cellStyle name="SAPBEXHLevel2 5 7" xfId="13144" xr:uid="{00000000-0005-0000-0000-0000B64A0000}"/>
    <cellStyle name="SAPBEXHLevel2 5 7 2" xfId="20351" xr:uid="{00000000-0005-0000-0000-0000B74A0000}"/>
    <cellStyle name="SAPBEXHLevel2 5 7 3" xfId="25307" xr:uid="{00000000-0005-0000-0000-0000B84A0000}"/>
    <cellStyle name="SAPBEXHLevel2 5 8" xfId="14816" xr:uid="{00000000-0005-0000-0000-0000B94A0000}"/>
    <cellStyle name="SAPBEXHLevel2 5 9" xfId="20529" xr:uid="{00000000-0005-0000-0000-0000BA4A0000}"/>
    <cellStyle name="SAPBEXHLevel2 6" xfId="7373" xr:uid="{00000000-0005-0000-0000-0000BB4A0000}"/>
    <cellStyle name="SAPBEXHLevel2 6 2" xfId="9608" xr:uid="{00000000-0005-0000-0000-0000BC4A0000}"/>
    <cellStyle name="SAPBEXHLevel2 6 2 2" xfId="16821" xr:uid="{00000000-0005-0000-0000-0000BD4A0000}"/>
    <cellStyle name="SAPBEXHLevel2 6 2 3" xfId="22287" xr:uid="{00000000-0005-0000-0000-0000BE4A0000}"/>
    <cellStyle name="SAPBEXHLevel2 6 3" xfId="9806" xr:uid="{00000000-0005-0000-0000-0000BF4A0000}"/>
    <cellStyle name="SAPBEXHLevel2 6 3 2" xfId="17019" xr:uid="{00000000-0005-0000-0000-0000C04A0000}"/>
    <cellStyle name="SAPBEXHLevel2 6 3 3" xfId="22485" xr:uid="{00000000-0005-0000-0000-0000C14A0000}"/>
    <cellStyle name="SAPBEXHLevel2 6 4" xfId="11010" xr:uid="{00000000-0005-0000-0000-0000C24A0000}"/>
    <cellStyle name="SAPBEXHLevel2 6 4 2" xfId="18223" xr:uid="{00000000-0005-0000-0000-0000C34A0000}"/>
    <cellStyle name="SAPBEXHLevel2 6 4 3" xfId="23440" xr:uid="{00000000-0005-0000-0000-0000C44A0000}"/>
    <cellStyle name="SAPBEXHLevel2 6 5" xfId="12957" xr:uid="{00000000-0005-0000-0000-0000C54A0000}"/>
    <cellStyle name="SAPBEXHLevel2 6 5 2" xfId="20164" xr:uid="{00000000-0005-0000-0000-0000C64A0000}"/>
    <cellStyle name="SAPBEXHLevel2 6 5 3" xfId="25120" xr:uid="{00000000-0005-0000-0000-0000C74A0000}"/>
    <cellStyle name="SAPBEXHLevel2 6 6" xfId="13146" xr:uid="{00000000-0005-0000-0000-0000C84A0000}"/>
    <cellStyle name="SAPBEXHLevel2 6 6 2" xfId="20353" xr:uid="{00000000-0005-0000-0000-0000C94A0000}"/>
    <cellStyle name="SAPBEXHLevel2 6 6 3" xfId="25309" xr:uid="{00000000-0005-0000-0000-0000CA4A0000}"/>
    <cellStyle name="SAPBEXHLevel2 6 7" xfId="14818" xr:uid="{00000000-0005-0000-0000-0000CB4A0000}"/>
    <cellStyle name="SAPBEXHLevel2 6 8" xfId="20531" xr:uid="{00000000-0005-0000-0000-0000CC4A0000}"/>
    <cellStyle name="SAPBEXHLevel2 7" xfId="7374" xr:uid="{00000000-0005-0000-0000-0000CD4A0000}"/>
    <cellStyle name="SAPBEXHLevel2 7 2" xfId="9609" xr:uid="{00000000-0005-0000-0000-0000CE4A0000}"/>
    <cellStyle name="SAPBEXHLevel2 7 2 2" xfId="16822" xr:uid="{00000000-0005-0000-0000-0000CF4A0000}"/>
    <cellStyle name="SAPBEXHLevel2 7 2 3" xfId="22288" xr:uid="{00000000-0005-0000-0000-0000D04A0000}"/>
    <cellStyle name="SAPBEXHLevel2 7 3" xfId="9807" xr:uid="{00000000-0005-0000-0000-0000D14A0000}"/>
    <cellStyle name="SAPBEXHLevel2 7 3 2" xfId="17020" xr:uid="{00000000-0005-0000-0000-0000D24A0000}"/>
    <cellStyle name="SAPBEXHLevel2 7 3 3" xfId="22486" xr:uid="{00000000-0005-0000-0000-0000D34A0000}"/>
    <cellStyle name="SAPBEXHLevel2 7 4" xfId="11011" xr:uid="{00000000-0005-0000-0000-0000D44A0000}"/>
    <cellStyle name="SAPBEXHLevel2 7 4 2" xfId="18224" xr:uid="{00000000-0005-0000-0000-0000D54A0000}"/>
    <cellStyle name="SAPBEXHLevel2 7 4 3" xfId="23441" xr:uid="{00000000-0005-0000-0000-0000D64A0000}"/>
    <cellStyle name="SAPBEXHLevel2 7 5" xfId="12958" xr:uid="{00000000-0005-0000-0000-0000D74A0000}"/>
    <cellStyle name="SAPBEXHLevel2 7 5 2" xfId="20165" xr:uid="{00000000-0005-0000-0000-0000D84A0000}"/>
    <cellStyle name="SAPBEXHLevel2 7 5 3" xfId="25121" xr:uid="{00000000-0005-0000-0000-0000D94A0000}"/>
    <cellStyle name="SAPBEXHLevel2 7 6" xfId="13147" xr:uid="{00000000-0005-0000-0000-0000DA4A0000}"/>
    <cellStyle name="SAPBEXHLevel2 7 6 2" xfId="20354" xr:uid="{00000000-0005-0000-0000-0000DB4A0000}"/>
    <cellStyle name="SAPBEXHLevel2 7 6 3" xfId="25310" xr:uid="{00000000-0005-0000-0000-0000DC4A0000}"/>
    <cellStyle name="SAPBEXHLevel2 7 7" xfId="14819" xr:uid="{00000000-0005-0000-0000-0000DD4A0000}"/>
    <cellStyle name="SAPBEXHLevel2 7 8" xfId="20532" xr:uid="{00000000-0005-0000-0000-0000DE4A0000}"/>
    <cellStyle name="SAPBEXHLevel2 8" xfId="7375" xr:uid="{00000000-0005-0000-0000-0000DF4A0000}"/>
    <cellStyle name="SAPBEXHLevel2 8 2" xfId="9610" xr:uid="{00000000-0005-0000-0000-0000E04A0000}"/>
    <cellStyle name="SAPBEXHLevel2 8 2 2" xfId="16823" xr:uid="{00000000-0005-0000-0000-0000E14A0000}"/>
    <cellStyle name="SAPBEXHLevel2 8 2 3" xfId="22289" xr:uid="{00000000-0005-0000-0000-0000E24A0000}"/>
    <cellStyle name="SAPBEXHLevel2 8 3" xfId="9808" xr:uid="{00000000-0005-0000-0000-0000E34A0000}"/>
    <cellStyle name="SAPBEXHLevel2 8 3 2" xfId="17021" xr:uid="{00000000-0005-0000-0000-0000E44A0000}"/>
    <cellStyle name="SAPBEXHLevel2 8 3 3" xfId="22487" xr:uid="{00000000-0005-0000-0000-0000E54A0000}"/>
    <cellStyle name="SAPBEXHLevel2 8 4" xfId="11012" xr:uid="{00000000-0005-0000-0000-0000E64A0000}"/>
    <cellStyle name="SAPBEXHLevel2 8 4 2" xfId="18225" xr:uid="{00000000-0005-0000-0000-0000E74A0000}"/>
    <cellStyle name="SAPBEXHLevel2 8 4 3" xfId="23442" xr:uid="{00000000-0005-0000-0000-0000E84A0000}"/>
    <cellStyle name="SAPBEXHLevel2 8 5" xfId="12959" xr:uid="{00000000-0005-0000-0000-0000E94A0000}"/>
    <cellStyle name="SAPBEXHLevel2 8 5 2" xfId="20166" xr:uid="{00000000-0005-0000-0000-0000EA4A0000}"/>
    <cellStyle name="SAPBEXHLevel2 8 5 3" xfId="25122" xr:uid="{00000000-0005-0000-0000-0000EB4A0000}"/>
    <cellStyle name="SAPBEXHLevel2 8 6" xfId="13148" xr:uid="{00000000-0005-0000-0000-0000EC4A0000}"/>
    <cellStyle name="SAPBEXHLevel2 8 6 2" xfId="20355" xr:uid="{00000000-0005-0000-0000-0000ED4A0000}"/>
    <cellStyle name="SAPBEXHLevel2 8 6 3" xfId="25311" xr:uid="{00000000-0005-0000-0000-0000EE4A0000}"/>
    <cellStyle name="SAPBEXHLevel2 8 7" xfId="14820" xr:uid="{00000000-0005-0000-0000-0000EF4A0000}"/>
    <cellStyle name="SAPBEXHLevel2 8 8" xfId="20533" xr:uid="{00000000-0005-0000-0000-0000F04A0000}"/>
    <cellStyle name="SAPBEXHLevel2 9" xfId="7376" xr:uid="{00000000-0005-0000-0000-0000F14A0000}"/>
    <cellStyle name="SAPBEXHLevel2 9 2" xfId="9611" xr:uid="{00000000-0005-0000-0000-0000F24A0000}"/>
    <cellStyle name="SAPBEXHLevel2 9 2 2" xfId="16824" xr:uid="{00000000-0005-0000-0000-0000F34A0000}"/>
    <cellStyle name="SAPBEXHLevel2 9 2 3" xfId="22290" xr:uid="{00000000-0005-0000-0000-0000F44A0000}"/>
    <cellStyle name="SAPBEXHLevel2 9 3" xfId="9809" xr:uid="{00000000-0005-0000-0000-0000F54A0000}"/>
    <cellStyle name="SAPBEXHLevel2 9 3 2" xfId="17022" xr:uid="{00000000-0005-0000-0000-0000F64A0000}"/>
    <cellStyle name="SAPBEXHLevel2 9 3 3" xfId="22488" xr:uid="{00000000-0005-0000-0000-0000F74A0000}"/>
    <cellStyle name="SAPBEXHLevel2 9 4" xfId="11013" xr:uid="{00000000-0005-0000-0000-0000F84A0000}"/>
    <cellStyle name="SAPBEXHLevel2 9 4 2" xfId="18226" xr:uid="{00000000-0005-0000-0000-0000F94A0000}"/>
    <cellStyle name="SAPBEXHLevel2 9 4 3" xfId="23443" xr:uid="{00000000-0005-0000-0000-0000FA4A0000}"/>
    <cellStyle name="SAPBEXHLevel2 9 5" xfId="12960" xr:uid="{00000000-0005-0000-0000-0000FB4A0000}"/>
    <cellStyle name="SAPBEXHLevel2 9 5 2" xfId="20167" xr:uid="{00000000-0005-0000-0000-0000FC4A0000}"/>
    <cellStyle name="SAPBEXHLevel2 9 5 3" xfId="25123" xr:uid="{00000000-0005-0000-0000-0000FD4A0000}"/>
    <cellStyle name="SAPBEXHLevel2 9 6" xfId="13149" xr:uid="{00000000-0005-0000-0000-0000FE4A0000}"/>
    <cellStyle name="SAPBEXHLevel2 9 6 2" xfId="20356" xr:uid="{00000000-0005-0000-0000-0000FF4A0000}"/>
    <cellStyle name="SAPBEXHLevel2 9 6 3" xfId="25312" xr:uid="{00000000-0005-0000-0000-0000004B0000}"/>
    <cellStyle name="SAPBEXHLevel2 9 7" xfId="14821" xr:uid="{00000000-0005-0000-0000-0000014B0000}"/>
    <cellStyle name="SAPBEXHLevel2 9 8" xfId="20534" xr:uid="{00000000-0005-0000-0000-0000024B0000}"/>
    <cellStyle name="SAPBEXHLevel2X" xfId="102" xr:uid="{00000000-0005-0000-0000-0000034B0000}"/>
    <cellStyle name="SAPBEXHLevel2X 10" xfId="7377" xr:uid="{00000000-0005-0000-0000-0000044B0000}"/>
    <cellStyle name="SAPBEXHLevel2X 10 2" xfId="9612" xr:uid="{00000000-0005-0000-0000-0000054B0000}"/>
    <cellStyle name="SAPBEXHLevel2X 10 2 2" xfId="16825" xr:uid="{00000000-0005-0000-0000-0000064B0000}"/>
    <cellStyle name="SAPBEXHLevel2X 10 2 3" xfId="22291" xr:uid="{00000000-0005-0000-0000-0000074B0000}"/>
    <cellStyle name="SAPBEXHLevel2X 10 3" xfId="9810" xr:uid="{00000000-0005-0000-0000-0000084B0000}"/>
    <cellStyle name="SAPBEXHLevel2X 10 3 2" xfId="17023" xr:uid="{00000000-0005-0000-0000-0000094B0000}"/>
    <cellStyle name="SAPBEXHLevel2X 10 3 3" xfId="22489" xr:uid="{00000000-0005-0000-0000-00000A4B0000}"/>
    <cellStyle name="SAPBEXHLevel2X 10 4" xfId="11014" xr:uid="{00000000-0005-0000-0000-00000B4B0000}"/>
    <cellStyle name="SAPBEXHLevel2X 10 4 2" xfId="18227" xr:uid="{00000000-0005-0000-0000-00000C4B0000}"/>
    <cellStyle name="SAPBEXHLevel2X 10 4 3" xfId="23444" xr:uid="{00000000-0005-0000-0000-00000D4B0000}"/>
    <cellStyle name="SAPBEXHLevel2X 10 5" xfId="12961" xr:uid="{00000000-0005-0000-0000-00000E4B0000}"/>
    <cellStyle name="SAPBEXHLevel2X 10 5 2" xfId="20168" xr:uid="{00000000-0005-0000-0000-00000F4B0000}"/>
    <cellStyle name="SAPBEXHLevel2X 10 5 3" xfId="25124" xr:uid="{00000000-0005-0000-0000-0000104B0000}"/>
    <cellStyle name="SAPBEXHLevel2X 10 6" xfId="13150" xr:uid="{00000000-0005-0000-0000-0000114B0000}"/>
    <cellStyle name="SAPBEXHLevel2X 10 6 2" xfId="20357" xr:uid="{00000000-0005-0000-0000-0000124B0000}"/>
    <cellStyle name="SAPBEXHLevel2X 10 6 3" xfId="25313" xr:uid="{00000000-0005-0000-0000-0000134B0000}"/>
    <cellStyle name="SAPBEXHLevel2X 10 7" xfId="14822" xr:uid="{00000000-0005-0000-0000-0000144B0000}"/>
    <cellStyle name="SAPBEXHLevel2X 10 8" xfId="20535" xr:uid="{00000000-0005-0000-0000-0000154B0000}"/>
    <cellStyle name="SAPBEXHLevel2X 11" xfId="7378" xr:uid="{00000000-0005-0000-0000-0000164B0000}"/>
    <cellStyle name="SAPBEXHLevel2X 11 2" xfId="9613" xr:uid="{00000000-0005-0000-0000-0000174B0000}"/>
    <cellStyle name="SAPBEXHLevel2X 11 2 2" xfId="16826" xr:uid="{00000000-0005-0000-0000-0000184B0000}"/>
    <cellStyle name="SAPBEXHLevel2X 11 2 3" xfId="22292" xr:uid="{00000000-0005-0000-0000-0000194B0000}"/>
    <cellStyle name="SAPBEXHLevel2X 11 3" xfId="9811" xr:uid="{00000000-0005-0000-0000-00001A4B0000}"/>
    <cellStyle name="SAPBEXHLevel2X 11 3 2" xfId="17024" xr:uid="{00000000-0005-0000-0000-00001B4B0000}"/>
    <cellStyle name="SAPBEXHLevel2X 11 3 3" xfId="22490" xr:uid="{00000000-0005-0000-0000-00001C4B0000}"/>
    <cellStyle name="SAPBEXHLevel2X 11 4" xfId="11015" xr:uid="{00000000-0005-0000-0000-00001D4B0000}"/>
    <cellStyle name="SAPBEXHLevel2X 11 4 2" xfId="18228" xr:uid="{00000000-0005-0000-0000-00001E4B0000}"/>
    <cellStyle name="SAPBEXHLevel2X 11 4 3" xfId="23445" xr:uid="{00000000-0005-0000-0000-00001F4B0000}"/>
    <cellStyle name="SAPBEXHLevel2X 11 5" xfId="12962" xr:uid="{00000000-0005-0000-0000-0000204B0000}"/>
    <cellStyle name="SAPBEXHLevel2X 11 5 2" xfId="20169" xr:uid="{00000000-0005-0000-0000-0000214B0000}"/>
    <cellStyle name="SAPBEXHLevel2X 11 5 3" xfId="25125" xr:uid="{00000000-0005-0000-0000-0000224B0000}"/>
    <cellStyle name="SAPBEXHLevel2X 11 6" xfId="13151" xr:uid="{00000000-0005-0000-0000-0000234B0000}"/>
    <cellStyle name="SAPBEXHLevel2X 11 6 2" xfId="20358" xr:uid="{00000000-0005-0000-0000-0000244B0000}"/>
    <cellStyle name="SAPBEXHLevel2X 11 6 3" xfId="25314" xr:uid="{00000000-0005-0000-0000-0000254B0000}"/>
    <cellStyle name="SAPBEXHLevel2X 11 7" xfId="14823" xr:uid="{00000000-0005-0000-0000-0000264B0000}"/>
    <cellStyle name="SAPBEXHLevel2X 11 8" xfId="20536" xr:uid="{00000000-0005-0000-0000-0000274B0000}"/>
    <cellStyle name="SAPBEXHLevel2X 12" xfId="7379" xr:uid="{00000000-0005-0000-0000-0000284B0000}"/>
    <cellStyle name="SAPBEXHLevel2X 12 2" xfId="9614" xr:uid="{00000000-0005-0000-0000-0000294B0000}"/>
    <cellStyle name="SAPBEXHLevel2X 12 2 2" xfId="16827" xr:uid="{00000000-0005-0000-0000-00002A4B0000}"/>
    <cellStyle name="SAPBEXHLevel2X 12 2 3" xfId="22293" xr:uid="{00000000-0005-0000-0000-00002B4B0000}"/>
    <cellStyle name="SAPBEXHLevel2X 12 3" xfId="9812" xr:uid="{00000000-0005-0000-0000-00002C4B0000}"/>
    <cellStyle name="SAPBEXHLevel2X 12 3 2" xfId="17025" xr:uid="{00000000-0005-0000-0000-00002D4B0000}"/>
    <cellStyle name="SAPBEXHLevel2X 12 3 3" xfId="22491" xr:uid="{00000000-0005-0000-0000-00002E4B0000}"/>
    <cellStyle name="SAPBEXHLevel2X 12 4" xfId="11016" xr:uid="{00000000-0005-0000-0000-00002F4B0000}"/>
    <cellStyle name="SAPBEXHLevel2X 12 4 2" xfId="18229" xr:uid="{00000000-0005-0000-0000-0000304B0000}"/>
    <cellStyle name="SAPBEXHLevel2X 12 4 3" xfId="23446" xr:uid="{00000000-0005-0000-0000-0000314B0000}"/>
    <cellStyle name="SAPBEXHLevel2X 12 5" xfId="12963" xr:uid="{00000000-0005-0000-0000-0000324B0000}"/>
    <cellStyle name="SAPBEXHLevel2X 12 5 2" xfId="20170" xr:uid="{00000000-0005-0000-0000-0000334B0000}"/>
    <cellStyle name="SAPBEXHLevel2X 12 5 3" xfId="25126" xr:uid="{00000000-0005-0000-0000-0000344B0000}"/>
    <cellStyle name="SAPBEXHLevel2X 12 6" xfId="13152" xr:uid="{00000000-0005-0000-0000-0000354B0000}"/>
    <cellStyle name="SAPBEXHLevel2X 12 6 2" xfId="20359" xr:uid="{00000000-0005-0000-0000-0000364B0000}"/>
    <cellStyle name="SAPBEXHLevel2X 12 6 3" xfId="25315" xr:uid="{00000000-0005-0000-0000-0000374B0000}"/>
    <cellStyle name="SAPBEXHLevel2X 12 7" xfId="14824" xr:uid="{00000000-0005-0000-0000-0000384B0000}"/>
    <cellStyle name="SAPBEXHLevel2X 12 8" xfId="20537" xr:uid="{00000000-0005-0000-0000-0000394B0000}"/>
    <cellStyle name="SAPBEXHLevel2X 13" xfId="7713" xr:uid="{00000000-0005-0000-0000-00003A4B0000}"/>
    <cellStyle name="SAPBEXHLevel2X 13 2" xfId="14931" xr:uid="{00000000-0005-0000-0000-00003B4B0000}"/>
    <cellStyle name="SAPBEXHLevel2X 13 3" xfId="20652" xr:uid="{00000000-0005-0000-0000-00003C4B0000}"/>
    <cellStyle name="SAPBEXHLevel2X 14" xfId="8019" xr:uid="{00000000-0005-0000-0000-00003D4B0000}"/>
    <cellStyle name="SAPBEXHLevel2X 14 2" xfId="15232" xr:uid="{00000000-0005-0000-0000-00003E4B0000}"/>
    <cellStyle name="SAPBEXHLevel2X 14 3" xfId="20918" xr:uid="{00000000-0005-0000-0000-00003F4B0000}"/>
    <cellStyle name="SAPBEXHLevel2X 15" xfId="9232" xr:uid="{00000000-0005-0000-0000-0000404B0000}"/>
    <cellStyle name="SAPBEXHLevel2X 15 2" xfId="16445" xr:uid="{00000000-0005-0000-0000-0000414B0000}"/>
    <cellStyle name="SAPBEXHLevel2X 15 3" xfId="21979" xr:uid="{00000000-0005-0000-0000-0000424B0000}"/>
    <cellStyle name="SAPBEXHLevel2X 16" xfId="10151" xr:uid="{00000000-0005-0000-0000-0000434B0000}"/>
    <cellStyle name="SAPBEXHLevel2X 16 2" xfId="17364" xr:uid="{00000000-0005-0000-0000-0000444B0000}"/>
    <cellStyle name="SAPBEXHLevel2X 16 3" xfId="22801" xr:uid="{00000000-0005-0000-0000-0000454B0000}"/>
    <cellStyle name="SAPBEXHLevel2X 17" xfId="13236" xr:uid="{00000000-0005-0000-0000-0000464B0000}"/>
    <cellStyle name="SAPBEXHLevel2X 18" xfId="14889" xr:uid="{00000000-0005-0000-0000-0000474B0000}"/>
    <cellStyle name="SAPBEXHLevel2X 19" xfId="25462" xr:uid="{00000000-0005-0000-0000-0000484B0000}"/>
    <cellStyle name="SAPBEXHLevel2X 2" xfId="371" xr:uid="{00000000-0005-0000-0000-0000494B0000}"/>
    <cellStyle name="SAPBEXHLevel2X 2 10" xfId="11154" xr:uid="{00000000-0005-0000-0000-00004A4B0000}"/>
    <cellStyle name="SAPBEXHLevel2X 2 10 2" xfId="18361" xr:uid="{00000000-0005-0000-0000-00004B4B0000}"/>
    <cellStyle name="SAPBEXHLevel2X 2 10 3" xfId="23574" xr:uid="{00000000-0005-0000-0000-00004C4B0000}"/>
    <cellStyle name="SAPBEXHLevel2X 2 11" xfId="13267" xr:uid="{00000000-0005-0000-0000-00004D4B0000}"/>
    <cellStyle name="SAPBEXHLevel2X 2 12" xfId="25463" xr:uid="{00000000-0005-0000-0000-00004E4B0000}"/>
    <cellStyle name="SAPBEXHLevel2X 2 2" xfId="465" xr:uid="{00000000-0005-0000-0000-00004F4B0000}"/>
    <cellStyle name="SAPBEXHLevel2X 2 2 2" xfId="942" xr:uid="{00000000-0005-0000-0000-0000504B0000}"/>
    <cellStyle name="SAPBEXHLevel2X 2 2 2 2" xfId="8436" xr:uid="{00000000-0005-0000-0000-0000514B0000}"/>
    <cellStyle name="SAPBEXHLevel2X 2 2 2 2 2" xfId="15649" xr:uid="{00000000-0005-0000-0000-0000524B0000}"/>
    <cellStyle name="SAPBEXHLevel2X 2 2 2 2 3" xfId="21294" xr:uid="{00000000-0005-0000-0000-0000534B0000}"/>
    <cellStyle name="SAPBEXHLevel2X 2 2 2 3" xfId="8860" xr:uid="{00000000-0005-0000-0000-0000544B0000}"/>
    <cellStyle name="SAPBEXHLevel2X 2 2 2 3 2" xfId="16073" xr:uid="{00000000-0005-0000-0000-0000554B0000}"/>
    <cellStyle name="SAPBEXHLevel2X 2 2 2 3 3" xfId="21617" xr:uid="{00000000-0005-0000-0000-0000564B0000}"/>
    <cellStyle name="SAPBEXHLevel2X 2 2 2 4" xfId="10567" xr:uid="{00000000-0005-0000-0000-0000574B0000}"/>
    <cellStyle name="SAPBEXHLevel2X 2 2 2 4 2" xfId="17780" xr:uid="{00000000-0005-0000-0000-0000584B0000}"/>
    <cellStyle name="SAPBEXHLevel2X 2 2 2 4 3" xfId="23176" xr:uid="{00000000-0005-0000-0000-0000594B0000}"/>
    <cellStyle name="SAPBEXHLevel2X 2 2 2 5" xfId="11682" xr:uid="{00000000-0005-0000-0000-00005A4B0000}"/>
    <cellStyle name="SAPBEXHLevel2X 2 2 2 5 2" xfId="18889" xr:uid="{00000000-0005-0000-0000-00005B4B0000}"/>
    <cellStyle name="SAPBEXHLevel2X 2 2 2 5 3" xfId="24053" xr:uid="{00000000-0005-0000-0000-00005C4B0000}"/>
    <cellStyle name="SAPBEXHLevel2X 2 2 2 6" xfId="12331" xr:uid="{00000000-0005-0000-0000-00005D4B0000}"/>
    <cellStyle name="SAPBEXHLevel2X 2 2 2 6 2" xfId="19538" xr:uid="{00000000-0005-0000-0000-00005E4B0000}"/>
    <cellStyle name="SAPBEXHLevel2X 2 2 2 6 3" xfId="24573" xr:uid="{00000000-0005-0000-0000-00005F4B0000}"/>
    <cellStyle name="SAPBEXHLevel2X 2 2 2 7" xfId="13747" xr:uid="{00000000-0005-0000-0000-0000604B0000}"/>
    <cellStyle name="SAPBEXHLevel2X 2 2 2 8" xfId="14394" xr:uid="{00000000-0005-0000-0000-0000614B0000}"/>
    <cellStyle name="SAPBEXHLevel2X 2 2 3" xfId="8021" xr:uid="{00000000-0005-0000-0000-0000624B0000}"/>
    <cellStyle name="SAPBEXHLevel2X 2 2 3 2" xfId="15234" xr:uid="{00000000-0005-0000-0000-0000634B0000}"/>
    <cellStyle name="SAPBEXHLevel2X 2 2 3 3" xfId="20920" xr:uid="{00000000-0005-0000-0000-0000644B0000}"/>
    <cellStyle name="SAPBEXHLevel2X 2 2 4" xfId="9230" xr:uid="{00000000-0005-0000-0000-0000654B0000}"/>
    <cellStyle name="SAPBEXHLevel2X 2 2 4 2" xfId="16443" xr:uid="{00000000-0005-0000-0000-0000664B0000}"/>
    <cellStyle name="SAPBEXHLevel2X 2 2 4 3" xfId="21977" xr:uid="{00000000-0005-0000-0000-0000674B0000}"/>
    <cellStyle name="SAPBEXHLevel2X 2 2 5" xfId="10153" xr:uid="{00000000-0005-0000-0000-0000684B0000}"/>
    <cellStyle name="SAPBEXHLevel2X 2 2 5 2" xfId="17366" xr:uid="{00000000-0005-0000-0000-0000694B0000}"/>
    <cellStyle name="SAPBEXHLevel2X 2 2 5 3" xfId="22803" xr:uid="{00000000-0005-0000-0000-00006A4B0000}"/>
    <cellStyle name="SAPBEXHLevel2X 2 2 6" xfId="11248" xr:uid="{00000000-0005-0000-0000-00006B4B0000}"/>
    <cellStyle name="SAPBEXHLevel2X 2 2 6 2" xfId="18455" xr:uid="{00000000-0005-0000-0000-00006C4B0000}"/>
    <cellStyle name="SAPBEXHLevel2X 2 2 6 3" xfId="23660" xr:uid="{00000000-0005-0000-0000-00006D4B0000}"/>
    <cellStyle name="SAPBEXHLevel2X 2 2 7" xfId="11112" xr:uid="{00000000-0005-0000-0000-00006E4B0000}"/>
    <cellStyle name="SAPBEXHLevel2X 2 2 7 2" xfId="18319" xr:uid="{00000000-0005-0000-0000-00006F4B0000}"/>
    <cellStyle name="SAPBEXHLevel2X 2 2 7 3" xfId="23536" xr:uid="{00000000-0005-0000-0000-0000704B0000}"/>
    <cellStyle name="SAPBEXHLevel2X 2 2 8" xfId="13340" xr:uid="{00000000-0005-0000-0000-0000714B0000}"/>
    <cellStyle name="SAPBEXHLevel2X 2 3" xfId="547" xr:uid="{00000000-0005-0000-0000-0000724B0000}"/>
    <cellStyle name="SAPBEXHLevel2X 2 3 2" xfId="1003" xr:uid="{00000000-0005-0000-0000-0000734B0000}"/>
    <cellStyle name="SAPBEXHLevel2X 2 3 2 2" xfId="8437" xr:uid="{00000000-0005-0000-0000-0000744B0000}"/>
    <cellStyle name="SAPBEXHLevel2X 2 3 2 2 2" xfId="15650" xr:uid="{00000000-0005-0000-0000-0000754B0000}"/>
    <cellStyle name="SAPBEXHLevel2X 2 3 2 2 3" xfId="21295" xr:uid="{00000000-0005-0000-0000-0000764B0000}"/>
    <cellStyle name="SAPBEXHLevel2X 2 3 2 3" xfId="8859" xr:uid="{00000000-0005-0000-0000-0000774B0000}"/>
    <cellStyle name="SAPBEXHLevel2X 2 3 2 3 2" xfId="16072" xr:uid="{00000000-0005-0000-0000-0000784B0000}"/>
    <cellStyle name="SAPBEXHLevel2X 2 3 2 3 3" xfId="21616" xr:uid="{00000000-0005-0000-0000-0000794B0000}"/>
    <cellStyle name="SAPBEXHLevel2X 2 3 2 4" xfId="10568" xr:uid="{00000000-0005-0000-0000-00007A4B0000}"/>
    <cellStyle name="SAPBEXHLevel2X 2 3 2 4 2" xfId="17781" xr:uid="{00000000-0005-0000-0000-00007B4B0000}"/>
    <cellStyle name="SAPBEXHLevel2X 2 3 2 4 3" xfId="23177" xr:uid="{00000000-0005-0000-0000-00007C4B0000}"/>
    <cellStyle name="SAPBEXHLevel2X 2 3 2 5" xfId="11743" xr:uid="{00000000-0005-0000-0000-00007D4B0000}"/>
    <cellStyle name="SAPBEXHLevel2X 2 3 2 5 2" xfId="18950" xr:uid="{00000000-0005-0000-0000-00007E4B0000}"/>
    <cellStyle name="SAPBEXHLevel2X 2 3 2 5 3" xfId="24104" xr:uid="{00000000-0005-0000-0000-00007F4B0000}"/>
    <cellStyle name="SAPBEXHLevel2X 2 3 2 6" xfId="12280" xr:uid="{00000000-0005-0000-0000-0000804B0000}"/>
    <cellStyle name="SAPBEXHLevel2X 2 3 2 6 2" xfId="19487" xr:uid="{00000000-0005-0000-0000-0000814B0000}"/>
    <cellStyle name="SAPBEXHLevel2X 2 3 2 6 3" xfId="24522" xr:uid="{00000000-0005-0000-0000-0000824B0000}"/>
    <cellStyle name="SAPBEXHLevel2X 2 3 2 7" xfId="13808" xr:uid="{00000000-0005-0000-0000-0000834B0000}"/>
    <cellStyle name="SAPBEXHLevel2X 2 3 2 8" xfId="14343" xr:uid="{00000000-0005-0000-0000-0000844B0000}"/>
    <cellStyle name="SAPBEXHLevel2X 2 3 3" xfId="8022" xr:uid="{00000000-0005-0000-0000-0000854B0000}"/>
    <cellStyle name="SAPBEXHLevel2X 2 3 3 2" xfId="15235" xr:uid="{00000000-0005-0000-0000-0000864B0000}"/>
    <cellStyle name="SAPBEXHLevel2X 2 3 3 3" xfId="20921" xr:uid="{00000000-0005-0000-0000-0000874B0000}"/>
    <cellStyle name="SAPBEXHLevel2X 2 3 4" xfId="9229" xr:uid="{00000000-0005-0000-0000-0000884B0000}"/>
    <cellStyle name="SAPBEXHLevel2X 2 3 4 2" xfId="16442" xr:uid="{00000000-0005-0000-0000-0000894B0000}"/>
    <cellStyle name="SAPBEXHLevel2X 2 3 4 3" xfId="21976" xr:uid="{00000000-0005-0000-0000-00008A4B0000}"/>
    <cellStyle name="SAPBEXHLevel2X 2 3 5" xfId="10154" xr:uid="{00000000-0005-0000-0000-00008B4B0000}"/>
    <cellStyle name="SAPBEXHLevel2X 2 3 5 2" xfId="17367" xr:uid="{00000000-0005-0000-0000-00008C4B0000}"/>
    <cellStyle name="SAPBEXHLevel2X 2 3 5 3" xfId="22804" xr:uid="{00000000-0005-0000-0000-00008D4B0000}"/>
    <cellStyle name="SAPBEXHLevel2X 2 3 6" xfId="11330" xr:uid="{00000000-0005-0000-0000-00008E4B0000}"/>
    <cellStyle name="SAPBEXHLevel2X 2 3 6 2" xfId="18537" xr:uid="{00000000-0005-0000-0000-00008F4B0000}"/>
    <cellStyle name="SAPBEXHLevel2X 2 3 6 3" xfId="23732" xr:uid="{00000000-0005-0000-0000-0000904B0000}"/>
    <cellStyle name="SAPBEXHLevel2X 2 3 7" xfId="12688" xr:uid="{00000000-0005-0000-0000-0000914B0000}"/>
    <cellStyle name="SAPBEXHLevel2X 2 3 7 2" xfId="19895" xr:uid="{00000000-0005-0000-0000-0000924B0000}"/>
    <cellStyle name="SAPBEXHLevel2X 2 3 7 3" xfId="24886" xr:uid="{00000000-0005-0000-0000-0000934B0000}"/>
    <cellStyle name="SAPBEXHLevel2X 2 3 8" xfId="13413" xr:uid="{00000000-0005-0000-0000-0000944B0000}"/>
    <cellStyle name="SAPBEXHLevel2X 2 4" xfId="617" xr:uid="{00000000-0005-0000-0000-0000954B0000}"/>
    <cellStyle name="SAPBEXHLevel2X 2 4 2" xfId="1073" xr:uid="{00000000-0005-0000-0000-0000964B0000}"/>
    <cellStyle name="SAPBEXHLevel2X 2 4 2 2" xfId="8438" xr:uid="{00000000-0005-0000-0000-0000974B0000}"/>
    <cellStyle name="SAPBEXHLevel2X 2 4 2 2 2" xfId="15651" xr:uid="{00000000-0005-0000-0000-0000984B0000}"/>
    <cellStyle name="SAPBEXHLevel2X 2 4 2 2 3" xfId="21296" xr:uid="{00000000-0005-0000-0000-0000994B0000}"/>
    <cellStyle name="SAPBEXHLevel2X 2 4 2 3" xfId="8858" xr:uid="{00000000-0005-0000-0000-00009A4B0000}"/>
    <cellStyle name="SAPBEXHLevel2X 2 4 2 3 2" xfId="16071" xr:uid="{00000000-0005-0000-0000-00009B4B0000}"/>
    <cellStyle name="SAPBEXHLevel2X 2 4 2 3 3" xfId="21615" xr:uid="{00000000-0005-0000-0000-00009C4B0000}"/>
    <cellStyle name="SAPBEXHLevel2X 2 4 2 4" xfId="10569" xr:uid="{00000000-0005-0000-0000-00009D4B0000}"/>
    <cellStyle name="SAPBEXHLevel2X 2 4 2 4 2" xfId="17782" xr:uid="{00000000-0005-0000-0000-00009E4B0000}"/>
    <cellStyle name="SAPBEXHLevel2X 2 4 2 4 3" xfId="23178" xr:uid="{00000000-0005-0000-0000-00009F4B0000}"/>
    <cellStyle name="SAPBEXHLevel2X 2 4 2 5" xfId="11813" xr:uid="{00000000-0005-0000-0000-0000A04B0000}"/>
    <cellStyle name="SAPBEXHLevel2X 2 4 2 5 2" xfId="19020" xr:uid="{00000000-0005-0000-0000-0000A14B0000}"/>
    <cellStyle name="SAPBEXHLevel2X 2 4 2 5 3" xfId="24174" xr:uid="{00000000-0005-0000-0000-0000A24B0000}"/>
    <cellStyle name="SAPBEXHLevel2X 2 4 2 6" xfId="12210" xr:uid="{00000000-0005-0000-0000-0000A34B0000}"/>
    <cellStyle name="SAPBEXHLevel2X 2 4 2 6 2" xfId="19417" xr:uid="{00000000-0005-0000-0000-0000A44B0000}"/>
    <cellStyle name="SAPBEXHLevel2X 2 4 2 6 3" xfId="24452" xr:uid="{00000000-0005-0000-0000-0000A54B0000}"/>
    <cellStyle name="SAPBEXHLevel2X 2 4 2 7" xfId="13878" xr:uid="{00000000-0005-0000-0000-0000A64B0000}"/>
    <cellStyle name="SAPBEXHLevel2X 2 4 2 8" xfId="14273" xr:uid="{00000000-0005-0000-0000-0000A74B0000}"/>
    <cellStyle name="SAPBEXHLevel2X 2 4 3" xfId="8023" xr:uid="{00000000-0005-0000-0000-0000A84B0000}"/>
    <cellStyle name="SAPBEXHLevel2X 2 4 3 2" xfId="15236" xr:uid="{00000000-0005-0000-0000-0000A94B0000}"/>
    <cellStyle name="SAPBEXHLevel2X 2 4 3 3" xfId="20922" xr:uid="{00000000-0005-0000-0000-0000AA4B0000}"/>
    <cellStyle name="SAPBEXHLevel2X 2 4 4" xfId="9228" xr:uid="{00000000-0005-0000-0000-0000AB4B0000}"/>
    <cellStyle name="SAPBEXHLevel2X 2 4 4 2" xfId="16441" xr:uid="{00000000-0005-0000-0000-0000AC4B0000}"/>
    <cellStyle name="SAPBEXHLevel2X 2 4 4 3" xfId="21975" xr:uid="{00000000-0005-0000-0000-0000AD4B0000}"/>
    <cellStyle name="SAPBEXHLevel2X 2 4 5" xfId="10155" xr:uid="{00000000-0005-0000-0000-0000AE4B0000}"/>
    <cellStyle name="SAPBEXHLevel2X 2 4 5 2" xfId="17368" xr:uid="{00000000-0005-0000-0000-0000AF4B0000}"/>
    <cellStyle name="SAPBEXHLevel2X 2 4 5 3" xfId="22805" xr:uid="{00000000-0005-0000-0000-0000B04B0000}"/>
    <cellStyle name="SAPBEXHLevel2X 2 4 6" xfId="11400" xr:uid="{00000000-0005-0000-0000-0000B14B0000}"/>
    <cellStyle name="SAPBEXHLevel2X 2 4 6 2" xfId="18607" xr:uid="{00000000-0005-0000-0000-0000B24B0000}"/>
    <cellStyle name="SAPBEXHLevel2X 2 4 6 3" xfId="23802" xr:uid="{00000000-0005-0000-0000-0000B34B0000}"/>
    <cellStyle name="SAPBEXHLevel2X 2 4 7" xfId="12585" xr:uid="{00000000-0005-0000-0000-0000B44B0000}"/>
    <cellStyle name="SAPBEXHLevel2X 2 4 7 2" xfId="19792" xr:uid="{00000000-0005-0000-0000-0000B54B0000}"/>
    <cellStyle name="SAPBEXHLevel2X 2 4 7 3" xfId="24817" xr:uid="{00000000-0005-0000-0000-0000B64B0000}"/>
    <cellStyle name="SAPBEXHLevel2X 2 4 8" xfId="13476" xr:uid="{00000000-0005-0000-0000-0000B74B0000}"/>
    <cellStyle name="SAPBEXHLevel2X 2 4 9" xfId="14651" xr:uid="{00000000-0005-0000-0000-0000B84B0000}"/>
    <cellStyle name="SAPBEXHLevel2X 2 5" xfId="414" xr:uid="{00000000-0005-0000-0000-0000B94B0000}"/>
    <cellStyle name="SAPBEXHLevel2X 2 5 2" xfId="891" xr:uid="{00000000-0005-0000-0000-0000BA4B0000}"/>
    <cellStyle name="SAPBEXHLevel2X 2 5 2 2" xfId="8439" xr:uid="{00000000-0005-0000-0000-0000BB4B0000}"/>
    <cellStyle name="SAPBEXHLevel2X 2 5 2 2 2" xfId="15652" xr:uid="{00000000-0005-0000-0000-0000BC4B0000}"/>
    <cellStyle name="SAPBEXHLevel2X 2 5 2 2 3" xfId="21297" xr:uid="{00000000-0005-0000-0000-0000BD4B0000}"/>
    <cellStyle name="SAPBEXHLevel2X 2 5 2 3" xfId="8857" xr:uid="{00000000-0005-0000-0000-0000BE4B0000}"/>
    <cellStyle name="SAPBEXHLevel2X 2 5 2 3 2" xfId="16070" xr:uid="{00000000-0005-0000-0000-0000BF4B0000}"/>
    <cellStyle name="SAPBEXHLevel2X 2 5 2 3 3" xfId="21614" xr:uid="{00000000-0005-0000-0000-0000C04B0000}"/>
    <cellStyle name="SAPBEXHLevel2X 2 5 2 4" xfId="10570" xr:uid="{00000000-0005-0000-0000-0000C14B0000}"/>
    <cellStyle name="SAPBEXHLevel2X 2 5 2 4 2" xfId="17783" xr:uid="{00000000-0005-0000-0000-0000C24B0000}"/>
    <cellStyle name="SAPBEXHLevel2X 2 5 2 4 3" xfId="23179" xr:uid="{00000000-0005-0000-0000-0000C34B0000}"/>
    <cellStyle name="SAPBEXHLevel2X 2 5 2 5" xfId="11631" xr:uid="{00000000-0005-0000-0000-0000C44B0000}"/>
    <cellStyle name="SAPBEXHLevel2X 2 5 2 5 2" xfId="18838" xr:uid="{00000000-0005-0000-0000-0000C54B0000}"/>
    <cellStyle name="SAPBEXHLevel2X 2 5 2 5 3" xfId="24006" xr:uid="{00000000-0005-0000-0000-0000C64B0000}"/>
    <cellStyle name="SAPBEXHLevel2X 2 5 2 6" xfId="12378" xr:uid="{00000000-0005-0000-0000-0000C74B0000}"/>
    <cellStyle name="SAPBEXHLevel2X 2 5 2 6 2" xfId="19585" xr:uid="{00000000-0005-0000-0000-0000C84B0000}"/>
    <cellStyle name="SAPBEXHLevel2X 2 5 2 6 3" xfId="24620" xr:uid="{00000000-0005-0000-0000-0000C94B0000}"/>
    <cellStyle name="SAPBEXHLevel2X 2 5 2 7" xfId="13696" xr:uid="{00000000-0005-0000-0000-0000CA4B0000}"/>
    <cellStyle name="SAPBEXHLevel2X 2 5 2 8" xfId="14439" xr:uid="{00000000-0005-0000-0000-0000CB4B0000}"/>
    <cellStyle name="SAPBEXHLevel2X 2 5 3" xfId="8024" xr:uid="{00000000-0005-0000-0000-0000CC4B0000}"/>
    <cellStyle name="SAPBEXHLevel2X 2 5 3 2" xfId="15237" xr:uid="{00000000-0005-0000-0000-0000CD4B0000}"/>
    <cellStyle name="SAPBEXHLevel2X 2 5 3 3" xfId="20923" xr:uid="{00000000-0005-0000-0000-0000CE4B0000}"/>
    <cellStyle name="SAPBEXHLevel2X 2 5 4" xfId="9227" xr:uid="{00000000-0005-0000-0000-0000CF4B0000}"/>
    <cellStyle name="SAPBEXHLevel2X 2 5 4 2" xfId="16440" xr:uid="{00000000-0005-0000-0000-0000D04B0000}"/>
    <cellStyle name="SAPBEXHLevel2X 2 5 4 3" xfId="21974" xr:uid="{00000000-0005-0000-0000-0000D14B0000}"/>
    <cellStyle name="SAPBEXHLevel2X 2 5 5" xfId="10156" xr:uid="{00000000-0005-0000-0000-0000D24B0000}"/>
    <cellStyle name="SAPBEXHLevel2X 2 5 5 2" xfId="17369" xr:uid="{00000000-0005-0000-0000-0000D34B0000}"/>
    <cellStyle name="SAPBEXHLevel2X 2 5 5 3" xfId="22806" xr:uid="{00000000-0005-0000-0000-0000D44B0000}"/>
    <cellStyle name="SAPBEXHLevel2X 2 5 6" xfId="11197" xr:uid="{00000000-0005-0000-0000-0000D54B0000}"/>
    <cellStyle name="SAPBEXHLevel2X 2 5 6 2" xfId="18404" xr:uid="{00000000-0005-0000-0000-0000D64B0000}"/>
    <cellStyle name="SAPBEXHLevel2X 2 5 6 3" xfId="23613" xr:uid="{00000000-0005-0000-0000-0000D74B0000}"/>
    <cellStyle name="SAPBEXHLevel2X 2 5 7" xfId="12803" xr:uid="{00000000-0005-0000-0000-0000D84B0000}"/>
    <cellStyle name="SAPBEXHLevel2X 2 5 7 2" xfId="20010" xr:uid="{00000000-0005-0000-0000-0000D94B0000}"/>
    <cellStyle name="SAPBEXHLevel2X 2 5 7 3" xfId="25000" xr:uid="{00000000-0005-0000-0000-0000DA4B0000}"/>
    <cellStyle name="SAPBEXHLevel2X 2 5 8" xfId="13301" xr:uid="{00000000-0005-0000-0000-0000DB4B0000}"/>
    <cellStyle name="SAPBEXHLevel2X 2 5 9" xfId="14685" xr:uid="{00000000-0005-0000-0000-0000DC4B0000}"/>
    <cellStyle name="SAPBEXHLevel2X 2 6" xfId="850" xr:uid="{00000000-0005-0000-0000-0000DD4B0000}"/>
    <cellStyle name="SAPBEXHLevel2X 2 6 2" xfId="8440" xr:uid="{00000000-0005-0000-0000-0000DE4B0000}"/>
    <cellStyle name="SAPBEXHLevel2X 2 6 2 2" xfId="15653" xr:uid="{00000000-0005-0000-0000-0000DF4B0000}"/>
    <cellStyle name="SAPBEXHLevel2X 2 6 2 3" xfId="21298" xr:uid="{00000000-0005-0000-0000-0000E04B0000}"/>
    <cellStyle name="SAPBEXHLevel2X 2 6 3" xfId="8856" xr:uid="{00000000-0005-0000-0000-0000E14B0000}"/>
    <cellStyle name="SAPBEXHLevel2X 2 6 3 2" xfId="16069" xr:uid="{00000000-0005-0000-0000-0000E24B0000}"/>
    <cellStyle name="SAPBEXHLevel2X 2 6 3 3" xfId="21613" xr:uid="{00000000-0005-0000-0000-0000E34B0000}"/>
    <cellStyle name="SAPBEXHLevel2X 2 6 4" xfId="10571" xr:uid="{00000000-0005-0000-0000-0000E44B0000}"/>
    <cellStyle name="SAPBEXHLevel2X 2 6 4 2" xfId="17784" xr:uid="{00000000-0005-0000-0000-0000E54B0000}"/>
    <cellStyle name="SAPBEXHLevel2X 2 6 4 3" xfId="23180" xr:uid="{00000000-0005-0000-0000-0000E64B0000}"/>
    <cellStyle name="SAPBEXHLevel2X 2 6 5" xfId="11590" xr:uid="{00000000-0005-0000-0000-0000E74B0000}"/>
    <cellStyle name="SAPBEXHLevel2X 2 6 5 2" xfId="18797" xr:uid="{00000000-0005-0000-0000-0000E84B0000}"/>
    <cellStyle name="SAPBEXHLevel2X 2 6 5 3" xfId="23969" xr:uid="{00000000-0005-0000-0000-0000E94B0000}"/>
    <cellStyle name="SAPBEXHLevel2X 2 6 6" xfId="12415" xr:uid="{00000000-0005-0000-0000-0000EA4B0000}"/>
    <cellStyle name="SAPBEXHLevel2X 2 6 6 2" xfId="19622" xr:uid="{00000000-0005-0000-0000-0000EB4B0000}"/>
    <cellStyle name="SAPBEXHLevel2X 2 6 6 3" xfId="24657" xr:uid="{00000000-0005-0000-0000-0000EC4B0000}"/>
    <cellStyle name="SAPBEXHLevel2X 2 6 7" xfId="13655" xr:uid="{00000000-0005-0000-0000-0000ED4B0000}"/>
    <cellStyle name="SAPBEXHLevel2X 2 6 8" xfId="14471" xr:uid="{00000000-0005-0000-0000-0000EE4B0000}"/>
    <cellStyle name="SAPBEXHLevel2X 2 7" xfId="8020" xr:uid="{00000000-0005-0000-0000-0000EF4B0000}"/>
    <cellStyle name="SAPBEXHLevel2X 2 7 2" xfId="15233" xr:uid="{00000000-0005-0000-0000-0000F04B0000}"/>
    <cellStyle name="SAPBEXHLevel2X 2 7 3" xfId="20919" xr:uid="{00000000-0005-0000-0000-0000F14B0000}"/>
    <cellStyle name="SAPBEXHLevel2X 2 8" xfId="9231" xr:uid="{00000000-0005-0000-0000-0000F24B0000}"/>
    <cellStyle name="SAPBEXHLevel2X 2 8 2" xfId="16444" xr:uid="{00000000-0005-0000-0000-0000F34B0000}"/>
    <cellStyle name="SAPBEXHLevel2X 2 8 3" xfId="21978" xr:uid="{00000000-0005-0000-0000-0000F44B0000}"/>
    <cellStyle name="SAPBEXHLevel2X 2 9" xfId="10152" xr:uid="{00000000-0005-0000-0000-0000F54B0000}"/>
    <cellStyle name="SAPBEXHLevel2X 2 9 2" xfId="17365" xr:uid="{00000000-0005-0000-0000-0000F64B0000}"/>
    <cellStyle name="SAPBEXHLevel2X 2 9 3" xfId="22802" xr:uid="{00000000-0005-0000-0000-0000F74B0000}"/>
    <cellStyle name="SAPBEXHLevel2X 3" xfId="390" xr:uid="{00000000-0005-0000-0000-0000F84B0000}"/>
    <cellStyle name="SAPBEXHLevel2X 3 10" xfId="11173" xr:uid="{00000000-0005-0000-0000-0000F94B0000}"/>
    <cellStyle name="SAPBEXHLevel2X 3 10 2" xfId="18380" xr:uid="{00000000-0005-0000-0000-0000FA4B0000}"/>
    <cellStyle name="SAPBEXHLevel2X 3 10 3" xfId="23591" xr:uid="{00000000-0005-0000-0000-0000FB4B0000}"/>
    <cellStyle name="SAPBEXHLevel2X 3 11" xfId="13282" xr:uid="{00000000-0005-0000-0000-0000FC4B0000}"/>
    <cellStyle name="SAPBEXHLevel2X 3 12" xfId="25464" xr:uid="{00000000-0005-0000-0000-0000FD4B0000}"/>
    <cellStyle name="SAPBEXHLevel2X 3 2" xfId="480" xr:uid="{00000000-0005-0000-0000-0000FE4B0000}"/>
    <cellStyle name="SAPBEXHLevel2X 3 2 2" xfId="957" xr:uid="{00000000-0005-0000-0000-0000FF4B0000}"/>
    <cellStyle name="SAPBEXHLevel2X 3 2 2 2" xfId="8441" xr:uid="{00000000-0005-0000-0000-0000004C0000}"/>
    <cellStyle name="SAPBEXHLevel2X 3 2 2 2 2" xfId="15654" xr:uid="{00000000-0005-0000-0000-0000014C0000}"/>
    <cellStyle name="SAPBEXHLevel2X 3 2 2 2 3" xfId="21299" xr:uid="{00000000-0005-0000-0000-0000024C0000}"/>
    <cellStyle name="SAPBEXHLevel2X 3 2 2 3" xfId="8855" xr:uid="{00000000-0005-0000-0000-0000034C0000}"/>
    <cellStyle name="SAPBEXHLevel2X 3 2 2 3 2" xfId="16068" xr:uid="{00000000-0005-0000-0000-0000044C0000}"/>
    <cellStyle name="SAPBEXHLevel2X 3 2 2 3 3" xfId="21612" xr:uid="{00000000-0005-0000-0000-0000054C0000}"/>
    <cellStyle name="SAPBEXHLevel2X 3 2 2 4" xfId="10572" xr:uid="{00000000-0005-0000-0000-0000064C0000}"/>
    <cellStyle name="SAPBEXHLevel2X 3 2 2 4 2" xfId="17785" xr:uid="{00000000-0005-0000-0000-0000074C0000}"/>
    <cellStyle name="SAPBEXHLevel2X 3 2 2 4 3" xfId="23181" xr:uid="{00000000-0005-0000-0000-0000084C0000}"/>
    <cellStyle name="SAPBEXHLevel2X 3 2 2 5" xfId="11697" xr:uid="{00000000-0005-0000-0000-0000094C0000}"/>
    <cellStyle name="SAPBEXHLevel2X 3 2 2 5 2" xfId="18904" xr:uid="{00000000-0005-0000-0000-00000A4C0000}"/>
    <cellStyle name="SAPBEXHLevel2X 3 2 2 5 3" xfId="24066" xr:uid="{00000000-0005-0000-0000-00000B4C0000}"/>
    <cellStyle name="SAPBEXHLevel2X 3 2 2 6" xfId="12318" xr:uid="{00000000-0005-0000-0000-00000C4C0000}"/>
    <cellStyle name="SAPBEXHLevel2X 3 2 2 6 2" xfId="19525" xr:uid="{00000000-0005-0000-0000-00000D4C0000}"/>
    <cellStyle name="SAPBEXHLevel2X 3 2 2 6 3" xfId="24560" xr:uid="{00000000-0005-0000-0000-00000E4C0000}"/>
    <cellStyle name="SAPBEXHLevel2X 3 2 2 7" xfId="13762" xr:uid="{00000000-0005-0000-0000-00000F4C0000}"/>
    <cellStyle name="SAPBEXHLevel2X 3 2 2 8" xfId="14381" xr:uid="{00000000-0005-0000-0000-0000104C0000}"/>
    <cellStyle name="SAPBEXHLevel2X 3 2 3" xfId="8026" xr:uid="{00000000-0005-0000-0000-0000114C0000}"/>
    <cellStyle name="SAPBEXHLevel2X 3 2 3 2" xfId="15239" xr:uid="{00000000-0005-0000-0000-0000124C0000}"/>
    <cellStyle name="SAPBEXHLevel2X 3 2 3 3" xfId="20925" xr:uid="{00000000-0005-0000-0000-0000134C0000}"/>
    <cellStyle name="SAPBEXHLevel2X 3 2 4" xfId="9225" xr:uid="{00000000-0005-0000-0000-0000144C0000}"/>
    <cellStyle name="SAPBEXHLevel2X 3 2 4 2" xfId="16438" xr:uid="{00000000-0005-0000-0000-0000154C0000}"/>
    <cellStyle name="SAPBEXHLevel2X 3 2 4 3" xfId="21972" xr:uid="{00000000-0005-0000-0000-0000164C0000}"/>
    <cellStyle name="SAPBEXHLevel2X 3 2 5" xfId="10158" xr:uid="{00000000-0005-0000-0000-0000174C0000}"/>
    <cellStyle name="SAPBEXHLevel2X 3 2 5 2" xfId="17371" xr:uid="{00000000-0005-0000-0000-0000184C0000}"/>
    <cellStyle name="SAPBEXHLevel2X 3 2 5 3" xfId="22808" xr:uid="{00000000-0005-0000-0000-0000194C0000}"/>
    <cellStyle name="SAPBEXHLevel2X 3 2 6" xfId="11263" xr:uid="{00000000-0005-0000-0000-00001A4C0000}"/>
    <cellStyle name="SAPBEXHLevel2X 3 2 6 2" xfId="18470" xr:uid="{00000000-0005-0000-0000-00001B4C0000}"/>
    <cellStyle name="SAPBEXHLevel2X 3 2 6 3" xfId="23673" xr:uid="{00000000-0005-0000-0000-00001C4C0000}"/>
    <cellStyle name="SAPBEXHLevel2X 3 2 7" xfId="11520" xr:uid="{00000000-0005-0000-0000-00001D4C0000}"/>
    <cellStyle name="SAPBEXHLevel2X 3 2 7 2" xfId="18727" xr:uid="{00000000-0005-0000-0000-00001E4C0000}"/>
    <cellStyle name="SAPBEXHLevel2X 3 2 7 3" xfId="23909" xr:uid="{00000000-0005-0000-0000-00001F4C0000}"/>
    <cellStyle name="SAPBEXHLevel2X 3 2 8" xfId="13355" xr:uid="{00000000-0005-0000-0000-0000204C0000}"/>
    <cellStyle name="SAPBEXHLevel2X 3 3" xfId="564" xr:uid="{00000000-0005-0000-0000-0000214C0000}"/>
    <cellStyle name="SAPBEXHLevel2X 3 3 2" xfId="1020" xr:uid="{00000000-0005-0000-0000-0000224C0000}"/>
    <cellStyle name="SAPBEXHLevel2X 3 3 2 2" xfId="8442" xr:uid="{00000000-0005-0000-0000-0000234C0000}"/>
    <cellStyle name="SAPBEXHLevel2X 3 3 2 2 2" xfId="15655" xr:uid="{00000000-0005-0000-0000-0000244C0000}"/>
    <cellStyle name="SAPBEXHLevel2X 3 3 2 2 3" xfId="21300" xr:uid="{00000000-0005-0000-0000-0000254C0000}"/>
    <cellStyle name="SAPBEXHLevel2X 3 3 2 3" xfId="8854" xr:uid="{00000000-0005-0000-0000-0000264C0000}"/>
    <cellStyle name="SAPBEXHLevel2X 3 3 2 3 2" xfId="16067" xr:uid="{00000000-0005-0000-0000-0000274C0000}"/>
    <cellStyle name="SAPBEXHLevel2X 3 3 2 3 3" xfId="21611" xr:uid="{00000000-0005-0000-0000-0000284C0000}"/>
    <cellStyle name="SAPBEXHLevel2X 3 3 2 4" xfId="10573" xr:uid="{00000000-0005-0000-0000-0000294C0000}"/>
    <cellStyle name="SAPBEXHLevel2X 3 3 2 4 2" xfId="17786" xr:uid="{00000000-0005-0000-0000-00002A4C0000}"/>
    <cellStyle name="SAPBEXHLevel2X 3 3 2 4 3" xfId="23182" xr:uid="{00000000-0005-0000-0000-00002B4C0000}"/>
    <cellStyle name="SAPBEXHLevel2X 3 3 2 5" xfId="11760" xr:uid="{00000000-0005-0000-0000-00002C4C0000}"/>
    <cellStyle name="SAPBEXHLevel2X 3 3 2 5 2" xfId="18967" xr:uid="{00000000-0005-0000-0000-00002D4C0000}"/>
    <cellStyle name="SAPBEXHLevel2X 3 3 2 5 3" xfId="24121" xr:uid="{00000000-0005-0000-0000-00002E4C0000}"/>
    <cellStyle name="SAPBEXHLevel2X 3 3 2 6" xfId="12263" xr:uid="{00000000-0005-0000-0000-00002F4C0000}"/>
    <cellStyle name="SAPBEXHLevel2X 3 3 2 6 2" xfId="19470" xr:uid="{00000000-0005-0000-0000-0000304C0000}"/>
    <cellStyle name="SAPBEXHLevel2X 3 3 2 6 3" xfId="24505" xr:uid="{00000000-0005-0000-0000-0000314C0000}"/>
    <cellStyle name="SAPBEXHLevel2X 3 3 2 7" xfId="13825" xr:uid="{00000000-0005-0000-0000-0000324C0000}"/>
    <cellStyle name="SAPBEXHLevel2X 3 3 2 8" xfId="14326" xr:uid="{00000000-0005-0000-0000-0000334C0000}"/>
    <cellStyle name="SAPBEXHLevel2X 3 3 3" xfId="8027" xr:uid="{00000000-0005-0000-0000-0000344C0000}"/>
    <cellStyle name="SAPBEXHLevel2X 3 3 3 2" xfId="15240" xr:uid="{00000000-0005-0000-0000-0000354C0000}"/>
    <cellStyle name="SAPBEXHLevel2X 3 3 3 3" xfId="20926" xr:uid="{00000000-0005-0000-0000-0000364C0000}"/>
    <cellStyle name="SAPBEXHLevel2X 3 3 4" xfId="9224" xr:uid="{00000000-0005-0000-0000-0000374C0000}"/>
    <cellStyle name="SAPBEXHLevel2X 3 3 4 2" xfId="16437" xr:uid="{00000000-0005-0000-0000-0000384C0000}"/>
    <cellStyle name="SAPBEXHLevel2X 3 3 4 3" xfId="21971" xr:uid="{00000000-0005-0000-0000-0000394C0000}"/>
    <cellStyle name="SAPBEXHLevel2X 3 3 5" xfId="10159" xr:uid="{00000000-0005-0000-0000-00003A4C0000}"/>
    <cellStyle name="SAPBEXHLevel2X 3 3 5 2" xfId="17372" xr:uid="{00000000-0005-0000-0000-00003B4C0000}"/>
    <cellStyle name="SAPBEXHLevel2X 3 3 5 3" xfId="22809" xr:uid="{00000000-0005-0000-0000-00003C4C0000}"/>
    <cellStyle name="SAPBEXHLevel2X 3 3 6" xfId="11347" xr:uid="{00000000-0005-0000-0000-00003D4C0000}"/>
    <cellStyle name="SAPBEXHLevel2X 3 3 6 2" xfId="18554" xr:uid="{00000000-0005-0000-0000-00003E4C0000}"/>
    <cellStyle name="SAPBEXHLevel2X 3 3 6 3" xfId="23749" xr:uid="{00000000-0005-0000-0000-00003F4C0000}"/>
    <cellStyle name="SAPBEXHLevel2X 3 3 7" xfId="12671" xr:uid="{00000000-0005-0000-0000-0000404C0000}"/>
    <cellStyle name="SAPBEXHLevel2X 3 3 7 2" xfId="19878" xr:uid="{00000000-0005-0000-0000-0000414C0000}"/>
    <cellStyle name="SAPBEXHLevel2X 3 3 7 3" xfId="24869" xr:uid="{00000000-0005-0000-0000-0000424C0000}"/>
    <cellStyle name="SAPBEXHLevel2X 3 3 8" xfId="13426" xr:uid="{00000000-0005-0000-0000-0000434C0000}"/>
    <cellStyle name="SAPBEXHLevel2X 3 4" xfId="630" xr:uid="{00000000-0005-0000-0000-0000444C0000}"/>
    <cellStyle name="SAPBEXHLevel2X 3 4 2" xfId="1086" xr:uid="{00000000-0005-0000-0000-0000454C0000}"/>
    <cellStyle name="SAPBEXHLevel2X 3 4 2 2" xfId="8443" xr:uid="{00000000-0005-0000-0000-0000464C0000}"/>
    <cellStyle name="SAPBEXHLevel2X 3 4 2 2 2" xfId="15656" xr:uid="{00000000-0005-0000-0000-0000474C0000}"/>
    <cellStyle name="SAPBEXHLevel2X 3 4 2 2 3" xfId="21301" xr:uid="{00000000-0005-0000-0000-0000484C0000}"/>
    <cellStyle name="SAPBEXHLevel2X 3 4 2 3" xfId="8853" xr:uid="{00000000-0005-0000-0000-0000494C0000}"/>
    <cellStyle name="SAPBEXHLevel2X 3 4 2 3 2" xfId="16066" xr:uid="{00000000-0005-0000-0000-00004A4C0000}"/>
    <cellStyle name="SAPBEXHLevel2X 3 4 2 3 3" xfId="21610" xr:uid="{00000000-0005-0000-0000-00004B4C0000}"/>
    <cellStyle name="SAPBEXHLevel2X 3 4 2 4" xfId="10574" xr:uid="{00000000-0005-0000-0000-00004C4C0000}"/>
    <cellStyle name="SAPBEXHLevel2X 3 4 2 4 2" xfId="17787" xr:uid="{00000000-0005-0000-0000-00004D4C0000}"/>
    <cellStyle name="SAPBEXHLevel2X 3 4 2 4 3" xfId="23183" xr:uid="{00000000-0005-0000-0000-00004E4C0000}"/>
    <cellStyle name="SAPBEXHLevel2X 3 4 2 5" xfId="11826" xr:uid="{00000000-0005-0000-0000-00004F4C0000}"/>
    <cellStyle name="SAPBEXHLevel2X 3 4 2 5 2" xfId="19033" xr:uid="{00000000-0005-0000-0000-0000504C0000}"/>
    <cellStyle name="SAPBEXHLevel2X 3 4 2 5 3" xfId="24187" xr:uid="{00000000-0005-0000-0000-0000514C0000}"/>
    <cellStyle name="SAPBEXHLevel2X 3 4 2 6" xfId="12197" xr:uid="{00000000-0005-0000-0000-0000524C0000}"/>
    <cellStyle name="SAPBEXHLevel2X 3 4 2 6 2" xfId="19404" xr:uid="{00000000-0005-0000-0000-0000534C0000}"/>
    <cellStyle name="SAPBEXHLevel2X 3 4 2 6 3" xfId="24439" xr:uid="{00000000-0005-0000-0000-0000544C0000}"/>
    <cellStyle name="SAPBEXHLevel2X 3 4 2 7" xfId="13891" xr:uid="{00000000-0005-0000-0000-0000554C0000}"/>
    <cellStyle name="SAPBEXHLevel2X 3 4 2 8" xfId="14260" xr:uid="{00000000-0005-0000-0000-0000564C0000}"/>
    <cellStyle name="SAPBEXHLevel2X 3 4 3" xfId="8028" xr:uid="{00000000-0005-0000-0000-0000574C0000}"/>
    <cellStyle name="SAPBEXHLevel2X 3 4 3 2" xfId="15241" xr:uid="{00000000-0005-0000-0000-0000584C0000}"/>
    <cellStyle name="SAPBEXHLevel2X 3 4 3 3" xfId="20927" xr:uid="{00000000-0005-0000-0000-0000594C0000}"/>
    <cellStyle name="SAPBEXHLevel2X 3 4 4" xfId="9223" xr:uid="{00000000-0005-0000-0000-00005A4C0000}"/>
    <cellStyle name="SAPBEXHLevel2X 3 4 4 2" xfId="16436" xr:uid="{00000000-0005-0000-0000-00005B4C0000}"/>
    <cellStyle name="SAPBEXHLevel2X 3 4 4 3" xfId="21970" xr:uid="{00000000-0005-0000-0000-00005C4C0000}"/>
    <cellStyle name="SAPBEXHLevel2X 3 4 5" xfId="10160" xr:uid="{00000000-0005-0000-0000-00005D4C0000}"/>
    <cellStyle name="SAPBEXHLevel2X 3 4 5 2" xfId="17373" xr:uid="{00000000-0005-0000-0000-00005E4C0000}"/>
    <cellStyle name="SAPBEXHLevel2X 3 4 5 3" xfId="22810" xr:uid="{00000000-0005-0000-0000-00005F4C0000}"/>
    <cellStyle name="SAPBEXHLevel2X 3 4 6" xfId="11413" xr:uid="{00000000-0005-0000-0000-0000604C0000}"/>
    <cellStyle name="SAPBEXHLevel2X 3 4 6 2" xfId="18620" xr:uid="{00000000-0005-0000-0000-0000614C0000}"/>
    <cellStyle name="SAPBEXHLevel2X 3 4 6 3" xfId="23815" xr:uid="{00000000-0005-0000-0000-0000624C0000}"/>
    <cellStyle name="SAPBEXHLevel2X 3 4 7" xfId="12572" xr:uid="{00000000-0005-0000-0000-0000634C0000}"/>
    <cellStyle name="SAPBEXHLevel2X 3 4 7 2" xfId="19779" xr:uid="{00000000-0005-0000-0000-0000644C0000}"/>
    <cellStyle name="SAPBEXHLevel2X 3 4 7 3" xfId="24804" xr:uid="{00000000-0005-0000-0000-0000654C0000}"/>
    <cellStyle name="SAPBEXHLevel2X 3 4 8" xfId="13489" xr:uid="{00000000-0005-0000-0000-0000664C0000}"/>
    <cellStyle name="SAPBEXHLevel2X 3 4 9" xfId="14637" xr:uid="{00000000-0005-0000-0000-0000674C0000}"/>
    <cellStyle name="SAPBEXHLevel2X 3 5" xfId="684" xr:uid="{00000000-0005-0000-0000-0000684C0000}"/>
    <cellStyle name="SAPBEXHLevel2X 3 5 2" xfId="1140" xr:uid="{00000000-0005-0000-0000-0000694C0000}"/>
    <cellStyle name="SAPBEXHLevel2X 3 5 2 2" xfId="8444" xr:uid="{00000000-0005-0000-0000-00006A4C0000}"/>
    <cellStyle name="SAPBEXHLevel2X 3 5 2 2 2" xfId="15657" xr:uid="{00000000-0005-0000-0000-00006B4C0000}"/>
    <cellStyle name="SAPBEXHLevel2X 3 5 2 2 3" xfId="21302" xr:uid="{00000000-0005-0000-0000-00006C4C0000}"/>
    <cellStyle name="SAPBEXHLevel2X 3 5 2 3" xfId="8852" xr:uid="{00000000-0005-0000-0000-00006D4C0000}"/>
    <cellStyle name="SAPBEXHLevel2X 3 5 2 3 2" xfId="16065" xr:uid="{00000000-0005-0000-0000-00006E4C0000}"/>
    <cellStyle name="SAPBEXHLevel2X 3 5 2 3 3" xfId="21609" xr:uid="{00000000-0005-0000-0000-00006F4C0000}"/>
    <cellStyle name="SAPBEXHLevel2X 3 5 2 4" xfId="10575" xr:uid="{00000000-0005-0000-0000-0000704C0000}"/>
    <cellStyle name="SAPBEXHLevel2X 3 5 2 4 2" xfId="17788" xr:uid="{00000000-0005-0000-0000-0000714C0000}"/>
    <cellStyle name="SAPBEXHLevel2X 3 5 2 4 3" xfId="23184" xr:uid="{00000000-0005-0000-0000-0000724C0000}"/>
    <cellStyle name="SAPBEXHLevel2X 3 5 2 5" xfId="11880" xr:uid="{00000000-0005-0000-0000-0000734C0000}"/>
    <cellStyle name="SAPBEXHLevel2X 3 5 2 5 2" xfId="19087" xr:uid="{00000000-0005-0000-0000-0000744C0000}"/>
    <cellStyle name="SAPBEXHLevel2X 3 5 2 5 3" xfId="24241" xr:uid="{00000000-0005-0000-0000-0000754C0000}"/>
    <cellStyle name="SAPBEXHLevel2X 3 5 2 6" xfId="12143" xr:uid="{00000000-0005-0000-0000-0000764C0000}"/>
    <cellStyle name="SAPBEXHLevel2X 3 5 2 6 2" xfId="19350" xr:uid="{00000000-0005-0000-0000-0000774C0000}"/>
    <cellStyle name="SAPBEXHLevel2X 3 5 2 6 3" xfId="24385" xr:uid="{00000000-0005-0000-0000-0000784C0000}"/>
    <cellStyle name="SAPBEXHLevel2X 3 5 2 7" xfId="13945" xr:uid="{00000000-0005-0000-0000-0000794C0000}"/>
    <cellStyle name="SAPBEXHLevel2X 3 5 2 8" xfId="14206" xr:uid="{00000000-0005-0000-0000-00007A4C0000}"/>
    <cellStyle name="SAPBEXHLevel2X 3 5 3" xfId="8029" xr:uid="{00000000-0005-0000-0000-00007B4C0000}"/>
    <cellStyle name="SAPBEXHLevel2X 3 5 3 2" xfId="15242" xr:uid="{00000000-0005-0000-0000-00007C4C0000}"/>
    <cellStyle name="SAPBEXHLevel2X 3 5 3 3" xfId="20928" xr:uid="{00000000-0005-0000-0000-00007D4C0000}"/>
    <cellStyle name="SAPBEXHLevel2X 3 5 4" xfId="9222" xr:uid="{00000000-0005-0000-0000-00007E4C0000}"/>
    <cellStyle name="SAPBEXHLevel2X 3 5 4 2" xfId="16435" xr:uid="{00000000-0005-0000-0000-00007F4C0000}"/>
    <cellStyle name="SAPBEXHLevel2X 3 5 4 3" xfId="21969" xr:uid="{00000000-0005-0000-0000-0000804C0000}"/>
    <cellStyle name="SAPBEXHLevel2X 3 5 5" xfId="10161" xr:uid="{00000000-0005-0000-0000-0000814C0000}"/>
    <cellStyle name="SAPBEXHLevel2X 3 5 5 2" xfId="17374" xr:uid="{00000000-0005-0000-0000-0000824C0000}"/>
    <cellStyle name="SAPBEXHLevel2X 3 5 5 3" xfId="22811" xr:uid="{00000000-0005-0000-0000-0000834C0000}"/>
    <cellStyle name="SAPBEXHLevel2X 3 5 6" xfId="11467" xr:uid="{00000000-0005-0000-0000-0000844C0000}"/>
    <cellStyle name="SAPBEXHLevel2X 3 5 6 2" xfId="18674" xr:uid="{00000000-0005-0000-0000-0000854C0000}"/>
    <cellStyle name="SAPBEXHLevel2X 3 5 6 3" xfId="23869" xr:uid="{00000000-0005-0000-0000-0000864C0000}"/>
    <cellStyle name="SAPBEXHLevel2X 3 5 7" xfId="12518" xr:uid="{00000000-0005-0000-0000-0000874C0000}"/>
    <cellStyle name="SAPBEXHLevel2X 3 5 7 2" xfId="19725" xr:uid="{00000000-0005-0000-0000-0000884C0000}"/>
    <cellStyle name="SAPBEXHLevel2X 3 5 7 3" xfId="24751" xr:uid="{00000000-0005-0000-0000-0000894C0000}"/>
    <cellStyle name="SAPBEXHLevel2X 3 5 8" xfId="13543" xr:uid="{00000000-0005-0000-0000-00008A4C0000}"/>
    <cellStyle name="SAPBEXHLevel2X 3 5 9" xfId="14553" xr:uid="{00000000-0005-0000-0000-00008B4C0000}"/>
    <cellStyle name="SAPBEXHLevel2X 3 6" xfId="869" xr:uid="{00000000-0005-0000-0000-00008C4C0000}"/>
    <cellStyle name="SAPBEXHLevel2X 3 6 2" xfId="8445" xr:uid="{00000000-0005-0000-0000-00008D4C0000}"/>
    <cellStyle name="SAPBEXHLevel2X 3 6 2 2" xfId="15658" xr:uid="{00000000-0005-0000-0000-00008E4C0000}"/>
    <cellStyle name="SAPBEXHLevel2X 3 6 2 3" xfId="21303" xr:uid="{00000000-0005-0000-0000-00008F4C0000}"/>
    <cellStyle name="SAPBEXHLevel2X 3 6 3" xfId="8851" xr:uid="{00000000-0005-0000-0000-0000904C0000}"/>
    <cellStyle name="SAPBEXHLevel2X 3 6 3 2" xfId="16064" xr:uid="{00000000-0005-0000-0000-0000914C0000}"/>
    <cellStyle name="SAPBEXHLevel2X 3 6 3 3" xfId="21608" xr:uid="{00000000-0005-0000-0000-0000924C0000}"/>
    <cellStyle name="SAPBEXHLevel2X 3 6 4" xfId="10576" xr:uid="{00000000-0005-0000-0000-0000934C0000}"/>
    <cellStyle name="SAPBEXHLevel2X 3 6 4 2" xfId="17789" xr:uid="{00000000-0005-0000-0000-0000944C0000}"/>
    <cellStyle name="SAPBEXHLevel2X 3 6 4 3" xfId="23185" xr:uid="{00000000-0005-0000-0000-0000954C0000}"/>
    <cellStyle name="SAPBEXHLevel2X 3 6 5" xfId="11609" xr:uid="{00000000-0005-0000-0000-0000964C0000}"/>
    <cellStyle name="SAPBEXHLevel2X 3 6 5 2" xfId="18816" xr:uid="{00000000-0005-0000-0000-0000974C0000}"/>
    <cellStyle name="SAPBEXHLevel2X 3 6 5 3" xfId="23986" xr:uid="{00000000-0005-0000-0000-0000984C0000}"/>
    <cellStyle name="SAPBEXHLevel2X 3 6 6" xfId="12398" xr:uid="{00000000-0005-0000-0000-0000994C0000}"/>
    <cellStyle name="SAPBEXHLevel2X 3 6 6 2" xfId="19605" xr:uid="{00000000-0005-0000-0000-00009A4C0000}"/>
    <cellStyle name="SAPBEXHLevel2X 3 6 6 3" xfId="24640" xr:uid="{00000000-0005-0000-0000-00009B4C0000}"/>
    <cellStyle name="SAPBEXHLevel2X 3 6 7" xfId="13674" xr:uid="{00000000-0005-0000-0000-00009C4C0000}"/>
    <cellStyle name="SAPBEXHLevel2X 3 6 8" xfId="14458" xr:uid="{00000000-0005-0000-0000-00009D4C0000}"/>
    <cellStyle name="SAPBEXHLevel2X 3 7" xfId="8025" xr:uid="{00000000-0005-0000-0000-00009E4C0000}"/>
    <cellStyle name="SAPBEXHLevel2X 3 7 2" xfId="15238" xr:uid="{00000000-0005-0000-0000-00009F4C0000}"/>
    <cellStyle name="SAPBEXHLevel2X 3 7 3" xfId="20924" xr:uid="{00000000-0005-0000-0000-0000A04C0000}"/>
    <cellStyle name="SAPBEXHLevel2X 3 8" xfId="9226" xr:uid="{00000000-0005-0000-0000-0000A14C0000}"/>
    <cellStyle name="SAPBEXHLevel2X 3 8 2" xfId="16439" xr:uid="{00000000-0005-0000-0000-0000A24C0000}"/>
    <cellStyle name="SAPBEXHLevel2X 3 8 3" xfId="21973" xr:uid="{00000000-0005-0000-0000-0000A34C0000}"/>
    <cellStyle name="SAPBEXHLevel2X 3 9" xfId="10157" xr:uid="{00000000-0005-0000-0000-0000A44C0000}"/>
    <cellStyle name="SAPBEXHLevel2X 3 9 2" xfId="17370" xr:uid="{00000000-0005-0000-0000-0000A54C0000}"/>
    <cellStyle name="SAPBEXHLevel2X 3 9 3" xfId="22807" xr:uid="{00000000-0005-0000-0000-0000A64C0000}"/>
    <cellStyle name="SAPBEXHLevel2X 4" xfId="506" xr:uid="{00000000-0005-0000-0000-0000A74C0000}"/>
    <cellStyle name="SAPBEXHLevel2X 4 10" xfId="13379" xr:uid="{00000000-0005-0000-0000-0000A84C0000}"/>
    <cellStyle name="SAPBEXHLevel2X 4 2" xfId="587" xr:uid="{00000000-0005-0000-0000-0000A94C0000}"/>
    <cellStyle name="SAPBEXHLevel2X 4 2 2" xfId="1043" xr:uid="{00000000-0005-0000-0000-0000AA4C0000}"/>
    <cellStyle name="SAPBEXHLevel2X 4 2 2 2" xfId="8446" xr:uid="{00000000-0005-0000-0000-0000AB4C0000}"/>
    <cellStyle name="SAPBEXHLevel2X 4 2 2 2 2" xfId="15659" xr:uid="{00000000-0005-0000-0000-0000AC4C0000}"/>
    <cellStyle name="SAPBEXHLevel2X 4 2 2 2 3" xfId="21304" xr:uid="{00000000-0005-0000-0000-0000AD4C0000}"/>
    <cellStyle name="SAPBEXHLevel2X 4 2 2 3" xfId="8850" xr:uid="{00000000-0005-0000-0000-0000AE4C0000}"/>
    <cellStyle name="SAPBEXHLevel2X 4 2 2 3 2" xfId="16063" xr:uid="{00000000-0005-0000-0000-0000AF4C0000}"/>
    <cellStyle name="SAPBEXHLevel2X 4 2 2 3 3" xfId="21607" xr:uid="{00000000-0005-0000-0000-0000B04C0000}"/>
    <cellStyle name="SAPBEXHLevel2X 4 2 2 4" xfId="10577" xr:uid="{00000000-0005-0000-0000-0000B14C0000}"/>
    <cellStyle name="SAPBEXHLevel2X 4 2 2 4 2" xfId="17790" xr:uid="{00000000-0005-0000-0000-0000B24C0000}"/>
    <cellStyle name="SAPBEXHLevel2X 4 2 2 4 3" xfId="23186" xr:uid="{00000000-0005-0000-0000-0000B34C0000}"/>
    <cellStyle name="SAPBEXHLevel2X 4 2 2 5" xfId="11783" xr:uid="{00000000-0005-0000-0000-0000B44C0000}"/>
    <cellStyle name="SAPBEXHLevel2X 4 2 2 5 2" xfId="18990" xr:uid="{00000000-0005-0000-0000-0000B54C0000}"/>
    <cellStyle name="SAPBEXHLevel2X 4 2 2 5 3" xfId="24144" xr:uid="{00000000-0005-0000-0000-0000B64C0000}"/>
    <cellStyle name="SAPBEXHLevel2X 4 2 2 6" xfId="12240" xr:uid="{00000000-0005-0000-0000-0000B74C0000}"/>
    <cellStyle name="SAPBEXHLevel2X 4 2 2 6 2" xfId="19447" xr:uid="{00000000-0005-0000-0000-0000B84C0000}"/>
    <cellStyle name="SAPBEXHLevel2X 4 2 2 6 3" xfId="24482" xr:uid="{00000000-0005-0000-0000-0000B94C0000}"/>
    <cellStyle name="SAPBEXHLevel2X 4 2 2 7" xfId="13848" xr:uid="{00000000-0005-0000-0000-0000BA4C0000}"/>
    <cellStyle name="SAPBEXHLevel2X 4 2 2 8" xfId="14303" xr:uid="{00000000-0005-0000-0000-0000BB4C0000}"/>
    <cellStyle name="SAPBEXHLevel2X 4 2 3" xfId="8031" xr:uid="{00000000-0005-0000-0000-0000BC4C0000}"/>
    <cellStyle name="SAPBEXHLevel2X 4 2 3 2" xfId="15244" xr:uid="{00000000-0005-0000-0000-0000BD4C0000}"/>
    <cellStyle name="SAPBEXHLevel2X 4 2 3 3" xfId="20930" xr:uid="{00000000-0005-0000-0000-0000BE4C0000}"/>
    <cellStyle name="SAPBEXHLevel2X 4 2 4" xfId="9220" xr:uid="{00000000-0005-0000-0000-0000BF4C0000}"/>
    <cellStyle name="SAPBEXHLevel2X 4 2 4 2" xfId="16433" xr:uid="{00000000-0005-0000-0000-0000C04C0000}"/>
    <cellStyle name="SAPBEXHLevel2X 4 2 4 3" xfId="21967" xr:uid="{00000000-0005-0000-0000-0000C14C0000}"/>
    <cellStyle name="SAPBEXHLevel2X 4 2 5" xfId="10163" xr:uid="{00000000-0005-0000-0000-0000C24C0000}"/>
    <cellStyle name="SAPBEXHLevel2X 4 2 5 2" xfId="17376" xr:uid="{00000000-0005-0000-0000-0000C34C0000}"/>
    <cellStyle name="SAPBEXHLevel2X 4 2 5 3" xfId="22813" xr:uid="{00000000-0005-0000-0000-0000C44C0000}"/>
    <cellStyle name="SAPBEXHLevel2X 4 2 6" xfId="11370" xr:uid="{00000000-0005-0000-0000-0000C54C0000}"/>
    <cellStyle name="SAPBEXHLevel2X 4 2 6 2" xfId="18577" xr:uid="{00000000-0005-0000-0000-0000C64C0000}"/>
    <cellStyle name="SAPBEXHLevel2X 4 2 6 3" xfId="23772" xr:uid="{00000000-0005-0000-0000-0000C74C0000}"/>
    <cellStyle name="SAPBEXHLevel2X 4 2 7" xfId="12617" xr:uid="{00000000-0005-0000-0000-0000C84C0000}"/>
    <cellStyle name="SAPBEXHLevel2X 4 2 7 2" xfId="19824" xr:uid="{00000000-0005-0000-0000-0000C94C0000}"/>
    <cellStyle name="SAPBEXHLevel2X 4 2 7 3" xfId="24847" xr:uid="{00000000-0005-0000-0000-0000CA4C0000}"/>
    <cellStyle name="SAPBEXHLevel2X 4 2 8" xfId="13446" xr:uid="{00000000-0005-0000-0000-0000CB4C0000}"/>
    <cellStyle name="SAPBEXHLevel2X 4 3" xfId="652" xr:uid="{00000000-0005-0000-0000-0000CC4C0000}"/>
    <cellStyle name="SAPBEXHLevel2X 4 3 2" xfId="1108" xr:uid="{00000000-0005-0000-0000-0000CD4C0000}"/>
    <cellStyle name="SAPBEXHLevel2X 4 3 2 2" xfId="8447" xr:uid="{00000000-0005-0000-0000-0000CE4C0000}"/>
    <cellStyle name="SAPBEXHLevel2X 4 3 2 2 2" xfId="15660" xr:uid="{00000000-0005-0000-0000-0000CF4C0000}"/>
    <cellStyle name="SAPBEXHLevel2X 4 3 2 2 3" xfId="21305" xr:uid="{00000000-0005-0000-0000-0000D04C0000}"/>
    <cellStyle name="SAPBEXHLevel2X 4 3 2 3" xfId="8849" xr:uid="{00000000-0005-0000-0000-0000D14C0000}"/>
    <cellStyle name="SAPBEXHLevel2X 4 3 2 3 2" xfId="16062" xr:uid="{00000000-0005-0000-0000-0000D24C0000}"/>
    <cellStyle name="SAPBEXHLevel2X 4 3 2 3 3" xfId="21606" xr:uid="{00000000-0005-0000-0000-0000D34C0000}"/>
    <cellStyle name="SAPBEXHLevel2X 4 3 2 4" xfId="10578" xr:uid="{00000000-0005-0000-0000-0000D44C0000}"/>
    <cellStyle name="SAPBEXHLevel2X 4 3 2 4 2" xfId="17791" xr:uid="{00000000-0005-0000-0000-0000D54C0000}"/>
    <cellStyle name="SAPBEXHLevel2X 4 3 2 4 3" xfId="23187" xr:uid="{00000000-0005-0000-0000-0000D64C0000}"/>
    <cellStyle name="SAPBEXHLevel2X 4 3 2 5" xfId="11848" xr:uid="{00000000-0005-0000-0000-0000D74C0000}"/>
    <cellStyle name="SAPBEXHLevel2X 4 3 2 5 2" xfId="19055" xr:uid="{00000000-0005-0000-0000-0000D84C0000}"/>
    <cellStyle name="SAPBEXHLevel2X 4 3 2 5 3" xfId="24209" xr:uid="{00000000-0005-0000-0000-0000D94C0000}"/>
    <cellStyle name="SAPBEXHLevel2X 4 3 2 6" xfId="12175" xr:uid="{00000000-0005-0000-0000-0000DA4C0000}"/>
    <cellStyle name="SAPBEXHLevel2X 4 3 2 6 2" xfId="19382" xr:uid="{00000000-0005-0000-0000-0000DB4C0000}"/>
    <cellStyle name="SAPBEXHLevel2X 4 3 2 6 3" xfId="24417" xr:uid="{00000000-0005-0000-0000-0000DC4C0000}"/>
    <cellStyle name="SAPBEXHLevel2X 4 3 2 7" xfId="13913" xr:uid="{00000000-0005-0000-0000-0000DD4C0000}"/>
    <cellStyle name="SAPBEXHLevel2X 4 3 2 8" xfId="14238" xr:uid="{00000000-0005-0000-0000-0000DE4C0000}"/>
    <cellStyle name="SAPBEXHLevel2X 4 3 3" xfId="8032" xr:uid="{00000000-0005-0000-0000-0000DF4C0000}"/>
    <cellStyle name="SAPBEXHLevel2X 4 3 3 2" xfId="15245" xr:uid="{00000000-0005-0000-0000-0000E04C0000}"/>
    <cellStyle name="SAPBEXHLevel2X 4 3 3 3" xfId="20931" xr:uid="{00000000-0005-0000-0000-0000E14C0000}"/>
    <cellStyle name="SAPBEXHLevel2X 4 3 4" xfId="9219" xr:uid="{00000000-0005-0000-0000-0000E24C0000}"/>
    <cellStyle name="SAPBEXHLevel2X 4 3 4 2" xfId="16432" xr:uid="{00000000-0005-0000-0000-0000E34C0000}"/>
    <cellStyle name="SAPBEXHLevel2X 4 3 4 3" xfId="21966" xr:uid="{00000000-0005-0000-0000-0000E44C0000}"/>
    <cellStyle name="SAPBEXHLevel2X 4 3 5" xfId="10164" xr:uid="{00000000-0005-0000-0000-0000E54C0000}"/>
    <cellStyle name="SAPBEXHLevel2X 4 3 5 2" xfId="17377" xr:uid="{00000000-0005-0000-0000-0000E64C0000}"/>
    <cellStyle name="SAPBEXHLevel2X 4 3 5 3" xfId="22814" xr:uid="{00000000-0005-0000-0000-0000E74C0000}"/>
    <cellStyle name="SAPBEXHLevel2X 4 3 6" xfId="11435" xr:uid="{00000000-0005-0000-0000-0000E84C0000}"/>
    <cellStyle name="SAPBEXHLevel2X 4 3 6 2" xfId="18642" xr:uid="{00000000-0005-0000-0000-0000E94C0000}"/>
    <cellStyle name="SAPBEXHLevel2X 4 3 6 3" xfId="23837" xr:uid="{00000000-0005-0000-0000-0000EA4C0000}"/>
    <cellStyle name="SAPBEXHLevel2X 4 3 7" xfId="12550" xr:uid="{00000000-0005-0000-0000-0000EB4C0000}"/>
    <cellStyle name="SAPBEXHLevel2X 4 3 7 2" xfId="19757" xr:uid="{00000000-0005-0000-0000-0000EC4C0000}"/>
    <cellStyle name="SAPBEXHLevel2X 4 3 7 3" xfId="24782" xr:uid="{00000000-0005-0000-0000-0000ED4C0000}"/>
    <cellStyle name="SAPBEXHLevel2X 4 3 8" xfId="13511" xr:uid="{00000000-0005-0000-0000-0000EE4C0000}"/>
    <cellStyle name="SAPBEXHLevel2X 4 3 9" xfId="14585" xr:uid="{00000000-0005-0000-0000-0000EF4C0000}"/>
    <cellStyle name="SAPBEXHLevel2X 4 4" xfId="707" xr:uid="{00000000-0005-0000-0000-0000F04C0000}"/>
    <cellStyle name="SAPBEXHLevel2X 4 4 2" xfId="1163" xr:uid="{00000000-0005-0000-0000-0000F14C0000}"/>
    <cellStyle name="SAPBEXHLevel2X 4 4 2 2" xfId="8448" xr:uid="{00000000-0005-0000-0000-0000F24C0000}"/>
    <cellStyle name="SAPBEXHLevel2X 4 4 2 2 2" xfId="15661" xr:uid="{00000000-0005-0000-0000-0000F34C0000}"/>
    <cellStyle name="SAPBEXHLevel2X 4 4 2 2 3" xfId="21306" xr:uid="{00000000-0005-0000-0000-0000F44C0000}"/>
    <cellStyle name="SAPBEXHLevel2X 4 4 2 3" xfId="8848" xr:uid="{00000000-0005-0000-0000-0000F54C0000}"/>
    <cellStyle name="SAPBEXHLevel2X 4 4 2 3 2" xfId="16061" xr:uid="{00000000-0005-0000-0000-0000F64C0000}"/>
    <cellStyle name="SAPBEXHLevel2X 4 4 2 3 3" xfId="21605" xr:uid="{00000000-0005-0000-0000-0000F74C0000}"/>
    <cellStyle name="SAPBEXHLevel2X 4 4 2 4" xfId="10579" xr:uid="{00000000-0005-0000-0000-0000F84C0000}"/>
    <cellStyle name="SAPBEXHLevel2X 4 4 2 4 2" xfId="17792" xr:uid="{00000000-0005-0000-0000-0000F94C0000}"/>
    <cellStyle name="SAPBEXHLevel2X 4 4 2 4 3" xfId="23188" xr:uid="{00000000-0005-0000-0000-0000FA4C0000}"/>
    <cellStyle name="SAPBEXHLevel2X 4 4 2 5" xfId="11903" xr:uid="{00000000-0005-0000-0000-0000FB4C0000}"/>
    <cellStyle name="SAPBEXHLevel2X 4 4 2 5 2" xfId="19110" xr:uid="{00000000-0005-0000-0000-0000FC4C0000}"/>
    <cellStyle name="SAPBEXHLevel2X 4 4 2 5 3" xfId="24264" xr:uid="{00000000-0005-0000-0000-0000FD4C0000}"/>
    <cellStyle name="SAPBEXHLevel2X 4 4 2 6" xfId="12120" xr:uid="{00000000-0005-0000-0000-0000FE4C0000}"/>
    <cellStyle name="SAPBEXHLevel2X 4 4 2 6 2" xfId="19327" xr:uid="{00000000-0005-0000-0000-0000FF4C0000}"/>
    <cellStyle name="SAPBEXHLevel2X 4 4 2 6 3" xfId="24362" xr:uid="{00000000-0005-0000-0000-0000004D0000}"/>
    <cellStyle name="SAPBEXHLevel2X 4 4 2 7" xfId="13968" xr:uid="{00000000-0005-0000-0000-0000014D0000}"/>
    <cellStyle name="SAPBEXHLevel2X 4 4 2 8" xfId="14183" xr:uid="{00000000-0005-0000-0000-0000024D0000}"/>
    <cellStyle name="SAPBEXHLevel2X 4 4 3" xfId="8033" xr:uid="{00000000-0005-0000-0000-0000034D0000}"/>
    <cellStyle name="SAPBEXHLevel2X 4 4 3 2" xfId="15246" xr:uid="{00000000-0005-0000-0000-0000044D0000}"/>
    <cellStyle name="SAPBEXHLevel2X 4 4 3 3" xfId="20932" xr:uid="{00000000-0005-0000-0000-0000054D0000}"/>
    <cellStyle name="SAPBEXHLevel2X 4 4 4" xfId="9218" xr:uid="{00000000-0005-0000-0000-0000064D0000}"/>
    <cellStyle name="SAPBEXHLevel2X 4 4 4 2" xfId="16431" xr:uid="{00000000-0005-0000-0000-0000074D0000}"/>
    <cellStyle name="SAPBEXHLevel2X 4 4 4 3" xfId="21965" xr:uid="{00000000-0005-0000-0000-0000084D0000}"/>
    <cellStyle name="SAPBEXHLevel2X 4 4 5" xfId="10165" xr:uid="{00000000-0005-0000-0000-0000094D0000}"/>
    <cellStyle name="SAPBEXHLevel2X 4 4 5 2" xfId="17378" xr:uid="{00000000-0005-0000-0000-00000A4D0000}"/>
    <cellStyle name="SAPBEXHLevel2X 4 4 5 3" xfId="22815" xr:uid="{00000000-0005-0000-0000-00000B4D0000}"/>
    <cellStyle name="SAPBEXHLevel2X 4 4 6" xfId="11490" xr:uid="{00000000-0005-0000-0000-00000C4D0000}"/>
    <cellStyle name="SAPBEXHLevel2X 4 4 6 2" xfId="18697" xr:uid="{00000000-0005-0000-0000-00000D4D0000}"/>
    <cellStyle name="SAPBEXHLevel2X 4 4 6 3" xfId="23892" xr:uid="{00000000-0005-0000-0000-00000E4D0000}"/>
    <cellStyle name="SAPBEXHLevel2X 4 4 7" xfId="12491" xr:uid="{00000000-0005-0000-0000-00000F4D0000}"/>
    <cellStyle name="SAPBEXHLevel2X 4 4 7 2" xfId="19698" xr:uid="{00000000-0005-0000-0000-0000104D0000}"/>
    <cellStyle name="SAPBEXHLevel2X 4 4 7 3" xfId="24730" xr:uid="{00000000-0005-0000-0000-0000114D0000}"/>
    <cellStyle name="SAPBEXHLevel2X 4 4 8" xfId="13566" xr:uid="{00000000-0005-0000-0000-0000124D0000}"/>
    <cellStyle name="SAPBEXHLevel2X 4 4 9" xfId="14531" xr:uid="{00000000-0005-0000-0000-0000134D0000}"/>
    <cellStyle name="SAPBEXHLevel2X 4 5" xfId="8030" xr:uid="{00000000-0005-0000-0000-0000144D0000}"/>
    <cellStyle name="SAPBEXHLevel2X 4 5 2" xfId="15243" xr:uid="{00000000-0005-0000-0000-0000154D0000}"/>
    <cellStyle name="SAPBEXHLevel2X 4 5 3" xfId="20929" xr:uid="{00000000-0005-0000-0000-0000164D0000}"/>
    <cellStyle name="SAPBEXHLevel2X 4 6" xfId="9221" xr:uid="{00000000-0005-0000-0000-0000174D0000}"/>
    <cellStyle name="SAPBEXHLevel2X 4 6 2" xfId="16434" xr:uid="{00000000-0005-0000-0000-0000184D0000}"/>
    <cellStyle name="SAPBEXHLevel2X 4 6 3" xfId="21968" xr:uid="{00000000-0005-0000-0000-0000194D0000}"/>
    <cellStyle name="SAPBEXHLevel2X 4 7" xfId="10162" xr:uid="{00000000-0005-0000-0000-00001A4D0000}"/>
    <cellStyle name="SAPBEXHLevel2X 4 7 2" xfId="17375" xr:uid="{00000000-0005-0000-0000-00001B4D0000}"/>
    <cellStyle name="SAPBEXHLevel2X 4 7 3" xfId="22812" xr:uid="{00000000-0005-0000-0000-00001C4D0000}"/>
    <cellStyle name="SAPBEXHLevel2X 4 8" xfId="11289" xr:uid="{00000000-0005-0000-0000-00001D4D0000}"/>
    <cellStyle name="SAPBEXHLevel2X 4 8 2" xfId="18496" xr:uid="{00000000-0005-0000-0000-00001E4D0000}"/>
    <cellStyle name="SAPBEXHLevel2X 4 8 3" xfId="23695" xr:uid="{00000000-0005-0000-0000-00001F4D0000}"/>
    <cellStyle name="SAPBEXHLevel2X 4 9" xfId="12725" xr:uid="{00000000-0005-0000-0000-0000204D0000}"/>
    <cellStyle name="SAPBEXHLevel2X 4 9 2" xfId="19932" xr:uid="{00000000-0005-0000-0000-0000214D0000}"/>
    <cellStyle name="SAPBEXHLevel2X 4 9 3" xfId="24923" xr:uid="{00000000-0005-0000-0000-0000224D0000}"/>
    <cellStyle name="SAPBEXHLevel2X 5" xfId="812" xr:uid="{00000000-0005-0000-0000-0000234D0000}"/>
    <cellStyle name="SAPBEXHLevel2X 5 10" xfId="14492" xr:uid="{00000000-0005-0000-0000-0000244D0000}"/>
    <cellStyle name="SAPBEXHLevel2X 5 2" xfId="7380" xr:uid="{00000000-0005-0000-0000-0000254D0000}"/>
    <cellStyle name="SAPBEXHLevel2X 5 2 2" xfId="9615" xr:uid="{00000000-0005-0000-0000-0000264D0000}"/>
    <cellStyle name="SAPBEXHLevel2X 5 2 2 2" xfId="16828" xr:uid="{00000000-0005-0000-0000-0000274D0000}"/>
    <cellStyle name="SAPBEXHLevel2X 5 2 2 3" xfId="22294" xr:uid="{00000000-0005-0000-0000-0000284D0000}"/>
    <cellStyle name="SAPBEXHLevel2X 5 2 3" xfId="9813" xr:uid="{00000000-0005-0000-0000-0000294D0000}"/>
    <cellStyle name="SAPBEXHLevel2X 5 2 3 2" xfId="17026" xr:uid="{00000000-0005-0000-0000-00002A4D0000}"/>
    <cellStyle name="SAPBEXHLevel2X 5 2 3 3" xfId="22492" xr:uid="{00000000-0005-0000-0000-00002B4D0000}"/>
    <cellStyle name="SAPBEXHLevel2X 5 2 4" xfId="11017" xr:uid="{00000000-0005-0000-0000-00002C4D0000}"/>
    <cellStyle name="SAPBEXHLevel2X 5 2 4 2" xfId="18230" xr:uid="{00000000-0005-0000-0000-00002D4D0000}"/>
    <cellStyle name="SAPBEXHLevel2X 5 2 4 3" xfId="23447" xr:uid="{00000000-0005-0000-0000-00002E4D0000}"/>
    <cellStyle name="SAPBEXHLevel2X 5 2 5" xfId="12964" xr:uid="{00000000-0005-0000-0000-00002F4D0000}"/>
    <cellStyle name="SAPBEXHLevel2X 5 2 5 2" xfId="20171" xr:uid="{00000000-0005-0000-0000-0000304D0000}"/>
    <cellStyle name="SAPBEXHLevel2X 5 2 5 3" xfId="25127" xr:uid="{00000000-0005-0000-0000-0000314D0000}"/>
    <cellStyle name="SAPBEXHLevel2X 5 2 6" xfId="13153" xr:uid="{00000000-0005-0000-0000-0000324D0000}"/>
    <cellStyle name="SAPBEXHLevel2X 5 2 6 2" xfId="20360" xr:uid="{00000000-0005-0000-0000-0000334D0000}"/>
    <cellStyle name="SAPBEXHLevel2X 5 2 6 3" xfId="25316" xr:uid="{00000000-0005-0000-0000-0000344D0000}"/>
    <cellStyle name="SAPBEXHLevel2X 5 2 7" xfId="14825" xr:uid="{00000000-0005-0000-0000-0000354D0000}"/>
    <cellStyle name="SAPBEXHLevel2X 5 2 8" xfId="20538" xr:uid="{00000000-0005-0000-0000-0000364D0000}"/>
    <cellStyle name="SAPBEXHLevel2X 5 3" xfId="7381" xr:uid="{00000000-0005-0000-0000-0000374D0000}"/>
    <cellStyle name="SAPBEXHLevel2X 5 3 2" xfId="9616" xr:uid="{00000000-0005-0000-0000-0000384D0000}"/>
    <cellStyle name="SAPBEXHLevel2X 5 3 2 2" xfId="16829" xr:uid="{00000000-0005-0000-0000-0000394D0000}"/>
    <cellStyle name="SAPBEXHLevel2X 5 3 2 3" xfId="22295" xr:uid="{00000000-0005-0000-0000-00003A4D0000}"/>
    <cellStyle name="SAPBEXHLevel2X 5 3 3" xfId="9814" xr:uid="{00000000-0005-0000-0000-00003B4D0000}"/>
    <cellStyle name="SAPBEXHLevel2X 5 3 3 2" xfId="17027" xr:uid="{00000000-0005-0000-0000-00003C4D0000}"/>
    <cellStyle name="SAPBEXHLevel2X 5 3 3 3" xfId="22493" xr:uid="{00000000-0005-0000-0000-00003D4D0000}"/>
    <cellStyle name="SAPBEXHLevel2X 5 3 4" xfId="11018" xr:uid="{00000000-0005-0000-0000-00003E4D0000}"/>
    <cellStyle name="SAPBEXHLevel2X 5 3 4 2" xfId="18231" xr:uid="{00000000-0005-0000-0000-00003F4D0000}"/>
    <cellStyle name="SAPBEXHLevel2X 5 3 4 3" xfId="23448" xr:uid="{00000000-0005-0000-0000-0000404D0000}"/>
    <cellStyle name="SAPBEXHLevel2X 5 3 5" xfId="12965" xr:uid="{00000000-0005-0000-0000-0000414D0000}"/>
    <cellStyle name="SAPBEXHLevel2X 5 3 5 2" xfId="20172" xr:uid="{00000000-0005-0000-0000-0000424D0000}"/>
    <cellStyle name="SAPBEXHLevel2X 5 3 5 3" xfId="25128" xr:uid="{00000000-0005-0000-0000-0000434D0000}"/>
    <cellStyle name="SAPBEXHLevel2X 5 3 6" xfId="13154" xr:uid="{00000000-0005-0000-0000-0000444D0000}"/>
    <cellStyle name="SAPBEXHLevel2X 5 3 6 2" xfId="20361" xr:uid="{00000000-0005-0000-0000-0000454D0000}"/>
    <cellStyle name="SAPBEXHLevel2X 5 3 6 3" xfId="25317" xr:uid="{00000000-0005-0000-0000-0000464D0000}"/>
    <cellStyle name="SAPBEXHLevel2X 5 3 7" xfId="14826" xr:uid="{00000000-0005-0000-0000-0000474D0000}"/>
    <cellStyle name="SAPBEXHLevel2X 5 3 8" xfId="20539" xr:uid="{00000000-0005-0000-0000-0000484D0000}"/>
    <cellStyle name="SAPBEXHLevel2X 5 4" xfId="8449" xr:uid="{00000000-0005-0000-0000-0000494D0000}"/>
    <cellStyle name="SAPBEXHLevel2X 5 4 2" xfId="15662" xr:uid="{00000000-0005-0000-0000-00004A4D0000}"/>
    <cellStyle name="SAPBEXHLevel2X 5 4 3" xfId="21307" xr:uid="{00000000-0005-0000-0000-00004B4D0000}"/>
    <cellStyle name="SAPBEXHLevel2X 5 5" xfId="8847" xr:uid="{00000000-0005-0000-0000-00004C4D0000}"/>
    <cellStyle name="SAPBEXHLevel2X 5 5 2" xfId="16060" xr:uid="{00000000-0005-0000-0000-00004D4D0000}"/>
    <cellStyle name="SAPBEXHLevel2X 5 5 3" xfId="21604" xr:uid="{00000000-0005-0000-0000-00004E4D0000}"/>
    <cellStyle name="SAPBEXHLevel2X 5 6" xfId="10580" xr:uid="{00000000-0005-0000-0000-00004F4D0000}"/>
    <cellStyle name="SAPBEXHLevel2X 5 6 2" xfId="17793" xr:uid="{00000000-0005-0000-0000-0000504D0000}"/>
    <cellStyle name="SAPBEXHLevel2X 5 6 3" xfId="23189" xr:uid="{00000000-0005-0000-0000-0000514D0000}"/>
    <cellStyle name="SAPBEXHLevel2X 5 7" xfId="11552" xr:uid="{00000000-0005-0000-0000-0000524D0000}"/>
    <cellStyle name="SAPBEXHLevel2X 5 7 2" xfId="18759" xr:uid="{00000000-0005-0000-0000-0000534D0000}"/>
    <cellStyle name="SAPBEXHLevel2X 5 7 3" xfId="23935" xr:uid="{00000000-0005-0000-0000-0000544D0000}"/>
    <cellStyle name="SAPBEXHLevel2X 5 8" xfId="12450" xr:uid="{00000000-0005-0000-0000-0000554D0000}"/>
    <cellStyle name="SAPBEXHLevel2X 5 8 2" xfId="19657" xr:uid="{00000000-0005-0000-0000-0000564D0000}"/>
    <cellStyle name="SAPBEXHLevel2X 5 8 3" xfId="24691" xr:uid="{00000000-0005-0000-0000-0000574D0000}"/>
    <cellStyle name="SAPBEXHLevel2X 5 9" xfId="13619" xr:uid="{00000000-0005-0000-0000-0000584D0000}"/>
    <cellStyle name="SAPBEXHLevel2X 6" xfId="7382" xr:uid="{00000000-0005-0000-0000-0000594D0000}"/>
    <cellStyle name="SAPBEXHLevel2X 6 2" xfId="7383" xr:uid="{00000000-0005-0000-0000-00005A4D0000}"/>
    <cellStyle name="SAPBEXHLevel2X 6 2 2" xfId="9618" xr:uid="{00000000-0005-0000-0000-00005B4D0000}"/>
    <cellStyle name="SAPBEXHLevel2X 6 2 2 2" xfId="16831" xr:uid="{00000000-0005-0000-0000-00005C4D0000}"/>
    <cellStyle name="SAPBEXHLevel2X 6 2 2 3" xfId="22297" xr:uid="{00000000-0005-0000-0000-00005D4D0000}"/>
    <cellStyle name="SAPBEXHLevel2X 6 2 3" xfId="9816" xr:uid="{00000000-0005-0000-0000-00005E4D0000}"/>
    <cellStyle name="SAPBEXHLevel2X 6 2 3 2" xfId="17029" xr:uid="{00000000-0005-0000-0000-00005F4D0000}"/>
    <cellStyle name="SAPBEXHLevel2X 6 2 3 3" xfId="22495" xr:uid="{00000000-0005-0000-0000-0000604D0000}"/>
    <cellStyle name="SAPBEXHLevel2X 6 2 4" xfId="11020" xr:uid="{00000000-0005-0000-0000-0000614D0000}"/>
    <cellStyle name="SAPBEXHLevel2X 6 2 4 2" xfId="18233" xr:uid="{00000000-0005-0000-0000-0000624D0000}"/>
    <cellStyle name="SAPBEXHLevel2X 6 2 4 3" xfId="23450" xr:uid="{00000000-0005-0000-0000-0000634D0000}"/>
    <cellStyle name="SAPBEXHLevel2X 6 2 5" xfId="12967" xr:uid="{00000000-0005-0000-0000-0000644D0000}"/>
    <cellStyle name="SAPBEXHLevel2X 6 2 5 2" xfId="20174" xr:uid="{00000000-0005-0000-0000-0000654D0000}"/>
    <cellStyle name="SAPBEXHLevel2X 6 2 5 3" xfId="25130" xr:uid="{00000000-0005-0000-0000-0000664D0000}"/>
    <cellStyle name="SAPBEXHLevel2X 6 2 6" xfId="13156" xr:uid="{00000000-0005-0000-0000-0000674D0000}"/>
    <cellStyle name="SAPBEXHLevel2X 6 2 6 2" xfId="20363" xr:uid="{00000000-0005-0000-0000-0000684D0000}"/>
    <cellStyle name="SAPBEXHLevel2X 6 2 6 3" xfId="25319" xr:uid="{00000000-0005-0000-0000-0000694D0000}"/>
    <cellStyle name="SAPBEXHLevel2X 6 2 7" xfId="14828" xr:uid="{00000000-0005-0000-0000-00006A4D0000}"/>
    <cellStyle name="SAPBEXHLevel2X 6 2 8" xfId="20541" xr:uid="{00000000-0005-0000-0000-00006B4D0000}"/>
    <cellStyle name="SAPBEXHLevel2X 6 3" xfId="9617" xr:uid="{00000000-0005-0000-0000-00006C4D0000}"/>
    <cellStyle name="SAPBEXHLevel2X 6 3 2" xfId="16830" xr:uid="{00000000-0005-0000-0000-00006D4D0000}"/>
    <cellStyle name="SAPBEXHLevel2X 6 3 3" xfId="22296" xr:uid="{00000000-0005-0000-0000-00006E4D0000}"/>
    <cellStyle name="SAPBEXHLevel2X 6 4" xfId="9815" xr:uid="{00000000-0005-0000-0000-00006F4D0000}"/>
    <cellStyle name="SAPBEXHLevel2X 6 4 2" xfId="17028" xr:uid="{00000000-0005-0000-0000-0000704D0000}"/>
    <cellStyle name="SAPBEXHLevel2X 6 4 3" xfId="22494" xr:uid="{00000000-0005-0000-0000-0000714D0000}"/>
    <cellStyle name="SAPBEXHLevel2X 6 5" xfId="11019" xr:uid="{00000000-0005-0000-0000-0000724D0000}"/>
    <cellStyle name="SAPBEXHLevel2X 6 5 2" xfId="18232" xr:uid="{00000000-0005-0000-0000-0000734D0000}"/>
    <cellStyle name="SAPBEXHLevel2X 6 5 3" xfId="23449" xr:uid="{00000000-0005-0000-0000-0000744D0000}"/>
    <cellStyle name="SAPBEXHLevel2X 6 6" xfId="12966" xr:uid="{00000000-0005-0000-0000-0000754D0000}"/>
    <cellStyle name="SAPBEXHLevel2X 6 6 2" xfId="20173" xr:uid="{00000000-0005-0000-0000-0000764D0000}"/>
    <cellStyle name="SAPBEXHLevel2X 6 6 3" xfId="25129" xr:uid="{00000000-0005-0000-0000-0000774D0000}"/>
    <cellStyle name="SAPBEXHLevel2X 6 7" xfId="13155" xr:uid="{00000000-0005-0000-0000-0000784D0000}"/>
    <cellStyle name="SAPBEXHLevel2X 6 7 2" xfId="20362" xr:uid="{00000000-0005-0000-0000-0000794D0000}"/>
    <cellStyle name="SAPBEXHLevel2X 6 7 3" xfId="25318" xr:uid="{00000000-0005-0000-0000-00007A4D0000}"/>
    <cellStyle name="SAPBEXHLevel2X 6 8" xfId="14827" xr:uid="{00000000-0005-0000-0000-00007B4D0000}"/>
    <cellStyle name="SAPBEXHLevel2X 6 9" xfId="20540" xr:uid="{00000000-0005-0000-0000-00007C4D0000}"/>
    <cellStyle name="SAPBEXHLevel2X 7" xfId="7384" xr:uid="{00000000-0005-0000-0000-00007D4D0000}"/>
    <cellStyle name="SAPBEXHLevel2X 7 10" xfId="20542" xr:uid="{00000000-0005-0000-0000-00007E4D0000}"/>
    <cellStyle name="SAPBEXHLevel2X 7 2" xfId="7385" xr:uid="{00000000-0005-0000-0000-00007F4D0000}"/>
    <cellStyle name="SAPBEXHLevel2X 7 2 2" xfId="9620" xr:uid="{00000000-0005-0000-0000-0000804D0000}"/>
    <cellStyle name="SAPBEXHLevel2X 7 2 2 2" xfId="16833" xr:uid="{00000000-0005-0000-0000-0000814D0000}"/>
    <cellStyle name="SAPBEXHLevel2X 7 2 2 3" xfId="22299" xr:uid="{00000000-0005-0000-0000-0000824D0000}"/>
    <cellStyle name="SAPBEXHLevel2X 7 2 3" xfId="9818" xr:uid="{00000000-0005-0000-0000-0000834D0000}"/>
    <cellStyle name="SAPBEXHLevel2X 7 2 3 2" xfId="17031" xr:uid="{00000000-0005-0000-0000-0000844D0000}"/>
    <cellStyle name="SAPBEXHLevel2X 7 2 3 3" xfId="22497" xr:uid="{00000000-0005-0000-0000-0000854D0000}"/>
    <cellStyle name="SAPBEXHLevel2X 7 2 4" xfId="11022" xr:uid="{00000000-0005-0000-0000-0000864D0000}"/>
    <cellStyle name="SAPBEXHLevel2X 7 2 4 2" xfId="18235" xr:uid="{00000000-0005-0000-0000-0000874D0000}"/>
    <cellStyle name="SAPBEXHLevel2X 7 2 4 3" xfId="23452" xr:uid="{00000000-0005-0000-0000-0000884D0000}"/>
    <cellStyle name="SAPBEXHLevel2X 7 2 5" xfId="12969" xr:uid="{00000000-0005-0000-0000-0000894D0000}"/>
    <cellStyle name="SAPBEXHLevel2X 7 2 5 2" xfId="20176" xr:uid="{00000000-0005-0000-0000-00008A4D0000}"/>
    <cellStyle name="SAPBEXHLevel2X 7 2 5 3" xfId="25132" xr:uid="{00000000-0005-0000-0000-00008B4D0000}"/>
    <cellStyle name="SAPBEXHLevel2X 7 2 6" xfId="13158" xr:uid="{00000000-0005-0000-0000-00008C4D0000}"/>
    <cellStyle name="SAPBEXHLevel2X 7 2 6 2" xfId="20365" xr:uid="{00000000-0005-0000-0000-00008D4D0000}"/>
    <cellStyle name="SAPBEXHLevel2X 7 2 6 3" xfId="25321" xr:uid="{00000000-0005-0000-0000-00008E4D0000}"/>
    <cellStyle name="SAPBEXHLevel2X 7 2 7" xfId="14830" xr:uid="{00000000-0005-0000-0000-00008F4D0000}"/>
    <cellStyle name="SAPBEXHLevel2X 7 2 8" xfId="20543" xr:uid="{00000000-0005-0000-0000-0000904D0000}"/>
    <cellStyle name="SAPBEXHLevel2X 7 3" xfId="7386" xr:uid="{00000000-0005-0000-0000-0000914D0000}"/>
    <cellStyle name="SAPBEXHLevel2X 7 3 2" xfId="9621" xr:uid="{00000000-0005-0000-0000-0000924D0000}"/>
    <cellStyle name="SAPBEXHLevel2X 7 3 2 2" xfId="16834" xr:uid="{00000000-0005-0000-0000-0000934D0000}"/>
    <cellStyle name="SAPBEXHLevel2X 7 3 2 3" xfId="22300" xr:uid="{00000000-0005-0000-0000-0000944D0000}"/>
    <cellStyle name="SAPBEXHLevel2X 7 3 3" xfId="9819" xr:uid="{00000000-0005-0000-0000-0000954D0000}"/>
    <cellStyle name="SAPBEXHLevel2X 7 3 3 2" xfId="17032" xr:uid="{00000000-0005-0000-0000-0000964D0000}"/>
    <cellStyle name="SAPBEXHLevel2X 7 3 3 3" xfId="22498" xr:uid="{00000000-0005-0000-0000-0000974D0000}"/>
    <cellStyle name="SAPBEXHLevel2X 7 3 4" xfId="11023" xr:uid="{00000000-0005-0000-0000-0000984D0000}"/>
    <cellStyle name="SAPBEXHLevel2X 7 3 4 2" xfId="18236" xr:uid="{00000000-0005-0000-0000-0000994D0000}"/>
    <cellStyle name="SAPBEXHLevel2X 7 3 4 3" xfId="23453" xr:uid="{00000000-0005-0000-0000-00009A4D0000}"/>
    <cellStyle name="SAPBEXHLevel2X 7 3 5" xfId="12970" xr:uid="{00000000-0005-0000-0000-00009B4D0000}"/>
    <cellStyle name="SAPBEXHLevel2X 7 3 5 2" xfId="20177" xr:uid="{00000000-0005-0000-0000-00009C4D0000}"/>
    <cellStyle name="SAPBEXHLevel2X 7 3 5 3" xfId="25133" xr:uid="{00000000-0005-0000-0000-00009D4D0000}"/>
    <cellStyle name="SAPBEXHLevel2X 7 3 6" xfId="13159" xr:uid="{00000000-0005-0000-0000-00009E4D0000}"/>
    <cellStyle name="SAPBEXHLevel2X 7 3 6 2" xfId="20366" xr:uid="{00000000-0005-0000-0000-00009F4D0000}"/>
    <cellStyle name="SAPBEXHLevel2X 7 3 6 3" xfId="25322" xr:uid="{00000000-0005-0000-0000-0000A04D0000}"/>
    <cellStyle name="SAPBEXHLevel2X 7 3 7" xfId="14831" xr:uid="{00000000-0005-0000-0000-0000A14D0000}"/>
    <cellStyle name="SAPBEXHLevel2X 7 3 8" xfId="20544" xr:uid="{00000000-0005-0000-0000-0000A24D0000}"/>
    <cellStyle name="SAPBEXHLevel2X 7 4" xfId="9619" xr:uid="{00000000-0005-0000-0000-0000A34D0000}"/>
    <cellStyle name="SAPBEXHLevel2X 7 4 2" xfId="16832" xr:uid="{00000000-0005-0000-0000-0000A44D0000}"/>
    <cellStyle name="SAPBEXHLevel2X 7 4 3" xfId="22298" xr:uid="{00000000-0005-0000-0000-0000A54D0000}"/>
    <cellStyle name="SAPBEXHLevel2X 7 5" xfId="9817" xr:uid="{00000000-0005-0000-0000-0000A64D0000}"/>
    <cellStyle name="SAPBEXHLevel2X 7 5 2" xfId="17030" xr:uid="{00000000-0005-0000-0000-0000A74D0000}"/>
    <cellStyle name="SAPBEXHLevel2X 7 5 3" xfId="22496" xr:uid="{00000000-0005-0000-0000-0000A84D0000}"/>
    <cellStyle name="SAPBEXHLevel2X 7 6" xfId="11021" xr:uid="{00000000-0005-0000-0000-0000A94D0000}"/>
    <cellStyle name="SAPBEXHLevel2X 7 6 2" xfId="18234" xr:uid="{00000000-0005-0000-0000-0000AA4D0000}"/>
    <cellStyle name="SAPBEXHLevel2X 7 6 3" xfId="23451" xr:uid="{00000000-0005-0000-0000-0000AB4D0000}"/>
    <cellStyle name="SAPBEXHLevel2X 7 7" xfId="12968" xr:uid="{00000000-0005-0000-0000-0000AC4D0000}"/>
    <cellStyle name="SAPBEXHLevel2X 7 7 2" xfId="20175" xr:uid="{00000000-0005-0000-0000-0000AD4D0000}"/>
    <cellStyle name="SAPBEXHLevel2X 7 7 3" xfId="25131" xr:uid="{00000000-0005-0000-0000-0000AE4D0000}"/>
    <cellStyle name="SAPBEXHLevel2X 7 8" xfId="13157" xr:uid="{00000000-0005-0000-0000-0000AF4D0000}"/>
    <cellStyle name="SAPBEXHLevel2X 7 8 2" xfId="20364" xr:uid="{00000000-0005-0000-0000-0000B04D0000}"/>
    <cellStyle name="SAPBEXHLevel2X 7 8 3" xfId="25320" xr:uid="{00000000-0005-0000-0000-0000B14D0000}"/>
    <cellStyle name="SAPBEXHLevel2X 7 9" xfId="14829" xr:uid="{00000000-0005-0000-0000-0000B24D0000}"/>
    <cellStyle name="SAPBEXHLevel2X 8" xfId="7387" xr:uid="{00000000-0005-0000-0000-0000B34D0000}"/>
    <cellStyle name="SAPBEXHLevel2X 8 2" xfId="7388" xr:uid="{00000000-0005-0000-0000-0000B44D0000}"/>
    <cellStyle name="SAPBEXHLevel2X 8 2 2" xfId="9623" xr:uid="{00000000-0005-0000-0000-0000B54D0000}"/>
    <cellStyle name="SAPBEXHLevel2X 8 2 2 2" xfId="16836" xr:uid="{00000000-0005-0000-0000-0000B64D0000}"/>
    <cellStyle name="SAPBEXHLevel2X 8 2 2 3" xfId="22302" xr:uid="{00000000-0005-0000-0000-0000B74D0000}"/>
    <cellStyle name="SAPBEXHLevel2X 8 2 3" xfId="9821" xr:uid="{00000000-0005-0000-0000-0000B84D0000}"/>
    <cellStyle name="SAPBEXHLevel2X 8 2 3 2" xfId="17034" xr:uid="{00000000-0005-0000-0000-0000B94D0000}"/>
    <cellStyle name="SAPBEXHLevel2X 8 2 3 3" xfId="22500" xr:uid="{00000000-0005-0000-0000-0000BA4D0000}"/>
    <cellStyle name="SAPBEXHLevel2X 8 2 4" xfId="11025" xr:uid="{00000000-0005-0000-0000-0000BB4D0000}"/>
    <cellStyle name="SAPBEXHLevel2X 8 2 4 2" xfId="18238" xr:uid="{00000000-0005-0000-0000-0000BC4D0000}"/>
    <cellStyle name="SAPBEXHLevel2X 8 2 4 3" xfId="23455" xr:uid="{00000000-0005-0000-0000-0000BD4D0000}"/>
    <cellStyle name="SAPBEXHLevel2X 8 2 5" xfId="12972" xr:uid="{00000000-0005-0000-0000-0000BE4D0000}"/>
    <cellStyle name="SAPBEXHLevel2X 8 2 5 2" xfId="20179" xr:uid="{00000000-0005-0000-0000-0000BF4D0000}"/>
    <cellStyle name="SAPBEXHLevel2X 8 2 5 3" xfId="25135" xr:uid="{00000000-0005-0000-0000-0000C04D0000}"/>
    <cellStyle name="SAPBEXHLevel2X 8 2 6" xfId="13161" xr:uid="{00000000-0005-0000-0000-0000C14D0000}"/>
    <cellStyle name="SAPBEXHLevel2X 8 2 6 2" xfId="20368" xr:uid="{00000000-0005-0000-0000-0000C24D0000}"/>
    <cellStyle name="SAPBEXHLevel2X 8 2 6 3" xfId="25324" xr:uid="{00000000-0005-0000-0000-0000C34D0000}"/>
    <cellStyle name="SAPBEXHLevel2X 8 2 7" xfId="14833" xr:uid="{00000000-0005-0000-0000-0000C44D0000}"/>
    <cellStyle name="SAPBEXHLevel2X 8 2 8" xfId="20546" xr:uid="{00000000-0005-0000-0000-0000C54D0000}"/>
    <cellStyle name="SAPBEXHLevel2X 8 3" xfId="9622" xr:uid="{00000000-0005-0000-0000-0000C64D0000}"/>
    <cellStyle name="SAPBEXHLevel2X 8 3 2" xfId="16835" xr:uid="{00000000-0005-0000-0000-0000C74D0000}"/>
    <cellStyle name="SAPBEXHLevel2X 8 3 3" xfId="22301" xr:uid="{00000000-0005-0000-0000-0000C84D0000}"/>
    <cellStyle name="SAPBEXHLevel2X 8 4" xfId="9820" xr:uid="{00000000-0005-0000-0000-0000C94D0000}"/>
    <cellStyle name="SAPBEXHLevel2X 8 4 2" xfId="17033" xr:uid="{00000000-0005-0000-0000-0000CA4D0000}"/>
    <cellStyle name="SAPBEXHLevel2X 8 4 3" xfId="22499" xr:uid="{00000000-0005-0000-0000-0000CB4D0000}"/>
    <cellStyle name="SAPBEXHLevel2X 8 5" xfId="11024" xr:uid="{00000000-0005-0000-0000-0000CC4D0000}"/>
    <cellStyle name="SAPBEXHLevel2X 8 5 2" xfId="18237" xr:uid="{00000000-0005-0000-0000-0000CD4D0000}"/>
    <cellStyle name="SAPBEXHLevel2X 8 5 3" xfId="23454" xr:uid="{00000000-0005-0000-0000-0000CE4D0000}"/>
    <cellStyle name="SAPBEXHLevel2X 8 6" xfId="12971" xr:uid="{00000000-0005-0000-0000-0000CF4D0000}"/>
    <cellStyle name="SAPBEXHLevel2X 8 6 2" xfId="20178" xr:uid="{00000000-0005-0000-0000-0000D04D0000}"/>
    <cellStyle name="SAPBEXHLevel2X 8 6 3" xfId="25134" xr:uid="{00000000-0005-0000-0000-0000D14D0000}"/>
    <cellStyle name="SAPBEXHLevel2X 8 7" xfId="13160" xr:uid="{00000000-0005-0000-0000-0000D24D0000}"/>
    <cellStyle name="SAPBEXHLevel2X 8 7 2" xfId="20367" xr:uid="{00000000-0005-0000-0000-0000D34D0000}"/>
    <cellStyle name="SAPBEXHLevel2X 8 7 3" xfId="25323" xr:uid="{00000000-0005-0000-0000-0000D44D0000}"/>
    <cellStyle name="SAPBEXHLevel2X 8 8" xfId="14832" xr:uid="{00000000-0005-0000-0000-0000D54D0000}"/>
    <cellStyle name="SAPBEXHLevel2X 8 9" xfId="20545" xr:uid="{00000000-0005-0000-0000-0000D64D0000}"/>
    <cellStyle name="SAPBEXHLevel2X 9" xfId="7389" xr:uid="{00000000-0005-0000-0000-0000D74D0000}"/>
    <cellStyle name="SAPBEXHLevel2X 9 2" xfId="9624" xr:uid="{00000000-0005-0000-0000-0000D84D0000}"/>
    <cellStyle name="SAPBEXHLevel2X 9 2 2" xfId="16837" xr:uid="{00000000-0005-0000-0000-0000D94D0000}"/>
    <cellStyle name="SAPBEXHLevel2X 9 2 3" xfId="22303" xr:uid="{00000000-0005-0000-0000-0000DA4D0000}"/>
    <cellStyle name="SAPBEXHLevel2X 9 3" xfId="9822" xr:uid="{00000000-0005-0000-0000-0000DB4D0000}"/>
    <cellStyle name="SAPBEXHLevel2X 9 3 2" xfId="17035" xr:uid="{00000000-0005-0000-0000-0000DC4D0000}"/>
    <cellStyle name="SAPBEXHLevel2X 9 3 3" xfId="22501" xr:uid="{00000000-0005-0000-0000-0000DD4D0000}"/>
    <cellStyle name="SAPBEXHLevel2X 9 4" xfId="11026" xr:uid="{00000000-0005-0000-0000-0000DE4D0000}"/>
    <cellStyle name="SAPBEXHLevel2X 9 4 2" xfId="18239" xr:uid="{00000000-0005-0000-0000-0000DF4D0000}"/>
    <cellStyle name="SAPBEXHLevel2X 9 4 3" xfId="23456" xr:uid="{00000000-0005-0000-0000-0000E04D0000}"/>
    <cellStyle name="SAPBEXHLevel2X 9 5" xfId="12973" xr:uid="{00000000-0005-0000-0000-0000E14D0000}"/>
    <cellStyle name="SAPBEXHLevel2X 9 5 2" xfId="20180" xr:uid="{00000000-0005-0000-0000-0000E24D0000}"/>
    <cellStyle name="SAPBEXHLevel2X 9 5 3" xfId="25136" xr:uid="{00000000-0005-0000-0000-0000E34D0000}"/>
    <cellStyle name="SAPBEXHLevel2X 9 6" xfId="13162" xr:uid="{00000000-0005-0000-0000-0000E44D0000}"/>
    <cellStyle name="SAPBEXHLevel2X 9 6 2" xfId="20369" xr:uid="{00000000-0005-0000-0000-0000E54D0000}"/>
    <cellStyle name="SAPBEXHLevel2X 9 6 3" xfId="25325" xr:uid="{00000000-0005-0000-0000-0000E64D0000}"/>
    <cellStyle name="SAPBEXHLevel2X 9 7" xfId="14834" xr:uid="{00000000-0005-0000-0000-0000E74D0000}"/>
    <cellStyle name="SAPBEXHLevel2X 9 8" xfId="20547" xr:uid="{00000000-0005-0000-0000-0000E84D0000}"/>
    <cellStyle name="SAPBEXHLevel2X_2010-2012 Program Workbook_Incent_FS" xfId="7390" xr:uid="{00000000-0005-0000-0000-0000E94D0000}"/>
    <cellStyle name="SAPBEXHLevel3" xfId="103" xr:uid="{00000000-0005-0000-0000-0000EA4D0000}"/>
    <cellStyle name="SAPBEXHLevel3 10" xfId="7391" xr:uid="{00000000-0005-0000-0000-0000EB4D0000}"/>
    <cellStyle name="SAPBEXHLevel3 10 2" xfId="9625" xr:uid="{00000000-0005-0000-0000-0000EC4D0000}"/>
    <cellStyle name="SAPBEXHLevel3 10 2 2" xfId="16838" xr:uid="{00000000-0005-0000-0000-0000ED4D0000}"/>
    <cellStyle name="SAPBEXHLevel3 10 2 3" xfId="22304" xr:uid="{00000000-0005-0000-0000-0000EE4D0000}"/>
    <cellStyle name="SAPBEXHLevel3 10 3" xfId="9823" xr:uid="{00000000-0005-0000-0000-0000EF4D0000}"/>
    <cellStyle name="SAPBEXHLevel3 10 3 2" xfId="17036" xr:uid="{00000000-0005-0000-0000-0000F04D0000}"/>
    <cellStyle name="SAPBEXHLevel3 10 3 3" xfId="22502" xr:uid="{00000000-0005-0000-0000-0000F14D0000}"/>
    <cellStyle name="SAPBEXHLevel3 10 4" xfId="11027" xr:uid="{00000000-0005-0000-0000-0000F24D0000}"/>
    <cellStyle name="SAPBEXHLevel3 10 4 2" xfId="18240" xr:uid="{00000000-0005-0000-0000-0000F34D0000}"/>
    <cellStyle name="SAPBEXHLevel3 10 4 3" xfId="23457" xr:uid="{00000000-0005-0000-0000-0000F44D0000}"/>
    <cellStyle name="SAPBEXHLevel3 10 5" xfId="12974" xr:uid="{00000000-0005-0000-0000-0000F54D0000}"/>
    <cellStyle name="SAPBEXHLevel3 10 5 2" xfId="20181" xr:uid="{00000000-0005-0000-0000-0000F64D0000}"/>
    <cellStyle name="SAPBEXHLevel3 10 5 3" xfId="25137" xr:uid="{00000000-0005-0000-0000-0000F74D0000}"/>
    <cellStyle name="SAPBEXHLevel3 10 6" xfId="13163" xr:uid="{00000000-0005-0000-0000-0000F84D0000}"/>
    <cellStyle name="SAPBEXHLevel3 10 6 2" xfId="20370" xr:uid="{00000000-0005-0000-0000-0000F94D0000}"/>
    <cellStyle name="SAPBEXHLevel3 10 6 3" xfId="25326" xr:uid="{00000000-0005-0000-0000-0000FA4D0000}"/>
    <cellStyle name="SAPBEXHLevel3 10 7" xfId="14835" xr:uid="{00000000-0005-0000-0000-0000FB4D0000}"/>
    <cellStyle name="SAPBEXHLevel3 10 8" xfId="20548" xr:uid="{00000000-0005-0000-0000-0000FC4D0000}"/>
    <cellStyle name="SAPBEXHLevel3 11" xfId="7714" xr:uid="{00000000-0005-0000-0000-0000FD4D0000}"/>
    <cellStyle name="SAPBEXHLevel3 11 2" xfId="14932" xr:uid="{00000000-0005-0000-0000-0000FE4D0000}"/>
    <cellStyle name="SAPBEXHLevel3 11 3" xfId="20653" xr:uid="{00000000-0005-0000-0000-0000FF4D0000}"/>
    <cellStyle name="SAPBEXHLevel3 12" xfId="8034" xr:uid="{00000000-0005-0000-0000-0000004E0000}"/>
    <cellStyle name="SAPBEXHLevel3 12 2" xfId="15247" xr:uid="{00000000-0005-0000-0000-0000014E0000}"/>
    <cellStyle name="SAPBEXHLevel3 12 3" xfId="20933" xr:uid="{00000000-0005-0000-0000-0000024E0000}"/>
    <cellStyle name="SAPBEXHLevel3 13" xfId="13023" xr:uid="{00000000-0005-0000-0000-0000034E0000}"/>
    <cellStyle name="SAPBEXHLevel3 13 2" xfId="20230" xr:uid="{00000000-0005-0000-0000-0000044E0000}"/>
    <cellStyle name="SAPBEXHLevel3 13 3" xfId="25186" xr:uid="{00000000-0005-0000-0000-0000054E0000}"/>
    <cellStyle name="SAPBEXHLevel3 2" xfId="372" xr:uid="{00000000-0005-0000-0000-0000064E0000}"/>
    <cellStyle name="SAPBEXHLevel3 2 2" xfId="548" xr:uid="{00000000-0005-0000-0000-0000074E0000}"/>
    <cellStyle name="SAPBEXHLevel3 2 2 2" xfId="1004" xr:uid="{00000000-0005-0000-0000-0000084E0000}"/>
    <cellStyle name="SAPBEXHLevel3 2 2 2 2" xfId="8450" xr:uid="{00000000-0005-0000-0000-0000094E0000}"/>
    <cellStyle name="SAPBEXHLevel3 2 2 2 2 2" xfId="15663" xr:uid="{00000000-0005-0000-0000-00000A4E0000}"/>
    <cellStyle name="SAPBEXHLevel3 2 2 2 2 3" xfId="21308" xr:uid="{00000000-0005-0000-0000-00000B4E0000}"/>
    <cellStyle name="SAPBEXHLevel3 2 2 2 3" xfId="8846" xr:uid="{00000000-0005-0000-0000-00000C4E0000}"/>
    <cellStyle name="SAPBEXHLevel3 2 2 2 3 2" xfId="16059" xr:uid="{00000000-0005-0000-0000-00000D4E0000}"/>
    <cellStyle name="SAPBEXHLevel3 2 2 2 3 3" xfId="21603" xr:uid="{00000000-0005-0000-0000-00000E4E0000}"/>
    <cellStyle name="SAPBEXHLevel3 2 2 2 4" xfId="10581" xr:uid="{00000000-0005-0000-0000-00000F4E0000}"/>
    <cellStyle name="SAPBEXHLevel3 2 2 2 4 2" xfId="17794" xr:uid="{00000000-0005-0000-0000-0000104E0000}"/>
    <cellStyle name="SAPBEXHLevel3 2 2 2 4 3" xfId="23190" xr:uid="{00000000-0005-0000-0000-0000114E0000}"/>
    <cellStyle name="SAPBEXHLevel3 2 2 2 5" xfId="11744" xr:uid="{00000000-0005-0000-0000-0000124E0000}"/>
    <cellStyle name="SAPBEXHLevel3 2 2 2 5 2" xfId="18951" xr:uid="{00000000-0005-0000-0000-0000134E0000}"/>
    <cellStyle name="SAPBEXHLevel3 2 2 2 5 3" xfId="24105" xr:uid="{00000000-0005-0000-0000-0000144E0000}"/>
    <cellStyle name="SAPBEXHLevel3 2 2 2 6" xfId="12279" xr:uid="{00000000-0005-0000-0000-0000154E0000}"/>
    <cellStyle name="SAPBEXHLevel3 2 2 2 6 2" xfId="19486" xr:uid="{00000000-0005-0000-0000-0000164E0000}"/>
    <cellStyle name="SAPBEXHLevel3 2 2 2 6 3" xfId="24521" xr:uid="{00000000-0005-0000-0000-0000174E0000}"/>
    <cellStyle name="SAPBEXHLevel3 2 2 2 7" xfId="13809" xr:uid="{00000000-0005-0000-0000-0000184E0000}"/>
    <cellStyle name="SAPBEXHLevel3 2 2 2 8" xfId="14342" xr:uid="{00000000-0005-0000-0000-0000194E0000}"/>
    <cellStyle name="SAPBEXHLevel3 2 2 3" xfId="8036" xr:uid="{00000000-0005-0000-0000-00001A4E0000}"/>
    <cellStyle name="SAPBEXHLevel3 2 2 3 2" xfId="15249" xr:uid="{00000000-0005-0000-0000-00001B4E0000}"/>
    <cellStyle name="SAPBEXHLevel3 2 2 3 3" xfId="20935" xr:uid="{00000000-0005-0000-0000-00001C4E0000}"/>
    <cellStyle name="SAPBEXHLevel3 2 2 4" xfId="10167" xr:uid="{00000000-0005-0000-0000-00001D4E0000}"/>
    <cellStyle name="SAPBEXHLevel3 2 2 4 2" xfId="17380" xr:uid="{00000000-0005-0000-0000-00001E4E0000}"/>
    <cellStyle name="SAPBEXHLevel3 2 2 4 3" xfId="22817" xr:uid="{00000000-0005-0000-0000-00001F4E0000}"/>
    <cellStyle name="SAPBEXHLevel3 2 2 5" xfId="11331" xr:uid="{00000000-0005-0000-0000-0000204E0000}"/>
    <cellStyle name="SAPBEXHLevel3 2 2 5 2" xfId="18538" xr:uid="{00000000-0005-0000-0000-0000214E0000}"/>
    <cellStyle name="SAPBEXHLevel3 2 2 5 3" xfId="23733" xr:uid="{00000000-0005-0000-0000-0000224E0000}"/>
    <cellStyle name="SAPBEXHLevel3 2 2 6" xfId="12687" xr:uid="{00000000-0005-0000-0000-0000234E0000}"/>
    <cellStyle name="SAPBEXHLevel3 2 2 6 2" xfId="19894" xr:uid="{00000000-0005-0000-0000-0000244E0000}"/>
    <cellStyle name="SAPBEXHLevel3 2 2 6 3" xfId="24885" xr:uid="{00000000-0005-0000-0000-0000254E0000}"/>
    <cellStyle name="SAPBEXHLevel3 2 3" xfId="668" xr:uid="{00000000-0005-0000-0000-0000264E0000}"/>
    <cellStyle name="SAPBEXHLevel3 2 3 2" xfId="1124" xr:uid="{00000000-0005-0000-0000-0000274E0000}"/>
    <cellStyle name="SAPBEXHLevel3 2 3 2 2" xfId="8451" xr:uid="{00000000-0005-0000-0000-0000284E0000}"/>
    <cellStyle name="SAPBEXHLevel3 2 3 2 2 2" xfId="15664" xr:uid="{00000000-0005-0000-0000-0000294E0000}"/>
    <cellStyle name="SAPBEXHLevel3 2 3 2 2 3" xfId="21309" xr:uid="{00000000-0005-0000-0000-00002A4E0000}"/>
    <cellStyle name="SAPBEXHLevel3 2 3 2 3" xfId="8845" xr:uid="{00000000-0005-0000-0000-00002B4E0000}"/>
    <cellStyle name="SAPBEXHLevel3 2 3 2 3 2" xfId="16058" xr:uid="{00000000-0005-0000-0000-00002C4E0000}"/>
    <cellStyle name="SAPBEXHLevel3 2 3 2 3 3" xfId="21602" xr:uid="{00000000-0005-0000-0000-00002D4E0000}"/>
    <cellStyle name="SAPBEXHLevel3 2 3 2 4" xfId="10582" xr:uid="{00000000-0005-0000-0000-00002E4E0000}"/>
    <cellStyle name="SAPBEXHLevel3 2 3 2 4 2" xfId="17795" xr:uid="{00000000-0005-0000-0000-00002F4E0000}"/>
    <cellStyle name="SAPBEXHLevel3 2 3 2 4 3" xfId="23191" xr:uid="{00000000-0005-0000-0000-0000304E0000}"/>
    <cellStyle name="SAPBEXHLevel3 2 3 2 5" xfId="11864" xr:uid="{00000000-0005-0000-0000-0000314E0000}"/>
    <cellStyle name="SAPBEXHLevel3 2 3 2 5 2" xfId="19071" xr:uid="{00000000-0005-0000-0000-0000324E0000}"/>
    <cellStyle name="SAPBEXHLevel3 2 3 2 5 3" xfId="24225" xr:uid="{00000000-0005-0000-0000-0000334E0000}"/>
    <cellStyle name="SAPBEXHLevel3 2 3 2 6" xfId="12159" xr:uid="{00000000-0005-0000-0000-0000344E0000}"/>
    <cellStyle name="SAPBEXHLevel3 2 3 2 6 2" xfId="19366" xr:uid="{00000000-0005-0000-0000-0000354E0000}"/>
    <cellStyle name="SAPBEXHLevel3 2 3 2 6 3" xfId="24401" xr:uid="{00000000-0005-0000-0000-0000364E0000}"/>
    <cellStyle name="SAPBEXHLevel3 2 3 2 7" xfId="13929" xr:uid="{00000000-0005-0000-0000-0000374E0000}"/>
    <cellStyle name="SAPBEXHLevel3 2 3 2 8" xfId="14222" xr:uid="{00000000-0005-0000-0000-0000384E0000}"/>
    <cellStyle name="SAPBEXHLevel3 2 3 3" xfId="8037" xr:uid="{00000000-0005-0000-0000-0000394E0000}"/>
    <cellStyle name="SAPBEXHLevel3 2 3 3 2" xfId="15250" xr:uid="{00000000-0005-0000-0000-00003A4E0000}"/>
    <cellStyle name="SAPBEXHLevel3 2 3 3 3" xfId="20936" xr:uid="{00000000-0005-0000-0000-00003B4E0000}"/>
    <cellStyle name="SAPBEXHLevel3 2 3 4" xfId="10168" xr:uid="{00000000-0005-0000-0000-00003C4E0000}"/>
    <cellStyle name="SAPBEXHLevel3 2 3 4 2" xfId="17381" xr:uid="{00000000-0005-0000-0000-00003D4E0000}"/>
    <cellStyle name="SAPBEXHLevel3 2 3 4 3" xfId="22818" xr:uid="{00000000-0005-0000-0000-00003E4E0000}"/>
    <cellStyle name="SAPBEXHLevel3 2 3 5" xfId="11451" xr:uid="{00000000-0005-0000-0000-00003F4E0000}"/>
    <cellStyle name="SAPBEXHLevel3 2 3 5 2" xfId="18658" xr:uid="{00000000-0005-0000-0000-0000404E0000}"/>
    <cellStyle name="SAPBEXHLevel3 2 3 5 3" xfId="23853" xr:uid="{00000000-0005-0000-0000-0000414E0000}"/>
    <cellStyle name="SAPBEXHLevel3 2 3 6" xfId="12534" xr:uid="{00000000-0005-0000-0000-0000424E0000}"/>
    <cellStyle name="SAPBEXHLevel3 2 3 6 2" xfId="19741" xr:uid="{00000000-0005-0000-0000-0000434E0000}"/>
    <cellStyle name="SAPBEXHLevel3 2 3 6 3" xfId="24766" xr:uid="{00000000-0005-0000-0000-0000444E0000}"/>
    <cellStyle name="SAPBEXHLevel3 2 3 7" xfId="13527" xr:uid="{00000000-0005-0000-0000-0000454E0000}"/>
    <cellStyle name="SAPBEXHLevel3 2 4" xfId="851" xr:uid="{00000000-0005-0000-0000-0000464E0000}"/>
    <cellStyle name="SAPBEXHLevel3 2 4 2" xfId="8452" xr:uid="{00000000-0005-0000-0000-0000474E0000}"/>
    <cellStyle name="SAPBEXHLevel3 2 4 2 2" xfId="15665" xr:uid="{00000000-0005-0000-0000-0000484E0000}"/>
    <cellStyle name="SAPBEXHLevel3 2 4 2 3" xfId="21310" xr:uid="{00000000-0005-0000-0000-0000494E0000}"/>
    <cellStyle name="SAPBEXHLevel3 2 4 3" xfId="8844" xr:uid="{00000000-0005-0000-0000-00004A4E0000}"/>
    <cellStyle name="SAPBEXHLevel3 2 4 3 2" xfId="16057" xr:uid="{00000000-0005-0000-0000-00004B4E0000}"/>
    <cellStyle name="SAPBEXHLevel3 2 4 3 3" xfId="21601" xr:uid="{00000000-0005-0000-0000-00004C4E0000}"/>
    <cellStyle name="SAPBEXHLevel3 2 4 4" xfId="10583" xr:uid="{00000000-0005-0000-0000-00004D4E0000}"/>
    <cellStyle name="SAPBEXHLevel3 2 4 4 2" xfId="17796" xr:uid="{00000000-0005-0000-0000-00004E4E0000}"/>
    <cellStyle name="SAPBEXHLevel3 2 4 4 3" xfId="23192" xr:uid="{00000000-0005-0000-0000-00004F4E0000}"/>
    <cellStyle name="SAPBEXHLevel3 2 4 5" xfId="11591" xr:uid="{00000000-0005-0000-0000-0000504E0000}"/>
    <cellStyle name="SAPBEXHLevel3 2 4 5 2" xfId="18798" xr:uid="{00000000-0005-0000-0000-0000514E0000}"/>
    <cellStyle name="SAPBEXHLevel3 2 4 5 3" xfId="23970" xr:uid="{00000000-0005-0000-0000-0000524E0000}"/>
    <cellStyle name="SAPBEXHLevel3 2 4 6" xfId="12414" xr:uid="{00000000-0005-0000-0000-0000534E0000}"/>
    <cellStyle name="SAPBEXHLevel3 2 4 6 2" xfId="19621" xr:uid="{00000000-0005-0000-0000-0000544E0000}"/>
    <cellStyle name="SAPBEXHLevel3 2 4 6 3" xfId="24656" xr:uid="{00000000-0005-0000-0000-0000554E0000}"/>
    <cellStyle name="SAPBEXHLevel3 2 4 7" xfId="13656" xr:uid="{00000000-0005-0000-0000-0000564E0000}"/>
    <cellStyle name="SAPBEXHLevel3 2 5" xfId="8035" xr:uid="{00000000-0005-0000-0000-0000574E0000}"/>
    <cellStyle name="SAPBEXHLevel3 2 5 2" xfId="15248" xr:uid="{00000000-0005-0000-0000-0000584E0000}"/>
    <cellStyle name="SAPBEXHLevel3 2 5 3" xfId="20934" xr:uid="{00000000-0005-0000-0000-0000594E0000}"/>
    <cellStyle name="SAPBEXHLevel3 2 6" xfId="10166" xr:uid="{00000000-0005-0000-0000-00005A4E0000}"/>
    <cellStyle name="SAPBEXHLevel3 2 6 2" xfId="17379" xr:uid="{00000000-0005-0000-0000-00005B4E0000}"/>
    <cellStyle name="SAPBEXHLevel3 2 6 3" xfId="22816" xr:uid="{00000000-0005-0000-0000-00005C4E0000}"/>
    <cellStyle name="SAPBEXHLevel3 2 7" xfId="11155" xr:uid="{00000000-0005-0000-0000-00005D4E0000}"/>
    <cellStyle name="SAPBEXHLevel3 2 7 2" xfId="18362" xr:uid="{00000000-0005-0000-0000-00005E4E0000}"/>
    <cellStyle name="SAPBEXHLevel3 2 7 3" xfId="23575" xr:uid="{00000000-0005-0000-0000-00005F4E0000}"/>
    <cellStyle name="SAPBEXHLevel3 2 8" xfId="12815" xr:uid="{00000000-0005-0000-0000-0000604E0000}"/>
    <cellStyle name="SAPBEXHLevel3 2 8 2" xfId="20022" xr:uid="{00000000-0005-0000-0000-0000614E0000}"/>
    <cellStyle name="SAPBEXHLevel3 2 8 3" xfId="25012" xr:uid="{00000000-0005-0000-0000-0000624E0000}"/>
    <cellStyle name="SAPBEXHLevel3 3" xfId="444" xr:uid="{00000000-0005-0000-0000-0000634E0000}"/>
    <cellStyle name="SAPBEXHLevel3 3 2" xfId="921" xr:uid="{00000000-0005-0000-0000-0000644E0000}"/>
    <cellStyle name="SAPBEXHLevel3 3 2 2" xfId="8453" xr:uid="{00000000-0005-0000-0000-0000654E0000}"/>
    <cellStyle name="SAPBEXHLevel3 3 2 2 2" xfId="15666" xr:uid="{00000000-0005-0000-0000-0000664E0000}"/>
    <cellStyle name="SAPBEXHLevel3 3 2 2 3" xfId="21311" xr:uid="{00000000-0005-0000-0000-0000674E0000}"/>
    <cellStyle name="SAPBEXHLevel3 3 2 3" xfId="8843" xr:uid="{00000000-0005-0000-0000-0000684E0000}"/>
    <cellStyle name="SAPBEXHLevel3 3 2 3 2" xfId="16056" xr:uid="{00000000-0005-0000-0000-0000694E0000}"/>
    <cellStyle name="SAPBEXHLevel3 3 2 3 3" xfId="21600" xr:uid="{00000000-0005-0000-0000-00006A4E0000}"/>
    <cellStyle name="SAPBEXHLevel3 3 2 4" xfId="10584" xr:uid="{00000000-0005-0000-0000-00006B4E0000}"/>
    <cellStyle name="SAPBEXHLevel3 3 2 4 2" xfId="17797" xr:uid="{00000000-0005-0000-0000-00006C4E0000}"/>
    <cellStyle name="SAPBEXHLevel3 3 2 4 3" xfId="23193" xr:uid="{00000000-0005-0000-0000-00006D4E0000}"/>
    <cellStyle name="SAPBEXHLevel3 3 2 5" xfId="11661" xr:uid="{00000000-0005-0000-0000-00006E4E0000}"/>
    <cellStyle name="SAPBEXHLevel3 3 2 5 2" xfId="18868" xr:uid="{00000000-0005-0000-0000-00006F4E0000}"/>
    <cellStyle name="SAPBEXHLevel3 3 2 5 3" xfId="24034" xr:uid="{00000000-0005-0000-0000-0000704E0000}"/>
    <cellStyle name="SAPBEXHLevel3 3 2 6" xfId="12350" xr:uid="{00000000-0005-0000-0000-0000714E0000}"/>
    <cellStyle name="SAPBEXHLevel3 3 2 6 2" xfId="19557" xr:uid="{00000000-0005-0000-0000-0000724E0000}"/>
    <cellStyle name="SAPBEXHLevel3 3 2 6 3" xfId="24592" xr:uid="{00000000-0005-0000-0000-0000734E0000}"/>
    <cellStyle name="SAPBEXHLevel3 3 2 7" xfId="13726" xr:uid="{00000000-0005-0000-0000-0000744E0000}"/>
    <cellStyle name="SAPBEXHLevel3 3 2 8" xfId="14413" xr:uid="{00000000-0005-0000-0000-0000754E0000}"/>
    <cellStyle name="SAPBEXHLevel3 3 3" xfId="7392" xr:uid="{00000000-0005-0000-0000-0000764E0000}"/>
    <cellStyle name="SAPBEXHLevel3 3 3 2" xfId="9626" xr:uid="{00000000-0005-0000-0000-0000774E0000}"/>
    <cellStyle name="SAPBEXHLevel3 3 3 2 2" xfId="16839" xr:uid="{00000000-0005-0000-0000-0000784E0000}"/>
    <cellStyle name="SAPBEXHLevel3 3 3 2 3" xfId="22305" xr:uid="{00000000-0005-0000-0000-0000794E0000}"/>
    <cellStyle name="SAPBEXHLevel3 3 3 3" xfId="9824" xr:uid="{00000000-0005-0000-0000-00007A4E0000}"/>
    <cellStyle name="SAPBEXHLevel3 3 3 3 2" xfId="17037" xr:uid="{00000000-0005-0000-0000-00007B4E0000}"/>
    <cellStyle name="SAPBEXHLevel3 3 3 3 3" xfId="22503" xr:uid="{00000000-0005-0000-0000-00007C4E0000}"/>
    <cellStyle name="SAPBEXHLevel3 3 3 4" xfId="11028" xr:uid="{00000000-0005-0000-0000-00007D4E0000}"/>
    <cellStyle name="SAPBEXHLevel3 3 3 4 2" xfId="18241" xr:uid="{00000000-0005-0000-0000-00007E4E0000}"/>
    <cellStyle name="SAPBEXHLevel3 3 3 4 3" xfId="23458" xr:uid="{00000000-0005-0000-0000-00007F4E0000}"/>
    <cellStyle name="SAPBEXHLevel3 3 3 5" xfId="12975" xr:uid="{00000000-0005-0000-0000-0000804E0000}"/>
    <cellStyle name="SAPBEXHLevel3 3 3 5 2" xfId="20182" xr:uid="{00000000-0005-0000-0000-0000814E0000}"/>
    <cellStyle name="SAPBEXHLevel3 3 3 5 3" xfId="25138" xr:uid="{00000000-0005-0000-0000-0000824E0000}"/>
    <cellStyle name="SAPBEXHLevel3 3 3 6" xfId="13164" xr:uid="{00000000-0005-0000-0000-0000834E0000}"/>
    <cellStyle name="SAPBEXHLevel3 3 3 6 2" xfId="20371" xr:uid="{00000000-0005-0000-0000-0000844E0000}"/>
    <cellStyle name="SAPBEXHLevel3 3 3 6 3" xfId="25327" xr:uid="{00000000-0005-0000-0000-0000854E0000}"/>
    <cellStyle name="SAPBEXHLevel3 3 3 7" xfId="14836" xr:uid="{00000000-0005-0000-0000-0000864E0000}"/>
    <cellStyle name="SAPBEXHLevel3 3 3 8" xfId="20549" xr:uid="{00000000-0005-0000-0000-0000874E0000}"/>
    <cellStyle name="SAPBEXHLevel3 3 4" xfId="8038" xr:uid="{00000000-0005-0000-0000-0000884E0000}"/>
    <cellStyle name="SAPBEXHLevel3 3 4 2" xfId="15251" xr:uid="{00000000-0005-0000-0000-0000894E0000}"/>
    <cellStyle name="SAPBEXHLevel3 3 4 3" xfId="20937" xr:uid="{00000000-0005-0000-0000-00008A4E0000}"/>
    <cellStyle name="SAPBEXHLevel3 3 5" xfId="11227" xr:uid="{00000000-0005-0000-0000-00008B4E0000}"/>
    <cellStyle name="SAPBEXHLevel3 3 5 2" xfId="18434" xr:uid="{00000000-0005-0000-0000-00008C4E0000}"/>
    <cellStyle name="SAPBEXHLevel3 3 5 3" xfId="23641" xr:uid="{00000000-0005-0000-0000-00008D4E0000}"/>
    <cellStyle name="SAPBEXHLevel3 3 6" xfId="12775" xr:uid="{00000000-0005-0000-0000-00008E4E0000}"/>
    <cellStyle name="SAPBEXHLevel3 3 6 2" xfId="19982" xr:uid="{00000000-0005-0000-0000-00008F4E0000}"/>
    <cellStyle name="SAPBEXHLevel3 3 6 3" xfId="24972" xr:uid="{00000000-0005-0000-0000-0000904E0000}"/>
    <cellStyle name="SAPBEXHLevel3 4" xfId="813" xr:uid="{00000000-0005-0000-0000-0000914E0000}"/>
    <cellStyle name="SAPBEXHLevel3 4 2" xfId="7393" xr:uid="{00000000-0005-0000-0000-0000924E0000}"/>
    <cellStyle name="SAPBEXHLevel3 4 2 2" xfId="9627" xr:uid="{00000000-0005-0000-0000-0000934E0000}"/>
    <cellStyle name="SAPBEXHLevel3 4 2 2 2" xfId="16840" xr:uid="{00000000-0005-0000-0000-0000944E0000}"/>
    <cellStyle name="SAPBEXHLevel3 4 2 2 3" xfId="22306" xr:uid="{00000000-0005-0000-0000-0000954E0000}"/>
    <cellStyle name="SAPBEXHLevel3 4 2 3" xfId="9825" xr:uid="{00000000-0005-0000-0000-0000964E0000}"/>
    <cellStyle name="SAPBEXHLevel3 4 2 3 2" xfId="17038" xr:uid="{00000000-0005-0000-0000-0000974E0000}"/>
    <cellStyle name="SAPBEXHLevel3 4 2 3 3" xfId="22504" xr:uid="{00000000-0005-0000-0000-0000984E0000}"/>
    <cellStyle name="SAPBEXHLevel3 4 2 4" xfId="11029" xr:uid="{00000000-0005-0000-0000-0000994E0000}"/>
    <cellStyle name="SAPBEXHLevel3 4 2 4 2" xfId="18242" xr:uid="{00000000-0005-0000-0000-00009A4E0000}"/>
    <cellStyle name="SAPBEXHLevel3 4 2 4 3" xfId="23459" xr:uid="{00000000-0005-0000-0000-00009B4E0000}"/>
    <cellStyle name="SAPBEXHLevel3 4 2 5" xfId="12976" xr:uid="{00000000-0005-0000-0000-00009C4E0000}"/>
    <cellStyle name="SAPBEXHLevel3 4 2 5 2" xfId="20183" xr:uid="{00000000-0005-0000-0000-00009D4E0000}"/>
    <cellStyle name="SAPBEXHLevel3 4 2 5 3" xfId="25139" xr:uid="{00000000-0005-0000-0000-00009E4E0000}"/>
    <cellStyle name="SAPBEXHLevel3 4 2 6" xfId="13165" xr:uid="{00000000-0005-0000-0000-00009F4E0000}"/>
    <cellStyle name="SAPBEXHLevel3 4 2 6 2" xfId="20372" xr:uid="{00000000-0005-0000-0000-0000A04E0000}"/>
    <cellStyle name="SAPBEXHLevel3 4 2 6 3" xfId="25328" xr:uid="{00000000-0005-0000-0000-0000A14E0000}"/>
    <cellStyle name="SAPBEXHLevel3 4 2 7" xfId="14837" xr:uid="{00000000-0005-0000-0000-0000A24E0000}"/>
    <cellStyle name="SAPBEXHLevel3 4 2 8" xfId="20550" xr:uid="{00000000-0005-0000-0000-0000A34E0000}"/>
    <cellStyle name="SAPBEXHLevel3 4 3" xfId="8454" xr:uid="{00000000-0005-0000-0000-0000A44E0000}"/>
    <cellStyle name="SAPBEXHLevel3 4 3 2" xfId="15667" xr:uid="{00000000-0005-0000-0000-0000A54E0000}"/>
    <cellStyle name="SAPBEXHLevel3 4 3 3" xfId="21312" xr:uid="{00000000-0005-0000-0000-0000A64E0000}"/>
    <cellStyle name="SAPBEXHLevel3 4 4" xfId="8842" xr:uid="{00000000-0005-0000-0000-0000A74E0000}"/>
    <cellStyle name="SAPBEXHLevel3 4 4 2" xfId="16055" xr:uid="{00000000-0005-0000-0000-0000A84E0000}"/>
    <cellStyle name="SAPBEXHLevel3 4 4 3" xfId="21599" xr:uid="{00000000-0005-0000-0000-0000A94E0000}"/>
    <cellStyle name="SAPBEXHLevel3 4 5" xfId="10585" xr:uid="{00000000-0005-0000-0000-0000AA4E0000}"/>
    <cellStyle name="SAPBEXHLevel3 4 5 2" xfId="17798" xr:uid="{00000000-0005-0000-0000-0000AB4E0000}"/>
    <cellStyle name="SAPBEXHLevel3 4 5 3" xfId="23194" xr:uid="{00000000-0005-0000-0000-0000AC4E0000}"/>
    <cellStyle name="SAPBEXHLevel3 4 6" xfId="11553" xr:uid="{00000000-0005-0000-0000-0000AD4E0000}"/>
    <cellStyle name="SAPBEXHLevel3 4 6 2" xfId="18760" xr:uid="{00000000-0005-0000-0000-0000AE4E0000}"/>
    <cellStyle name="SAPBEXHLevel3 4 6 3" xfId="23936" xr:uid="{00000000-0005-0000-0000-0000AF4E0000}"/>
    <cellStyle name="SAPBEXHLevel3 4 7" xfId="12449" xr:uid="{00000000-0005-0000-0000-0000B04E0000}"/>
    <cellStyle name="SAPBEXHLevel3 4 7 2" xfId="19656" xr:uid="{00000000-0005-0000-0000-0000B14E0000}"/>
    <cellStyle name="SAPBEXHLevel3 4 7 3" xfId="24690" xr:uid="{00000000-0005-0000-0000-0000B24E0000}"/>
    <cellStyle name="SAPBEXHLevel3 5" xfId="7394" xr:uid="{00000000-0005-0000-0000-0000B34E0000}"/>
    <cellStyle name="SAPBEXHLevel3 5 2" xfId="7395" xr:uid="{00000000-0005-0000-0000-0000B44E0000}"/>
    <cellStyle name="SAPBEXHLevel3 5 2 2" xfId="9629" xr:uid="{00000000-0005-0000-0000-0000B54E0000}"/>
    <cellStyle name="SAPBEXHLevel3 5 2 2 2" xfId="16842" xr:uid="{00000000-0005-0000-0000-0000B64E0000}"/>
    <cellStyle name="SAPBEXHLevel3 5 2 2 3" xfId="22308" xr:uid="{00000000-0005-0000-0000-0000B74E0000}"/>
    <cellStyle name="SAPBEXHLevel3 5 2 3" xfId="9827" xr:uid="{00000000-0005-0000-0000-0000B84E0000}"/>
    <cellStyle name="SAPBEXHLevel3 5 2 3 2" xfId="17040" xr:uid="{00000000-0005-0000-0000-0000B94E0000}"/>
    <cellStyle name="SAPBEXHLevel3 5 2 3 3" xfId="22506" xr:uid="{00000000-0005-0000-0000-0000BA4E0000}"/>
    <cellStyle name="SAPBEXHLevel3 5 2 4" xfId="11031" xr:uid="{00000000-0005-0000-0000-0000BB4E0000}"/>
    <cellStyle name="SAPBEXHLevel3 5 2 4 2" xfId="18244" xr:uid="{00000000-0005-0000-0000-0000BC4E0000}"/>
    <cellStyle name="SAPBEXHLevel3 5 2 4 3" xfId="23461" xr:uid="{00000000-0005-0000-0000-0000BD4E0000}"/>
    <cellStyle name="SAPBEXHLevel3 5 2 5" xfId="12978" xr:uid="{00000000-0005-0000-0000-0000BE4E0000}"/>
    <cellStyle name="SAPBEXHLevel3 5 2 5 2" xfId="20185" xr:uid="{00000000-0005-0000-0000-0000BF4E0000}"/>
    <cellStyle name="SAPBEXHLevel3 5 2 5 3" xfId="25141" xr:uid="{00000000-0005-0000-0000-0000C04E0000}"/>
    <cellStyle name="SAPBEXHLevel3 5 2 6" xfId="13167" xr:uid="{00000000-0005-0000-0000-0000C14E0000}"/>
    <cellStyle name="SAPBEXHLevel3 5 2 6 2" xfId="20374" xr:uid="{00000000-0005-0000-0000-0000C24E0000}"/>
    <cellStyle name="SAPBEXHLevel3 5 2 6 3" xfId="25330" xr:uid="{00000000-0005-0000-0000-0000C34E0000}"/>
    <cellStyle name="SAPBEXHLevel3 5 2 7" xfId="14839" xr:uid="{00000000-0005-0000-0000-0000C44E0000}"/>
    <cellStyle name="SAPBEXHLevel3 5 2 8" xfId="20552" xr:uid="{00000000-0005-0000-0000-0000C54E0000}"/>
    <cellStyle name="SAPBEXHLevel3 5 3" xfId="9628" xr:uid="{00000000-0005-0000-0000-0000C64E0000}"/>
    <cellStyle name="SAPBEXHLevel3 5 3 2" xfId="16841" xr:uid="{00000000-0005-0000-0000-0000C74E0000}"/>
    <cellStyle name="SAPBEXHLevel3 5 3 3" xfId="22307" xr:uid="{00000000-0005-0000-0000-0000C84E0000}"/>
    <cellStyle name="SAPBEXHLevel3 5 4" xfId="9826" xr:uid="{00000000-0005-0000-0000-0000C94E0000}"/>
    <cellStyle name="SAPBEXHLevel3 5 4 2" xfId="17039" xr:uid="{00000000-0005-0000-0000-0000CA4E0000}"/>
    <cellStyle name="SAPBEXHLevel3 5 4 3" xfId="22505" xr:uid="{00000000-0005-0000-0000-0000CB4E0000}"/>
    <cellStyle name="SAPBEXHLevel3 5 5" xfId="11030" xr:uid="{00000000-0005-0000-0000-0000CC4E0000}"/>
    <cellStyle name="SAPBEXHLevel3 5 5 2" xfId="18243" xr:uid="{00000000-0005-0000-0000-0000CD4E0000}"/>
    <cellStyle name="SAPBEXHLevel3 5 5 3" xfId="23460" xr:uid="{00000000-0005-0000-0000-0000CE4E0000}"/>
    <cellStyle name="SAPBEXHLevel3 5 6" xfId="12977" xr:uid="{00000000-0005-0000-0000-0000CF4E0000}"/>
    <cellStyle name="SAPBEXHLevel3 5 6 2" xfId="20184" xr:uid="{00000000-0005-0000-0000-0000D04E0000}"/>
    <cellStyle name="SAPBEXHLevel3 5 6 3" xfId="25140" xr:uid="{00000000-0005-0000-0000-0000D14E0000}"/>
    <cellStyle name="SAPBEXHLevel3 5 7" xfId="13166" xr:uid="{00000000-0005-0000-0000-0000D24E0000}"/>
    <cellStyle name="SAPBEXHLevel3 5 7 2" xfId="20373" xr:uid="{00000000-0005-0000-0000-0000D34E0000}"/>
    <cellStyle name="SAPBEXHLevel3 5 7 3" xfId="25329" xr:uid="{00000000-0005-0000-0000-0000D44E0000}"/>
    <cellStyle name="SAPBEXHLevel3 5 8" xfId="14838" xr:uid="{00000000-0005-0000-0000-0000D54E0000}"/>
    <cellStyle name="SAPBEXHLevel3 5 9" xfId="20551" xr:uid="{00000000-0005-0000-0000-0000D64E0000}"/>
    <cellStyle name="SAPBEXHLevel3 6" xfId="7396" xr:uid="{00000000-0005-0000-0000-0000D74E0000}"/>
    <cellStyle name="SAPBEXHLevel3 6 2" xfId="9630" xr:uid="{00000000-0005-0000-0000-0000D84E0000}"/>
    <cellStyle name="SAPBEXHLevel3 6 2 2" xfId="16843" xr:uid="{00000000-0005-0000-0000-0000D94E0000}"/>
    <cellStyle name="SAPBEXHLevel3 6 2 3" xfId="22309" xr:uid="{00000000-0005-0000-0000-0000DA4E0000}"/>
    <cellStyle name="SAPBEXHLevel3 6 3" xfId="9828" xr:uid="{00000000-0005-0000-0000-0000DB4E0000}"/>
    <cellStyle name="SAPBEXHLevel3 6 3 2" xfId="17041" xr:uid="{00000000-0005-0000-0000-0000DC4E0000}"/>
    <cellStyle name="SAPBEXHLevel3 6 3 3" xfId="22507" xr:uid="{00000000-0005-0000-0000-0000DD4E0000}"/>
    <cellStyle name="SAPBEXHLevel3 6 4" xfId="11032" xr:uid="{00000000-0005-0000-0000-0000DE4E0000}"/>
    <cellStyle name="SAPBEXHLevel3 6 4 2" xfId="18245" xr:uid="{00000000-0005-0000-0000-0000DF4E0000}"/>
    <cellStyle name="SAPBEXHLevel3 6 4 3" xfId="23462" xr:uid="{00000000-0005-0000-0000-0000E04E0000}"/>
    <cellStyle name="SAPBEXHLevel3 6 5" xfId="12979" xr:uid="{00000000-0005-0000-0000-0000E14E0000}"/>
    <cellStyle name="SAPBEXHLevel3 6 5 2" xfId="20186" xr:uid="{00000000-0005-0000-0000-0000E24E0000}"/>
    <cellStyle name="SAPBEXHLevel3 6 5 3" xfId="25142" xr:uid="{00000000-0005-0000-0000-0000E34E0000}"/>
    <cellStyle name="SAPBEXHLevel3 6 6" xfId="13168" xr:uid="{00000000-0005-0000-0000-0000E44E0000}"/>
    <cellStyle name="SAPBEXHLevel3 6 6 2" xfId="20375" xr:uid="{00000000-0005-0000-0000-0000E54E0000}"/>
    <cellStyle name="SAPBEXHLevel3 6 6 3" xfId="25331" xr:uid="{00000000-0005-0000-0000-0000E64E0000}"/>
    <cellStyle name="SAPBEXHLevel3 6 7" xfId="14840" xr:uid="{00000000-0005-0000-0000-0000E74E0000}"/>
    <cellStyle name="SAPBEXHLevel3 6 8" xfId="20553" xr:uid="{00000000-0005-0000-0000-0000E84E0000}"/>
    <cellStyle name="SAPBEXHLevel3 7" xfId="7397" xr:uid="{00000000-0005-0000-0000-0000E94E0000}"/>
    <cellStyle name="SAPBEXHLevel3 7 2" xfId="9631" xr:uid="{00000000-0005-0000-0000-0000EA4E0000}"/>
    <cellStyle name="SAPBEXHLevel3 7 2 2" xfId="16844" xr:uid="{00000000-0005-0000-0000-0000EB4E0000}"/>
    <cellStyle name="SAPBEXHLevel3 7 2 3" xfId="22310" xr:uid="{00000000-0005-0000-0000-0000EC4E0000}"/>
    <cellStyle name="SAPBEXHLevel3 7 3" xfId="9829" xr:uid="{00000000-0005-0000-0000-0000ED4E0000}"/>
    <cellStyle name="SAPBEXHLevel3 7 3 2" xfId="17042" xr:uid="{00000000-0005-0000-0000-0000EE4E0000}"/>
    <cellStyle name="SAPBEXHLevel3 7 3 3" xfId="22508" xr:uid="{00000000-0005-0000-0000-0000EF4E0000}"/>
    <cellStyle name="SAPBEXHLevel3 7 4" xfId="11033" xr:uid="{00000000-0005-0000-0000-0000F04E0000}"/>
    <cellStyle name="SAPBEXHLevel3 7 4 2" xfId="18246" xr:uid="{00000000-0005-0000-0000-0000F14E0000}"/>
    <cellStyle name="SAPBEXHLevel3 7 4 3" xfId="23463" xr:uid="{00000000-0005-0000-0000-0000F24E0000}"/>
    <cellStyle name="SAPBEXHLevel3 7 5" xfId="12980" xr:uid="{00000000-0005-0000-0000-0000F34E0000}"/>
    <cellStyle name="SAPBEXHLevel3 7 5 2" xfId="20187" xr:uid="{00000000-0005-0000-0000-0000F44E0000}"/>
    <cellStyle name="SAPBEXHLevel3 7 5 3" xfId="25143" xr:uid="{00000000-0005-0000-0000-0000F54E0000}"/>
    <cellStyle name="SAPBEXHLevel3 7 6" xfId="13169" xr:uid="{00000000-0005-0000-0000-0000F64E0000}"/>
    <cellStyle name="SAPBEXHLevel3 7 6 2" xfId="20376" xr:uid="{00000000-0005-0000-0000-0000F74E0000}"/>
    <cellStyle name="SAPBEXHLevel3 7 6 3" xfId="25332" xr:uid="{00000000-0005-0000-0000-0000F84E0000}"/>
    <cellStyle name="SAPBEXHLevel3 7 7" xfId="14841" xr:uid="{00000000-0005-0000-0000-0000F94E0000}"/>
    <cellStyle name="SAPBEXHLevel3 7 8" xfId="20554" xr:uid="{00000000-0005-0000-0000-0000FA4E0000}"/>
    <cellStyle name="SAPBEXHLevel3 8" xfId="7398" xr:uid="{00000000-0005-0000-0000-0000FB4E0000}"/>
    <cellStyle name="SAPBEXHLevel3 8 2" xfId="9632" xr:uid="{00000000-0005-0000-0000-0000FC4E0000}"/>
    <cellStyle name="SAPBEXHLevel3 8 2 2" xfId="16845" xr:uid="{00000000-0005-0000-0000-0000FD4E0000}"/>
    <cellStyle name="SAPBEXHLevel3 8 2 3" xfId="22311" xr:uid="{00000000-0005-0000-0000-0000FE4E0000}"/>
    <cellStyle name="SAPBEXHLevel3 8 3" xfId="9830" xr:uid="{00000000-0005-0000-0000-0000FF4E0000}"/>
    <cellStyle name="SAPBEXHLevel3 8 3 2" xfId="17043" xr:uid="{00000000-0005-0000-0000-0000004F0000}"/>
    <cellStyle name="SAPBEXHLevel3 8 3 3" xfId="22509" xr:uid="{00000000-0005-0000-0000-0000014F0000}"/>
    <cellStyle name="SAPBEXHLevel3 8 4" xfId="11034" xr:uid="{00000000-0005-0000-0000-0000024F0000}"/>
    <cellStyle name="SAPBEXHLevel3 8 4 2" xfId="18247" xr:uid="{00000000-0005-0000-0000-0000034F0000}"/>
    <cellStyle name="SAPBEXHLevel3 8 4 3" xfId="23464" xr:uid="{00000000-0005-0000-0000-0000044F0000}"/>
    <cellStyle name="SAPBEXHLevel3 8 5" xfId="12981" xr:uid="{00000000-0005-0000-0000-0000054F0000}"/>
    <cellStyle name="SAPBEXHLevel3 8 5 2" xfId="20188" xr:uid="{00000000-0005-0000-0000-0000064F0000}"/>
    <cellStyle name="SAPBEXHLevel3 8 5 3" xfId="25144" xr:uid="{00000000-0005-0000-0000-0000074F0000}"/>
    <cellStyle name="SAPBEXHLevel3 8 6" xfId="13170" xr:uid="{00000000-0005-0000-0000-0000084F0000}"/>
    <cellStyle name="SAPBEXHLevel3 8 6 2" xfId="20377" xr:uid="{00000000-0005-0000-0000-0000094F0000}"/>
    <cellStyle name="SAPBEXHLevel3 8 6 3" xfId="25333" xr:uid="{00000000-0005-0000-0000-00000A4F0000}"/>
    <cellStyle name="SAPBEXHLevel3 8 7" xfId="14842" xr:uid="{00000000-0005-0000-0000-00000B4F0000}"/>
    <cellStyle name="SAPBEXHLevel3 8 8" xfId="20555" xr:uid="{00000000-0005-0000-0000-00000C4F0000}"/>
    <cellStyle name="SAPBEXHLevel3 9" xfId="7399" xr:uid="{00000000-0005-0000-0000-00000D4F0000}"/>
    <cellStyle name="SAPBEXHLevel3 9 2" xfId="9633" xr:uid="{00000000-0005-0000-0000-00000E4F0000}"/>
    <cellStyle name="SAPBEXHLevel3 9 2 2" xfId="16846" xr:uid="{00000000-0005-0000-0000-00000F4F0000}"/>
    <cellStyle name="SAPBEXHLevel3 9 2 3" xfId="22312" xr:uid="{00000000-0005-0000-0000-0000104F0000}"/>
    <cellStyle name="SAPBEXHLevel3 9 3" xfId="9831" xr:uid="{00000000-0005-0000-0000-0000114F0000}"/>
    <cellStyle name="SAPBEXHLevel3 9 3 2" xfId="17044" xr:uid="{00000000-0005-0000-0000-0000124F0000}"/>
    <cellStyle name="SAPBEXHLevel3 9 3 3" xfId="22510" xr:uid="{00000000-0005-0000-0000-0000134F0000}"/>
    <cellStyle name="SAPBEXHLevel3 9 4" xfId="11035" xr:uid="{00000000-0005-0000-0000-0000144F0000}"/>
    <cellStyle name="SAPBEXHLevel3 9 4 2" xfId="18248" xr:uid="{00000000-0005-0000-0000-0000154F0000}"/>
    <cellStyle name="SAPBEXHLevel3 9 4 3" xfId="23465" xr:uid="{00000000-0005-0000-0000-0000164F0000}"/>
    <cellStyle name="SAPBEXHLevel3 9 5" xfId="12982" xr:uid="{00000000-0005-0000-0000-0000174F0000}"/>
    <cellStyle name="SAPBEXHLevel3 9 5 2" xfId="20189" xr:uid="{00000000-0005-0000-0000-0000184F0000}"/>
    <cellStyle name="SAPBEXHLevel3 9 5 3" xfId="25145" xr:uid="{00000000-0005-0000-0000-0000194F0000}"/>
    <cellStyle name="SAPBEXHLevel3 9 6" xfId="13171" xr:uid="{00000000-0005-0000-0000-00001A4F0000}"/>
    <cellStyle name="SAPBEXHLevel3 9 6 2" xfId="20378" xr:uid="{00000000-0005-0000-0000-00001B4F0000}"/>
    <cellStyle name="SAPBEXHLevel3 9 6 3" xfId="25334" xr:uid="{00000000-0005-0000-0000-00001C4F0000}"/>
    <cellStyle name="SAPBEXHLevel3 9 7" xfId="14843" xr:uid="{00000000-0005-0000-0000-00001D4F0000}"/>
    <cellStyle name="SAPBEXHLevel3 9 8" xfId="20556" xr:uid="{00000000-0005-0000-0000-00001E4F0000}"/>
    <cellStyle name="SAPBEXHLevel3_CC Feb 2011 Reporting" xfId="7400" xr:uid="{00000000-0005-0000-0000-00001F4F0000}"/>
    <cellStyle name="SAPBEXHLevel3X" xfId="104" xr:uid="{00000000-0005-0000-0000-0000204F0000}"/>
    <cellStyle name="SAPBEXHLevel3X 10" xfId="7401" xr:uid="{00000000-0005-0000-0000-0000214F0000}"/>
    <cellStyle name="SAPBEXHLevel3X 10 2" xfId="9634" xr:uid="{00000000-0005-0000-0000-0000224F0000}"/>
    <cellStyle name="SAPBEXHLevel3X 10 2 2" xfId="16847" xr:uid="{00000000-0005-0000-0000-0000234F0000}"/>
    <cellStyle name="SAPBEXHLevel3X 10 2 3" xfId="22313" xr:uid="{00000000-0005-0000-0000-0000244F0000}"/>
    <cellStyle name="SAPBEXHLevel3X 10 3" xfId="9832" xr:uid="{00000000-0005-0000-0000-0000254F0000}"/>
    <cellStyle name="SAPBEXHLevel3X 10 3 2" xfId="17045" xr:uid="{00000000-0005-0000-0000-0000264F0000}"/>
    <cellStyle name="SAPBEXHLevel3X 10 3 3" xfId="22511" xr:uid="{00000000-0005-0000-0000-0000274F0000}"/>
    <cellStyle name="SAPBEXHLevel3X 10 4" xfId="11036" xr:uid="{00000000-0005-0000-0000-0000284F0000}"/>
    <cellStyle name="SAPBEXHLevel3X 10 4 2" xfId="18249" xr:uid="{00000000-0005-0000-0000-0000294F0000}"/>
    <cellStyle name="SAPBEXHLevel3X 10 4 3" xfId="23466" xr:uid="{00000000-0005-0000-0000-00002A4F0000}"/>
    <cellStyle name="SAPBEXHLevel3X 10 5" xfId="12983" xr:uid="{00000000-0005-0000-0000-00002B4F0000}"/>
    <cellStyle name="SAPBEXHLevel3X 10 5 2" xfId="20190" xr:uid="{00000000-0005-0000-0000-00002C4F0000}"/>
    <cellStyle name="SAPBEXHLevel3X 10 5 3" xfId="25146" xr:uid="{00000000-0005-0000-0000-00002D4F0000}"/>
    <cellStyle name="SAPBEXHLevel3X 10 6" xfId="13172" xr:uid="{00000000-0005-0000-0000-00002E4F0000}"/>
    <cellStyle name="SAPBEXHLevel3X 10 6 2" xfId="20379" xr:uid="{00000000-0005-0000-0000-00002F4F0000}"/>
    <cellStyle name="SAPBEXHLevel3X 10 6 3" xfId="25335" xr:uid="{00000000-0005-0000-0000-0000304F0000}"/>
    <cellStyle name="SAPBEXHLevel3X 10 7" xfId="14844" xr:uid="{00000000-0005-0000-0000-0000314F0000}"/>
    <cellStyle name="SAPBEXHLevel3X 10 8" xfId="20557" xr:uid="{00000000-0005-0000-0000-0000324F0000}"/>
    <cellStyle name="SAPBEXHLevel3X 11" xfId="7402" xr:uid="{00000000-0005-0000-0000-0000334F0000}"/>
    <cellStyle name="SAPBEXHLevel3X 11 2" xfId="9635" xr:uid="{00000000-0005-0000-0000-0000344F0000}"/>
    <cellStyle name="SAPBEXHLevel3X 11 2 2" xfId="16848" xr:uid="{00000000-0005-0000-0000-0000354F0000}"/>
    <cellStyle name="SAPBEXHLevel3X 11 2 3" xfId="22314" xr:uid="{00000000-0005-0000-0000-0000364F0000}"/>
    <cellStyle name="SAPBEXHLevel3X 11 3" xfId="9833" xr:uid="{00000000-0005-0000-0000-0000374F0000}"/>
    <cellStyle name="SAPBEXHLevel3X 11 3 2" xfId="17046" xr:uid="{00000000-0005-0000-0000-0000384F0000}"/>
    <cellStyle name="SAPBEXHLevel3X 11 3 3" xfId="22512" xr:uid="{00000000-0005-0000-0000-0000394F0000}"/>
    <cellStyle name="SAPBEXHLevel3X 11 4" xfId="11037" xr:uid="{00000000-0005-0000-0000-00003A4F0000}"/>
    <cellStyle name="SAPBEXHLevel3X 11 4 2" xfId="18250" xr:uid="{00000000-0005-0000-0000-00003B4F0000}"/>
    <cellStyle name="SAPBEXHLevel3X 11 4 3" xfId="23467" xr:uid="{00000000-0005-0000-0000-00003C4F0000}"/>
    <cellStyle name="SAPBEXHLevel3X 11 5" xfId="12984" xr:uid="{00000000-0005-0000-0000-00003D4F0000}"/>
    <cellStyle name="SAPBEXHLevel3X 11 5 2" xfId="20191" xr:uid="{00000000-0005-0000-0000-00003E4F0000}"/>
    <cellStyle name="SAPBEXHLevel3X 11 5 3" xfId="25147" xr:uid="{00000000-0005-0000-0000-00003F4F0000}"/>
    <cellStyle name="SAPBEXHLevel3X 11 6" xfId="13173" xr:uid="{00000000-0005-0000-0000-0000404F0000}"/>
    <cellStyle name="SAPBEXHLevel3X 11 6 2" xfId="20380" xr:uid="{00000000-0005-0000-0000-0000414F0000}"/>
    <cellStyle name="SAPBEXHLevel3X 11 6 3" xfId="25336" xr:uid="{00000000-0005-0000-0000-0000424F0000}"/>
    <cellStyle name="SAPBEXHLevel3X 11 7" xfId="14845" xr:uid="{00000000-0005-0000-0000-0000434F0000}"/>
    <cellStyle name="SAPBEXHLevel3X 11 8" xfId="20558" xr:uid="{00000000-0005-0000-0000-0000444F0000}"/>
    <cellStyle name="SAPBEXHLevel3X 12" xfId="7403" xr:uid="{00000000-0005-0000-0000-0000454F0000}"/>
    <cellStyle name="SAPBEXHLevel3X 12 2" xfId="9636" xr:uid="{00000000-0005-0000-0000-0000464F0000}"/>
    <cellStyle name="SAPBEXHLevel3X 12 2 2" xfId="16849" xr:uid="{00000000-0005-0000-0000-0000474F0000}"/>
    <cellStyle name="SAPBEXHLevel3X 12 2 3" xfId="22315" xr:uid="{00000000-0005-0000-0000-0000484F0000}"/>
    <cellStyle name="SAPBEXHLevel3X 12 3" xfId="9834" xr:uid="{00000000-0005-0000-0000-0000494F0000}"/>
    <cellStyle name="SAPBEXHLevel3X 12 3 2" xfId="17047" xr:uid="{00000000-0005-0000-0000-00004A4F0000}"/>
    <cellStyle name="SAPBEXHLevel3X 12 3 3" xfId="22513" xr:uid="{00000000-0005-0000-0000-00004B4F0000}"/>
    <cellStyle name="SAPBEXHLevel3X 12 4" xfId="11038" xr:uid="{00000000-0005-0000-0000-00004C4F0000}"/>
    <cellStyle name="SAPBEXHLevel3X 12 4 2" xfId="18251" xr:uid="{00000000-0005-0000-0000-00004D4F0000}"/>
    <cellStyle name="SAPBEXHLevel3X 12 4 3" xfId="23468" xr:uid="{00000000-0005-0000-0000-00004E4F0000}"/>
    <cellStyle name="SAPBEXHLevel3X 12 5" xfId="12985" xr:uid="{00000000-0005-0000-0000-00004F4F0000}"/>
    <cellStyle name="SAPBEXHLevel3X 12 5 2" xfId="20192" xr:uid="{00000000-0005-0000-0000-0000504F0000}"/>
    <cellStyle name="SAPBEXHLevel3X 12 5 3" xfId="25148" xr:uid="{00000000-0005-0000-0000-0000514F0000}"/>
    <cellStyle name="SAPBEXHLevel3X 12 6" xfId="13174" xr:uid="{00000000-0005-0000-0000-0000524F0000}"/>
    <cellStyle name="SAPBEXHLevel3X 12 6 2" xfId="20381" xr:uid="{00000000-0005-0000-0000-0000534F0000}"/>
    <cellStyle name="SAPBEXHLevel3X 12 6 3" xfId="25337" xr:uid="{00000000-0005-0000-0000-0000544F0000}"/>
    <cellStyle name="SAPBEXHLevel3X 12 7" xfId="14846" xr:uid="{00000000-0005-0000-0000-0000554F0000}"/>
    <cellStyle name="SAPBEXHLevel3X 12 8" xfId="20559" xr:uid="{00000000-0005-0000-0000-0000564F0000}"/>
    <cellStyle name="SAPBEXHLevel3X 13" xfId="7715" xr:uid="{00000000-0005-0000-0000-0000574F0000}"/>
    <cellStyle name="SAPBEXHLevel3X 13 2" xfId="14933" xr:uid="{00000000-0005-0000-0000-0000584F0000}"/>
    <cellStyle name="SAPBEXHLevel3X 13 3" xfId="20654" xr:uid="{00000000-0005-0000-0000-0000594F0000}"/>
    <cellStyle name="SAPBEXHLevel3X 14" xfId="8039" xr:uid="{00000000-0005-0000-0000-00005A4F0000}"/>
    <cellStyle name="SAPBEXHLevel3X 14 2" xfId="15252" xr:uid="{00000000-0005-0000-0000-00005B4F0000}"/>
    <cellStyle name="SAPBEXHLevel3X 14 3" xfId="20938" xr:uid="{00000000-0005-0000-0000-00005C4F0000}"/>
    <cellStyle name="SAPBEXHLevel3X 15" xfId="9217" xr:uid="{00000000-0005-0000-0000-00005D4F0000}"/>
    <cellStyle name="SAPBEXHLevel3X 15 2" xfId="16430" xr:uid="{00000000-0005-0000-0000-00005E4F0000}"/>
    <cellStyle name="SAPBEXHLevel3X 15 3" xfId="21964" xr:uid="{00000000-0005-0000-0000-00005F4F0000}"/>
    <cellStyle name="SAPBEXHLevel3X 16" xfId="10169" xr:uid="{00000000-0005-0000-0000-0000604F0000}"/>
    <cellStyle name="SAPBEXHLevel3X 16 2" xfId="17382" xr:uid="{00000000-0005-0000-0000-0000614F0000}"/>
    <cellStyle name="SAPBEXHLevel3X 16 3" xfId="22819" xr:uid="{00000000-0005-0000-0000-0000624F0000}"/>
    <cellStyle name="SAPBEXHLevel3X 17" xfId="13237" xr:uid="{00000000-0005-0000-0000-0000634F0000}"/>
    <cellStyle name="SAPBEXHLevel3X 18" xfId="14888" xr:uid="{00000000-0005-0000-0000-0000644F0000}"/>
    <cellStyle name="SAPBEXHLevel3X 19" xfId="25465" xr:uid="{00000000-0005-0000-0000-0000654F0000}"/>
    <cellStyle name="SAPBEXHLevel3X 2" xfId="373" xr:uid="{00000000-0005-0000-0000-0000664F0000}"/>
    <cellStyle name="SAPBEXHLevel3X 2 10" xfId="11156" xr:uid="{00000000-0005-0000-0000-0000674F0000}"/>
    <cellStyle name="SAPBEXHLevel3X 2 10 2" xfId="18363" xr:uid="{00000000-0005-0000-0000-0000684F0000}"/>
    <cellStyle name="SAPBEXHLevel3X 2 10 3" xfId="23576" xr:uid="{00000000-0005-0000-0000-0000694F0000}"/>
    <cellStyle name="SAPBEXHLevel3X 2 11" xfId="13268" xr:uid="{00000000-0005-0000-0000-00006A4F0000}"/>
    <cellStyle name="SAPBEXHLevel3X 2 12" xfId="25466" xr:uid="{00000000-0005-0000-0000-00006B4F0000}"/>
    <cellStyle name="SAPBEXHLevel3X 2 2" xfId="466" xr:uid="{00000000-0005-0000-0000-00006C4F0000}"/>
    <cellStyle name="SAPBEXHLevel3X 2 2 2" xfId="943" xr:uid="{00000000-0005-0000-0000-00006D4F0000}"/>
    <cellStyle name="SAPBEXHLevel3X 2 2 2 2" xfId="8455" xr:uid="{00000000-0005-0000-0000-00006E4F0000}"/>
    <cellStyle name="SAPBEXHLevel3X 2 2 2 2 2" xfId="15668" xr:uid="{00000000-0005-0000-0000-00006F4F0000}"/>
    <cellStyle name="SAPBEXHLevel3X 2 2 2 2 3" xfId="21313" xr:uid="{00000000-0005-0000-0000-0000704F0000}"/>
    <cellStyle name="SAPBEXHLevel3X 2 2 2 3" xfId="8841" xr:uid="{00000000-0005-0000-0000-0000714F0000}"/>
    <cellStyle name="SAPBEXHLevel3X 2 2 2 3 2" xfId="16054" xr:uid="{00000000-0005-0000-0000-0000724F0000}"/>
    <cellStyle name="SAPBEXHLevel3X 2 2 2 3 3" xfId="21598" xr:uid="{00000000-0005-0000-0000-0000734F0000}"/>
    <cellStyle name="SAPBEXHLevel3X 2 2 2 4" xfId="10586" xr:uid="{00000000-0005-0000-0000-0000744F0000}"/>
    <cellStyle name="SAPBEXHLevel3X 2 2 2 4 2" xfId="17799" xr:uid="{00000000-0005-0000-0000-0000754F0000}"/>
    <cellStyle name="SAPBEXHLevel3X 2 2 2 4 3" xfId="23195" xr:uid="{00000000-0005-0000-0000-0000764F0000}"/>
    <cellStyle name="SAPBEXHLevel3X 2 2 2 5" xfId="11683" xr:uid="{00000000-0005-0000-0000-0000774F0000}"/>
    <cellStyle name="SAPBEXHLevel3X 2 2 2 5 2" xfId="18890" xr:uid="{00000000-0005-0000-0000-0000784F0000}"/>
    <cellStyle name="SAPBEXHLevel3X 2 2 2 5 3" xfId="24054" xr:uid="{00000000-0005-0000-0000-0000794F0000}"/>
    <cellStyle name="SAPBEXHLevel3X 2 2 2 6" xfId="12330" xr:uid="{00000000-0005-0000-0000-00007A4F0000}"/>
    <cellStyle name="SAPBEXHLevel3X 2 2 2 6 2" xfId="19537" xr:uid="{00000000-0005-0000-0000-00007B4F0000}"/>
    <cellStyle name="SAPBEXHLevel3X 2 2 2 6 3" xfId="24572" xr:uid="{00000000-0005-0000-0000-00007C4F0000}"/>
    <cellStyle name="SAPBEXHLevel3X 2 2 2 7" xfId="13748" xr:uid="{00000000-0005-0000-0000-00007D4F0000}"/>
    <cellStyle name="SAPBEXHLevel3X 2 2 2 8" xfId="14393" xr:uid="{00000000-0005-0000-0000-00007E4F0000}"/>
    <cellStyle name="SAPBEXHLevel3X 2 2 3" xfId="8041" xr:uid="{00000000-0005-0000-0000-00007F4F0000}"/>
    <cellStyle name="SAPBEXHLevel3X 2 2 3 2" xfId="15254" xr:uid="{00000000-0005-0000-0000-0000804F0000}"/>
    <cellStyle name="SAPBEXHLevel3X 2 2 3 3" xfId="20940" xr:uid="{00000000-0005-0000-0000-0000814F0000}"/>
    <cellStyle name="SAPBEXHLevel3X 2 2 4" xfId="9215" xr:uid="{00000000-0005-0000-0000-0000824F0000}"/>
    <cellStyle name="SAPBEXHLevel3X 2 2 4 2" xfId="16428" xr:uid="{00000000-0005-0000-0000-0000834F0000}"/>
    <cellStyle name="SAPBEXHLevel3X 2 2 4 3" xfId="21962" xr:uid="{00000000-0005-0000-0000-0000844F0000}"/>
    <cellStyle name="SAPBEXHLevel3X 2 2 5" xfId="10171" xr:uid="{00000000-0005-0000-0000-0000854F0000}"/>
    <cellStyle name="SAPBEXHLevel3X 2 2 5 2" xfId="17384" xr:uid="{00000000-0005-0000-0000-0000864F0000}"/>
    <cellStyle name="SAPBEXHLevel3X 2 2 5 3" xfId="22821" xr:uid="{00000000-0005-0000-0000-0000874F0000}"/>
    <cellStyle name="SAPBEXHLevel3X 2 2 6" xfId="11249" xr:uid="{00000000-0005-0000-0000-0000884F0000}"/>
    <cellStyle name="SAPBEXHLevel3X 2 2 6 2" xfId="18456" xr:uid="{00000000-0005-0000-0000-0000894F0000}"/>
    <cellStyle name="SAPBEXHLevel3X 2 2 6 3" xfId="23661" xr:uid="{00000000-0005-0000-0000-00008A4F0000}"/>
    <cellStyle name="SAPBEXHLevel3X 2 2 7" xfId="11124" xr:uid="{00000000-0005-0000-0000-00008B4F0000}"/>
    <cellStyle name="SAPBEXHLevel3X 2 2 7 2" xfId="18331" xr:uid="{00000000-0005-0000-0000-00008C4F0000}"/>
    <cellStyle name="SAPBEXHLevel3X 2 2 7 3" xfId="23548" xr:uid="{00000000-0005-0000-0000-00008D4F0000}"/>
    <cellStyle name="SAPBEXHLevel3X 2 2 8" xfId="13341" xr:uid="{00000000-0005-0000-0000-00008E4F0000}"/>
    <cellStyle name="SAPBEXHLevel3X 2 3" xfId="549" xr:uid="{00000000-0005-0000-0000-00008F4F0000}"/>
    <cellStyle name="SAPBEXHLevel3X 2 3 2" xfId="1005" xr:uid="{00000000-0005-0000-0000-0000904F0000}"/>
    <cellStyle name="SAPBEXHLevel3X 2 3 2 2" xfId="8456" xr:uid="{00000000-0005-0000-0000-0000914F0000}"/>
    <cellStyle name="SAPBEXHLevel3X 2 3 2 2 2" xfId="15669" xr:uid="{00000000-0005-0000-0000-0000924F0000}"/>
    <cellStyle name="SAPBEXHLevel3X 2 3 2 2 3" xfId="21314" xr:uid="{00000000-0005-0000-0000-0000934F0000}"/>
    <cellStyle name="SAPBEXHLevel3X 2 3 2 3" xfId="8840" xr:uid="{00000000-0005-0000-0000-0000944F0000}"/>
    <cellStyle name="SAPBEXHLevel3X 2 3 2 3 2" xfId="16053" xr:uid="{00000000-0005-0000-0000-0000954F0000}"/>
    <cellStyle name="SAPBEXHLevel3X 2 3 2 3 3" xfId="21597" xr:uid="{00000000-0005-0000-0000-0000964F0000}"/>
    <cellStyle name="SAPBEXHLevel3X 2 3 2 4" xfId="10587" xr:uid="{00000000-0005-0000-0000-0000974F0000}"/>
    <cellStyle name="SAPBEXHLevel3X 2 3 2 4 2" xfId="17800" xr:uid="{00000000-0005-0000-0000-0000984F0000}"/>
    <cellStyle name="SAPBEXHLevel3X 2 3 2 4 3" xfId="23196" xr:uid="{00000000-0005-0000-0000-0000994F0000}"/>
    <cellStyle name="SAPBEXHLevel3X 2 3 2 5" xfId="11745" xr:uid="{00000000-0005-0000-0000-00009A4F0000}"/>
    <cellStyle name="SAPBEXHLevel3X 2 3 2 5 2" xfId="18952" xr:uid="{00000000-0005-0000-0000-00009B4F0000}"/>
    <cellStyle name="SAPBEXHLevel3X 2 3 2 5 3" xfId="24106" xr:uid="{00000000-0005-0000-0000-00009C4F0000}"/>
    <cellStyle name="SAPBEXHLevel3X 2 3 2 6" xfId="12278" xr:uid="{00000000-0005-0000-0000-00009D4F0000}"/>
    <cellStyle name="SAPBEXHLevel3X 2 3 2 6 2" xfId="19485" xr:uid="{00000000-0005-0000-0000-00009E4F0000}"/>
    <cellStyle name="SAPBEXHLevel3X 2 3 2 6 3" xfId="24520" xr:uid="{00000000-0005-0000-0000-00009F4F0000}"/>
    <cellStyle name="SAPBEXHLevel3X 2 3 2 7" xfId="13810" xr:uid="{00000000-0005-0000-0000-0000A04F0000}"/>
    <cellStyle name="SAPBEXHLevel3X 2 3 2 8" xfId="14341" xr:uid="{00000000-0005-0000-0000-0000A14F0000}"/>
    <cellStyle name="SAPBEXHLevel3X 2 3 3" xfId="8042" xr:uid="{00000000-0005-0000-0000-0000A24F0000}"/>
    <cellStyle name="SAPBEXHLevel3X 2 3 3 2" xfId="15255" xr:uid="{00000000-0005-0000-0000-0000A34F0000}"/>
    <cellStyle name="SAPBEXHLevel3X 2 3 3 3" xfId="20941" xr:uid="{00000000-0005-0000-0000-0000A44F0000}"/>
    <cellStyle name="SAPBEXHLevel3X 2 3 4" xfId="9214" xr:uid="{00000000-0005-0000-0000-0000A54F0000}"/>
    <cellStyle name="SAPBEXHLevel3X 2 3 4 2" xfId="16427" xr:uid="{00000000-0005-0000-0000-0000A64F0000}"/>
    <cellStyle name="SAPBEXHLevel3X 2 3 4 3" xfId="21961" xr:uid="{00000000-0005-0000-0000-0000A74F0000}"/>
    <cellStyle name="SAPBEXHLevel3X 2 3 5" xfId="10172" xr:uid="{00000000-0005-0000-0000-0000A84F0000}"/>
    <cellStyle name="SAPBEXHLevel3X 2 3 5 2" xfId="17385" xr:uid="{00000000-0005-0000-0000-0000A94F0000}"/>
    <cellStyle name="SAPBEXHLevel3X 2 3 5 3" xfId="22822" xr:uid="{00000000-0005-0000-0000-0000AA4F0000}"/>
    <cellStyle name="SAPBEXHLevel3X 2 3 6" xfId="11332" xr:uid="{00000000-0005-0000-0000-0000AB4F0000}"/>
    <cellStyle name="SAPBEXHLevel3X 2 3 6 2" xfId="18539" xr:uid="{00000000-0005-0000-0000-0000AC4F0000}"/>
    <cellStyle name="SAPBEXHLevel3X 2 3 6 3" xfId="23734" xr:uid="{00000000-0005-0000-0000-0000AD4F0000}"/>
    <cellStyle name="SAPBEXHLevel3X 2 3 7" xfId="12686" xr:uid="{00000000-0005-0000-0000-0000AE4F0000}"/>
    <cellStyle name="SAPBEXHLevel3X 2 3 7 2" xfId="19893" xr:uid="{00000000-0005-0000-0000-0000AF4F0000}"/>
    <cellStyle name="SAPBEXHLevel3X 2 3 7 3" xfId="24884" xr:uid="{00000000-0005-0000-0000-0000B04F0000}"/>
    <cellStyle name="SAPBEXHLevel3X 2 3 8" xfId="13414" xr:uid="{00000000-0005-0000-0000-0000B14F0000}"/>
    <cellStyle name="SAPBEXHLevel3X 2 4" xfId="618" xr:uid="{00000000-0005-0000-0000-0000B24F0000}"/>
    <cellStyle name="SAPBEXHLevel3X 2 4 2" xfId="1074" xr:uid="{00000000-0005-0000-0000-0000B34F0000}"/>
    <cellStyle name="SAPBEXHLevel3X 2 4 2 2" xfId="8457" xr:uid="{00000000-0005-0000-0000-0000B44F0000}"/>
    <cellStyle name="SAPBEXHLevel3X 2 4 2 2 2" xfId="15670" xr:uid="{00000000-0005-0000-0000-0000B54F0000}"/>
    <cellStyle name="SAPBEXHLevel3X 2 4 2 2 3" xfId="21315" xr:uid="{00000000-0005-0000-0000-0000B64F0000}"/>
    <cellStyle name="SAPBEXHLevel3X 2 4 2 3" xfId="8839" xr:uid="{00000000-0005-0000-0000-0000B74F0000}"/>
    <cellStyle name="SAPBEXHLevel3X 2 4 2 3 2" xfId="16052" xr:uid="{00000000-0005-0000-0000-0000B84F0000}"/>
    <cellStyle name="SAPBEXHLevel3X 2 4 2 3 3" xfId="21596" xr:uid="{00000000-0005-0000-0000-0000B94F0000}"/>
    <cellStyle name="SAPBEXHLevel3X 2 4 2 4" xfId="10588" xr:uid="{00000000-0005-0000-0000-0000BA4F0000}"/>
    <cellStyle name="SAPBEXHLevel3X 2 4 2 4 2" xfId="17801" xr:uid="{00000000-0005-0000-0000-0000BB4F0000}"/>
    <cellStyle name="SAPBEXHLevel3X 2 4 2 4 3" xfId="23197" xr:uid="{00000000-0005-0000-0000-0000BC4F0000}"/>
    <cellStyle name="SAPBEXHLevel3X 2 4 2 5" xfId="11814" xr:uid="{00000000-0005-0000-0000-0000BD4F0000}"/>
    <cellStyle name="SAPBEXHLevel3X 2 4 2 5 2" xfId="19021" xr:uid="{00000000-0005-0000-0000-0000BE4F0000}"/>
    <cellStyle name="SAPBEXHLevel3X 2 4 2 5 3" xfId="24175" xr:uid="{00000000-0005-0000-0000-0000BF4F0000}"/>
    <cellStyle name="SAPBEXHLevel3X 2 4 2 6" xfId="12209" xr:uid="{00000000-0005-0000-0000-0000C04F0000}"/>
    <cellStyle name="SAPBEXHLevel3X 2 4 2 6 2" xfId="19416" xr:uid="{00000000-0005-0000-0000-0000C14F0000}"/>
    <cellStyle name="SAPBEXHLevel3X 2 4 2 6 3" xfId="24451" xr:uid="{00000000-0005-0000-0000-0000C24F0000}"/>
    <cellStyle name="SAPBEXHLevel3X 2 4 2 7" xfId="13879" xr:uid="{00000000-0005-0000-0000-0000C34F0000}"/>
    <cellStyle name="SAPBEXHLevel3X 2 4 2 8" xfId="14272" xr:uid="{00000000-0005-0000-0000-0000C44F0000}"/>
    <cellStyle name="SAPBEXHLevel3X 2 4 3" xfId="8043" xr:uid="{00000000-0005-0000-0000-0000C54F0000}"/>
    <cellStyle name="SAPBEXHLevel3X 2 4 3 2" xfId="15256" xr:uid="{00000000-0005-0000-0000-0000C64F0000}"/>
    <cellStyle name="SAPBEXHLevel3X 2 4 3 3" xfId="20942" xr:uid="{00000000-0005-0000-0000-0000C74F0000}"/>
    <cellStyle name="SAPBEXHLevel3X 2 4 4" xfId="9213" xr:uid="{00000000-0005-0000-0000-0000C84F0000}"/>
    <cellStyle name="SAPBEXHLevel3X 2 4 4 2" xfId="16426" xr:uid="{00000000-0005-0000-0000-0000C94F0000}"/>
    <cellStyle name="SAPBEXHLevel3X 2 4 4 3" xfId="21960" xr:uid="{00000000-0005-0000-0000-0000CA4F0000}"/>
    <cellStyle name="SAPBEXHLevel3X 2 4 5" xfId="10173" xr:uid="{00000000-0005-0000-0000-0000CB4F0000}"/>
    <cellStyle name="SAPBEXHLevel3X 2 4 5 2" xfId="17386" xr:uid="{00000000-0005-0000-0000-0000CC4F0000}"/>
    <cellStyle name="SAPBEXHLevel3X 2 4 5 3" xfId="22823" xr:uid="{00000000-0005-0000-0000-0000CD4F0000}"/>
    <cellStyle name="SAPBEXHLevel3X 2 4 6" xfId="11401" xr:uid="{00000000-0005-0000-0000-0000CE4F0000}"/>
    <cellStyle name="SAPBEXHLevel3X 2 4 6 2" xfId="18608" xr:uid="{00000000-0005-0000-0000-0000CF4F0000}"/>
    <cellStyle name="SAPBEXHLevel3X 2 4 6 3" xfId="23803" xr:uid="{00000000-0005-0000-0000-0000D04F0000}"/>
    <cellStyle name="SAPBEXHLevel3X 2 4 7" xfId="12584" xr:uid="{00000000-0005-0000-0000-0000D14F0000}"/>
    <cellStyle name="SAPBEXHLevel3X 2 4 7 2" xfId="19791" xr:uid="{00000000-0005-0000-0000-0000D24F0000}"/>
    <cellStyle name="SAPBEXHLevel3X 2 4 7 3" xfId="24816" xr:uid="{00000000-0005-0000-0000-0000D34F0000}"/>
    <cellStyle name="SAPBEXHLevel3X 2 4 8" xfId="13477" xr:uid="{00000000-0005-0000-0000-0000D44F0000}"/>
    <cellStyle name="SAPBEXHLevel3X 2 4 9" xfId="14650" xr:uid="{00000000-0005-0000-0000-0000D54F0000}"/>
    <cellStyle name="SAPBEXHLevel3X 2 5" xfId="669" xr:uid="{00000000-0005-0000-0000-0000D64F0000}"/>
    <cellStyle name="SAPBEXHLevel3X 2 5 2" xfId="1125" xr:uid="{00000000-0005-0000-0000-0000D74F0000}"/>
    <cellStyle name="SAPBEXHLevel3X 2 5 2 2" xfId="8458" xr:uid="{00000000-0005-0000-0000-0000D84F0000}"/>
    <cellStyle name="SAPBEXHLevel3X 2 5 2 2 2" xfId="15671" xr:uid="{00000000-0005-0000-0000-0000D94F0000}"/>
    <cellStyle name="SAPBEXHLevel3X 2 5 2 2 3" xfId="21316" xr:uid="{00000000-0005-0000-0000-0000DA4F0000}"/>
    <cellStyle name="SAPBEXHLevel3X 2 5 2 3" xfId="8838" xr:uid="{00000000-0005-0000-0000-0000DB4F0000}"/>
    <cellStyle name="SAPBEXHLevel3X 2 5 2 3 2" xfId="16051" xr:uid="{00000000-0005-0000-0000-0000DC4F0000}"/>
    <cellStyle name="SAPBEXHLevel3X 2 5 2 3 3" xfId="21595" xr:uid="{00000000-0005-0000-0000-0000DD4F0000}"/>
    <cellStyle name="SAPBEXHLevel3X 2 5 2 4" xfId="10589" xr:uid="{00000000-0005-0000-0000-0000DE4F0000}"/>
    <cellStyle name="SAPBEXHLevel3X 2 5 2 4 2" xfId="17802" xr:uid="{00000000-0005-0000-0000-0000DF4F0000}"/>
    <cellStyle name="SAPBEXHLevel3X 2 5 2 4 3" xfId="23198" xr:uid="{00000000-0005-0000-0000-0000E04F0000}"/>
    <cellStyle name="SAPBEXHLevel3X 2 5 2 5" xfId="11865" xr:uid="{00000000-0005-0000-0000-0000E14F0000}"/>
    <cellStyle name="SAPBEXHLevel3X 2 5 2 5 2" xfId="19072" xr:uid="{00000000-0005-0000-0000-0000E24F0000}"/>
    <cellStyle name="SAPBEXHLevel3X 2 5 2 5 3" xfId="24226" xr:uid="{00000000-0005-0000-0000-0000E34F0000}"/>
    <cellStyle name="SAPBEXHLevel3X 2 5 2 6" xfId="12158" xr:uid="{00000000-0005-0000-0000-0000E44F0000}"/>
    <cellStyle name="SAPBEXHLevel3X 2 5 2 6 2" xfId="19365" xr:uid="{00000000-0005-0000-0000-0000E54F0000}"/>
    <cellStyle name="SAPBEXHLevel3X 2 5 2 6 3" xfId="24400" xr:uid="{00000000-0005-0000-0000-0000E64F0000}"/>
    <cellStyle name="SAPBEXHLevel3X 2 5 2 7" xfId="13930" xr:uid="{00000000-0005-0000-0000-0000E74F0000}"/>
    <cellStyle name="SAPBEXHLevel3X 2 5 2 8" xfId="14221" xr:uid="{00000000-0005-0000-0000-0000E84F0000}"/>
    <cellStyle name="SAPBEXHLevel3X 2 5 3" xfId="8044" xr:uid="{00000000-0005-0000-0000-0000E94F0000}"/>
    <cellStyle name="SAPBEXHLevel3X 2 5 3 2" xfId="15257" xr:uid="{00000000-0005-0000-0000-0000EA4F0000}"/>
    <cellStyle name="SAPBEXHLevel3X 2 5 3 3" xfId="20943" xr:uid="{00000000-0005-0000-0000-0000EB4F0000}"/>
    <cellStyle name="SAPBEXHLevel3X 2 5 4" xfId="9212" xr:uid="{00000000-0005-0000-0000-0000EC4F0000}"/>
    <cellStyle name="SAPBEXHLevel3X 2 5 4 2" xfId="16425" xr:uid="{00000000-0005-0000-0000-0000ED4F0000}"/>
    <cellStyle name="SAPBEXHLevel3X 2 5 4 3" xfId="21959" xr:uid="{00000000-0005-0000-0000-0000EE4F0000}"/>
    <cellStyle name="SAPBEXHLevel3X 2 5 5" xfId="10174" xr:uid="{00000000-0005-0000-0000-0000EF4F0000}"/>
    <cellStyle name="SAPBEXHLevel3X 2 5 5 2" xfId="17387" xr:uid="{00000000-0005-0000-0000-0000F04F0000}"/>
    <cellStyle name="SAPBEXHLevel3X 2 5 5 3" xfId="22824" xr:uid="{00000000-0005-0000-0000-0000F14F0000}"/>
    <cellStyle name="SAPBEXHLevel3X 2 5 6" xfId="11452" xr:uid="{00000000-0005-0000-0000-0000F24F0000}"/>
    <cellStyle name="SAPBEXHLevel3X 2 5 6 2" xfId="18659" xr:uid="{00000000-0005-0000-0000-0000F34F0000}"/>
    <cellStyle name="SAPBEXHLevel3X 2 5 6 3" xfId="23854" xr:uid="{00000000-0005-0000-0000-0000F44F0000}"/>
    <cellStyle name="SAPBEXHLevel3X 2 5 7" xfId="12533" xr:uid="{00000000-0005-0000-0000-0000F54F0000}"/>
    <cellStyle name="SAPBEXHLevel3X 2 5 7 2" xfId="19740" xr:uid="{00000000-0005-0000-0000-0000F64F0000}"/>
    <cellStyle name="SAPBEXHLevel3X 2 5 7 3" xfId="24765" xr:uid="{00000000-0005-0000-0000-0000F74F0000}"/>
    <cellStyle name="SAPBEXHLevel3X 2 5 8" xfId="13528" xr:uid="{00000000-0005-0000-0000-0000F84F0000}"/>
    <cellStyle name="SAPBEXHLevel3X 2 5 9" xfId="14567" xr:uid="{00000000-0005-0000-0000-0000F94F0000}"/>
    <cellStyle name="SAPBEXHLevel3X 2 6" xfId="852" xr:uid="{00000000-0005-0000-0000-0000FA4F0000}"/>
    <cellStyle name="SAPBEXHLevel3X 2 6 2" xfId="8459" xr:uid="{00000000-0005-0000-0000-0000FB4F0000}"/>
    <cellStyle name="SAPBEXHLevel3X 2 6 2 2" xfId="15672" xr:uid="{00000000-0005-0000-0000-0000FC4F0000}"/>
    <cellStyle name="SAPBEXHLevel3X 2 6 2 3" xfId="21317" xr:uid="{00000000-0005-0000-0000-0000FD4F0000}"/>
    <cellStyle name="SAPBEXHLevel3X 2 6 3" xfId="8837" xr:uid="{00000000-0005-0000-0000-0000FE4F0000}"/>
    <cellStyle name="SAPBEXHLevel3X 2 6 3 2" xfId="16050" xr:uid="{00000000-0005-0000-0000-0000FF4F0000}"/>
    <cellStyle name="SAPBEXHLevel3X 2 6 3 3" xfId="21594" xr:uid="{00000000-0005-0000-0000-000000500000}"/>
    <cellStyle name="SAPBEXHLevel3X 2 6 4" xfId="10590" xr:uid="{00000000-0005-0000-0000-000001500000}"/>
    <cellStyle name="SAPBEXHLevel3X 2 6 4 2" xfId="17803" xr:uid="{00000000-0005-0000-0000-000002500000}"/>
    <cellStyle name="SAPBEXHLevel3X 2 6 4 3" xfId="23199" xr:uid="{00000000-0005-0000-0000-000003500000}"/>
    <cellStyle name="SAPBEXHLevel3X 2 6 5" xfId="11592" xr:uid="{00000000-0005-0000-0000-000004500000}"/>
    <cellStyle name="SAPBEXHLevel3X 2 6 5 2" xfId="18799" xr:uid="{00000000-0005-0000-0000-000005500000}"/>
    <cellStyle name="SAPBEXHLevel3X 2 6 5 3" xfId="23971" xr:uid="{00000000-0005-0000-0000-000006500000}"/>
    <cellStyle name="SAPBEXHLevel3X 2 6 6" xfId="12413" xr:uid="{00000000-0005-0000-0000-000007500000}"/>
    <cellStyle name="SAPBEXHLevel3X 2 6 6 2" xfId="19620" xr:uid="{00000000-0005-0000-0000-000008500000}"/>
    <cellStyle name="SAPBEXHLevel3X 2 6 6 3" xfId="24655" xr:uid="{00000000-0005-0000-0000-000009500000}"/>
    <cellStyle name="SAPBEXHLevel3X 2 6 7" xfId="13657" xr:uid="{00000000-0005-0000-0000-00000A500000}"/>
    <cellStyle name="SAPBEXHLevel3X 2 6 8" xfId="14470" xr:uid="{00000000-0005-0000-0000-00000B500000}"/>
    <cellStyle name="SAPBEXHLevel3X 2 7" xfId="8040" xr:uid="{00000000-0005-0000-0000-00000C500000}"/>
    <cellStyle name="SAPBEXHLevel3X 2 7 2" xfId="15253" xr:uid="{00000000-0005-0000-0000-00000D500000}"/>
    <cellStyle name="SAPBEXHLevel3X 2 7 3" xfId="20939" xr:uid="{00000000-0005-0000-0000-00000E500000}"/>
    <cellStyle name="SAPBEXHLevel3X 2 8" xfId="9216" xr:uid="{00000000-0005-0000-0000-00000F500000}"/>
    <cellStyle name="SAPBEXHLevel3X 2 8 2" xfId="16429" xr:uid="{00000000-0005-0000-0000-000010500000}"/>
    <cellStyle name="SAPBEXHLevel3X 2 8 3" xfId="21963" xr:uid="{00000000-0005-0000-0000-000011500000}"/>
    <cellStyle name="SAPBEXHLevel3X 2 9" xfId="10170" xr:uid="{00000000-0005-0000-0000-000012500000}"/>
    <cellStyle name="SAPBEXHLevel3X 2 9 2" xfId="17383" xr:uid="{00000000-0005-0000-0000-000013500000}"/>
    <cellStyle name="SAPBEXHLevel3X 2 9 3" xfId="22820" xr:uid="{00000000-0005-0000-0000-000014500000}"/>
    <cellStyle name="SAPBEXHLevel3X 3" xfId="389" xr:uid="{00000000-0005-0000-0000-000015500000}"/>
    <cellStyle name="SAPBEXHLevel3X 3 10" xfId="11172" xr:uid="{00000000-0005-0000-0000-000016500000}"/>
    <cellStyle name="SAPBEXHLevel3X 3 10 2" xfId="18379" xr:uid="{00000000-0005-0000-0000-000017500000}"/>
    <cellStyle name="SAPBEXHLevel3X 3 10 3" xfId="23590" xr:uid="{00000000-0005-0000-0000-000018500000}"/>
    <cellStyle name="SAPBEXHLevel3X 3 11" xfId="13281" xr:uid="{00000000-0005-0000-0000-000019500000}"/>
    <cellStyle name="SAPBEXHLevel3X 3 12" xfId="25467" xr:uid="{00000000-0005-0000-0000-00001A500000}"/>
    <cellStyle name="SAPBEXHLevel3X 3 2" xfId="479" xr:uid="{00000000-0005-0000-0000-00001B500000}"/>
    <cellStyle name="SAPBEXHLevel3X 3 2 2" xfId="956" xr:uid="{00000000-0005-0000-0000-00001C500000}"/>
    <cellStyle name="SAPBEXHLevel3X 3 2 2 2" xfId="8460" xr:uid="{00000000-0005-0000-0000-00001D500000}"/>
    <cellStyle name="SAPBEXHLevel3X 3 2 2 2 2" xfId="15673" xr:uid="{00000000-0005-0000-0000-00001E500000}"/>
    <cellStyle name="SAPBEXHLevel3X 3 2 2 2 3" xfId="21318" xr:uid="{00000000-0005-0000-0000-00001F500000}"/>
    <cellStyle name="SAPBEXHLevel3X 3 2 2 3" xfId="8836" xr:uid="{00000000-0005-0000-0000-000020500000}"/>
    <cellStyle name="SAPBEXHLevel3X 3 2 2 3 2" xfId="16049" xr:uid="{00000000-0005-0000-0000-000021500000}"/>
    <cellStyle name="SAPBEXHLevel3X 3 2 2 3 3" xfId="21593" xr:uid="{00000000-0005-0000-0000-000022500000}"/>
    <cellStyle name="SAPBEXHLevel3X 3 2 2 4" xfId="10591" xr:uid="{00000000-0005-0000-0000-000023500000}"/>
    <cellStyle name="SAPBEXHLevel3X 3 2 2 4 2" xfId="17804" xr:uid="{00000000-0005-0000-0000-000024500000}"/>
    <cellStyle name="SAPBEXHLevel3X 3 2 2 4 3" xfId="23200" xr:uid="{00000000-0005-0000-0000-000025500000}"/>
    <cellStyle name="SAPBEXHLevel3X 3 2 2 5" xfId="11696" xr:uid="{00000000-0005-0000-0000-000026500000}"/>
    <cellStyle name="SAPBEXHLevel3X 3 2 2 5 2" xfId="18903" xr:uid="{00000000-0005-0000-0000-000027500000}"/>
    <cellStyle name="SAPBEXHLevel3X 3 2 2 5 3" xfId="24065" xr:uid="{00000000-0005-0000-0000-000028500000}"/>
    <cellStyle name="SAPBEXHLevel3X 3 2 2 6" xfId="12319" xr:uid="{00000000-0005-0000-0000-000029500000}"/>
    <cellStyle name="SAPBEXHLevel3X 3 2 2 6 2" xfId="19526" xr:uid="{00000000-0005-0000-0000-00002A500000}"/>
    <cellStyle name="SAPBEXHLevel3X 3 2 2 6 3" xfId="24561" xr:uid="{00000000-0005-0000-0000-00002B500000}"/>
    <cellStyle name="SAPBEXHLevel3X 3 2 2 7" xfId="13761" xr:uid="{00000000-0005-0000-0000-00002C500000}"/>
    <cellStyle name="SAPBEXHLevel3X 3 2 2 8" xfId="14382" xr:uid="{00000000-0005-0000-0000-00002D500000}"/>
    <cellStyle name="SAPBEXHLevel3X 3 2 3" xfId="8046" xr:uid="{00000000-0005-0000-0000-00002E500000}"/>
    <cellStyle name="SAPBEXHLevel3X 3 2 3 2" xfId="15259" xr:uid="{00000000-0005-0000-0000-00002F500000}"/>
    <cellStyle name="SAPBEXHLevel3X 3 2 3 3" xfId="20945" xr:uid="{00000000-0005-0000-0000-000030500000}"/>
    <cellStyle name="SAPBEXHLevel3X 3 2 4" xfId="9210" xr:uid="{00000000-0005-0000-0000-000031500000}"/>
    <cellStyle name="SAPBEXHLevel3X 3 2 4 2" xfId="16423" xr:uid="{00000000-0005-0000-0000-000032500000}"/>
    <cellStyle name="SAPBEXHLevel3X 3 2 4 3" xfId="21957" xr:uid="{00000000-0005-0000-0000-000033500000}"/>
    <cellStyle name="SAPBEXHLevel3X 3 2 5" xfId="10176" xr:uid="{00000000-0005-0000-0000-000034500000}"/>
    <cellStyle name="SAPBEXHLevel3X 3 2 5 2" xfId="17389" xr:uid="{00000000-0005-0000-0000-000035500000}"/>
    <cellStyle name="SAPBEXHLevel3X 3 2 5 3" xfId="22826" xr:uid="{00000000-0005-0000-0000-000036500000}"/>
    <cellStyle name="SAPBEXHLevel3X 3 2 6" xfId="11262" xr:uid="{00000000-0005-0000-0000-000037500000}"/>
    <cellStyle name="SAPBEXHLevel3X 3 2 6 2" xfId="18469" xr:uid="{00000000-0005-0000-0000-000038500000}"/>
    <cellStyle name="SAPBEXHLevel3X 3 2 6 3" xfId="23672" xr:uid="{00000000-0005-0000-0000-000039500000}"/>
    <cellStyle name="SAPBEXHLevel3X 3 2 7" xfId="12747" xr:uid="{00000000-0005-0000-0000-00003A500000}"/>
    <cellStyle name="SAPBEXHLevel3X 3 2 7 2" xfId="19954" xr:uid="{00000000-0005-0000-0000-00003B500000}"/>
    <cellStyle name="SAPBEXHLevel3X 3 2 7 3" xfId="24945" xr:uid="{00000000-0005-0000-0000-00003C500000}"/>
    <cellStyle name="SAPBEXHLevel3X 3 2 8" xfId="13354" xr:uid="{00000000-0005-0000-0000-00003D500000}"/>
    <cellStyle name="SAPBEXHLevel3X 3 3" xfId="563" xr:uid="{00000000-0005-0000-0000-00003E500000}"/>
    <cellStyle name="SAPBEXHLevel3X 3 3 2" xfId="1019" xr:uid="{00000000-0005-0000-0000-00003F500000}"/>
    <cellStyle name="SAPBEXHLevel3X 3 3 2 2" xfId="8461" xr:uid="{00000000-0005-0000-0000-000040500000}"/>
    <cellStyle name="SAPBEXHLevel3X 3 3 2 2 2" xfId="15674" xr:uid="{00000000-0005-0000-0000-000041500000}"/>
    <cellStyle name="SAPBEXHLevel3X 3 3 2 2 3" xfId="21319" xr:uid="{00000000-0005-0000-0000-000042500000}"/>
    <cellStyle name="SAPBEXHLevel3X 3 3 2 3" xfId="8835" xr:uid="{00000000-0005-0000-0000-000043500000}"/>
    <cellStyle name="SAPBEXHLevel3X 3 3 2 3 2" xfId="16048" xr:uid="{00000000-0005-0000-0000-000044500000}"/>
    <cellStyle name="SAPBEXHLevel3X 3 3 2 3 3" xfId="21592" xr:uid="{00000000-0005-0000-0000-000045500000}"/>
    <cellStyle name="SAPBEXHLevel3X 3 3 2 4" xfId="10592" xr:uid="{00000000-0005-0000-0000-000046500000}"/>
    <cellStyle name="SAPBEXHLevel3X 3 3 2 4 2" xfId="17805" xr:uid="{00000000-0005-0000-0000-000047500000}"/>
    <cellStyle name="SAPBEXHLevel3X 3 3 2 4 3" xfId="23201" xr:uid="{00000000-0005-0000-0000-000048500000}"/>
    <cellStyle name="SAPBEXHLevel3X 3 3 2 5" xfId="11759" xr:uid="{00000000-0005-0000-0000-000049500000}"/>
    <cellStyle name="SAPBEXHLevel3X 3 3 2 5 2" xfId="18966" xr:uid="{00000000-0005-0000-0000-00004A500000}"/>
    <cellStyle name="SAPBEXHLevel3X 3 3 2 5 3" xfId="24120" xr:uid="{00000000-0005-0000-0000-00004B500000}"/>
    <cellStyle name="SAPBEXHLevel3X 3 3 2 6" xfId="12264" xr:uid="{00000000-0005-0000-0000-00004C500000}"/>
    <cellStyle name="SAPBEXHLevel3X 3 3 2 6 2" xfId="19471" xr:uid="{00000000-0005-0000-0000-00004D500000}"/>
    <cellStyle name="SAPBEXHLevel3X 3 3 2 6 3" xfId="24506" xr:uid="{00000000-0005-0000-0000-00004E500000}"/>
    <cellStyle name="SAPBEXHLevel3X 3 3 2 7" xfId="13824" xr:uid="{00000000-0005-0000-0000-00004F500000}"/>
    <cellStyle name="SAPBEXHLevel3X 3 3 2 8" xfId="14327" xr:uid="{00000000-0005-0000-0000-000050500000}"/>
    <cellStyle name="SAPBEXHLevel3X 3 3 3" xfId="8047" xr:uid="{00000000-0005-0000-0000-000051500000}"/>
    <cellStyle name="SAPBEXHLevel3X 3 3 3 2" xfId="15260" xr:uid="{00000000-0005-0000-0000-000052500000}"/>
    <cellStyle name="SAPBEXHLevel3X 3 3 3 3" xfId="20946" xr:uid="{00000000-0005-0000-0000-000053500000}"/>
    <cellStyle name="SAPBEXHLevel3X 3 3 4" xfId="9209" xr:uid="{00000000-0005-0000-0000-000054500000}"/>
    <cellStyle name="SAPBEXHLevel3X 3 3 4 2" xfId="16422" xr:uid="{00000000-0005-0000-0000-000055500000}"/>
    <cellStyle name="SAPBEXHLevel3X 3 3 4 3" xfId="21956" xr:uid="{00000000-0005-0000-0000-000056500000}"/>
    <cellStyle name="SAPBEXHLevel3X 3 3 5" xfId="10177" xr:uid="{00000000-0005-0000-0000-000057500000}"/>
    <cellStyle name="SAPBEXHLevel3X 3 3 5 2" xfId="17390" xr:uid="{00000000-0005-0000-0000-000058500000}"/>
    <cellStyle name="SAPBEXHLevel3X 3 3 5 3" xfId="22827" xr:uid="{00000000-0005-0000-0000-000059500000}"/>
    <cellStyle name="SAPBEXHLevel3X 3 3 6" xfId="11346" xr:uid="{00000000-0005-0000-0000-00005A500000}"/>
    <cellStyle name="SAPBEXHLevel3X 3 3 6 2" xfId="18553" xr:uid="{00000000-0005-0000-0000-00005B500000}"/>
    <cellStyle name="SAPBEXHLevel3X 3 3 6 3" xfId="23748" xr:uid="{00000000-0005-0000-0000-00005C500000}"/>
    <cellStyle name="SAPBEXHLevel3X 3 3 7" xfId="12672" xr:uid="{00000000-0005-0000-0000-00005D500000}"/>
    <cellStyle name="SAPBEXHLevel3X 3 3 7 2" xfId="19879" xr:uid="{00000000-0005-0000-0000-00005E500000}"/>
    <cellStyle name="SAPBEXHLevel3X 3 3 7 3" xfId="24870" xr:uid="{00000000-0005-0000-0000-00005F500000}"/>
    <cellStyle name="SAPBEXHLevel3X 3 3 8" xfId="13425" xr:uid="{00000000-0005-0000-0000-000060500000}"/>
    <cellStyle name="SAPBEXHLevel3X 3 4" xfId="629" xr:uid="{00000000-0005-0000-0000-000061500000}"/>
    <cellStyle name="SAPBEXHLevel3X 3 4 2" xfId="1085" xr:uid="{00000000-0005-0000-0000-000062500000}"/>
    <cellStyle name="SAPBEXHLevel3X 3 4 2 2" xfId="8462" xr:uid="{00000000-0005-0000-0000-000063500000}"/>
    <cellStyle name="SAPBEXHLevel3X 3 4 2 2 2" xfId="15675" xr:uid="{00000000-0005-0000-0000-000064500000}"/>
    <cellStyle name="SAPBEXHLevel3X 3 4 2 2 3" xfId="21320" xr:uid="{00000000-0005-0000-0000-000065500000}"/>
    <cellStyle name="SAPBEXHLevel3X 3 4 2 3" xfId="8834" xr:uid="{00000000-0005-0000-0000-000066500000}"/>
    <cellStyle name="SAPBEXHLevel3X 3 4 2 3 2" xfId="16047" xr:uid="{00000000-0005-0000-0000-000067500000}"/>
    <cellStyle name="SAPBEXHLevel3X 3 4 2 3 3" xfId="21591" xr:uid="{00000000-0005-0000-0000-000068500000}"/>
    <cellStyle name="SAPBEXHLevel3X 3 4 2 4" xfId="10593" xr:uid="{00000000-0005-0000-0000-000069500000}"/>
    <cellStyle name="SAPBEXHLevel3X 3 4 2 4 2" xfId="17806" xr:uid="{00000000-0005-0000-0000-00006A500000}"/>
    <cellStyle name="SAPBEXHLevel3X 3 4 2 4 3" xfId="23202" xr:uid="{00000000-0005-0000-0000-00006B500000}"/>
    <cellStyle name="SAPBEXHLevel3X 3 4 2 5" xfId="11825" xr:uid="{00000000-0005-0000-0000-00006C500000}"/>
    <cellStyle name="SAPBEXHLevel3X 3 4 2 5 2" xfId="19032" xr:uid="{00000000-0005-0000-0000-00006D500000}"/>
    <cellStyle name="SAPBEXHLevel3X 3 4 2 5 3" xfId="24186" xr:uid="{00000000-0005-0000-0000-00006E500000}"/>
    <cellStyle name="SAPBEXHLevel3X 3 4 2 6" xfId="12198" xr:uid="{00000000-0005-0000-0000-00006F500000}"/>
    <cellStyle name="SAPBEXHLevel3X 3 4 2 6 2" xfId="19405" xr:uid="{00000000-0005-0000-0000-000070500000}"/>
    <cellStyle name="SAPBEXHLevel3X 3 4 2 6 3" xfId="24440" xr:uid="{00000000-0005-0000-0000-000071500000}"/>
    <cellStyle name="SAPBEXHLevel3X 3 4 2 7" xfId="13890" xr:uid="{00000000-0005-0000-0000-000072500000}"/>
    <cellStyle name="SAPBEXHLevel3X 3 4 2 8" xfId="14261" xr:uid="{00000000-0005-0000-0000-000073500000}"/>
    <cellStyle name="SAPBEXHLevel3X 3 4 3" xfId="8048" xr:uid="{00000000-0005-0000-0000-000074500000}"/>
    <cellStyle name="SAPBEXHLevel3X 3 4 3 2" xfId="15261" xr:uid="{00000000-0005-0000-0000-000075500000}"/>
    <cellStyle name="SAPBEXHLevel3X 3 4 3 3" xfId="20947" xr:uid="{00000000-0005-0000-0000-000076500000}"/>
    <cellStyle name="SAPBEXHLevel3X 3 4 4" xfId="9208" xr:uid="{00000000-0005-0000-0000-000077500000}"/>
    <cellStyle name="SAPBEXHLevel3X 3 4 4 2" xfId="16421" xr:uid="{00000000-0005-0000-0000-000078500000}"/>
    <cellStyle name="SAPBEXHLevel3X 3 4 4 3" xfId="21955" xr:uid="{00000000-0005-0000-0000-000079500000}"/>
    <cellStyle name="SAPBEXHLevel3X 3 4 5" xfId="10178" xr:uid="{00000000-0005-0000-0000-00007A500000}"/>
    <cellStyle name="SAPBEXHLevel3X 3 4 5 2" xfId="17391" xr:uid="{00000000-0005-0000-0000-00007B500000}"/>
    <cellStyle name="SAPBEXHLevel3X 3 4 5 3" xfId="22828" xr:uid="{00000000-0005-0000-0000-00007C500000}"/>
    <cellStyle name="SAPBEXHLevel3X 3 4 6" xfId="11412" xr:uid="{00000000-0005-0000-0000-00007D500000}"/>
    <cellStyle name="SAPBEXHLevel3X 3 4 6 2" xfId="18619" xr:uid="{00000000-0005-0000-0000-00007E500000}"/>
    <cellStyle name="SAPBEXHLevel3X 3 4 6 3" xfId="23814" xr:uid="{00000000-0005-0000-0000-00007F500000}"/>
    <cellStyle name="SAPBEXHLevel3X 3 4 7" xfId="12573" xr:uid="{00000000-0005-0000-0000-000080500000}"/>
    <cellStyle name="SAPBEXHLevel3X 3 4 7 2" xfId="19780" xr:uid="{00000000-0005-0000-0000-000081500000}"/>
    <cellStyle name="SAPBEXHLevel3X 3 4 7 3" xfId="24805" xr:uid="{00000000-0005-0000-0000-000082500000}"/>
    <cellStyle name="SAPBEXHLevel3X 3 4 8" xfId="13488" xr:uid="{00000000-0005-0000-0000-000083500000}"/>
    <cellStyle name="SAPBEXHLevel3X 3 4 9" xfId="14639" xr:uid="{00000000-0005-0000-0000-000084500000}"/>
    <cellStyle name="SAPBEXHLevel3X 3 5" xfId="683" xr:uid="{00000000-0005-0000-0000-000085500000}"/>
    <cellStyle name="SAPBEXHLevel3X 3 5 2" xfId="1139" xr:uid="{00000000-0005-0000-0000-000086500000}"/>
    <cellStyle name="SAPBEXHLevel3X 3 5 2 2" xfId="8463" xr:uid="{00000000-0005-0000-0000-000087500000}"/>
    <cellStyle name="SAPBEXHLevel3X 3 5 2 2 2" xfId="15676" xr:uid="{00000000-0005-0000-0000-000088500000}"/>
    <cellStyle name="SAPBEXHLevel3X 3 5 2 2 3" xfId="21321" xr:uid="{00000000-0005-0000-0000-000089500000}"/>
    <cellStyle name="SAPBEXHLevel3X 3 5 2 3" xfId="8833" xr:uid="{00000000-0005-0000-0000-00008A500000}"/>
    <cellStyle name="SAPBEXHLevel3X 3 5 2 3 2" xfId="16046" xr:uid="{00000000-0005-0000-0000-00008B500000}"/>
    <cellStyle name="SAPBEXHLevel3X 3 5 2 3 3" xfId="21590" xr:uid="{00000000-0005-0000-0000-00008C500000}"/>
    <cellStyle name="SAPBEXHLevel3X 3 5 2 4" xfId="10594" xr:uid="{00000000-0005-0000-0000-00008D500000}"/>
    <cellStyle name="SAPBEXHLevel3X 3 5 2 4 2" xfId="17807" xr:uid="{00000000-0005-0000-0000-00008E500000}"/>
    <cellStyle name="SAPBEXHLevel3X 3 5 2 4 3" xfId="23203" xr:uid="{00000000-0005-0000-0000-00008F500000}"/>
    <cellStyle name="SAPBEXHLevel3X 3 5 2 5" xfId="11879" xr:uid="{00000000-0005-0000-0000-000090500000}"/>
    <cellStyle name="SAPBEXHLevel3X 3 5 2 5 2" xfId="19086" xr:uid="{00000000-0005-0000-0000-000091500000}"/>
    <cellStyle name="SAPBEXHLevel3X 3 5 2 5 3" xfId="24240" xr:uid="{00000000-0005-0000-0000-000092500000}"/>
    <cellStyle name="SAPBEXHLevel3X 3 5 2 6" xfId="12144" xr:uid="{00000000-0005-0000-0000-000093500000}"/>
    <cellStyle name="SAPBEXHLevel3X 3 5 2 6 2" xfId="19351" xr:uid="{00000000-0005-0000-0000-000094500000}"/>
    <cellStyle name="SAPBEXHLevel3X 3 5 2 6 3" xfId="24386" xr:uid="{00000000-0005-0000-0000-000095500000}"/>
    <cellStyle name="SAPBEXHLevel3X 3 5 2 7" xfId="13944" xr:uid="{00000000-0005-0000-0000-000096500000}"/>
    <cellStyle name="SAPBEXHLevel3X 3 5 2 8" xfId="14207" xr:uid="{00000000-0005-0000-0000-000097500000}"/>
    <cellStyle name="SAPBEXHLevel3X 3 5 3" xfId="8049" xr:uid="{00000000-0005-0000-0000-000098500000}"/>
    <cellStyle name="SAPBEXHLevel3X 3 5 3 2" xfId="15262" xr:uid="{00000000-0005-0000-0000-000099500000}"/>
    <cellStyle name="SAPBEXHLevel3X 3 5 3 3" xfId="20948" xr:uid="{00000000-0005-0000-0000-00009A500000}"/>
    <cellStyle name="SAPBEXHLevel3X 3 5 4" xfId="9207" xr:uid="{00000000-0005-0000-0000-00009B500000}"/>
    <cellStyle name="SAPBEXHLevel3X 3 5 4 2" xfId="16420" xr:uid="{00000000-0005-0000-0000-00009C500000}"/>
    <cellStyle name="SAPBEXHLevel3X 3 5 4 3" xfId="21954" xr:uid="{00000000-0005-0000-0000-00009D500000}"/>
    <cellStyle name="SAPBEXHLevel3X 3 5 5" xfId="10179" xr:uid="{00000000-0005-0000-0000-00009E500000}"/>
    <cellStyle name="SAPBEXHLevel3X 3 5 5 2" xfId="17392" xr:uid="{00000000-0005-0000-0000-00009F500000}"/>
    <cellStyle name="SAPBEXHLevel3X 3 5 5 3" xfId="22829" xr:uid="{00000000-0005-0000-0000-0000A0500000}"/>
    <cellStyle name="SAPBEXHLevel3X 3 5 6" xfId="11466" xr:uid="{00000000-0005-0000-0000-0000A1500000}"/>
    <cellStyle name="SAPBEXHLevel3X 3 5 6 2" xfId="18673" xr:uid="{00000000-0005-0000-0000-0000A2500000}"/>
    <cellStyle name="SAPBEXHLevel3X 3 5 6 3" xfId="23868" xr:uid="{00000000-0005-0000-0000-0000A3500000}"/>
    <cellStyle name="SAPBEXHLevel3X 3 5 7" xfId="12519" xr:uid="{00000000-0005-0000-0000-0000A4500000}"/>
    <cellStyle name="SAPBEXHLevel3X 3 5 7 2" xfId="19726" xr:uid="{00000000-0005-0000-0000-0000A5500000}"/>
    <cellStyle name="SAPBEXHLevel3X 3 5 7 3" xfId="24752" xr:uid="{00000000-0005-0000-0000-0000A6500000}"/>
    <cellStyle name="SAPBEXHLevel3X 3 5 8" xfId="13542" xr:uid="{00000000-0005-0000-0000-0000A7500000}"/>
    <cellStyle name="SAPBEXHLevel3X 3 5 9" xfId="14554" xr:uid="{00000000-0005-0000-0000-0000A8500000}"/>
    <cellStyle name="SAPBEXHLevel3X 3 6" xfId="868" xr:uid="{00000000-0005-0000-0000-0000A9500000}"/>
    <cellStyle name="SAPBEXHLevel3X 3 6 2" xfId="8464" xr:uid="{00000000-0005-0000-0000-0000AA500000}"/>
    <cellStyle name="SAPBEXHLevel3X 3 6 2 2" xfId="15677" xr:uid="{00000000-0005-0000-0000-0000AB500000}"/>
    <cellStyle name="SAPBEXHLevel3X 3 6 2 3" xfId="21322" xr:uid="{00000000-0005-0000-0000-0000AC500000}"/>
    <cellStyle name="SAPBEXHLevel3X 3 6 3" xfId="8832" xr:uid="{00000000-0005-0000-0000-0000AD500000}"/>
    <cellStyle name="SAPBEXHLevel3X 3 6 3 2" xfId="16045" xr:uid="{00000000-0005-0000-0000-0000AE500000}"/>
    <cellStyle name="SAPBEXHLevel3X 3 6 3 3" xfId="21589" xr:uid="{00000000-0005-0000-0000-0000AF500000}"/>
    <cellStyle name="SAPBEXHLevel3X 3 6 4" xfId="10595" xr:uid="{00000000-0005-0000-0000-0000B0500000}"/>
    <cellStyle name="SAPBEXHLevel3X 3 6 4 2" xfId="17808" xr:uid="{00000000-0005-0000-0000-0000B1500000}"/>
    <cellStyle name="SAPBEXHLevel3X 3 6 4 3" xfId="23204" xr:uid="{00000000-0005-0000-0000-0000B2500000}"/>
    <cellStyle name="SAPBEXHLevel3X 3 6 5" xfId="11608" xr:uid="{00000000-0005-0000-0000-0000B3500000}"/>
    <cellStyle name="SAPBEXHLevel3X 3 6 5 2" xfId="18815" xr:uid="{00000000-0005-0000-0000-0000B4500000}"/>
    <cellStyle name="SAPBEXHLevel3X 3 6 5 3" xfId="23985" xr:uid="{00000000-0005-0000-0000-0000B5500000}"/>
    <cellStyle name="SAPBEXHLevel3X 3 6 6" xfId="12399" xr:uid="{00000000-0005-0000-0000-0000B6500000}"/>
    <cellStyle name="SAPBEXHLevel3X 3 6 6 2" xfId="19606" xr:uid="{00000000-0005-0000-0000-0000B7500000}"/>
    <cellStyle name="SAPBEXHLevel3X 3 6 6 3" xfId="24641" xr:uid="{00000000-0005-0000-0000-0000B8500000}"/>
    <cellStyle name="SAPBEXHLevel3X 3 6 7" xfId="13673" xr:uid="{00000000-0005-0000-0000-0000B9500000}"/>
    <cellStyle name="SAPBEXHLevel3X 3 6 8" xfId="14459" xr:uid="{00000000-0005-0000-0000-0000BA500000}"/>
    <cellStyle name="SAPBEXHLevel3X 3 7" xfId="8045" xr:uid="{00000000-0005-0000-0000-0000BB500000}"/>
    <cellStyle name="SAPBEXHLevel3X 3 7 2" xfId="15258" xr:uid="{00000000-0005-0000-0000-0000BC500000}"/>
    <cellStyle name="SAPBEXHLevel3X 3 7 3" xfId="20944" xr:uid="{00000000-0005-0000-0000-0000BD500000}"/>
    <cellStyle name="SAPBEXHLevel3X 3 8" xfId="9211" xr:uid="{00000000-0005-0000-0000-0000BE500000}"/>
    <cellStyle name="SAPBEXHLevel3X 3 8 2" xfId="16424" xr:uid="{00000000-0005-0000-0000-0000BF500000}"/>
    <cellStyle name="SAPBEXHLevel3X 3 8 3" xfId="21958" xr:uid="{00000000-0005-0000-0000-0000C0500000}"/>
    <cellStyle name="SAPBEXHLevel3X 3 9" xfId="10175" xr:uid="{00000000-0005-0000-0000-0000C1500000}"/>
    <cellStyle name="SAPBEXHLevel3X 3 9 2" xfId="17388" xr:uid="{00000000-0005-0000-0000-0000C2500000}"/>
    <cellStyle name="SAPBEXHLevel3X 3 9 3" xfId="22825" xr:uid="{00000000-0005-0000-0000-0000C3500000}"/>
    <cellStyle name="SAPBEXHLevel3X 4" xfId="507" xr:uid="{00000000-0005-0000-0000-0000C4500000}"/>
    <cellStyle name="SAPBEXHLevel3X 4 10" xfId="13380" xr:uid="{00000000-0005-0000-0000-0000C5500000}"/>
    <cellStyle name="SAPBEXHLevel3X 4 2" xfId="588" xr:uid="{00000000-0005-0000-0000-0000C6500000}"/>
    <cellStyle name="SAPBEXHLevel3X 4 2 2" xfId="1044" xr:uid="{00000000-0005-0000-0000-0000C7500000}"/>
    <cellStyle name="SAPBEXHLevel3X 4 2 2 2" xfId="8465" xr:uid="{00000000-0005-0000-0000-0000C8500000}"/>
    <cellStyle name="SAPBEXHLevel3X 4 2 2 2 2" xfId="15678" xr:uid="{00000000-0005-0000-0000-0000C9500000}"/>
    <cellStyle name="SAPBEXHLevel3X 4 2 2 2 3" xfId="21323" xr:uid="{00000000-0005-0000-0000-0000CA500000}"/>
    <cellStyle name="SAPBEXHLevel3X 4 2 2 3" xfId="8831" xr:uid="{00000000-0005-0000-0000-0000CB500000}"/>
    <cellStyle name="SAPBEXHLevel3X 4 2 2 3 2" xfId="16044" xr:uid="{00000000-0005-0000-0000-0000CC500000}"/>
    <cellStyle name="SAPBEXHLevel3X 4 2 2 3 3" xfId="21588" xr:uid="{00000000-0005-0000-0000-0000CD500000}"/>
    <cellStyle name="SAPBEXHLevel3X 4 2 2 4" xfId="10596" xr:uid="{00000000-0005-0000-0000-0000CE500000}"/>
    <cellStyle name="SAPBEXHLevel3X 4 2 2 4 2" xfId="17809" xr:uid="{00000000-0005-0000-0000-0000CF500000}"/>
    <cellStyle name="SAPBEXHLevel3X 4 2 2 4 3" xfId="23205" xr:uid="{00000000-0005-0000-0000-0000D0500000}"/>
    <cellStyle name="SAPBEXHLevel3X 4 2 2 5" xfId="11784" xr:uid="{00000000-0005-0000-0000-0000D1500000}"/>
    <cellStyle name="SAPBEXHLevel3X 4 2 2 5 2" xfId="18991" xr:uid="{00000000-0005-0000-0000-0000D2500000}"/>
    <cellStyle name="SAPBEXHLevel3X 4 2 2 5 3" xfId="24145" xr:uid="{00000000-0005-0000-0000-0000D3500000}"/>
    <cellStyle name="SAPBEXHLevel3X 4 2 2 6" xfId="12239" xr:uid="{00000000-0005-0000-0000-0000D4500000}"/>
    <cellStyle name="SAPBEXHLevel3X 4 2 2 6 2" xfId="19446" xr:uid="{00000000-0005-0000-0000-0000D5500000}"/>
    <cellStyle name="SAPBEXHLevel3X 4 2 2 6 3" xfId="24481" xr:uid="{00000000-0005-0000-0000-0000D6500000}"/>
    <cellStyle name="SAPBEXHLevel3X 4 2 2 7" xfId="13849" xr:uid="{00000000-0005-0000-0000-0000D7500000}"/>
    <cellStyle name="SAPBEXHLevel3X 4 2 2 8" xfId="14302" xr:uid="{00000000-0005-0000-0000-0000D8500000}"/>
    <cellStyle name="SAPBEXHLevel3X 4 2 3" xfId="8051" xr:uid="{00000000-0005-0000-0000-0000D9500000}"/>
    <cellStyle name="SAPBEXHLevel3X 4 2 3 2" xfId="15264" xr:uid="{00000000-0005-0000-0000-0000DA500000}"/>
    <cellStyle name="SAPBEXHLevel3X 4 2 3 3" xfId="20950" xr:uid="{00000000-0005-0000-0000-0000DB500000}"/>
    <cellStyle name="SAPBEXHLevel3X 4 2 4" xfId="9205" xr:uid="{00000000-0005-0000-0000-0000DC500000}"/>
    <cellStyle name="SAPBEXHLevel3X 4 2 4 2" xfId="16418" xr:uid="{00000000-0005-0000-0000-0000DD500000}"/>
    <cellStyle name="SAPBEXHLevel3X 4 2 4 3" xfId="21952" xr:uid="{00000000-0005-0000-0000-0000DE500000}"/>
    <cellStyle name="SAPBEXHLevel3X 4 2 5" xfId="10181" xr:uid="{00000000-0005-0000-0000-0000DF500000}"/>
    <cellStyle name="SAPBEXHLevel3X 4 2 5 2" xfId="17394" xr:uid="{00000000-0005-0000-0000-0000E0500000}"/>
    <cellStyle name="SAPBEXHLevel3X 4 2 5 3" xfId="22831" xr:uid="{00000000-0005-0000-0000-0000E1500000}"/>
    <cellStyle name="SAPBEXHLevel3X 4 2 6" xfId="11371" xr:uid="{00000000-0005-0000-0000-0000E2500000}"/>
    <cellStyle name="SAPBEXHLevel3X 4 2 6 2" xfId="18578" xr:uid="{00000000-0005-0000-0000-0000E3500000}"/>
    <cellStyle name="SAPBEXHLevel3X 4 2 6 3" xfId="23773" xr:uid="{00000000-0005-0000-0000-0000E4500000}"/>
    <cellStyle name="SAPBEXHLevel3X 4 2 7" xfId="12616" xr:uid="{00000000-0005-0000-0000-0000E5500000}"/>
    <cellStyle name="SAPBEXHLevel3X 4 2 7 2" xfId="19823" xr:uid="{00000000-0005-0000-0000-0000E6500000}"/>
    <cellStyle name="SAPBEXHLevel3X 4 2 7 3" xfId="24846" xr:uid="{00000000-0005-0000-0000-0000E7500000}"/>
    <cellStyle name="SAPBEXHLevel3X 4 2 8" xfId="13447" xr:uid="{00000000-0005-0000-0000-0000E8500000}"/>
    <cellStyle name="SAPBEXHLevel3X 4 3" xfId="653" xr:uid="{00000000-0005-0000-0000-0000E9500000}"/>
    <cellStyle name="SAPBEXHLevel3X 4 3 2" xfId="1109" xr:uid="{00000000-0005-0000-0000-0000EA500000}"/>
    <cellStyle name="SAPBEXHLevel3X 4 3 2 2" xfId="8466" xr:uid="{00000000-0005-0000-0000-0000EB500000}"/>
    <cellStyle name="SAPBEXHLevel3X 4 3 2 2 2" xfId="15679" xr:uid="{00000000-0005-0000-0000-0000EC500000}"/>
    <cellStyle name="SAPBEXHLevel3X 4 3 2 2 3" xfId="21324" xr:uid="{00000000-0005-0000-0000-0000ED500000}"/>
    <cellStyle name="SAPBEXHLevel3X 4 3 2 3" xfId="8830" xr:uid="{00000000-0005-0000-0000-0000EE500000}"/>
    <cellStyle name="SAPBEXHLevel3X 4 3 2 3 2" xfId="16043" xr:uid="{00000000-0005-0000-0000-0000EF500000}"/>
    <cellStyle name="SAPBEXHLevel3X 4 3 2 3 3" xfId="21587" xr:uid="{00000000-0005-0000-0000-0000F0500000}"/>
    <cellStyle name="SAPBEXHLevel3X 4 3 2 4" xfId="10597" xr:uid="{00000000-0005-0000-0000-0000F1500000}"/>
    <cellStyle name="SAPBEXHLevel3X 4 3 2 4 2" xfId="17810" xr:uid="{00000000-0005-0000-0000-0000F2500000}"/>
    <cellStyle name="SAPBEXHLevel3X 4 3 2 4 3" xfId="23206" xr:uid="{00000000-0005-0000-0000-0000F3500000}"/>
    <cellStyle name="SAPBEXHLevel3X 4 3 2 5" xfId="11849" xr:uid="{00000000-0005-0000-0000-0000F4500000}"/>
    <cellStyle name="SAPBEXHLevel3X 4 3 2 5 2" xfId="19056" xr:uid="{00000000-0005-0000-0000-0000F5500000}"/>
    <cellStyle name="SAPBEXHLevel3X 4 3 2 5 3" xfId="24210" xr:uid="{00000000-0005-0000-0000-0000F6500000}"/>
    <cellStyle name="SAPBEXHLevel3X 4 3 2 6" xfId="12174" xr:uid="{00000000-0005-0000-0000-0000F7500000}"/>
    <cellStyle name="SAPBEXHLevel3X 4 3 2 6 2" xfId="19381" xr:uid="{00000000-0005-0000-0000-0000F8500000}"/>
    <cellStyle name="SAPBEXHLevel3X 4 3 2 6 3" xfId="24416" xr:uid="{00000000-0005-0000-0000-0000F9500000}"/>
    <cellStyle name="SAPBEXHLevel3X 4 3 2 7" xfId="13914" xr:uid="{00000000-0005-0000-0000-0000FA500000}"/>
    <cellStyle name="SAPBEXHLevel3X 4 3 2 8" xfId="14237" xr:uid="{00000000-0005-0000-0000-0000FB500000}"/>
    <cellStyle name="SAPBEXHLevel3X 4 3 3" xfId="8052" xr:uid="{00000000-0005-0000-0000-0000FC500000}"/>
    <cellStyle name="SAPBEXHLevel3X 4 3 3 2" xfId="15265" xr:uid="{00000000-0005-0000-0000-0000FD500000}"/>
    <cellStyle name="SAPBEXHLevel3X 4 3 3 3" xfId="20951" xr:uid="{00000000-0005-0000-0000-0000FE500000}"/>
    <cellStyle name="SAPBEXHLevel3X 4 3 4" xfId="9204" xr:uid="{00000000-0005-0000-0000-0000FF500000}"/>
    <cellStyle name="SAPBEXHLevel3X 4 3 4 2" xfId="16417" xr:uid="{00000000-0005-0000-0000-000000510000}"/>
    <cellStyle name="SAPBEXHLevel3X 4 3 4 3" xfId="21951" xr:uid="{00000000-0005-0000-0000-000001510000}"/>
    <cellStyle name="SAPBEXHLevel3X 4 3 5" xfId="10182" xr:uid="{00000000-0005-0000-0000-000002510000}"/>
    <cellStyle name="SAPBEXHLevel3X 4 3 5 2" xfId="17395" xr:uid="{00000000-0005-0000-0000-000003510000}"/>
    <cellStyle name="SAPBEXHLevel3X 4 3 5 3" xfId="22832" xr:uid="{00000000-0005-0000-0000-000004510000}"/>
    <cellStyle name="SAPBEXHLevel3X 4 3 6" xfId="11436" xr:uid="{00000000-0005-0000-0000-000005510000}"/>
    <cellStyle name="SAPBEXHLevel3X 4 3 6 2" xfId="18643" xr:uid="{00000000-0005-0000-0000-000006510000}"/>
    <cellStyle name="SAPBEXHLevel3X 4 3 6 3" xfId="23838" xr:uid="{00000000-0005-0000-0000-000007510000}"/>
    <cellStyle name="SAPBEXHLevel3X 4 3 7" xfId="12549" xr:uid="{00000000-0005-0000-0000-000008510000}"/>
    <cellStyle name="SAPBEXHLevel3X 4 3 7 2" xfId="19756" xr:uid="{00000000-0005-0000-0000-000009510000}"/>
    <cellStyle name="SAPBEXHLevel3X 4 3 7 3" xfId="24781" xr:uid="{00000000-0005-0000-0000-00000A510000}"/>
    <cellStyle name="SAPBEXHLevel3X 4 3 8" xfId="13512" xr:uid="{00000000-0005-0000-0000-00000B510000}"/>
    <cellStyle name="SAPBEXHLevel3X 4 3 9" xfId="14584" xr:uid="{00000000-0005-0000-0000-00000C510000}"/>
    <cellStyle name="SAPBEXHLevel3X 4 4" xfId="708" xr:uid="{00000000-0005-0000-0000-00000D510000}"/>
    <cellStyle name="SAPBEXHLevel3X 4 4 2" xfId="1164" xr:uid="{00000000-0005-0000-0000-00000E510000}"/>
    <cellStyle name="SAPBEXHLevel3X 4 4 2 2" xfId="8467" xr:uid="{00000000-0005-0000-0000-00000F510000}"/>
    <cellStyle name="SAPBEXHLevel3X 4 4 2 2 2" xfId="15680" xr:uid="{00000000-0005-0000-0000-000010510000}"/>
    <cellStyle name="SAPBEXHLevel3X 4 4 2 2 3" xfId="21325" xr:uid="{00000000-0005-0000-0000-000011510000}"/>
    <cellStyle name="SAPBEXHLevel3X 4 4 2 3" xfId="8829" xr:uid="{00000000-0005-0000-0000-000012510000}"/>
    <cellStyle name="SAPBEXHLevel3X 4 4 2 3 2" xfId="16042" xr:uid="{00000000-0005-0000-0000-000013510000}"/>
    <cellStyle name="SAPBEXHLevel3X 4 4 2 3 3" xfId="21586" xr:uid="{00000000-0005-0000-0000-000014510000}"/>
    <cellStyle name="SAPBEXHLevel3X 4 4 2 4" xfId="10598" xr:uid="{00000000-0005-0000-0000-000015510000}"/>
    <cellStyle name="SAPBEXHLevel3X 4 4 2 4 2" xfId="17811" xr:uid="{00000000-0005-0000-0000-000016510000}"/>
    <cellStyle name="SAPBEXHLevel3X 4 4 2 4 3" xfId="23207" xr:uid="{00000000-0005-0000-0000-000017510000}"/>
    <cellStyle name="SAPBEXHLevel3X 4 4 2 5" xfId="11904" xr:uid="{00000000-0005-0000-0000-000018510000}"/>
    <cellStyle name="SAPBEXHLevel3X 4 4 2 5 2" xfId="19111" xr:uid="{00000000-0005-0000-0000-000019510000}"/>
    <cellStyle name="SAPBEXHLevel3X 4 4 2 5 3" xfId="24265" xr:uid="{00000000-0005-0000-0000-00001A510000}"/>
    <cellStyle name="SAPBEXHLevel3X 4 4 2 6" xfId="12119" xr:uid="{00000000-0005-0000-0000-00001B510000}"/>
    <cellStyle name="SAPBEXHLevel3X 4 4 2 6 2" xfId="19326" xr:uid="{00000000-0005-0000-0000-00001C510000}"/>
    <cellStyle name="SAPBEXHLevel3X 4 4 2 6 3" xfId="24361" xr:uid="{00000000-0005-0000-0000-00001D510000}"/>
    <cellStyle name="SAPBEXHLevel3X 4 4 2 7" xfId="13969" xr:uid="{00000000-0005-0000-0000-00001E510000}"/>
    <cellStyle name="SAPBEXHLevel3X 4 4 2 8" xfId="14182" xr:uid="{00000000-0005-0000-0000-00001F510000}"/>
    <cellStyle name="SAPBEXHLevel3X 4 4 3" xfId="8053" xr:uid="{00000000-0005-0000-0000-000020510000}"/>
    <cellStyle name="SAPBEXHLevel3X 4 4 3 2" xfId="15266" xr:uid="{00000000-0005-0000-0000-000021510000}"/>
    <cellStyle name="SAPBEXHLevel3X 4 4 3 3" xfId="20952" xr:uid="{00000000-0005-0000-0000-000022510000}"/>
    <cellStyle name="SAPBEXHLevel3X 4 4 4" xfId="9203" xr:uid="{00000000-0005-0000-0000-000023510000}"/>
    <cellStyle name="SAPBEXHLevel3X 4 4 4 2" xfId="16416" xr:uid="{00000000-0005-0000-0000-000024510000}"/>
    <cellStyle name="SAPBEXHLevel3X 4 4 4 3" xfId="21950" xr:uid="{00000000-0005-0000-0000-000025510000}"/>
    <cellStyle name="SAPBEXHLevel3X 4 4 5" xfId="10183" xr:uid="{00000000-0005-0000-0000-000026510000}"/>
    <cellStyle name="SAPBEXHLevel3X 4 4 5 2" xfId="17396" xr:uid="{00000000-0005-0000-0000-000027510000}"/>
    <cellStyle name="SAPBEXHLevel3X 4 4 5 3" xfId="22833" xr:uid="{00000000-0005-0000-0000-000028510000}"/>
    <cellStyle name="SAPBEXHLevel3X 4 4 6" xfId="11491" xr:uid="{00000000-0005-0000-0000-000029510000}"/>
    <cellStyle name="SAPBEXHLevel3X 4 4 6 2" xfId="18698" xr:uid="{00000000-0005-0000-0000-00002A510000}"/>
    <cellStyle name="SAPBEXHLevel3X 4 4 6 3" xfId="23893" xr:uid="{00000000-0005-0000-0000-00002B510000}"/>
    <cellStyle name="SAPBEXHLevel3X 4 4 7" xfId="12489" xr:uid="{00000000-0005-0000-0000-00002C510000}"/>
    <cellStyle name="SAPBEXHLevel3X 4 4 7 2" xfId="19696" xr:uid="{00000000-0005-0000-0000-00002D510000}"/>
    <cellStyle name="SAPBEXHLevel3X 4 4 7 3" xfId="24729" xr:uid="{00000000-0005-0000-0000-00002E510000}"/>
    <cellStyle name="SAPBEXHLevel3X 4 4 8" xfId="13567" xr:uid="{00000000-0005-0000-0000-00002F510000}"/>
    <cellStyle name="SAPBEXHLevel3X 4 4 9" xfId="14530" xr:uid="{00000000-0005-0000-0000-000030510000}"/>
    <cellStyle name="SAPBEXHLevel3X 4 5" xfId="8050" xr:uid="{00000000-0005-0000-0000-000031510000}"/>
    <cellStyle name="SAPBEXHLevel3X 4 5 2" xfId="15263" xr:uid="{00000000-0005-0000-0000-000032510000}"/>
    <cellStyle name="SAPBEXHLevel3X 4 5 3" xfId="20949" xr:uid="{00000000-0005-0000-0000-000033510000}"/>
    <cellStyle name="SAPBEXHLevel3X 4 6" xfId="9206" xr:uid="{00000000-0005-0000-0000-000034510000}"/>
    <cellStyle name="SAPBEXHLevel3X 4 6 2" xfId="16419" xr:uid="{00000000-0005-0000-0000-000035510000}"/>
    <cellStyle name="SAPBEXHLevel3X 4 6 3" xfId="21953" xr:uid="{00000000-0005-0000-0000-000036510000}"/>
    <cellStyle name="SAPBEXHLevel3X 4 7" xfId="10180" xr:uid="{00000000-0005-0000-0000-000037510000}"/>
    <cellStyle name="SAPBEXHLevel3X 4 7 2" xfId="17393" xr:uid="{00000000-0005-0000-0000-000038510000}"/>
    <cellStyle name="SAPBEXHLevel3X 4 7 3" xfId="22830" xr:uid="{00000000-0005-0000-0000-000039510000}"/>
    <cellStyle name="SAPBEXHLevel3X 4 8" xfId="11290" xr:uid="{00000000-0005-0000-0000-00003A510000}"/>
    <cellStyle name="SAPBEXHLevel3X 4 8 2" xfId="18497" xr:uid="{00000000-0005-0000-0000-00003B510000}"/>
    <cellStyle name="SAPBEXHLevel3X 4 8 3" xfId="23696" xr:uid="{00000000-0005-0000-0000-00003C510000}"/>
    <cellStyle name="SAPBEXHLevel3X 4 9" xfId="12724" xr:uid="{00000000-0005-0000-0000-00003D510000}"/>
    <cellStyle name="SAPBEXHLevel3X 4 9 2" xfId="19931" xr:uid="{00000000-0005-0000-0000-00003E510000}"/>
    <cellStyle name="SAPBEXHLevel3X 4 9 3" xfId="24922" xr:uid="{00000000-0005-0000-0000-00003F510000}"/>
    <cellStyle name="SAPBEXHLevel3X 5" xfId="814" xr:uid="{00000000-0005-0000-0000-000040510000}"/>
    <cellStyle name="SAPBEXHLevel3X 5 10" xfId="14491" xr:uid="{00000000-0005-0000-0000-000041510000}"/>
    <cellStyle name="SAPBEXHLevel3X 5 2" xfId="7404" xr:uid="{00000000-0005-0000-0000-000042510000}"/>
    <cellStyle name="SAPBEXHLevel3X 5 2 2" xfId="9637" xr:uid="{00000000-0005-0000-0000-000043510000}"/>
    <cellStyle name="SAPBEXHLevel3X 5 2 2 2" xfId="16850" xr:uid="{00000000-0005-0000-0000-000044510000}"/>
    <cellStyle name="SAPBEXHLevel3X 5 2 2 3" xfId="22316" xr:uid="{00000000-0005-0000-0000-000045510000}"/>
    <cellStyle name="SAPBEXHLevel3X 5 2 3" xfId="9835" xr:uid="{00000000-0005-0000-0000-000046510000}"/>
    <cellStyle name="SAPBEXHLevel3X 5 2 3 2" xfId="17048" xr:uid="{00000000-0005-0000-0000-000047510000}"/>
    <cellStyle name="SAPBEXHLevel3X 5 2 3 3" xfId="22514" xr:uid="{00000000-0005-0000-0000-000048510000}"/>
    <cellStyle name="SAPBEXHLevel3X 5 2 4" xfId="11039" xr:uid="{00000000-0005-0000-0000-000049510000}"/>
    <cellStyle name="SAPBEXHLevel3X 5 2 4 2" xfId="18252" xr:uid="{00000000-0005-0000-0000-00004A510000}"/>
    <cellStyle name="SAPBEXHLevel3X 5 2 4 3" xfId="23469" xr:uid="{00000000-0005-0000-0000-00004B510000}"/>
    <cellStyle name="SAPBEXHLevel3X 5 2 5" xfId="12986" xr:uid="{00000000-0005-0000-0000-00004C510000}"/>
    <cellStyle name="SAPBEXHLevel3X 5 2 5 2" xfId="20193" xr:uid="{00000000-0005-0000-0000-00004D510000}"/>
    <cellStyle name="SAPBEXHLevel3X 5 2 5 3" xfId="25149" xr:uid="{00000000-0005-0000-0000-00004E510000}"/>
    <cellStyle name="SAPBEXHLevel3X 5 2 6" xfId="13175" xr:uid="{00000000-0005-0000-0000-00004F510000}"/>
    <cellStyle name="SAPBEXHLevel3X 5 2 6 2" xfId="20382" xr:uid="{00000000-0005-0000-0000-000050510000}"/>
    <cellStyle name="SAPBEXHLevel3X 5 2 6 3" xfId="25338" xr:uid="{00000000-0005-0000-0000-000051510000}"/>
    <cellStyle name="SAPBEXHLevel3X 5 2 7" xfId="14847" xr:uid="{00000000-0005-0000-0000-000052510000}"/>
    <cellStyle name="SAPBEXHLevel3X 5 2 8" xfId="20560" xr:uid="{00000000-0005-0000-0000-000053510000}"/>
    <cellStyle name="SAPBEXHLevel3X 5 3" xfId="7405" xr:uid="{00000000-0005-0000-0000-000054510000}"/>
    <cellStyle name="SAPBEXHLevel3X 5 3 2" xfId="9638" xr:uid="{00000000-0005-0000-0000-000055510000}"/>
    <cellStyle name="SAPBEXHLevel3X 5 3 2 2" xfId="16851" xr:uid="{00000000-0005-0000-0000-000056510000}"/>
    <cellStyle name="SAPBEXHLevel3X 5 3 2 3" xfId="22317" xr:uid="{00000000-0005-0000-0000-000057510000}"/>
    <cellStyle name="SAPBEXHLevel3X 5 3 3" xfId="9836" xr:uid="{00000000-0005-0000-0000-000058510000}"/>
    <cellStyle name="SAPBEXHLevel3X 5 3 3 2" xfId="17049" xr:uid="{00000000-0005-0000-0000-000059510000}"/>
    <cellStyle name="SAPBEXHLevel3X 5 3 3 3" xfId="22515" xr:uid="{00000000-0005-0000-0000-00005A510000}"/>
    <cellStyle name="SAPBEXHLevel3X 5 3 4" xfId="11040" xr:uid="{00000000-0005-0000-0000-00005B510000}"/>
    <cellStyle name="SAPBEXHLevel3X 5 3 4 2" xfId="18253" xr:uid="{00000000-0005-0000-0000-00005C510000}"/>
    <cellStyle name="SAPBEXHLevel3X 5 3 4 3" xfId="23470" xr:uid="{00000000-0005-0000-0000-00005D510000}"/>
    <cellStyle name="SAPBEXHLevel3X 5 3 5" xfId="12987" xr:uid="{00000000-0005-0000-0000-00005E510000}"/>
    <cellStyle name="SAPBEXHLevel3X 5 3 5 2" xfId="20194" xr:uid="{00000000-0005-0000-0000-00005F510000}"/>
    <cellStyle name="SAPBEXHLevel3X 5 3 5 3" xfId="25150" xr:uid="{00000000-0005-0000-0000-000060510000}"/>
    <cellStyle name="SAPBEXHLevel3X 5 3 6" xfId="13176" xr:uid="{00000000-0005-0000-0000-000061510000}"/>
    <cellStyle name="SAPBEXHLevel3X 5 3 6 2" xfId="20383" xr:uid="{00000000-0005-0000-0000-000062510000}"/>
    <cellStyle name="SAPBEXHLevel3X 5 3 6 3" xfId="25339" xr:uid="{00000000-0005-0000-0000-000063510000}"/>
    <cellStyle name="SAPBEXHLevel3X 5 3 7" xfId="14848" xr:uid="{00000000-0005-0000-0000-000064510000}"/>
    <cellStyle name="SAPBEXHLevel3X 5 3 8" xfId="20561" xr:uid="{00000000-0005-0000-0000-000065510000}"/>
    <cellStyle name="SAPBEXHLevel3X 5 4" xfId="8468" xr:uid="{00000000-0005-0000-0000-000066510000}"/>
    <cellStyle name="SAPBEXHLevel3X 5 4 2" xfId="15681" xr:uid="{00000000-0005-0000-0000-000067510000}"/>
    <cellStyle name="SAPBEXHLevel3X 5 4 3" xfId="21326" xr:uid="{00000000-0005-0000-0000-000068510000}"/>
    <cellStyle name="SAPBEXHLevel3X 5 5" xfId="8828" xr:uid="{00000000-0005-0000-0000-000069510000}"/>
    <cellStyle name="SAPBEXHLevel3X 5 5 2" xfId="16041" xr:uid="{00000000-0005-0000-0000-00006A510000}"/>
    <cellStyle name="SAPBEXHLevel3X 5 5 3" xfId="21585" xr:uid="{00000000-0005-0000-0000-00006B510000}"/>
    <cellStyle name="SAPBEXHLevel3X 5 6" xfId="10599" xr:uid="{00000000-0005-0000-0000-00006C510000}"/>
    <cellStyle name="SAPBEXHLevel3X 5 6 2" xfId="17812" xr:uid="{00000000-0005-0000-0000-00006D510000}"/>
    <cellStyle name="SAPBEXHLevel3X 5 6 3" xfId="23208" xr:uid="{00000000-0005-0000-0000-00006E510000}"/>
    <cellStyle name="SAPBEXHLevel3X 5 7" xfId="11554" xr:uid="{00000000-0005-0000-0000-00006F510000}"/>
    <cellStyle name="SAPBEXHLevel3X 5 7 2" xfId="18761" xr:uid="{00000000-0005-0000-0000-000070510000}"/>
    <cellStyle name="SAPBEXHLevel3X 5 7 3" xfId="23937" xr:uid="{00000000-0005-0000-0000-000071510000}"/>
    <cellStyle name="SAPBEXHLevel3X 5 8" xfId="12448" xr:uid="{00000000-0005-0000-0000-000072510000}"/>
    <cellStyle name="SAPBEXHLevel3X 5 8 2" xfId="19655" xr:uid="{00000000-0005-0000-0000-000073510000}"/>
    <cellStyle name="SAPBEXHLevel3X 5 8 3" xfId="24689" xr:uid="{00000000-0005-0000-0000-000074510000}"/>
    <cellStyle name="SAPBEXHLevel3X 5 9" xfId="13620" xr:uid="{00000000-0005-0000-0000-000075510000}"/>
    <cellStyle name="SAPBEXHLevel3X 6" xfId="7406" xr:uid="{00000000-0005-0000-0000-000076510000}"/>
    <cellStyle name="SAPBEXHLevel3X 6 2" xfId="7407" xr:uid="{00000000-0005-0000-0000-000077510000}"/>
    <cellStyle name="SAPBEXHLevel3X 6 2 2" xfId="9640" xr:uid="{00000000-0005-0000-0000-000078510000}"/>
    <cellStyle name="SAPBEXHLevel3X 6 2 2 2" xfId="16853" xr:uid="{00000000-0005-0000-0000-000079510000}"/>
    <cellStyle name="SAPBEXHLevel3X 6 2 2 3" xfId="22319" xr:uid="{00000000-0005-0000-0000-00007A510000}"/>
    <cellStyle name="SAPBEXHLevel3X 6 2 3" xfId="9838" xr:uid="{00000000-0005-0000-0000-00007B510000}"/>
    <cellStyle name="SAPBEXHLevel3X 6 2 3 2" xfId="17051" xr:uid="{00000000-0005-0000-0000-00007C510000}"/>
    <cellStyle name="SAPBEXHLevel3X 6 2 3 3" xfId="22517" xr:uid="{00000000-0005-0000-0000-00007D510000}"/>
    <cellStyle name="SAPBEXHLevel3X 6 2 4" xfId="11042" xr:uid="{00000000-0005-0000-0000-00007E510000}"/>
    <cellStyle name="SAPBEXHLevel3X 6 2 4 2" xfId="18255" xr:uid="{00000000-0005-0000-0000-00007F510000}"/>
    <cellStyle name="SAPBEXHLevel3X 6 2 4 3" xfId="23472" xr:uid="{00000000-0005-0000-0000-000080510000}"/>
    <cellStyle name="SAPBEXHLevel3X 6 2 5" xfId="12989" xr:uid="{00000000-0005-0000-0000-000081510000}"/>
    <cellStyle name="SAPBEXHLevel3X 6 2 5 2" xfId="20196" xr:uid="{00000000-0005-0000-0000-000082510000}"/>
    <cellStyle name="SAPBEXHLevel3X 6 2 5 3" xfId="25152" xr:uid="{00000000-0005-0000-0000-000083510000}"/>
    <cellStyle name="SAPBEXHLevel3X 6 2 6" xfId="13178" xr:uid="{00000000-0005-0000-0000-000084510000}"/>
    <cellStyle name="SAPBEXHLevel3X 6 2 6 2" xfId="20385" xr:uid="{00000000-0005-0000-0000-000085510000}"/>
    <cellStyle name="SAPBEXHLevel3X 6 2 6 3" xfId="25341" xr:uid="{00000000-0005-0000-0000-000086510000}"/>
    <cellStyle name="SAPBEXHLevel3X 6 2 7" xfId="14850" xr:uid="{00000000-0005-0000-0000-000087510000}"/>
    <cellStyle name="SAPBEXHLevel3X 6 2 8" xfId="20563" xr:uid="{00000000-0005-0000-0000-000088510000}"/>
    <cellStyle name="SAPBEXHLevel3X 6 3" xfId="9639" xr:uid="{00000000-0005-0000-0000-000089510000}"/>
    <cellStyle name="SAPBEXHLevel3X 6 3 2" xfId="16852" xr:uid="{00000000-0005-0000-0000-00008A510000}"/>
    <cellStyle name="SAPBEXHLevel3X 6 3 3" xfId="22318" xr:uid="{00000000-0005-0000-0000-00008B510000}"/>
    <cellStyle name="SAPBEXHLevel3X 6 4" xfId="9837" xr:uid="{00000000-0005-0000-0000-00008C510000}"/>
    <cellStyle name="SAPBEXHLevel3X 6 4 2" xfId="17050" xr:uid="{00000000-0005-0000-0000-00008D510000}"/>
    <cellStyle name="SAPBEXHLevel3X 6 4 3" xfId="22516" xr:uid="{00000000-0005-0000-0000-00008E510000}"/>
    <cellStyle name="SAPBEXHLevel3X 6 5" xfId="11041" xr:uid="{00000000-0005-0000-0000-00008F510000}"/>
    <cellStyle name="SAPBEXHLevel3X 6 5 2" xfId="18254" xr:uid="{00000000-0005-0000-0000-000090510000}"/>
    <cellStyle name="SAPBEXHLevel3X 6 5 3" xfId="23471" xr:uid="{00000000-0005-0000-0000-000091510000}"/>
    <cellStyle name="SAPBEXHLevel3X 6 6" xfId="12988" xr:uid="{00000000-0005-0000-0000-000092510000}"/>
    <cellStyle name="SAPBEXHLevel3X 6 6 2" xfId="20195" xr:uid="{00000000-0005-0000-0000-000093510000}"/>
    <cellStyle name="SAPBEXHLevel3X 6 6 3" xfId="25151" xr:uid="{00000000-0005-0000-0000-000094510000}"/>
    <cellStyle name="SAPBEXHLevel3X 6 7" xfId="13177" xr:uid="{00000000-0005-0000-0000-000095510000}"/>
    <cellStyle name="SAPBEXHLevel3X 6 7 2" xfId="20384" xr:uid="{00000000-0005-0000-0000-000096510000}"/>
    <cellStyle name="SAPBEXHLevel3X 6 7 3" xfId="25340" xr:uid="{00000000-0005-0000-0000-000097510000}"/>
    <cellStyle name="SAPBEXHLevel3X 6 8" xfId="14849" xr:uid="{00000000-0005-0000-0000-000098510000}"/>
    <cellStyle name="SAPBEXHLevel3X 6 9" xfId="20562" xr:uid="{00000000-0005-0000-0000-000099510000}"/>
    <cellStyle name="SAPBEXHLevel3X 7" xfId="7408" xr:uid="{00000000-0005-0000-0000-00009A510000}"/>
    <cellStyle name="SAPBEXHLevel3X 7 10" xfId="20564" xr:uid="{00000000-0005-0000-0000-00009B510000}"/>
    <cellStyle name="SAPBEXHLevel3X 7 2" xfId="7409" xr:uid="{00000000-0005-0000-0000-00009C510000}"/>
    <cellStyle name="SAPBEXHLevel3X 7 2 2" xfId="9642" xr:uid="{00000000-0005-0000-0000-00009D510000}"/>
    <cellStyle name="SAPBEXHLevel3X 7 2 2 2" xfId="16855" xr:uid="{00000000-0005-0000-0000-00009E510000}"/>
    <cellStyle name="SAPBEXHLevel3X 7 2 2 3" xfId="22321" xr:uid="{00000000-0005-0000-0000-00009F510000}"/>
    <cellStyle name="SAPBEXHLevel3X 7 2 3" xfId="9840" xr:uid="{00000000-0005-0000-0000-0000A0510000}"/>
    <cellStyle name="SAPBEXHLevel3X 7 2 3 2" xfId="17053" xr:uid="{00000000-0005-0000-0000-0000A1510000}"/>
    <cellStyle name="SAPBEXHLevel3X 7 2 3 3" xfId="22519" xr:uid="{00000000-0005-0000-0000-0000A2510000}"/>
    <cellStyle name="SAPBEXHLevel3X 7 2 4" xfId="11044" xr:uid="{00000000-0005-0000-0000-0000A3510000}"/>
    <cellStyle name="SAPBEXHLevel3X 7 2 4 2" xfId="18257" xr:uid="{00000000-0005-0000-0000-0000A4510000}"/>
    <cellStyle name="SAPBEXHLevel3X 7 2 4 3" xfId="23474" xr:uid="{00000000-0005-0000-0000-0000A5510000}"/>
    <cellStyle name="SAPBEXHLevel3X 7 2 5" xfId="12991" xr:uid="{00000000-0005-0000-0000-0000A6510000}"/>
    <cellStyle name="SAPBEXHLevel3X 7 2 5 2" xfId="20198" xr:uid="{00000000-0005-0000-0000-0000A7510000}"/>
    <cellStyle name="SAPBEXHLevel3X 7 2 5 3" xfId="25154" xr:uid="{00000000-0005-0000-0000-0000A8510000}"/>
    <cellStyle name="SAPBEXHLevel3X 7 2 6" xfId="13180" xr:uid="{00000000-0005-0000-0000-0000A9510000}"/>
    <cellStyle name="SAPBEXHLevel3X 7 2 6 2" xfId="20387" xr:uid="{00000000-0005-0000-0000-0000AA510000}"/>
    <cellStyle name="SAPBEXHLevel3X 7 2 6 3" xfId="25343" xr:uid="{00000000-0005-0000-0000-0000AB510000}"/>
    <cellStyle name="SAPBEXHLevel3X 7 2 7" xfId="14852" xr:uid="{00000000-0005-0000-0000-0000AC510000}"/>
    <cellStyle name="SAPBEXHLevel3X 7 2 8" xfId="20565" xr:uid="{00000000-0005-0000-0000-0000AD510000}"/>
    <cellStyle name="SAPBEXHLevel3X 7 3" xfId="7410" xr:uid="{00000000-0005-0000-0000-0000AE510000}"/>
    <cellStyle name="SAPBEXHLevel3X 7 3 2" xfId="9643" xr:uid="{00000000-0005-0000-0000-0000AF510000}"/>
    <cellStyle name="SAPBEXHLevel3X 7 3 2 2" xfId="16856" xr:uid="{00000000-0005-0000-0000-0000B0510000}"/>
    <cellStyle name="SAPBEXHLevel3X 7 3 2 3" xfId="22322" xr:uid="{00000000-0005-0000-0000-0000B1510000}"/>
    <cellStyle name="SAPBEXHLevel3X 7 3 3" xfId="9841" xr:uid="{00000000-0005-0000-0000-0000B2510000}"/>
    <cellStyle name="SAPBEXHLevel3X 7 3 3 2" xfId="17054" xr:uid="{00000000-0005-0000-0000-0000B3510000}"/>
    <cellStyle name="SAPBEXHLevel3X 7 3 3 3" xfId="22520" xr:uid="{00000000-0005-0000-0000-0000B4510000}"/>
    <cellStyle name="SAPBEXHLevel3X 7 3 4" xfId="11045" xr:uid="{00000000-0005-0000-0000-0000B5510000}"/>
    <cellStyle name="SAPBEXHLevel3X 7 3 4 2" xfId="18258" xr:uid="{00000000-0005-0000-0000-0000B6510000}"/>
    <cellStyle name="SAPBEXHLevel3X 7 3 4 3" xfId="23475" xr:uid="{00000000-0005-0000-0000-0000B7510000}"/>
    <cellStyle name="SAPBEXHLevel3X 7 3 5" xfId="12992" xr:uid="{00000000-0005-0000-0000-0000B8510000}"/>
    <cellStyle name="SAPBEXHLevel3X 7 3 5 2" xfId="20199" xr:uid="{00000000-0005-0000-0000-0000B9510000}"/>
    <cellStyle name="SAPBEXHLevel3X 7 3 5 3" xfId="25155" xr:uid="{00000000-0005-0000-0000-0000BA510000}"/>
    <cellStyle name="SAPBEXHLevel3X 7 3 6" xfId="13181" xr:uid="{00000000-0005-0000-0000-0000BB510000}"/>
    <cellStyle name="SAPBEXHLevel3X 7 3 6 2" xfId="20388" xr:uid="{00000000-0005-0000-0000-0000BC510000}"/>
    <cellStyle name="SAPBEXHLevel3X 7 3 6 3" xfId="25344" xr:uid="{00000000-0005-0000-0000-0000BD510000}"/>
    <cellStyle name="SAPBEXHLevel3X 7 3 7" xfId="14853" xr:uid="{00000000-0005-0000-0000-0000BE510000}"/>
    <cellStyle name="SAPBEXHLevel3X 7 3 8" xfId="20566" xr:uid="{00000000-0005-0000-0000-0000BF510000}"/>
    <cellStyle name="SAPBEXHLevel3X 7 4" xfId="9641" xr:uid="{00000000-0005-0000-0000-0000C0510000}"/>
    <cellStyle name="SAPBEXHLevel3X 7 4 2" xfId="16854" xr:uid="{00000000-0005-0000-0000-0000C1510000}"/>
    <cellStyle name="SAPBEXHLevel3X 7 4 3" xfId="22320" xr:uid="{00000000-0005-0000-0000-0000C2510000}"/>
    <cellStyle name="SAPBEXHLevel3X 7 5" xfId="9839" xr:uid="{00000000-0005-0000-0000-0000C3510000}"/>
    <cellStyle name="SAPBEXHLevel3X 7 5 2" xfId="17052" xr:uid="{00000000-0005-0000-0000-0000C4510000}"/>
    <cellStyle name="SAPBEXHLevel3X 7 5 3" xfId="22518" xr:uid="{00000000-0005-0000-0000-0000C5510000}"/>
    <cellStyle name="SAPBEXHLevel3X 7 6" xfId="11043" xr:uid="{00000000-0005-0000-0000-0000C6510000}"/>
    <cellStyle name="SAPBEXHLevel3X 7 6 2" xfId="18256" xr:uid="{00000000-0005-0000-0000-0000C7510000}"/>
    <cellStyle name="SAPBEXHLevel3X 7 6 3" xfId="23473" xr:uid="{00000000-0005-0000-0000-0000C8510000}"/>
    <cellStyle name="SAPBEXHLevel3X 7 7" xfId="12990" xr:uid="{00000000-0005-0000-0000-0000C9510000}"/>
    <cellStyle name="SAPBEXHLevel3X 7 7 2" xfId="20197" xr:uid="{00000000-0005-0000-0000-0000CA510000}"/>
    <cellStyle name="SAPBEXHLevel3X 7 7 3" xfId="25153" xr:uid="{00000000-0005-0000-0000-0000CB510000}"/>
    <cellStyle name="SAPBEXHLevel3X 7 8" xfId="13179" xr:uid="{00000000-0005-0000-0000-0000CC510000}"/>
    <cellStyle name="SAPBEXHLevel3X 7 8 2" xfId="20386" xr:uid="{00000000-0005-0000-0000-0000CD510000}"/>
    <cellStyle name="SAPBEXHLevel3X 7 8 3" xfId="25342" xr:uid="{00000000-0005-0000-0000-0000CE510000}"/>
    <cellStyle name="SAPBEXHLevel3X 7 9" xfId="14851" xr:uid="{00000000-0005-0000-0000-0000CF510000}"/>
    <cellStyle name="SAPBEXHLevel3X 8" xfId="7411" xr:uid="{00000000-0005-0000-0000-0000D0510000}"/>
    <cellStyle name="SAPBEXHLevel3X 8 2" xfId="7412" xr:uid="{00000000-0005-0000-0000-0000D1510000}"/>
    <cellStyle name="SAPBEXHLevel3X 8 2 2" xfId="9645" xr:uid="{00000000-0005-0000-0000-0000D2510000}"/>
    <cellStyle name="SAPBEXHLevel3X 8 2 2 2" xfId="16858" xr:uid="{00000000-0005-0000-0000-0000D3510000}"/>
    <cellStyle name="SAPBEXHLevel3X 8 2 2 3" xfId="22324" xr:uid="{00000000-0005-0000-0000-0000D4510000}"/>
    <cellStyle name="SAPBEXHLevel3X 8 2 3" xfId="9843" xr:uid="{00000000-0005-0000-0000-0000D5510000}"/>
    <cellStyle name="SAPBEXHLevel3X 8 2 3 2" xfId="17056" xr:uid="{00000000-0005-0000-0000-0000D6510000}"/>
    <cellStyle name="SAPBEXHLevel3X 8 2 3 3" xfId="22522" xr:uid="{00000000-0005-0000-0000-0000D7510000}"/>
    <cellStyle name="SAPBEXHLevel3X 8 2 4" xfId="11047" xr:uid="{00000000-0005-0000-0000-0000D8510000}"/>
    <cellStyle name="SAPBEXHLevel3X 8 2 4 2" xfId="18260" xr:uid="{00000000-0005-0000-0000-0000D9510000}"/>
    <cellStyle name="SAPBEXHLevel3X 8 2 4 3" xfId="23477" xr:uid="{00000000-0005-0000-0000-0000DA510000}"/>
    <cellStyle name="SAPBEXHLevel3X 8 2 5" xfId="12994" xr:uid="{00000000-0005-0000-0000-0000DB510000}"/>
    <cellStyle name="SAPBEXHLevel3X 8 2 5 2" xfId="20201" xr:uid="{00000000-0005-0000-0000-0000DC510000}"/>
    <cellStyle name="SAPBEXHLevel3X 8 2 5 3" xfId="25157" xr:uid="{00000000-0005-0000-0000-0000DD510000}"/>
    <cellStyle name="SAPBEXHLevel3X 8 2 6" xfId="13183" xr:uid="{00000000-0005-0000-0000-0000DE510000}"/>
    <cellStyle name="SAPBEXHLevel3X 8 2 6 2" xfId="20390" xr:uid="{00000000-0005-0000-0000-0000DF510000}"/>
    <cellStyle name="SAPBEXHLevel3X 8 2 6 3" xfId="25346" xr:uid="{00000000-0005-0000-0000-0000E0510000}"/>
    <cellStyle name="SAPBEXHLevel3X 8 2 7" xfId="14855" xr:uid="{00000000-0005-0000-0000-0000E1510000}"/>
    <cellStyle name="SAPBEXHLevel3X 8 2 8" xfId="20568" xr:uid="{00000000-0005-0000-0000-0000E2510000}"/>
    <cellStyle name="SAPBEXHLevel3X 8 3" xfId="9644" xr:uid="{00000000-0005-0000-0000-0000E3510000}"/>
    <cellStyle name="SAPBEXHLevel3X 8 3 2" xfId="16857" xr:uid="{00000000-0005-0000-0000-0000E4510000}"/>
    <cellStyle name="SAPBEXHLevel3X 8 3 3" xfId="22323" xr:uid="{00000000-0005-0000-0000-0000E5510000}"/>
    <cellStyle name="SAPBEXHLevel3X 8 4" xfId="9842" xr:uid="{00000000-0005-0000-0000-0000E6510000}"/>
    <cellStyle name="SAPBEXHLevel3X 8 4 2" xfId="17055" xr:uid="{00000000-0005-0000-0000-0000E7510000}"/>
    <cellStyle name="SAPBEXHLevel3X 8 4 3" xfId="22521" xr:uid="{00000000-0005-0000-0000-0000E8510000}"/>
    <cellStyle name="SAPBEXHLevel3X 8 5" xfId="11046" xr:uid="{00000000-0005-0000-0000-0000E9510000}"/>
    <cellStyle name="SAPBEXHLevel3X 8 5 2" xfId="18259" xr:uid="{00000000-0005-0000-0000-0000EA510000}"/>
    <cellStyle name="SAPBEXHLevel3X 8 5 3" xfId="23476" xr:uid="{00000000-0005-0000-0000-0000EB510000}"/>
    <cellStyle name="SAPBEXHLevel3X 8 6" xfId="12993" xr:uid="{00000000-0005-0000-0000-0000EC510000}"/>
    <cellStyle name="SAPBEXHLevel3X 8 6 2" xfId="20200" xr:uid="{00000000-0005-0000-0000-0000ED510000}"/>
    <cellStyle name="SAPBEXHLevel3X 8 6 3" xfId="25156" xr:uid="{00000000-0005-0000-0000-0000EE510000}"/>
    <cellStyle name="SAPBEXHLevel3X 8 7" xfId="13182" xr:uid="{00000000-0005-0000-0000-0000EF510000}"/>
    <cellStyle name="SAPBEXHLevel3X 8 7 2" xfId="20389" xr:uid="{00000000-0005-0000-0000-0000F0510000}"/>
    <cellStyle name="SAPBEXHLevel3X 8 7 3" xfId="25345" xr:uid="{00000000-0005-0000-0000-0000F1510000}"/>
    <cellStyle name="SAPBEXHLevel3X 8 8" xfId="14854" xr:uid="{00000000-0005-0000-0000-0000F2510000}"/>
    <cellStyle name="SAPBEXHLevel3X 8 9" xfId="20567" xr:uid="{00000000-0005-0000-0000-0000F3510000}"/>
    <cellStyle name="SAPBEXHLevel3X 9" xfId="7413" xr:uid="{00000000-0005-0000-0000-0000F4510000}"/>
    <cellStyle name="SAPBEXHLevel3X 9 2" xfId="9646" xr:uid="{00000000-0005-0000-0000-0000F5510000}"/>
    <cellStyle name="SAPBEXHLevel3X 9 2 2" xfId="16859" xr:uid="{00000000-0005-0000-0000-0000F6510000}"/>
    <cellStyle name="SAPBEXHLevel3X 9 2 3" xfId="22325" xr:uid="{00000000-0005-0000-0000-0000F7510000}"/>
    <cellStyle name="SAPBEXHLevel3X 9 3" xfId="9844" xr:uid="{00000000-0005-0000-0000-0000F8510000}"/>
    <cellStyle name="SAPBEXHLevel3X 9 3 2" xfId="17057" xr:uid="{00000000-0005-0000-0000-0000F9510000}"/>
    <cellStyle name="SAPBEXHLevel3X 9 3 3" xfId="22523" xr:uid="{00000000-0005-0000-0000-0000FA510000}"/>
    <cellStyle name="SAPBEXHLevel3X 9 4" xfId="11048" xr:uid="{00000000-0005-0000-0000-0000FB510000}"/>
    <cellStyle name="SAPBEXHLevel3X 9 4 2" xfId="18261" xr:uid="{00000000-0005-0000-0000-0000FC510000}"/>
    <cellStyle name="SAPBEXHLevel3X 9 4 3" xfId="23478" xr:uid="{00000000-0005-0000-0000-0000FD510000}"/>
    <cellStyle name="SAPBEXHLevel3X 9 5" xfId="12995" xr:uid="{00000000-0005-0000-0000-0000FE510000}"/>
    <cellStyle name="SAPBEXHLevel3X 9 5 2" xfId="20202" xr:uid="{00000000-0005-0000-0000-0000FF510000}"/>
    <cellStyle name="SAPBEXHLevel3X 9 5 3" xfId="25158" xr:uid="{00000000-0005-0000-0000-000000520000}"/>
    <cellStyle name="SAPBEXHLevel3X 9 6" xfId="13184" xr:uid="{00000000-0005-0000-0000-000001520000}"/>
    <cellStyle name="SAPBEXHLevel3X 9 6 2" xfId="20391" xr:uid="{00000000-0005-0000-0000-000002520000}"/>
    <cellStyle name="SAPBEXHLevel3X 9 6 3" xfId="25347" xr:uid="{00000000-0005-0000-0000-000003520000}"/>
    <cellStyle name="SAPBEXHLevel3X 9 7" xfId="14856" xr:uid="{00000000-0005-0000-0000-000004520000}"/>
    <cellStyle name="SAPBEXHLevel3X 9 8" xfId="20569" xr:uid="{00000000-0005-0000-0000-000005520000}"/>
    <cellStyle name="SAPBEXHLevel3X_2010-2012 Program Workbook_Incent_FS" xfId="7414" xr:uid="{00000000-0005-0000-0000-000006520000}"/>
    <cellStyle name="SAPBEXinputData" xfId="334" xr:uid="{00000000-0005-0000-0000-000007520000}"/>
    <cellStyle name="SAPBEXinputData 2" xfId="405" xr:uid="{00000000-0005-0000-0000-000008520000}"/>
    <cellStyle name="SAPBEXinputData 2 2" xfId="579" xr:uid="{00000000-0005-0000-0000-000009520000}"/>
    <cellStyle name="SAPBEXinputData 2 2 2" xfId="1035" xr:uid="{00000000-0005-0000-0000-00000A520000}"/>
    <cellStyle name="SAPBEXinputData 2 2 2 2" xfId="8469" xr:uid="{00000000-0005-0000-0000-00000B520000}"/>
    <cellStyle name="SAPBEXinputData 2 2 2 2 2" xfId="15682" xr:uid="{00000000-0005-0000-0000-00000C520000}"/>
    <cellStyle name="SAPBEXinputData 2 2 2 2 3" xfId="21327" xr:uid="{00000000-0005-0000-0000-00000D520000}"/>
    <cellStyle name="SAPBEXinputData 2 2 2 3" xfId="8827" xr:uid="{00000000-0005-0000-0000-00000E520000}"/>
    <cellStyle name="SAPBEXinputData 2 2 2 3 2" xfId="16040" xr:uid="{00000000-0005-0000-0000-00000F520000}"/>
    <cellStyle name="SAPBEXinputData 2 2 2 3 3" xfId="21584" xr:uid="{00000000-0005-0000-0000-000010520000}"/>
    <cellStyle name="SAPBEXinputData 2 2 2 4" xfId="10600" xr:uid="{00000000-0005-0000-0000-000011520000}"/>
    <cellStyle name="SAPBEXinputData 2 2 2 4 2" xfId="17813" xr:uid="{00000000-0005-0000-0000-000012520000}"/>
    <cellStyle name="SAPBEXinputData 2 2 2 4 3" xfId="23209" xr:uid="{00000000-0005-0000-0000-000013520000}"/>
    <cellStyle name="SAPBEXinputData 2 2 2 5" xfId="11775" xr:uid="{00000000-0005-0000-0000-000014520000}"/>
    <cellStyle name="SAPBEXinputData 2 2 2 5 2" xfId="18982" xr:uid="{00000000-0005-0000-0000-000015520000}"/>
    <cellStyle name="SAPBEXinputData 2 2 2 5 3" xfId="24136" xr:uid="{00000000-0005-0000-0000-000016520000}"/>
    <cellStyle name="SAPBEXinputData 2 2 2 6" xfId="12248" xr:uid="{00000000-0005-0000-0000-000017520000}"/>
    <cellStyle name="SAPBEXinputData 2 2 2 6 2" xfId="19455" xr:uid="{00000000-0005-0000-0000-000018520000}"/>
    <cellStyle name="SAPBEXinputData 2 2 2 6 3" xfId="24490" xr:uid="{00000000-0005-0000-0000-000019520000}"/>
    <cellStyle name="SAPBEXinputData 2 2 2 7" xfId="13840" xr:uid="{00000000-0005-0000-0000-00001A520000}"/>
    <cellStyle name="SAPBEXinputData 2 2 2 8" xfId="14311" xr:uid="{00000000-0005-0000-0000-00001B520000}"/>
    <cellStyle name="SAPBEXinputData 2 2 3" xfId="8055" xr:uid="{00000000-0005-0000-0000-00001C520000}"/>
    <cellStyle name="SAPBEXinputData 2 2 3 2" xfId="15268" xr:uid="{00000000-0005-0000-0000-00001D520000}"/>
    <cellStyle name="SAPBEXinputData 2 2 3 3" xfId="20954" xr:uid="{00000000-0005-0000-0000-00001E520000}"/>
    <cellStyle name="SAPBEXinputData 2 2 4" xfId="10185" xr:uid="{00000000-0005-0000-0000-00001F520000}"/>
    <cellStyle name="SAPBEXinputData 2 2 4 2" xfId="17398" xr:uid="{00000000-0005-0000-0000-000020520000}"/>
    <cellStyle name="SAPBEXinputData 2 2 4 3" xfId="22835" xr:uid="{00000000-0005-0000-0000-000021520000}"/>
    <cellStyle name="SAPBEXinputData 2 2 5" xfId="11362" xr:uid="{00000000-0005-0000-0000-000022520000}"/>
    <cellStyle name="SAPBEXinputData 2 2 5 2" xfId="18569" xr:uid="{00000000-0005-0000-0000-000023520000}"/>
    <cellStyle name="SAPBEXinputData 2 2 5 3" xfId="23764" xr:uid="{00000000-0005-0000-0000-000024520000}"/>
    <cellStyle name="SAPBEXinputData 2 2 6" xfId="12625" xr:uid="{00000000-0005-0000-0000-000025520000}"/>
    <cellStyle name="SAPBEXinputData 2 2 6 2" xfId="19832" xr:uid="{00000000-0005-0000-0000-000026520000}"/>
    <cellStyle name="SAPBEXinputData 2 2 6 3" xfId="24855" xr:uid="{00000000-0005-0000-0000-000027520000}"/>
    <cellStyle name="SAPBEXinputData 2 3" xfId="699" xr:uid="{00000000-0005-0000-0000-000028520000}"/>
    <cellStyle name="SAPBEXinputData 2 3 2" xfId="1155" xr:uid="{00000000-0005-0000-0000-000029520000}"/>
    <cellStyle name="SAPBEXinputData 2 3 2 2" xfId="8470" xr:uid="{00000000-0005-0000-0000-00002A520000}"/>
    <cellStyle name="SAPBEXinputData 2 3 2 2 2" xfId="15683" xr:uid="{00000000-0005-0000-0000-00002B520000}"/>
    <cellStyle name="SAPBEXinputData 2 3 2 2 3" xfId="21328" xr:uid="{00000000-0005-0000-0000-00002C520000}"/>
    <cellStyle name="SAPBEXinputData 2 3 2 3" xfId="8826" xr:uid="{00000000-0005-0000-0000-00002D520000}"/>
    <cellStyle name="SAPBEXinputData 2 3 2 3 2" xfId="16039" xr:uid="{00000000-0005-0000-0000-00002E520000}"/>
    <cellStyle name="SAPBEXinputData 2 3 2 3 3" xfId="21583" xr:uid="{00000000-0005-0000-0000-00002F520000}"/>
    <cellStyle name="SAPBEXinputData 2 3 2 4" xfId="10601" xr:uid="{00000000-0005-0000-0000-000030520000}"/>
    <cellStyle name="SAPBEXinputData 2 3 2 4 2" xfId="17814" xr:uid="{00000000-0005-0000-0000-000031520000}"/>
    <cellStyle name="SAPBEXinputData 2 3 2 4 3" xfId="23210" xr:uid="{00000000-0005-0000-0000-000032520000}"/>
    <cellStyle name="SAPBEXinputData 2 3 2 5" xfId="11895" xr:uid="{00000000-0005-0000-0000-000033520000}"/>
    <cellStyle name="SAPBEXinputData 2 3 2 5 2" xfId="19102" xr:uid="{00000000-0005-0000-0000-000034520000}"/>
    <cellStyle name="SAPBEXinputData 2 3 2 5 3" xfId="24256" xr:uid="{00000000-0005-0000-0000-000035520000}"/>
    <cellStyle name="SAPBEXinputData 2 3 2 6" xfId="12128" xr:uid="{00000000-0005-0000-0000-000036520000}"/>
    <cellStyle name="SAPBEXinputData 2 3 2 6 2" xfId="19335" xr:uid="{00000000-0005-0000-0000-000037520000}"/>
    <cellStyle name="SAPBEXinputData 2 3 2 6 3" xfId="24370" xr:uid="{00000000-0005-0000-0000-000038520000}"/>
    <cellStyle name="SAPBEXinputData 2 3 2 7" xfId="13960" xr:uid="{00000000-0005-0000-0000-000039520000}"/>
    <cellStyle name="SAPBEXinputData 2 3 2 8" xfId="14191" xr:uid="{00000000-0005-0000-0000-00003A520000}"/>
    <cellStyle name="SAPBEXinputData 2 3 3" xfId="8056" xr:uid="{00000000-0005-0000-0000-00003B520000}"/>
    <cellStyle name="SAPBEXinputData 2 3 3 2" xfId="15269" xr:uid="{00000000-0005-0000-0000-00003C520000}"/>
    <cellStyle name="SAPBEXinputData 2 3 3 3" xfId="20955" xr:uid="{00000000-0005-0000-0000-00003D520000}"/>
    <cellStyle name="SAPBEXinputData 2 3 4" xfId="10186" xr:uid="{00000000-0005-0000-0000-00003E520000}"/>
    <cellStyle name="SAPBEXinputData 2 3 4 2" xfId="17399" xr:uid="{00000000-0005-0000-0000-00003F520000}"/>
    <cellStyle name="SAPBEXinputData 2 3 4 3" xfId="22836" xr:uid="{00000000-0005-0000-0000-000040520000}"/>
    <cellStyle name="SAPBEXinputData 2 3 5" xfId="11482" xr:uid="{00000000-0005-0000-0000-000041520000}"/>
    <cellStyle name="SAPBEXinputData 2 3 5 2" xfId="18689" xr:uid="{00000000-0005-0000-0000-000042520000}"/>
    <cellStyle name="SAPBEXinputData 2 3 5 3" xfId="23884" xr:uid="{00000000-0005-0000-0000-000043520000}"/>
    <cellStyle name="SAPBEXinputData 2 3 6" xfId="11521" xr:uid="{00000000-0005-0000-0000-000044520000}"/>
    <cellStyle name="SAPBEXinputData 2 3 6 2" xfId="18728" xr:uid="{00000000-0005-0000-0000-000045520000}"/>
    <cellStyle name="SAPBEXinputData 2 3 6 3" xfId="23910" xr:uid="{00000000-0005-0000-0000-000046520000}"/>
    <cellStyle name="SAPBEXinputData 2 3 7" xfId="13558" xr:uid="{00000000-0005-0000-0000-000047520000}"/>
    <cellStyle name="SAPBEXinputData 2 4" xfId="884" xr:uid="{00000000-0005-0000-0000-000048520000}"/>
    <cellStyle name="SAPBEXinputData 2 4 2" xfId="8471" xr:uid="{00000000-0005-0000-0000-000049520000}"/>
    <cellStyle name="SAPBEXinputData 2 4 2 2" xfId="15684" xr:uid="{00000000-0005-0000-0000-00004A520000}"/>
    <cellStyle name="SAPBEXinputData 2 4 2 3" xfId="21329" xr:uid="{00000000-0005-0000-0000-00004B520000}"/>
    <cellStyle name="SAPBEXinputData 2 4 3" xfId="8825" xr:uid="{00000000-0005-0000-0000-00004C520000}"/>
    <cellStyle name="SAPBEXinputData 2 4 3 2" xfId="16038" xr:uid="{00000000-0005-0000-0000-00004D520000}"/>
    <cellStyle name="SAPBEXinputData 2 4 3 3" xfId="21582" xr:uid="{00000000-0005-0000-0000-00004E520000}"/>
    <cellStyle name="SAPBEXinputData 2 4 4" xfId="10602" xr:uid="{00000000-0005-0000-0000-00004F520000}"/>
    <cellStyle name="SAPBEXinputData 2 4 4 2" xfId="17815" xr:uid="{00000000-0005-0000-0000-000050520000}"/>
    <cellStyle name="SAPBEXinputData 2 4 4 3" xfId="23211" xr:uid="{00000000-0005-0000-0000-000051520000}"/>
    <cellStyle name="SAPBEXinputData 2 4 5" xfId="11624" xr:uid="{00000000-0005-0000-0000-000052520000}"/>
    <cellStyle name="SAPBEXinputData 2 4 5 2" xfId="18831" xr:uid="{00000000-0005-0000-0000-000053520000}"/>
    <cellStyle name="SAPBEXinputData 2 4 5 3" xfId="24001" xr:uid="{00000000-0005-0000-0000-000054520000}"/>
    <cellStyle name="SAPBEXinputData 2 4 6" xfId="12383" xr:uid="{00000000-0005-0000-0000-000055520000}"/>
    <cellStyle name="SAPBEXinputData 2 4 6 2" xfId="19590" xr:uid="{00000000-0005-0000-0000-000056520000}"/>
    <cellStyle name="SAPBEXinputData 2 4 6 3" xfId="24625" xr:uid="{00000000-0005-0000-0000-000057520000}"/>
    <cellStyle name="SAPBEXinputData 2 4 7" xfId="13689" xr:uid="{00000000-0005-0000-0000-000058520000}"/>
    <cellStyle name="SAPBEXinputData 2 5" xfId="8054" xr:uid="{00000000-0005-0000-0000-000059520000}"/>
    <cellStyle name="SAPBEXinputData 2 5 2" xfId="15267" xr:uid="{00000000-0005-0000-0000-00005A520000}"/>
    <cellStyle name="SAPBEXinputData 2 5 3" xfId="20953" xr:uid="{00000000-0005-0000-0000-00005B520000}"/>
    <cellStyle name="SAPBEXinputData 2 6" xfId="10184" xr:uid="{00000000-0005-0000-0000-00005C520000}"/>
    <cellStyle name="SAPBEXinputData 2 6 2" xfId="17397" xr:uid="{00000000-0005-0000-0000-00005D520000}"/>
    <cellStyle name="SAPBEXinputData 2 6 3" xfId="22834" xr:uid="{00000000-0005-0000-0000-00005E520000}"/>
    <cellStyle name="SAPBEXinputData 2 7" xfId="11188" xr:uid="{00000000-0005-0000-0000-00005F520000}"/>
    <cellStyle name="SAPBEXinputData 2 7 2" xfId="18395" xr:uid="{00000000-0005-0000-0000-000060520000}"/>
    <cellStyle name="SAPBEXinputData 2 7 3" xfId="23606" xr:uid="{00000000-0005-0000-0000-000061520000}"/>
    <cellStyle name="SAPBEXinputData 2 8" xfId="12811" xr:uid="{00000000-0005-0000-0000-000062520000}"/>
    <cellStyle name="SAPBEXinputData 2 8 2" xfId="20018" xr:uid="{00000000-0005-0000-0000-000063520000}"/>
    <cellStyle name="SAPBEXinputData 2 8 3" xfId="25008" xr:uid="{00000000-0005-0000-0000-000064520000}"/>
    <cellStyle name="SAPBEXinputData 3" xfId="415" xr:uid="{00000000-0005-0000-0000-000065520000}"/>
    <cellStyle name="SAPBEXinputData 3 2" xfId="892" xr:uid="{00000000-0005-0000-0000-000066520000}"/>
    <cellStyle name="SAPBEXinputData 3 2 2" xfId="7415" xr:uid="{00000000-0005-0000-0000-000067520000}"/>
    <cellStyle name="SAPBEXinputData 3 2 2 2" xfId="9647" xr:uid="{00000000-0005-0000-0000-000068520000}"/>
    <cellStyle name="SAPBEXinputData 3 2 2 2 2" xfId="16860" xr:uid="{00000000-0005-0000-0000-000069520000}"/>
    <cellStyle name="SAPBEXinputData 3 2 2 2 3" xfId="22326" xr:uid="{00000000-0005-0000-0000-00006A520000}"/>
    <cellStyle name="SAPBEXinputData 3 2 2 3" xfId="9845" xr:uid="{00000000-0005-0000-0000-00006B520000}"/>
    <cellStyle name="SAPBEXinputData 3 2 2 3 2" xfId="17058" xr:uid="{00000000-0005-0000-0000-00006C520000}"/>
    <cellStyle name="SAPBEXinputData 3 2 2 3 3" xfId="22524" xr:uid="{00000000-0005-0000-0000-00006D520000}"/>
    <cellStyle name="SAPBEXinputData 3 2 2 4" xfId="11049" xr:uid="{00000000-0005-0000-0000-00006E520000}"/>
    <cellStyle name="SAPBEXinputData 3 2 2 4 2" xfId="18262" xr:uid="{00000000-0005-0000-0000-00006F520000}"/>
    <cellStyle name="SAPBEXinputData 3 2 2 4 3" xfId="23479" xr:uid="{00000000-0005-0000-0000-000070520000}"/>
    <cellStyle name="SAPBEXinputData 3 2 2 5" xfId="12996" xr:uid="{00000000-0005-0000-0000-000071520000}"/>
    <cellStyle name="SAPBEXinputData 3 2 2 5 2" xfId="20203" xr:uid="{00000000-0005-0000-0000-000072520000}"/>
    <cellStyle name="SAPBEXinputData 3 2 2 5 3" xfId="25159" xr:uid="{00000000-0005-0000-0000-000073520000}"/>
    <cellStyle name="SAPBEXinputData 3 2 2 6" xfId="13185" xr:uid="{00000000-0005-0000-0000-000074520000}"/>
    <cellStyle name="SAPBEXinputData 3 2 2 6 2" xfId="20392" xr:uid="{00000000-0005-0000-0000-000075520000}"/>
    <cellStyle name="SAPBEXinputData 3 2 2 6 3" xfId="25348" xr:uid="{00000000-0005-0000-0000-000076520000}"/>
    <cellStyle name="SAPBEXinputData 3 2 2 7" xfId="14857" xr:uid="{00000000-0005-0000-0000-000077520000}"/>
    <cellStyle name="SAPBEXinputData 3 2 2 8" xfId="20570" xr:uid="{00000000-0005-0000-0000-000078520000}"/>
    <cellStyle name="SAPBEXinputData 3 2 3" xfId="8472" xr:uid="{00000000-0005-0000-0000-000079520000}"/>
    <cellStyle name="SAPBEXinputData 3 2 3 2" xfId="15685" xr:uid="{00000000-0005-0000-0000-00007A520000}"/>
    <cellStyle name="SAPBEXinputData 3 2 3 3" xfId="21330" xr:uid="{00000000-0005-0000-0000-00007B520000}"/>
    <cellStyle name="SAPBEXinputData 3 2 4" xfId="8824" xr:uid="{00000000-0005-0000-0000-00007C520000}"/>
    <cellStyle name="SAPBEXinputData 3 2 4 2" xfId="16037" xr:uid="{00000000-0005-0000-0000-00007D520000}"/>
    <cellStyle name="SAPBEXinputData 3 2 4 3" xfId="21581" xr:uid="{00000000-0005-0000-0000-00007E520000}"/>
    <cellStyle name="SAPBEXinputData 3 2 5" xfId="10603" xr:uid="{00000000-0005-0000-0000-00007F520000}"/>
    <cellStyle name="SAPBEXinputData 3 2 5 2" xfId="17816" xr:uid="{00000000-0005-0000-0000-000080520000}"/>
    <cellStyle name="SAPBEXinputData 3 2 5 3" xfId="23212" xr:uid="{00000000-0005-0000-0000-000081520000}"/>
    <cellStyle name="SAPBEXinputData 3 2 6" xfId="11632" xr:uid="{00000000-0005-0000-0000-000082520000}"/>
    <cellStyle name="SAPBEXinputData 3 2 6 2" xfId="18839" xr:uid="{00000000-0005-0000-0000-000083520000}"/>
    <cellStyle name="SAPBEXinputData 3 2 6 3" xfId="24007" xr:uid="{00000000-0005-0000-0000-000084520000}"/>
    <cellStyle name="SAPBEXinputData 3 2 7" xfId="12377" xr:uid="{00000000-0005-0000-0000-000085520000}"/>
    <cellStyle name="SAPBEXinputData 3 2 7 2" xfId="19584" xr:uid="{00000000-0005-0000-0000-000086520000}"/>
    <cellStyle name="SAPBEXinputData 3 2 7 3" xfId="24619" xr:uid="{00000000-0005-0000-0000-000087520000}"/>
    <cellStyle name="SAPBEXinputData 3 2 8" xfId="13697" xr:uid="{00000000-0005-0000-0000-000088520000}"/>
    <cellStyle name="SAPBEXinputData 3 2 9" xfId="14438" xr:uid="{00000000-0005-0000-0000-000089520000}"/>
    <cellStyle name="SAPBEXinputData 3 3" xfId="7416" xr:uid="{00000000-0005-0000-0000-00008A520000}"/>
    <cellStyle name="SAPBEXinputData 3 3 2" xfId="9648" xr:uid="{00000000-0005-0000-0000-00008B520000}"/>
    <cellStyle name="SAPBEXinputData 3 3 2 2" xfId="16861" xr:uid="{00000000-0005-0000-0000-00008C520000}"/>
    <cellStyle name="SAPBEXinputData 3 3 2 3" xfId="22327" xr:uid="{00000000-0005-0000-0000-00008D520000}"/>
    <cellStyle name="SAPBEXinputData 3 3 3" xfId="9846" xr:uid="{00000000-0005-0000-0000-00008E520000}"/>
    <cellStyle name="SAPBEXinputData 3 3 3 2" xfId="17059" xr:uid="{00000000-0005-0000-0000-00008F520000}"/>
    <cellStyle name="SAPBEXinputData 3 3 3 3" xfId="22525" xr:uid="{00000000-0005-0000-0000-000090520000}"/>
    <cellStyle name="SAPBEXinputData 3 3 4" xfId="11050" xr:uid="{00000000-0005-0000-0000-000091520000}"/>
    <cellStyle name="SAPBEXinputData 3 3 4 2" xfId="18263" xr:uid="{00000000-0005-0000-0000-000092520000}"/>
    <cellStyle name="SAPBEXinputData 3 3 4 3" xfId="23480" xr:uid="{00000000-0005-0000-0000-000093520000}"/>
    <cellStyle name="SAPBEXinputData 3 3 5" xfId="12997" xr:uid="{00000000-0005-0000-0000-000094520000}"/>
    <cellStyle name="SAPBEXinputData 3 3 5 2" xfId="20204" xr:uid="{00000000-0005-0000-0000-000095520000}"/>
    <cellStyle name="SAPBEXinputData 3 3 5 3" xfId="25160" xr:uid="{00000000-0005-0000-0000-000096520000}"/>
    <cellStyle name="SAPBEXinputData 3 3 6" xfId="13186" xr:uid="{00000000-0005-0000-0000-000097520000}"/>
    <cellStyle name="SAPBEXinputData 3 3 6 2" xfId="20393" xr:uid="{00000000-0005-0000-0000-000098520000}"/>
    <cellStyle name="SAPBEXinputData 3 3 6 3" xfId="25349" xr:uid="{00000000-0005-0000-0000-000099520000}"/>
    <cellStyle name="SAPBEXinputData 3 3 7" xfId="14858" xr:uid="{00000000-0005-0000-0000-00009A520000}"/>
    <cellStyle name="SAPBEXinputData 3 3 8" xfId="20571" xr:uid="{00000000-0005-0000-0000-00009B520000}"/>
    <cellStyle name="SAPBEXinputData 3 4" xfId="8057" xr:uid="{00000000-0005-0000-0000-00009C520000}"/>
    <cellStyle name="SAPBEXinputData 3 4 2" xfId="15270" xr:uid="{00000000-0005-0000-0000-00009D520000}"/>
    <cellStyle name="SAPBEXinputData 3 4 3" xfId="20956" xr:uid="{00000000-0005-0000-0000-00009E520000}"/>
    <cellStyle name="SAPBEXinputData 3 5" xfId="11198" xr:uid="{00000000-0005-0000-0000-00009F520000}"/>
    <cellStyle name="SAPBEXinputData 3 5 2" xfId="18405" xr:uid="{00000000-0005-0000-0000-0000A0520000}"/>
    <cellStyle name="SAPBEXinputData 3 5 3" xfId="23614" xr:uid="{00000000-0005-0000-0000-0000A1520000}"/>
    <cellStyle name="SAPBEXinputData 3 6" xfId="12802" xr:uid="{00000000-0005-0000-0000-0000A2520000}"/>
    <cellStyle name="SAPBEXinputData 3 6 2" xfId="20009" xr:uid="{00000000-0005-0000-0000-0000A3520000}"/>
    <cellStyle name="SAPBEXinputData 3 6 3" xfId="24999" xr:uid="{00000000-0005-0000-0000-0000A4520000}"/>
    <cellStyle name="SAPBEXinputData 4" xfId="825" xr:uid="{00000000-0005-0000-0000-0000A5520000}"/>
    <cellStyle name="SAPBEXinputData 4 2" xfId="7417" xr:uid="{00000000-0005-0000-0000-0000A6520000}"/>
    <cellStyle name="SAPBEXinputData 4 2 2" xfId="9649" xr:uid="{00000000-0005-0000-0000-0000A7520000}"/>
    <cellStyle name="SAPBEXinputData 4 2 2 2" xfId="16862" xr:uid="{00000000-0005-0000-0000-0000A8520000}"/>
    <cellStyle name="SAPBEXinputData 4 2 2 3" xfId="22328" xr:uid="{00000000-0005-0000-0000-0000A9520000}"/>
    <cellStyle name="SAPBEXinputData 4 2 3" xfId="9847" xr:uid="{00000000-0005-0000-0000-0000AA520000}"/>
    <cellStyle name="SAPBEXinputData 4 2 3 2" xfId="17060" xr:uid="{00000000-0005-0000-0000-0000AB520000}"/>
    <cellStyle name="SAPBEXinputData 4 2 3 3" xfId="22526" xr:uid="{00000000-0005-0000-0000-0000AC520000}"/>
    <cellStyle name="SAPBEXinputData 4 2 4" xfId="11051" xr:uid="{00000000-0005-0000-0000-0000AD520000}"/>
    <cellStyle name="SAPBEXinputData 4 2 4 2" xfId="18264" xr:uid="{00000000-0005-0000-0000-0000AE520000}"/>
    <cellStyle name="SAPBEXinputData 4 2 4 3" xfId="23481" xr:uid="{00000000-0005-0000-0000-0000AF520000}"/>
    <cellStyle name="SAPBEXinputData 4 2 5" xfId="12998" xr:uid="{00000000-0005-0000-0000-0000B0520000}"/>
    <cellStyle name="SAPBEXinputData 4 2 5 2" xfId="20205" xr:uid="{00000000-0005-0000-0000-0000B1520000}"/>
    <cellStyle name="SAPBEXinputData 4 2 5 3" xfId="25161" xr:uid="{00000000-0005-0000-0000-0000B2520000}"/>
    <cellStyle name="SAPBEXinputData 4 2 6" xfId="13187" xr:uid="{00000000-0005-0000-0000-0000B3520000}"/>
    <cellStyle name="SAPBEXinputData 4 2 6 2" xfId="20394" xr:uid="{00000000-0005-0000-0000-0000B4520000}"/>
    <cellStyle name="SAPBEXinputData 4 2 6 3" xfId="25350" xr:uid="{00000000-0005-0000-0000-0000B5520000}"/>
    <cellStyle name="SAPBEXinputData 4 2 7" xfId="14859" xr:uid="{00000000-0005-0000-0000-0000B6520000}"/>
    <cellStyle name="SAPBEXinputData 4 2 8" xfId="20572" xr:uid="{00000000-0005-0000-0000-0000B7520000}"/>
    <cellStyle name="SAPBEXinputData 4 3" xfId="8473" xr:uid="{00000000-0005-0000-0000-0000B8520000}"/>
    <cellStyle name="SAPBEXinputData 4 3 2" xfId="15686" xr:uid="{00000000-0005-0000-0000-0000B9520000}"/>
    <cellStyle name="SAPBEXinputData 4 3 3" xfId="21331" xr:uid="{00000000-0005-0000-0000-0000BA520000}"/>
    <cellStyle name="SAPBEXinputData 4 4" xfId="8823" xr:uid="{00000000-0005-0000-0000-0000BB520000}"/>
    <cellStyle name="SAPBEXinputData 4 4 2" xfId="16036" xr:uid="{00000000-0005-0000-0000-0000BC520000}"/>
    <cellStyle name="SAPBEXinputData 4 4 3" xfId="21580" xr:uid="{00000000-0005-0000-0000-0000BD520000}"/>
    <cellStyle name="SAPBEXinputData 4 5" xfId="10604" xr:uid="{00000000-0005-0000-0000-0000BE520000}"/>
    <cellStyle name="SAPBEXinputData 4 5 2" xfId="17817" xr:uid="{00000000-0005-0000-0000-0000BF520000}"/>
    <cellStyle name="SAPBEXinputData 4 5 3" xfId="23213" xr:uid="{00000000-0005-0000-0000-0000C0520000}"/>
    <cellStyle name="SAPBEXinputData 4 6" xfId="11565" xr:uid="{00000000-0005-0000-0000-0000C1520000}"/>
    <cellStyle name="SAPBEXinputData 4 6 2" xfId="18772" xr:uid="{00000000-0005-0000-0000-0000C2520000}"/>
    <cellStyle name="SAPBEXinputData 4 6 3" xfId="23946" xr:uid="{00000000-0005-0000-0000-0000C3520000}"/>
    <cellStyle name="SAPBEXinputData 4 7" xfId="12438" xr:uid="{00000000-0005-0000-0000-0000C4520000}"/>
    <cellStyle name="SAPBEXinputData 4 7 2" xfId="19645" xr:uid="{00000000-0005-0000-0000-0000C5520000}"/>
    <cellStyle name="SAPBEXinputData 4 7 3" xfId="24680" xr:uid="{00000000-0005-0000-0000-0000C6520000}"/>
    <cellStyle name="SAPBEXinputData 5" xfId="7418" xr:uid="{00000000-0005-0000-0000-0000C7520000}"/>
    <cellStyle name="SAPBEXinputData 5 2" xfId="9650" xr:uid="{00000000-0005-0000-0000-0000C8520000}"/>
    <cellStyle name="SAPBEXinputData 5 2 2" xfId="16863" xr:uid="{00000000-0005-0000-0000-0000C9520000}"/>
    <cellStyle name="SAPBEXinputData 5 2 3" xfId="22329" xr:uid="{00000000-0005-0000-0000-0000CA520000}"/>
    <cellStyle name="SAPBEXinputData 5 3" xfId="9848" xr:uid="{00000000-0005-0000-0000-0000CB520000}"/>
    <cellStyle name="SAPBEXinputData 5 3 2" xfId="17061" xr:uid="{00000000-0005-0000-0000-0000CC520000}"/>
    <cellStyle name="SAPBEXinputData 5 3 3" xfId="22527" xr:uid="{00000000-0005-0000-0000-0000CD520000}"/>
    <cellStyle name="SAPBEXinputData 5 4" xfId="11052" xr:uid="{00000000-0005-0000-0000-0000CE520000}"/>
    <cellStyle name="SAPBEXinputData 5 4 2" xfId="18265" xr:uid="{00000000-0005-0000-0000-0000CF520000}"/>
    <cellStyle name="SAPBEXinputData 5 4 3" xfId="23482" xr:uid="{00000000-0005-0000-0000-0000D0520000}"/>
    <cellStyle name="SAPBEXinputData 5 5" xfId="12999" xr:uid="{00000000-0005-0000-0000-0000D1520000}"/>
    <cellStyle name="SAPBEXinputData 5 5 2" xfId="20206" xr:uid="{00000000-0005-0000-0000-0000D2520000}"/>
    <cellStyle name="SAPBEXinputData 5 5 3" xfId="25162" xr:uid="{00000000-0005-0000-0000-0000D3520000}"/>
    <cellStyle name="SAPBEXinputData 5 6" xfId="13188" xr:uid="{00000000-0005-0000-0000-0000D4520000}"/>
    <cellStyle name="SAPBEXinputData 5 6 2" xfId="20395" xr:uid="{00000000-0005-0000-0000-0000D5520000}"/>
    <cellStyle name="SAPBEXinputData 5 6 3" xfId="25351" xr:uid="{00000000-0005-0000-0000-0000D6520000}"/>
    <cellStyle name="SAPBEXinputData 5 7" xfId="14860" xr:uid="{00000000-0005-0000-0000-0000D7520000}"/>
    <cellStyle name="SAPBEXinputData 5 8" xfId="20573" xr:uid="{00000000-0005-0000-0000-0000D8520000}"/>
    <cellStyle name="SAPBEXinputData 6" xfId="7716" xr:uid="{00000000-0005-0000-0000-0000D9520000}"/>
    <cellStyle name="SAPBEXinputData 6 2" xfId="14934" xr:uid="{00000000-0005-0000-0000-0000DA520000}"/>
    <cellStyle name="SAPBEXinputData 6 3" xfId="20655" xr:uid="{00000000-0005-0000-0000-0000DB520000}"/>
    <cellStyle name="SAPBEXinputData 7" xfId="12830" xr:uid="{00000000-0005-0000-0000-0000DC520000}"/>
    <cellStyle name="SAPBEXinputData 7 2" xfId="20037" xr:uid="{00000000-0005-0000-0000-0000DD520000}"/>
    <cellStyle name="SAPBEXinputData 7 3" xfId="25025" xr:uid="{00000000-0005-0000-0000-0000DE520000}"/>
    <cellStyle name="SAPBEXinputData_2010-2012 Program Workbook_Incent_FS" xfId="7419" xr:uid="{00000000-0005-0000-0000-0000DF520000}"/>
    <cellStyle name="SAPBEXresData" xfId="105" xr:uid="{00000000-0005-0000-0000-0000E0520000}"/>
    <cellStyle name="SAPBEXresData 10" xfId="10187" xr:uid="{00000000-0005-0000-0000-0000E1520000}"/>
    <cellStyle name="SAPBEXresData 10 2" xfId="17400" xr:uid="{00000000-0005-0000-0000-0000E2520000}"/>
    <cellStyle name="SAPBEXresData 10 3" xfId="22837" xr:uid="{00000000-0005-0000-0000-0000E3520000}"/>
    <cellStyle name="SAPBEXresData 11" xfId="13238" xr:uid="{00000000-0005-0000-0000-0000E4520000}"/>
    <cellStyle name="SAPBEXresData 12" xfId="14886" xr:uid="{00000000-0005-0000-0000-0000E5520000}"/>
    <cellStyle name="SAPBEXresData 13" xfId="25468" xr:uid="{00000000-0005-0000-0000-0000E6520000}"/>
    <cellStyle name="SAPBEXresData 2" xfId="374" xr:uid="{00000000-0005-0000-0000-0000E7520000}"/>
    <cellStyle name="SAPBEXresData 2 10" xfId="11157" xr:uid="{00000000-0005-0000-0000-0000E8520000}"/>
    <cellStyle name="SAPBEXresData 2 10 2" xfId="18364" xr:uid="{00000000-0005-0000-0000-0000E9520000}"/>
    <cellStyle name="SAPBEXresData 2 10 3" xfId="23577" xr:uid="{00000000-0005-0000-0000-0000EA520000}"/>
    <cellStyle name="SAPBEXresData 2 11" xfId="13269" xr:uid="{00000000-0005-0000-0000-0000EB520000}"/>
    <cellStyle name="SAPBEXresData 2 12" xfId="25469" xr:uid="{00000000-0005-0000-0000-0000EC520000}"/>
    <cellStyle name="SAPBEXresData 2 2" xfId="467" xr:uid="{00000000-0005-0000-0000-0000ED520000}"/>
    <cellStyle name="SAPBEXresData 2 2 2" xfId="944" xr:uid="{00000000-0005-0000-0000-0000EE520000}"/>
    <cellStyle name="SAPBEXresData 2 2 2 2" xfId="8474" xr:uid="{00000000-0005-0000-0000-0000EF520000}"/>
    <cellStyle name="SAPBEXresData 2 2 2 2 2" xfId="15687" xr:uid="{00000000-0005-0000-0000-0000F0520000}"/>
    <cellStyle name="SAPBEXresData 2 2 2 2 3" xfId="21332" xr:uid="{00000000-0005-0000-0000-0000F1520000}"/>
    <cellStyle name="SAPBEXresData 2 2 2 3" xfId="8822" xr:uid="{00000000-0005-0000-0000-0000F2520000}"/>
    <cellStyle name="SAPBEXresData 2 2 2 3 2" xfId="16035" xr:uid="{00000000-0005-0000-0000-0000F3520000}"/>
    <cellStyle name="SAPBEXresData 2 2 2 3 3" xfId="21579" xr:uid="{00000000-0005-0000-0000-0000F4520000}"/>
    <cellStyle name="SAPBEXresData 2 2 2 4" xfId="10605" xr:uid="{00000000-0005-0000-0000-0000F5520000}"/>
    <cellStyle name="SAPBEXresData 2 2 2 4 2" xfId="17818" xr:uid="{00000000-0005-0000-0000-0000F6520000}"/>
    <cellStyle name="SAPBEXresData 2 2 2 4 3" xfId="23214" xr:uid="{00000000-0005-0000-0000-0000F7520000}"/>
    <cellStyle name="SAPBEXresData 2 2 2 5" xfId="11684" xr:uid="{00000000-0005-0000-0000-0000F8520000}"/>
    <cellStyle name="SAPBEXresData 2 2 2 5 2" xfId="18891" xr:uid="{00000000-0005-0000-0000-0000F9520000}"/>
    <cellStyle name="SAPBEXresData 2 2 2 5 3" xfId="24055" xr:uid="{00000000-0005-0000-0000-0000FA520000}"/>
    <cellStyle name="SAPBEXresData 2 2 2 6" xfId="12329" xr:uid="{00000000-0005-0000-0000-0000FB520000}"/>
    <cellStyle name="SAPBEXresData 2 2 2 6 2" xfId="19536" xr:uid="{00000000-0005-0000-0000-0000FC520000}"/>
    <cellStyle name="SAPBEXresData 2 2 2 6 3" xfId="24571" xr:uid="{00000000-0005-0000-0000-0000FD520000}"/>
    <cellStyle name="SAPBEXresData 2 2 2 7" xfId="13749" xr:uid="{00000000-0005-0000-0000-0000FE520000}"/>
    <cellStyle name="SAPBEXresData 2 2 2 8" xfId="14392" xr:uid="{00000000-0005-0000-0000-0000FF520000}"/>
    <cellStyle name="SAPBEXresData 2 2 3" xfId="8060" xr:uid="{00000000-0005-0000-0000-000000530000}"/>
    <cellStyle name="SAPBEXresData 2 2 3 2" xfId="15273" xr:uid="{00000000-0005-0000-0000-000001530000}"/>
    <cellStyle name="SAPBEXresData 2 2 3 3" xfId="20959" xr:uid="{00000000-0005-0000-0000-000002530000}"/>
    <cellStyle name="SAPBEXresData 2 2 4" xfId="9200" xr:uid="{00000000-0005-0000-0000-000003530000}"/>
    <cellStyle name="SAPBEXresData 2 2 4 2" xfId="16413" xr:uid="{00000000-0005-0000-0000-000004530000}"/>
    <cellStyle name="SAPBEXresData 2 2 4 3" xfId="21947" xr:uid="{00000000-0005-0000-0000-000005530000}"/>
    <cellStyle name="SAPBEXresData 2 2 5" xfId="10189" xr:uid="{00000000-0005-0000-0000-000006530000}"/>
    <cellStyle name="SAPBEXresData 2 2 5 2" xfId="17402" xr:uid="{00000000-0005-0000-0000-000007530000}"/>
    <cellStyle name="SAPBEXresData 2 2 5 3" xfId="22839" xr:uid="{00000000-0005-0000-0000-000008530000}"/>
    <cellStyle name="SAPBEXresData 2 2 6" xfId="11250" xr:uid="{00000000-0005-0000-0000-000009530000}"/>
    <cellStyle name="SAPBEXresData 2 2 6 2" xfId="18457" xr:uid="{00000000-0005-0000-0000-00000A530000}"/>
    <cellStyle name="SAPBEXresData 2 2 6 3" xfId="23662" xr:uid="{00000000-0005-0000-0000-00000B530000}"/>
    <cellStyle name="SAPBEXresData 2 2 7" xfId="12755" xr:uid="{00000000-0005-0000-0000-00000C530000}"/>
    <cellStyle name="SAPBEXresData 2 2 7 2" xfId="19962" xr:uid="{00000000-0005-0000-0000-00000D530000}"/>
    <cellStyle name="SAPBEXresData 2 2 7 3" xfId="24953" xr:uid="{00000000-0005-0000-0000-00000E530000}"/>
    <cellStyle name="SAPBEXresData 2 2 8" xfId="13342" xr:uid="{00000000-0005-0000-0000-00000F530000}"/>
    <cellStyle name="SAPBEXresData 2 3" xfId="550" xr:uid="{00000000-0005-0000-0000-000010530000}"/>
    <cellStyle name="SAPBEXresData 2 3 2" xfId="1006" xr:uid="{00000000-0005-0000-0000-000011530000}"/>
    <cellStyle name="SAPBEXresData 2 3 2 2" xfId="8475" xr:uid="{00000000-0005-0000-0000-000012530000}"/>
    <cellStyle name="SAPBEXresData 2 3 2 2 2" xfId="15688" xr:uid="{00000000-0005-0000-0000-000013530000}"/>
    <cellStyle name="SAPBEXresData 2 3 2 2 3" xfId="21333" xr:uid="{00000000-0005-0000-0000-000014530000}"/>
    <cellStyle name="SAPBEXresData 2 3 2 3" xfId="8821" xr:uid="{00000000-0005-0000-0000-000015530000}"/>
    <cellStyle name="SAPBEXresData 2 3 2 3 2" xfId="16034" xr:uid="{00000000-0005-0000-0000-000016530000}"/>
    <cellStyle name="SAPBEXresData 2 3 2 3 3" xfId="21578" xr:uid="{00000000-0005-0000-0000-000017530000}"/>
    <cellStyle name="SAPBEXresData 2 3 2 4" xfId="10606" xr:uid="{00000000-0005-0000-0000-000018530000}"/>
    <cellStyle name="SAPBEXresData 2 3 2 4 2" xfId="17819" xr:uid="{00000000-0005-0000-0000-000019530000}"/>
    <cellStyle name="SAPBEXresData 2 3 2 4 3" xfId="23215" xr:uid="{00000000-0005-0000-0000-00001A530000}"/>
    <cellStyle name="SAPBEXresData 2 3 2 5" xfId="11746" xr:uid="{00000000-0005-0000-0000-00001B530000}"/>
    <cellStyle name="SAPBEXresData 2 3 2 5 2" xfId="18953" xr:uid="{00000000-0005-0000-0000-00001C530000}"/>
    <cellStyle name="SAPBEXresData 2 3 2 5 3" xfId="24107" xr:uid="{00000000-0005-0000-0000-00001D530000}"/>
    <cellStyle name="SAPBEXresData 2 3 2 6" xfId="12277" xr:uid="{00000000-0005-0000-0000-00001E530000}"/>
    <cellStyle name="SAPBEXresData 2 3 2 6 2" xfId="19484" xr:uid="{00000000-0005-0000-0000-00001F530000}"/>
    <cellStyle name="SAPBEXresData 2 3 2 6 3" xfId="24519" xr:uid="{00000000-0005-0000-0000-000020530000}"/>
    <cellStyle name="SAPBEXresData 2 3 2 7" xfId="13811" xr:uid="{00000000-0005-0000-0000-000021530000}"/>
    <cellStyle name="SAPBEXresData 2 3 2 8" xfId="14340" xr:uid="{00000000-0005-0000-0000-000022530000}"/>
    <cellStyle name="SAPBEXresData 2 3 3" xfId="8061" xr:uid="{00000000-0005-0000-0000-000023530000}"/>
    <cellStyle name="SAPBEXresData 2 3 3 2" xfId="15274" xr:uid="{00000000-0005-0000-0000-000024530000}"/>
    <cellStyle name="SAPBEXresData 2 3 3 3" xfId="20960" xr:uid="{00000000-0005-0000-0000-000025530000}"/>
    <cellStyle name="SAPBEXresData 2 3 4" xfId="9199" xr:uid="{00000000-0005-0000-0000-000026530000}"/>
    <cellStyle name="SAPBEXresData 2 3 4 2" xfId="16412" xr:uid="{00000000-0005-0000-0000-000027530000}"/>
    <cellStyle name="SAPBEXresData 2 3 4 3" xfId="21946" xr:uid="{00000000-0005-0000-0000-000028530000}"/>
    <cellStyle name="SAPBEXresData 2 3 5" xfId="10190" xr:uid="{00000000-0005-0000-0000-000029530000}"/>
    <cellStyle name="SAPBEXresData 2 3 5 2" xfId="17403" xr:uid="{00000000-0005-0000-0000-00002A530000}"/>
    <cellStyle name="SAPBEXresData 2 3 5 3" xfId="22840" xr:uid="{00000000-0005-0000-0000-00002B530000}"/>
    <cellStyle name="SAPBEXresData 2 3 6" xfId="11333" xr:uid="{00000000-0005-0000-0000-00002C530000}"/>
    <cellStyle name="SAPBEXresData 2 3 6 2" xfId="18540" xr:uid="{00000000-0005-0000-0000-00002D530000}"/>
    <cellStyle name="SAPBEXresData 2 3 6 3" xfId="23735" xr:uid="{00000000-0005-0000-0000-00002E530000}"/>
    <cellStyle name="SAPBEXresData 2 3 7" xfId="12685" xr:uid="{00000000-0005-0000-0000-00002F530000}"/>
    <cellStyle name="SAPBEXresData 2 3 7 2" xfId="19892" xr:uid="{00000000-0005-0000-0000-000030530000}"/>
    <cellStyle name="SAPBEXresData 2 3 7 3" xfId="24883" xr:uid="{00000000-0005-0000-0000-000031530000}"/>
    <cellStyle name="SAPBEXresData 2 3 8" xfId="13415" xr:uid="{00000000-0005-0000-0000-000032530000}"/>
    <cellStyle name="SAPBEXresData 2 4" xfId="619" xr:uid="{00000000-0005-0000-0000-000033530000}"/>
    <cellStyle name="SAPBEXresData 2 4 2" xfId="1075" xr:uid="{00000000-0005-0000-0000-000034530000}"/>
    <cellStyle name="SAPBEXresData 2 4 2 2" xfId="8476" xr:uid="{00000000-0005-0000-0000-000035530000}"/>
    <cellStyle name="SAPBEXresData 2 4 2 2 2" xfId="15689" xr:uid="{00000000-0005-0000-0000-000036530000}"/>
    <cellStyle name="SAPBEXresData 2 4 2 2 3" xfId="21334" xr:uid="{00000000-0005-0000-0000-000037530000}"/>
    <cellStyle name="SAPBEXresData 2 4 2 3" xfId="8820" xr:uid="{00000000-0005-0000-0000-000038530000}"/>
    <cellStyle name="SAPBEXresData 2 4 2 3 2" xfId="16033" xr:uid="{00000000-0005-0000-0000-000039530000}"/>
    <cellStyle name="SAPBEXresData 2 4 2 3 3" xfId="21577" xr:uid="{00000000-0005-0000-0000-00003A530000}"/>
    <cellStyle name="SAPBEXresData 2 4 2 4" xfId="10607" xr:uid="{00000000-0005-0000-0000-00003B530000}"/>
    <cellStyle name="SAPBEXresData 2 4 2 4 2" xfId="17820" xr:uid="{00000000-0005-0000-0000-00003C530000}"/>
    <cellStyle name="SAPBEXresData 2 4 2 4 3" xfId="23216" xr:uid="{00000000-0005-0000-0000-00003D530000}"/>
    <cellStyle name="SAPBEXresData 2 4 2 5" xfId="11815" xr:uid="{00000000-0005-0000-0000-00003E530000}"/>
    <cellStyle name="SAPBEXresData 2 4 2 5 2" xfId="19022" xr:uid="{00000000-0005-0000-0000-00003F530000}"/>
    <cellStyle name="SAPBEXresData 2 4 2 5 3" xfId="24176" xr:uid="{00000000-0005-0000-0000-000040530000}"/>
    <cellStyle name="SAPBEXresData 2 4 2 6" xfId="12208" xr:uid="{00000000-0005-0000-0000-000041530000}"/>
    <cellStyle name="SAPBEXresData 2 4 2 6 2" xfId="19415" xr:uid="{00000000-0005-0000-0000-000042530000}"/>
    <cellStyle name="SAPBEXresData 2 4 2 6 3" xfId="24450" xr:uid="{00000000-0005-0000-0000-000043530000}"/>
    <cellStyle name="SAPBEXresData 2 4 2 7" xfId="13880" xr:uid="{00000000-0005-0000-0000-000044530000}"/>
    <cellStyle name="SAPBEXresData 2 4 2 8" xfId="14271" xr:uid="{00000000-0005-0000-0000-000045530000}"/>
    <cellStyle name="SAPBEXresData 2 4 3" xfId="8062" xr:uid="{00000000-0005-0000-0000-000046530000}"/>
    <cellStyle name="SAPBEXresData 2 4 3 2" xfId="15275" xr:uid="{00000000-0005-0000-0000-000047530000}"/>
    <cellStyle name="SAPBEXresData 2 4 3 3" xfId="20961" xr:uid="{00000000-0005-0000-0000-000048530000}"/>
    <cellStyle name="SAPBEXresData 2 4 4" xfId="9198" xr:uid="{00000000-0005-0000-0000-000049530000}"/>
    <cellStyle name="SAPBEXresData 2 4 4 2" xfId="16411" xr:uid="{00000000-0005-0000-0000-00004A530000}"/>
    <cellStyle name="SAPBEXresData 2 4 4 3" xfId="21945" xr:uid="{00000000-0005-0000-0000-00004B530000}"/>
    <cellStyle name="SAPBEXresData 2 4 5" xfId="10191" xr:uid="{00000000-0005-0000-0000-00004C530000}"/>
    <cellStyle name="SAPBEXresData 2 4 5 2" xfId="17404" xr:uid="{00000000-0005-0000-0000-00004D530000}"/>
    <cellStyle name="SAPBEXresData 2 4 5 3" xfId="22841" xr:uid="{00000000-0005-0000-0000-00004E530000}"/>
    <cellStyle name="SAPBEXresData 2 4 6" xfId="11402" xr:uid="{00000000-0005-0000-0000-00004F530000}"/>
    <cellStyle name="SAPBEXresData 2 4 6 2" xfId="18609" xr:uid="{00000000-0005-0000-0000-000050530000}"/>
    <cellStyle name="SAPBEXresData 2 4 6 3" xfId="23804" xr:uid="{00000000-0005-0000-0000-000051530000}"/>
    <cellStyle name="SAPBEXresData 2 4 7" xfId="12583" xr:uid="{00000000-0005-0000-0000-000052530000}"/>
    <cellStyle name="SAPBEXresData 2 4 7 2" xfId="19790" xr:uid="{00000000-0005-0000-0000-000053530000}"/>
    <cellStyle name="SAPBEXresData 2 4 7 3" xfId="24815" xr:uid="{00000000-0005-0000-0000-000054530000}"/>
    <cellStyle name="SAPBEXresData 2 4 8" xfId="13478" xr:uid="{00000000-0005-0000-0000-000055530000}"/>
    <cellStyle name="SAPBEXresData 2 4 9" xfId="14649" xr:uid="{00000000-0005-0000-0000-000056530000}"/>
    <cellStyle name="SAPBEXresData 2 5" xfId="670" xr:uid="{00000000-0005-0000-0000-000057530000}"/>
    <cellStyle name="SAPBEXresData 2 5 2" xfId="1126" xr:uid="{00000000-0005-0000-0000-000058530000}"/>
    <cellStyle name="SAPBEXresData 2 5 2 2" xfId="8477" xr:uid="{00000000-0005-0000-0000-000059530000}"/>
    <cellStyle name="SAPBEXresData 2 5 2 2 2" xfId="15690" xr:uid="{00000000-0005-0000-0000-00005A530000}"/>
    <cellStyle name="SAPBEXresData 2 5 2 2 3" xfId="21335" xr:uid="{00000000-0005-0000-0000-00005B530000}"/>
    <cellStyle name="SAPBEXresData 2 5 2 3" xfId="8819" xr:uid="{00000000-0005-0000-0000-00005C530000}"/>
    <cellStyle name="SAPBEXresData 2 5 2 3 2" xfId="16032" xr:uid="{00000000-0005-0000-0000-00005D530000}"/>
    <cellStyle name="SAPBEXresData 2 5 2 3 3" xfId="21576" xr:uid="{00000000-0005-0000-0000-00005E530000}"/>
    <cellStyle name="SAPBEXresData 2 5 2 4" xfId="10608" xr:uid="{00000000-0005-0000-0000-00005F530000}"/>
    <cellStyle name="SAPBEXresData 2 5 2 4 2" xfId="17821" xr:uid="{00000000-0005-0000-0000-000060530000}"/>
    <cellStyle name="SAPBEXresData 2 5 2 4 3" xfId="23217" xr:uid="{00000000-0005-0000-0000-000061530000}"/>
    <cellStyle name="SAPBEXresData 2 5 2 5" xfId="11866" xr:uid="{00000000-0005-0000-0000-000062530000}"/>
    <cellStyle name="SAPBEXresData 2 5 2 5 2" xfId="19073" xr:uid="{00000000-0005-0000-0000-000063530000}"/>
    <cellStyle name="SAPBEXresData 2 5 2 5 3" xfId="24227" xr:uid="{00000000-0005-0000-0000-000064530000}"/>
    <cellStyle name="SAPBEXresData 2 5 2 6" xfId="12157" xr:uid="{00000000-0005-0000-0000-000065530000}"/>
    <cellStyle name="SAPBEXresData 2 5 2 6 2" xfId="19364" xr:uid="{00000000-0005-0000-0000-000066530000}"/>
    <cellStyle name="SAPBEXresData 2 5 2 6 3" xfId="24399" xr:uid="{00000000-0005-0000-0000-000067530000}"/>
    <cellStyle name="SAPBEXresData 2 5 2 7" xfId="13931" xr:uid="{00000000-0005-0000-0000-000068530000}"/>
    <cellStyle name="SAPBEXresData 2 5 2 8" xfId="14220" xr:uid="{00000000-0005-0000-0000-000069530000}"/>
    <cellStyle name="SAPBEXresData 2 5 3" xfId="8063" xr:uid="{00000000-0005-0000-0000-00006A530000}"/>
    <cellStyle name="SAPBEXresData 2 5 3 2" xfId="15276" xr:uid="{00000000-0005-0000-0000-00006B530000}"/>
    <cellStyle name="SAPBEXresData 2 5 3 3" xfId="20962" xr:uid="{00000000-0005-0000-0000-00006C530000}"/>
    <cellStyle name="SAPBEXresData 2 5 4" xfId="9197" xr:uid="{00000000-0005-0000-0000-00006D530000}"/>
    <cellStyle name="SAPBEXresData 2 5 4 2" xfId="16410" xr:uid="{00000000-0005-0000-0000-00006E530000}"/>
    <cellStyle name="SAPBEXresData 2 5 4 3" xfId="21944" xr:uid="{00000000-0005-0000-0000-00006F530000}"/>
    <cellStyle name="SAPBEXresData 2 5 5" xfId="10192" xr:uid="{00000000-0005-0000-0000-000070530000}"/>
    <cellStyle name="SAPBEXresData 2 5 5 2" xfId="17405" xr:uid="{00000000-0005-0000-0000-000071530000}"/>
    <cellStyle name="SAPBEXresData 2 5 5 3" xfId="22842" xr:uid="{00000000-0005-0000-0000-000072530000}"/>
    <cellStyle name="SAPBEXresData 2 5 6" xfId="11453" xr:uid="{00000000-0005-0000-0000-000073530000}"/>
    <cellStyle name="SAPBEXresData 2 5 6 2" xfId="18660" xr:uid="{00000000-0005-0000-0000-000074530000}"/>
    <cellStyle name="SAPBEXresData 2 5 6 3" xfId="23855" xr:uid="{00000000-0005-0000-0000-000075530000}"/>
    <cellStyle name="SAPBEXresData 2 5 7" xfId="12532" xr:uid="{00000000-0005-0000-0000-000076530000}"/>
    <cellStyle name="SAPBEXresData 2 5 7 2" xfId="19739" xr:uid="{00000000-0005-0000-0000-000077530000}"/>
    <cellStyle name="SAPBEXresData 2 5 7 3" xfId="24764" xr:uid="{00000000-0005-0000-0000-000078530000}"/>
    <cellStyle name="SAPBEXresData 2 5 8" xfId="13529" xr:uid="{00000000-0005-0000-0000-000079530000}"/>
    <cellStyle name="SAPBEXresData 2 5 9" xfId="14566" xr:uid="{00000000-0005-0000-0000-00007A530000}"/>
    <cellStyle name="SAPBEXresData 2 6" xfId="853" xr:uid="{00000000-0005-0000-0000-00007B530000}"/>
    <cellStyle name="SAPBEXresData 2 6 2" xfId="8478" xr:uid="{00000000-0005-0000-0000-00007C530000}"/>
    <cellStyle name="SAPBEXresData 2 6 2 2" xfId="15691" xr:uid="{00000000-0005-0000-0000-00007D530000}"/>
    <cellStyle name="SAPBEXresData 2 6 2 3" xfId="21336" xr:uid="{00000000-0005-0000-0000-00007E530000}"/>
    <cellStyle name="SAPBEXresData 2 6 3" xfId="8818" xr:uid="{00000000-0005-0000-0000-00007F530000}"/>
    <cellStyle name="SAPBEXresData 2 6 3 2" xfId="16031" xr:uid="{00000000-0005-0000-0000-000080530000}"/>
    <cellStyle name="SAPBEXresData 2 6 3 3" xfId="21575" xr:uid="{00000000-0005-0000-0000-000081530000}"/>
    <cellStyle name="SAPBEXresData 2 6 4" xfId="10609" xr:uid="{00000000-0005-0000-0000-000082530000}"/>
    <cellStyle name="SAPBEXresData 2 6 4 2" xfId="17822" xr:uid="{00000000-0005-0000-0000-000083530000}"/>
    <cellStyle name="SAPBEXresData 2 6 4 3" xfId="23218" xr:uid="{00000000-0005-0000-0000-000084530000}"/>
    <cellStyle name="SAPBEXresData 2 6 5" xfId="11593" xr:uid="{00000000-0005-0000-0000-000085530000}"/>
    <cellStyle name="SAPBEXresData 2 6 5 2" xfId="18800" xr:uid="{00000000-0005-0000-0000-000086530000}"/>
    <cellStyle name="SAPBEXresData 2 6 5 3" xfId="23972" xr:uid="{00000000-0005-0000-0000-000087530000}"/>
    <cellStyle name="SAPBEXresData 2 6 6" xfId="12412" xr:uid="{00000000-0005-0000-0000-000088530000}"/>
    <cellStyle name="SAPBEXresData 2 6 6 2" xfId="19619" xr:uid="{00000000-0005-0000-0000-000089530000}"/>
    <cellStyle name="SAPBEXresData 2 6 6 3" xfId="24654" xr:uid="{00000000-0005-0000-0000-00008A530000}"/>
    <cellStyle name="SAPBEXresData 2 6 7" xfId="13658" xr:uid="{00000000-0005-0000-0000-00008B530000}"/>
    <cellStyle name="SAPBEXresData 2 6 8" xfId="14469" xr:uid="{00000000-0005-0000-0000-00008C530000}"/>
    <cellStyle name="SAPBEXresData 2 7" xfId="8059" xr:uid="{00000000-0005-0000-0000-00008D530000}"/>
    <cellStyle name="SAPBEXresData 2 7 2" xfId="15272" xr:uid="{00000000-0005-0000-0000-00008E530000}"/>
    <cellStyle name="SAPBEXresData 2 7 3" xfId="20958" xr:uid="{00000000-0005-0000-0000-00008F530000}"/>
    <cellStyle name="SAPBEXresData 2 8" xfId="9201" xr:uid="{00000000-0005-0000-0000-000090530000}"/>
    <cellStyle name="SAPBEXresData 2 8 2" xfId="16414" xr:uid="{00000000-0005-0000-0000-000091530000}"/>
    <cellStyle name="SAPBEXresData 2 8 3" xfId="21948" xr:uid="{00000000-0005-0000-0000-000092530000}"/>
    <cellStyle name="SAPBEXresData 2 9" xfId="10188" xr:uid="{00000000-0005-0000-0000-000093530000}"/>
    <cellStyle name="SAPBEXresData 2 9 2" xfId="17401" xr:uid="{00000000-0005-0000-0000-000094530000}"/>
    <cellStyle name="SAPBEXresData 2 9 3" xfId="22838" xr:uid="{00000000-0005-0000-0000-000095530000}"/>
    <cellStyle name="SAPBEXresData 3" xfId="388" xr:uid="{00000000-0005-0000-0000-000096530000}"/>
    <cellStyle name="SAPBEXresData 3 10" xfId="11171" xr:uid="{00000000-0005-0000-0000-000097530000}"/>
    <cellStyle name="SAPBEXresData 3 10 2" xfId="18378" xr:uid="{00000000-0005-0000-0000-000098530000}"/>
    <cellStyle name="SAPBEXresData 3 10 3" xfId="23589" xr:uid="{00000000-0005-0000-0000-000099530000}"/>
    <cellStyle name="SAPBEXresData 3 11" xfId="13280" xr:uid="{00000000-0005-0000-0000-00009A530000}"/>
    <cellStyle name="SAPBEXresData 3 12" xfId="25470" xr:uid="{00000000-0005-0000-0000-00009B530000}"/>
    <cellStyle name="SAPBEXresData 3 2" xfId="478" xr:uid="{00000000-0005-0000-0000-00009C530000}"/>
    <cellStyle name="SAPBEXresData 3 2 2" xfId="955" xr:uid="{00000000-0005-0000-0000-00009D530000}"/>
    <cellStyle name="SAPBEXresData 3 2 2 2" xfId="8479" xr:uid="{00000000-0005-0000-0000-00009E530000}"/>
    <cellStyle name="SAPBEXresData 3 2 2 2 2" xfId="15692" xr:uid="{00000000-0005-0000-0000-00009F530000}"/>
    <cellStyle name="SAPBEXresData 3 2 2 2 3" xfId="21337" xr:uid="{00000000-0005-0000-0000-0000A0530000}"/>
    <cellStyle name="SAPBEXresData 3 2 2 3" xfId="8817" xr:uid="{00000000-0005-0000-0000-0000A1530000}"/>
    <cellStyle name="SAPBEXresData 3 2 2 3 2" xfId="16030" xr:uid="{00000000-0005-0000-0000-0000A2530000}"/>
    <cellStyle name="SAPBEXresData 3 2 2 3 3" xfId="21574" xr:uid="{00000000-0005-0000-0000-0000A3530000}"/>
    <cellStyle name="SAPBEXresData 3 2 2 4" xfId="10610" xr:uid="{00000000-0005-0000-0000-0000A4530000}"/>
    <cellStyle name="SAPBEXresData 3 2 2 4 2" xfId="17823" xr:uid="{00000000-0005-0000-0000-0000A5530000}"/>
    <cellStyle name="SAPBEXresData 3 2 2 4 3" xfId="23219" xr:uid="{00000000-0005-0000-0000-0000A6530000}"/>
    <cellStyle name="SAPBEXresData 3 2 2 5" xfId="11695" xr:uid="{00000000-0005-0000-0000-0000A7530000}"/>
    <cellStyle name="SAPBEXresData 3 2 2 5 2" xfId="18902" xr:uid="{00000000-0005-0000-0000-0000A8530000}"/>
    <cellStyle name="SAPBEXresData 3 2 2 5 3" xfId="24064" xr:uid="{00000000-0005-0000-0000-0000A9530000}"/>
    <cellStyle name="SAPBEXresData 3 2 2 6" xfId="12320" xr:uid="{00000000-0005-0000-0000-0000AA530000}"/>
    <cellStyle name="SAPBEXresData 3 2 2 6 2" xfId="19527" xr:uid="{00000000-0005-0000-0000-0000AB530000}"/>
    <cellStyle name="SAPBEXresData 3 2 2 6 3" xfId="24562" xr:uid="{00000000-0005-0000-0000-0000AC530000}"/>
    <cellStyle name="SAPBEXresData 3 2 2 7" xfId="13760" xr:uid="{00000000-0005-0000-0000-0000AD530000}"/>
    <cellStyle name="SAPBEXresData 3 2 2 8" xfId="14383" xr:uid="{00000000-0005-0000-0000-0000AE530000}"/>
    <cellStyle name="SAPBEXresData 3 2 3" xfId="8065" xr:uid="{00000000-0005-0000-0000-0000AF530000}"/>
    <cellStyle name="SAPBEXresData 3 2 3 2" xfId="15278" xr:uid="{00000000-0005-0000-0000-0000B0530000}"/>
    <cellStyle name="SAPBEXresData 3 2 3 3" xfId="20964" xr:uid="{00000000-0005-0000-0000-0000B1530000}"/>
    <cellStyle name="SAPBEXresData 3 2 4" xfId="9195" xr:uid="{00000000-0005-0000-0000-0000B2530000}"/>
    <cellStyle name="SAPBEXresData 3 2 4 2" xfId="16408" xr:uid="{00000000-0005-0000-0000-0000B3530000}"/>
    <cellStyle name="SAPBEXresData 3 2 4 3" xfId="21942" xr:uid="{00000000-0005-0000-0000-0000B4530000}"/>
    <cellStyle name="SAPBEXresData 3 2 5" xfId="10194" xr:uid="{00000000-0005-0000-0000-0000B5530000}"/>
    <cellStyle name="SAPBEXresData 3 2 5 2" xfId="17407" xr:uid="{00000000-0005-0000-0000-0000B6530000}"/>
    <cellStyle name="SAPBEXresData 3 2 5 3" xfId="22844" xr:uid="{00000000-0005-0000-0000-0000B7530000}"/>
    <cellStyle name="SAPBEXresData 3 2 6" xfId="11261" xr:uid="{00000000-0005-0000-0000-0000B8530000}"/>
    <cellStyle name="SAPBEXresData 3 2 6 2" xfId="18468" xr:uid="{00000000-0005-0000-0000-0000B9530000}"/>
    <cellStyle name="SAPBEXresData 3 2 6 3" xfId="23671" xr:uid="{00000000-0005-0000-0000-0000BA530000}"/>
    <cellStyle name="SAPBEXresData 3 2 7" xfId="12748" xr:uid="{00000000-0005-0000-0000-0000BB530000}"/>
    <cellStyle name="SAPBEXresData 3 2 7 2" xfId="19955" xr:uid="{00000000-0005-0000-0000-0000BC530000}"/>
    <cellStyle name="SAPBEXresData 3 2 7 3" xfId="24946" xr:uid="{00000000-0005-0000-0000-0000BD530000}"/>
    <cellStyle name="SAPBEXresData 3 2 8" xfId="13353" xr:uid="{00000000-0005-0000-0000-0000BE530000}"/>
    <cellStyle name="SAPBEXresData 3 3" xfId="562" xr:uid="{00000000-0005-0000-0000-0000BF530000}"/>
    <cellStyle name="SAPBEXresData 3 3 2" xfId="1018" xr:uid="{00000000-0005-0000-0000-0000C0530000}"/>
    <cellStyle name="SAPBEXresData 3 3 2 2" xfId="8480" xr:uid="{00000000-0005-0000-0000-0000C1530000}"/>
    <cellStyle name="SAPBEXresData 3 3 2 2 2" xfId="15693" xr:uid="{00000000-0005-0000-0000-0000C2530000}"/>
    <cellStyle name="SAPBEXresData 3 3 2 2 3" xfId="21338" xr:uid="{00000000-0005-0000-0000-0000C3530000}"/>
    <cellStyle name="SAPBEXresData 3 3 2 3" xfId="8816" xr:uid="{00000000-0005-0000-0000-0000C4530000}"/>
    <cellStyle name="SAPBEXresData 3 3 2 3 2" xfId="16029" xr:uid="{00000000-0005-0000-0000-0000C5530000}"/>
    <cellStyle name="SAPBEXresData 3 3 2 3 3" xfId="21573" xr:uid="{00000000-0005-0000-0000-0000C6530000}"/>
    <cellStyle name="SAPBEXresData 3 3 2 4" xfId="10611" xr:uid="{00000000-0005-0000-0000-0000C7530000}"/>
    <cellStyle name="SAPBEXresData 3 3 2 4 2" xfId="17824" xr:uid="{00000000-0005-0000-0000-0000C8530000}"/>
    <cellStyle name="SAPBEXresData 3 3 2 4 3" xfId="23220" xr:uid="{00000000-0005-0000-0000-0000C9530000}"/>
    <cellStyle name="SAPBEXresData 3 3 2 5" xfId="11758" xr:uid="{00000000-0005-0000-0000-0000CA530000}"/>
    <cellStyle name="SAPBEXresData 3 3 2 5 2" xfId="18965" xr:uid="{00000000-0005-0000-0000-0000CB530000}"/>
    <cellStyle name="SAPBEXresData 3 3 2 5 3" xfId="24119" xr:uid="{00000000-0005-0000-0000-0000CC530000}"/>
    <cellStyle name="SAPBEXresData 3 3 2 6" xfId="12265" xr:uid="{00000000-0005-0000-0000-0000CD530000}"/>
    <cellStyle name="SAPBEXresData 3 3 2 6 2" xfId="19472" xr:uid="{00000000-0005-0000-0000-0000CE530000}"/>
    <cellStyle name="SAPBEXresData 3 3 2 6 3" xfId="24507" xr:uid="{00000000-0005-0000-0000-0000CF530000}"/>
    <cellStyle name="SAPBEXresData 3 3 2 7" xfId="13823" xr:uid="{00000000-0005-0000-0000-0000D0530000}"/>
    <cellStyle name="SAPBEXresData 3 3 2 8" xfId="14328" xr:uid="{00000000-0005-0000-0000-0000D1530000}"/>
    <cellStyle name="SAPBEXresData 3 3 3" xfId="8066" xr:uid="{00000000-0005-0000-0000-0000D2530000}"/>
    <cellStyle name="SAPBEXresData 3 3 3 2" xfId="15279" xr:uid="{00000000-0005-0000-0000-0000D3530000}"/>
    <cellStyle name="SAPBEXresData 3 3 3 3" xfId="20965" xr:uid="{00000000-0005-0000-0000-0000D4530000}"/>
    <cellStyle name="SAPBEXresData 3 3 4" xfId="9194" xr:uid="{00000000-0005-0000-0000-0000D5530000}"/>
    <cellStyle name="SAPBEXresData 3 3 4 2" xfId="16407" xr:uid="{00000000-0005-0000-0000-0000D6530000}"/>
    <cellStyle name="SAPBEXresData 3 3 4 3" xfId="21941" xr:uid="{00000000-0005-0000-0000-0000D7530000}"/>
    <cellStyle name="SAPBEXresData 3 3 5" xfId="10195" xr:uid="{00000000-0005-0000-0000-0000D8530000}"/>
    <cellStyle name="SAPBEXresData 3 3 5 2" xfId="17408" xr:uid="{00000000-0005-0000-0000-0000D9530000}"/>
    <cellStyle name="SAPBEXresData 3 3 5 3" xfId="22845" xr:uid="{00000000-0005-0000-0000-0000DA530000}"/>
    <cellStyle name="SAPBEXresData 3 3 6" xfId="11345" xr:uid="{00000000-0005-0000-0000-0000DB530000}"/>
    <cellStyle name="SAPBEXresData 3 3 6 2" xfId="18552" xr:uid="{00000000-0005-0000-0000-0000DC530000}"/>
    <cellStyle name="SAPBEXresData 3 3 6 3" xfId="23747" xr:uid="{00000000-0005-0000-0000-0000DD530000}"/>
    <cellStyle name="SAPBEXresData 3 3 7" xfId="12673" xr:uid="{00000000-0005-0000-0000-0000DE530000}"/>
    <cellStyle name="SAPBEXresData 3 3 7 2" xfId="19880" xr:uid="{00000000-0005-0000-0000-0000DF530000}"/>
    <cellStyle name="SAPBEXresData 3 3 7 3" xfId="24871" xr:uid="{00000000-0005-0000-0000-0000E0530000}"/>
    <cellStyle name="SAPBEXresData 3 3 8" xfId="13424" xr:uid="{00000000-0005-0000-0000-0000E1530000}"/>
    <cellStyle name="SAPBEXresData 3 4" xfId="628" xr:uid="{00000000-0005-0000-0000-0000E2530000}"/>
    <cellStyle name="SAPBEXresData 3 4 2" xfId="1084" xr:uid="{00000000-0005-0000-0000-0000E3530000}"/>
    <cellStyle name="SAPBEXresData 3 4 2 2" xfId="8481" xr:uid="{00000000-0005-0000-0000-0000E4530000}"/>
    <cellStyle name="SAPBEXresData 3 4 2 2 2" xfId="15694" xr:uid="{00000000-0005-0000-0000-0000E5530000}"/>
    <cellStyle name="SAPBEXresData 3 4 2 2 3" xfId="21339" xr:uid="{00000000-0005-0000-0000-0000E6530000}"/>
    <cellStyle name="SAPBEXresData 3 4 2 3" xfId="8815" xr:uid="{00000000-0005-0000-0000-0000E7530000}"/>
    <cellStyle name="SAPBEXresData 3 4 2 3 2" xfId="16028" xr:uid="{00000000-0005-0000-0000-0000E8530000}"/>
    <cellStyle name="SAPBEXresData 3 4 2 3 3" xfId="21572" xr:uid="{00000000-0005-0000-0000-0000E9530000}"/>
    <cellStyle name="SAPBEXresData 3 4 2 4" xfId="10612" xr:uid="{00000000-0005-0000-0000-0000EA530000}"/>
    <cellStyle name="SAPBEXresData 3 4 2 4 2" xfId="17825" xr:uid="{00000000-0005-0000-0000-0000EB530000}"/>
    <cellStyle name="SAPBEXresData 3 4 2 4 3" xfId="23221" xr:uid="{00000000-0005-0000-0000-0000EC530000}"/>
    <cellStyle name="SAPBEXresData 3 4 2 5" xfId="11824" xr:uid="{00000000-0005-0000-0000-0000ED530000}"/>
    <cellStyle name="SAPBEXresData 3 4 2 5 2" xfId="19031" xr:uid="{00000000-0005-0000-0000-0000EE530000}"/>
    <cellStyle name="SAPBEXresData 3 4 2 5 3" xfId="24185" xr:uid="{00000000-0005-0000-0000-0000EF530000}"/>
    <cellStyle name="SAPBEXresData 3 4 2 6" xfId="12199" xr:uid="{00000000-0005-0000-0000-0000F0530000}"/>
    <cellStyle name="SAPBEXresData 3 4 2 6 2" xfId="19406" xr:uid="{00000000-0005-0000-0000-0000F1530000}"/>
    <cellStyle name="SAPBEXresData 3 4 2 6 3" xfId="24441" xr:uid="{00000000-0005-0000-0000-0000F2530000}"/>
    <cellStyle name="SAPBEXresData 3 4 2 7" xfId="13889" xr:uid="{00000000-0005-0000-0000-0000F3530000}"/>
    <cellStyle name="SAPBEXresData 3 4 2 8" xfId="14262" xr:uid="{00000000-0005-0000-0000-0000F4530000}"/>
    <cellStyle name="SAPBEXresData 3 4 3" xfId="8067" xr:uid="{00000000-0005-0000-0000-0000F5530000}"/>
    <cellStyle name="SAPBEXresData 3 4 3 2" xfId="15280" xr:uid="{00000000-0005-0000-0000-0000F6530000}"/>
    <cellStyle name="SAPBEXresData 3 4 3 3" xfId="20966" xr:uid="{00000000-0005-0000-0000-0000F7530000}"/>
    <cellStyle name="SAPBEXresData 3 4 4" xfId="9193" xr:uid="{00000000-0005-0000-0000-0000F8530000}"/>
    <cellStyle name="SAPBEXresData 3 4 4 2" xfId="16406" xr:uid="{00000000-0005-0000-0000-0000F9530000}"/>
    <cellStyle name="SAPBEXresData 3 4 4 3" xfId="21940" xr:uid="{00000000-0005-0000-0000-0000FA530000}"/>
    <cellStyle name="SAPBEXresData 3 4 5" xfId="10196" xr:uid="{00000000-0005-0000-0000-0000FB530000}"/>
    <cellStyle name="SAPBEXresData 3 4 5 2" xfId="17409" xr:uid="{00000000-0005-0000-0000-0000FC530000}"/>
    <cellStyle name="SAPBEXresData 3 4 5 3" xfId="22846" xr:uid="{00000000-0005-0000-0000-0000FD530000}"/>
    <cellStyle name="SAPBEXresData 3 4 6" xfId="11411" xr:uid="{00000000-0005-0000-0000-0000FE530000}"/>
    <cellStyle name="SAPBEXresData 3 4 6 2" xfId="18618" xr:uid="{00000000-0005-0000-0000-0000FF530000}"/>
    <cellStyle name="SAPBEXresData 3 4 6 3" xfId="23813" xr:uid="{00000000-0005-0000-0000-000000540000}"/>
    <cellStyle name="SAPBEXresData 3 4 7" xfId="12574" xr:uid="{00000000-0005-0000-0000-000001540000}"/>
    <cellStyle name="SAPBEXresData 3 4 7 2" xfId="19781" xr:uid="{00000000-0005-0000-0000-000002540000}"/>
    <cellStyle name="SAPBEXresData 3 4 7 3" xfId="24806" xr:uid="{00000000-0005-0000-0000-000003540000}"/>
    <cellStyle name="SAPBEXresData 3 4 8" xfId="13487" xr:uid="{00000000-0005-0000-0000-000004540000}"/>
    <cellStyle name="SAPBEXresData 3 4 9" xfId="14640" xr:uid="{00000000-0005-0000-0000-000005540000}"/>
    <cellStyle name="SAPBEXresData 3 5" xfId="682" xr:uid="{00000000-0005-0000-0000-000006540000}"/>
    <cellStyle name="SAPBEXresData 3 5 2" xfId="1138" xr:uid="{00000000-0005-0000-0000-000007540000}"/>
    <cellStyle name="SAPBEXresData 3 5 2 2" xfId="8482" xr:uid="{00000000-0005-0000-0000-000008540000}"/>
    <cellStyle name="SAPBEXresData 3 5 2 2 2" xfId="15695" xr:uid="{00000000-0005-0000-0000-000009540000}"/>
    <cellStyle name="SAPBEXresData 3 5 2 2 3" xfId="21340" xr:uid="{00000000-0005-0000-0000-00000A540000}"/>
    <cellStyle name="SAPBEXresData 3 5 2 3" xfId="8814" xr:uid="{00000000-0005-0000-0000-00000B540000}"/>
    <cellStyle name="SAPBEXresData 3 5 2 3 2" xfId="16027" xr:uid="{00000000-0005-0000-0000-00000C540000}"/>
    <cellStyle name="SAPBEXresData 3 5 2 3 3" xfId="21571" xr:uid="{00000000-0005-0000-0000-00000D540000}"/>
    <cellStyle name="SAPBEXresData 3 5 2 4" xfId="10613" xr:uid="{00000000-0005-0000-0000-00000E540000}"/>
    <cellStyle name="SAPBEXresData 3 5 2 4 2" xfId="17826" xr:uid="{00000000-0005-0000-0000-00000F540000}"/>
    <cellStyle name="SAPBEXresData 3 5 2 4 3" xfId="23222" xr:uid="{00000000-0005-0000-0000-000010540000}"/>
    <cellStyle name="SAPBEXresData 3 5 2 5" xfId="11878" xr:uid="{00000000-0005-0000-0000-000011540000}"/>
    <cellStyle name="SAPBEXresData 3 5 2 5 2" xfId="19085" xr:uid="{00000000-0005-0000-0000-000012540000}"/>
    <cellStyle name="SAPBEXresData 3 5 2 5 3" xfId="24239" xr:uid="{00000000-0005-0000-0000-000013540000}"/>
    <cellStyle name="SAPBEXresData 3 5 2 6" xfId="12145" xr:uid="{00000000-0005-0000-0000-000014540000}"/>
    <cellStyle name="SAPBEXresData 3 5 2 6 2" xfId="19352" xr:uid="{00000000-0005-0000-0000-000015540000}"/>
    <cellStyle name="SAPBEXresData 3 5 2 6 3" xfId="24387" xr:uid="{00000000-0005-0000-0000-000016540000}"/>
    <cellStyle name="SAPBEXresData 3 5 2 7" xfId="13943" xr:uid="{00000000-0005-0000-0000-000017540000}"/>
    <cellStyle name="SAPBEXresData 3 5 2 8" xfId="14208" xr:uid="{00000000-0005-0000-0000-000018540000}"/>
    <cellStyle name="SAPBEXresData 3 5 3" xfId="8068" xr:uid="{00000000-0005-0000-0000-000019540000}"/>
    <cellStyle name="SAPBEXresData 3 5 3 2" xfId="15281" xr:uid="{00000000-0005-0000-0000-00001A540000}"/>
    <cellStyle name="SAPBEXresData 3 5 3 3" xfId="20967" xr:uid="{00000000-0005-0000-0000-00001B540000}"/>
    <cellStyle name="SAPBEXresData 3 5 4" xfId="9192" xr:uid="{00000000-0005-0000-0000-00001C540000}"/>
    <cellStyle name="SAPBEXresData 3 5 4 2" xfId="16405" xr:uid="{00000000-0005-0000-0000-00001D540000}"/>
    <cellStyle name="SAPBEXresData 3 5 4 3" xfId="21939" xr:uid="{00000000-0005-0000-0000-00001E540000}"/>
    <cellStyle name="SAPBEXresData 3 5 5" xfId="10197" xr:uid="{00000000-0005-0000-0000-00001F540000}"/>
    <cellStyle name="SAPBEXresData 3 5 5 2" xfId="17410" xr:uid="{00000000-0005-0000-0000-000020540000}"/>
    <cellStyle name="SAPBEXresData 3 5 5 3" xfId="22847" xr:uid="{00000000-0005-0000-0000-000021540000}"/>
    <cellStyle name="SAPBEXresData 3 5 6" xfId="11465" xr:uid="{00000000-0005-0000-0000-000022540000}"/>
    <cellStyle name="SAPBEXresData 3 5 6 2" xfId="18672" xr:uid="{00000000-0005-0000-0000-000023540000}"/>
    <cellStyle name="SAPBEXresData 3 5 6 3" xfId="23867" xr:uid="{00000000-0005-0000-0000-000024540000}"/>
    <cellStyle name="SAPBEXresData 3 5 7" xfId="12520" xr:uid="{00000000-0005-0000-0000-000025540000}"/>
    <cellStyle name="SAPBEXresData 3 5 7 2" xfId="19727" xr:uid="{00000000-0005-0000-0000-000026540000}"/>
    <cellStyle name="SAPBEXresData 3 5 7 3" xfId="24753" xr:uid="{00000000-0005-0000-0000-000027540000}"/>
    <cellStyle name="SAPBEXresData 3 5 8" xfId="13541" xr:uid="{00000000-0005-0000-0000-000028540000}"/>
    <cellStyle name="SAPBEXresData 3 5 9" xfId="14555" xr:uid="{00000000-0005-0000-0000-000029540000}"/>
    <cellStyle name="SAPBEXresData 3 6" xfId="867" xr:uid="{00000000-0005-0000-0000-00002A540000}"/>
    <cellStyle name="SAPBEXresData 3 6 2" xfId="8483" xr:uid="{00000000-0005-0000-0000-00002B540000}"/>
    <cellStyle name="SAPBEXresData 3 6 2 2" xfId="15696" xr:uid="{00000000-0005-0000-0000-00002C540000}"/>
    <cellStyle name="SAPBEXresData 3 6 2 3" xfId="21341" xr:uid="{00000000-0005-0000-0000-00002D540000}"/>
    <cellStyle name="SAPBEXresData 3 6 3" xfId="8813" xr:uid="{00000000-0005-0000-0000-00002E540000}"/>
    <cellStyle name="SAPBEXresData 3 6 3 2" xfId="16026" xr:uid="{00000000-0005-0000-0000-00002F540000}"/>
    <cellStyle name="SAPBEXresData 3 6 3 3" xfId="21570" xr:uid="{00000000-0005-0000-0000-000030540000}"/>
    <cellStyle name="SAPBEXresData 3 6 4" xfId="10614" xr:uid="{00000000-0005-0000-0000-000031540000}"/>
    <cellStyle name="SAPBEXresData 3 6 4 2" xfId="17827" xr:uid="{00000000-0005-0000-0000-000032540000}"/>
    <cellStyle name="SAPBEXresData 3 6 4 3" xfId="23223" xr:uid="{00000000-0005-0000-0000-000033540000}"/>
    <cellStyle name="SAPBEXresData 3 6 5" xfId="11607" xr:uid="{00000000-0005-0000-0000-000034540000}"/>
    <cellStyle name="SAPBEXresData 3 6 5 2" xfId="18814" xr:uid="{00000000-0005-0000-0000-000035540000}"/>
    <cellStyle name="SAPBEXresData 3 6 5 3" xfId="23984" xr:uid="{00000000-0005-0000-0000-000036540000}"/>
    <cellStyle name="SAPBEXresData 3 6 6" xfId="12400" xr:uid="{00000000-0005-0000-0000-000037540000}"/>
    <cellStyle name="SAPBEXresData 3 6 6 2" xfId="19607" xr:uid="{00000000-0005-0000-0000-000038540000}"/>
    <cellStyle name="SAPBEXresData 3 6 6 3" xfId="24642" xr:uid="{00000000-0005-0000-0000-000039540000}"/>
    <cellStyle name="SAPBEXresData 3 6 7" xfId="13672" xr:uid="{00000000-0005-0000-0000-00003A540000}"/>
    <cellStyle name="SAPBEXresData 3 6 8" xfId="14460" xr:uid="{00000000-0005-0000-0000-00003B540000}"/>
    <cellStyle name="SAPBEXresData 3 7" xfId="8064" xr:uid="{00000000-0005-0000-0000-00003C540000}"/>
    <cellStyle name="SAPBEXresData 3 7 2" xfId="15277" xr:uid="{00000000-0005-0000-0000-00003D540000}"/>
    <cellStyle name="SAPBEXresData 3 7 3" xfId="20963" xr:uid="{00000000-0005-0000-0000-00003E540000}"/>
    <cellStyle name="SAPBEXresData 3 8" xfId="9196" xr:uid="{00000000-0005-0000-0000-00003F540000}"/>
    <cellStyle name="SAPBEXresData 3 8 2" xfId="16409" xr:uid="{00000000-0005-0000-0000-000040540000}"/>
    <cellStyle name="SAPBEXresData 3 8 3" xfId="21943" xr:uid="{00000000-0005-0000-0000-000041540000}"/>
    <cellStyle name="SAPBEXresData 3 9" xfId="10193" xr:uid="{00000000-0005-0000-0000-000042540000}"/>
    <cellStyle name="SAPBEXresData 3 9 2" xfId="17406" xr:uid="{00000000-0005-0000-0000-000043540000}"/>
    <cellStyle name="SAPBEXresData 3 9 3" xfId="22843" xr:uid="{00000000-0005-0000-0000-000044540000}"/>
    <cellStyle name="SAPBEXresData 4" xfId="508" xr:uid="{00000000-0005-0000-0000-000045540000}"/>
    <cellStyle name="SAPBEXresData 4 10" xfId="13381" xr:uid="{00000000-0005-0000-0000-000046540000}"/>
    <cellStyle name="SAPBEXresData 4 2" xfId="589" xr:uid="{00000000-0005-0000-0000-000047540000}"/>
    <cellStyle name="SAPBEXresData 4 2 2" xfId="1045" xr:uid="{00000000-0005-0000-0000-000048540000}"/>
    <cellStyle name="SAPBEXresData 4 2 2 2" xfId="8484" xr:uid="{00000000-0005-0000-0000-000049540000}"/>
    <cellStyle name="SAPBEXresData 4 2 2 2 2" xfId="15697" xr:uid="{00000000-0005-0000-0000-00004A540000}"/>
    <cellStyle name="SAPBEXresData 4 2 2 2 3" xfId="21342" xr:uid="{00000000-0005-0000-0000-00004B540000}"/>
    <cellStyle name="SAPBEXresData 4 2 2 3" xfId="8812" xr:uid="{00000000-0005-0000-0000-00004C540000}"/>
    <cellStyle name="SAPBEXresData 4 2 2 3 2" xfId="16025" xr:uid="{00000000-0005-0000-0000-00004D540000}"/>
    <cellStyle name="SAPBEXresData 4 2 2 3 3" xfId="21569" xr:uid="{00000000-0005-0000-0000-00004E540000}"/>
    <cellStyle name="SAPBEXresData 4 2 2 4" xfId="10615" xr:uid="{00000000-0005-0000-0000-00004F540000}"/>
    <cellStyle name="SAPBEXresData 4 2 2 4 2" xfId="17828" xr:uid="{00000000-0005-0000-0000-000050540000}"/>
    <cellStyle name="SAPBEXresData 4 2 2 4 3" xfId="23224" xr:uid="{00000000-0005-0000-0000-000051540000}"/>
    <cellStyle name="SAPBEXresData 4 2 2 5" xfId="11785" xr:uid="{00000000-0005-0000-0000-000052540000}"/>
    <cellStyle name="SAPBEXresData 4 2 2 5 2" xfId="18992" xr:uid="{00000000-0005-0000-0000-000053540000}"/>
    <cellStyle name="SAPBEXresData 4 2 2 5 3" xfId="24146" xr:uid="{00000000-0005-0000-0000-000054540000}"/>
    <cellStyle name="SAPBEXresData 4 2 2 6" xfId="12238" xr:uid="{00000000-0005-0000-0000-000055540000}"/>
    <cellStyle name="SAPBEXresData 4 2 2 6 2" xfId="19445" xr:uid="{00000000-0005-0000-0000-000056540000}"/>
    <cellStyle name="SAPBEXresData 4 2 2 6 3" xfId="24480" xr:uid="{00000000-0005-0000-0000-000057540000}"/>
    <cellStyle name="SAPBEXresData 4 2 2 7" xfId="13850" xr:uid="{00000000-0005-0000-0000-000058540000}"/>
    <cellStyle name="SAPBEXresData 4 2 2 8" xfId="14301" xr:uid="{00000000-0005-0000-0000-000059540000}"/>
    <cellStyle name="SAPBEXresData 4 2 3" xfId="8070" xr:uid="{00000000-0005-0000-0000-00005A540000}"/>
    <cellStyle name="SAPBEXresData 4 2 3 2" xfId="15283" xr:uid="{00000000-0005-0000-0000-00005B540000}"/>
    <cellStyle name="SAPBEXresData 4 2 3 3" xfId="20969" xr:uid="{00000000-0005-0000-0000-00005C540000}"/>
    <cellStyle name="SAPBEXresData 4 2 4" xfId="9190" xr:uid="{00000000-0005-0000-0000-00005D540000}"/>
    <cellStyle name="SAPBEXresData 4 2 4 2" xfId="16403" xr:uid="{00000000-0005-0000-0000-00005E540000}"/>
    <cellStyle name="SAPBEXresData 4 2 4 3" xfId="21937" xr:uid="{00000000-0005-0000-0000-00005F540000}"/>
    <cellStyle name="SAPBEXresData 4 2 5" xfId="10199" xr:uid="{00000000-0005-0000-0000-000060540000}"/>
    <cellStyle name="SAPBEXresData 4 2 5 2" xfId="17412" xr:uid="{00000000-0005-0000-0000-000061540000}"/>
    <cellStyle name="SAPBEXresData 4 2 5 3" xfId="22849" xr:uid="{00000000-0005-0000-0000-000062540000}"/>
    <cellStyle name="SAPBEXresData 4 2 6" xfId="11372" xr:uid="{00000000-0005-0000-0000-000063540000}"/>
    <cellStyle name="SAPBEXresData 4 2 6 2" xfId="18579" xr:uid="{00000000-0005-0000-0000-000064540000}"/>
    <cellStyle name="SAPBEXresData 4 2 6 3" xfId="23774" xr:uid="{00000000-0005-0000-0000-000065540000}"/>
    <cellStyle name="SAPBEXresData 4 2 7" xfId="12615" xr:uid="{00000000-0005-0000-0000-000066540000}"/>
    <cellStyle name="SAPBEXresData 4 2 7 2" xfId="19822" xr:uid="{00000000-0005-0000-0000-000067540000}"/>
    <cellStyle name="SAPBEXresData 4 2 7 3" xfId="24845" xr:uid="{00000000-0005-0000-0000-000068540000}"/>
    <cellStyle name="SAPBEXresData 4 2 8" xfId="13448" xr:uid="{00000000-0005-0000-0000-000069540000}"/>
    <cellStyle name="SAPBEXresData 4 3" xfId="654" xr:uid="{00000000-0005-0000-0000-00006A540000}"/>
    <cellStyle name="SAPBEXresData 4 3 2" xfId="1110" xr:uid="{00000000-0005-0000-0000-00006B540000}"/>
    <cellStyle name="SAPBEXresData 4 3 2 2" xfId="8485" xr:uid="{00000000-0005-0000-0000-00006C540000}"/>
    <cellStyle name="SAPBEXresData 4 3 2 2 2" xfId="15698" xr:uid="{00000000-0005-0000-0000-00006D540000}"/>
    <cellStyle name="SAPBEXresData 4 3 2 2 3" xfId="21343" xr:uid="{00000000-0005-0000-0000-00006E540000}"/>
    <cellStyle name="SAPBEXresData 4 3 2 3" xfId="8811" xr:uid="{00000000-0005-0000-0000-00006F540000}"/>
    <cellStyle name="SAPBEXresData 4 3 2 3 2" xfId="16024" xr:uid="{00000000-0005-0000-0000-000070540000}"/>
    <cellStyle name="SAPBEXresData 4 3 2 3 3" xfId="21568" xr:uid="{00000000-0005-0000-0000-000071540000}"/>
    <cellStyle name="SAPBEXresData 4 3 2 4" xfId="10616" xr:uid="{00000000-0005-0000-0000-000072540000}"/>
    <cellStyle name="SAPBEXresData 4 3 2 4 2" xfId="17829" xr:uid="{00000000-0005-0000-0000-000073540000}"/>
    <cellStyle name="SAPBEXresData 4 3 2 4 3" xfId="23225" xr:uid="{00000000-0005-0000-0000-000074540000}"/>
    <cellStyle name="SAPBEXresData 4 3 2 5" xfId="11850" xr:uid="{00000000-0005-0000-0000-000075540000}"/>
    <cellStyle name="SAPBEXresData 4 3 2 5 2" xfId="19057" xr:uid="{00000000-0005-0000-0000-000076540000}"/>
    <cellStyle name="SAPBEXresData 4 3 2 5 3" xfId="24211" xr:uid="{00000000-0005-0000-0000-000077540000}"/>
    <cellStyle name="SAPBEXresData 4 3 2 6" xfId="12173" xr:uid="{00000000-0005-0000-0000-000078540000}"/>
    <cellStyle name="SAPBEXresData 4 3 2 6 2" xfId="19380" xr:uid="{00000000-0005-0000-0000-000079540000}"/>
    <cellStyle name="SAPBEXresData 4 3 2 6 3" xfId="24415" xr:uid="{00000000-0005-0000-0000-00007A540000}"/>
    <cellStyle name="SAPBEXresData 4 3 2 7" xfId="13915" xr:uid="{00000000-0005-0000-0000-00007B540000}"/>
    <cellStyle name="SAPBEXresData 4 3 2 8" xfId="14236" xr:uid="{00000000-0005-0000-0000-00007C540000}"/>
    <cellStyle name="SAPBEXresData 4 3 3" xfId="8071" xr:uid="{00000000-0005-0000-0000-00007D540000}"/>
    <cellStyle name="SAPBEXresData 4 3 3 2" xfId="15284" xr:uid="{00000000-0005-0000-0000-00007E540000}"/>
    <cellStyle name="SAPBEXresData 4 3 3 3" xfId="20970" xr:uid="{00000000-0005-0000-0000-00007F540000}"/>
    <cellStyle name="SAPBEXresData 4 3 4" xfId="9189" xr:uid="{00000000-0005-0000-0000-000080540000}"/>
    <cellStyle name="SAPBEXresData 4 3 4 2" xfId="16402" xr:uid="{00000000-0005-0000-0000-000081540000}"/>
    <cellStyle name="SAPBEXresData 4 3 4 3" xfId="21936" xr:uid="{00000000-0005-0000-0000-000082540000}"/>
    <cellStyle name="SAPBEXresData 4 3 5" xfId="10200" xr:uid="{00000000-0005-0000-0000-000083540000}"/>
    <cellStyle name="SAPBEXresData 4 3 5 2" xfId="17413" xr:uid="{00000000-0005-0000-0000-000084540000}"/>
    <cellStyle name="SAPBEXresData 4 3 5 3" xfId="22850" xr:uid="{00000000-0005-0000-0000-000085540000}"/>
    <cellStyle name="SAPBEXresData 4 3 6" xfId="11437" xr:uid="{00000000-0005-0000-0000-000086540000}"/>
    <cellStyle name="SAPBEXresData 4 3 6 2" xfId="18644" xr:uid="{00000000-0005-0000-0000-000087540000}"/>
    <cellStyle name="SAPBEXresData 4 3 6 3" xfId="23839" xr:uid="{00000000-0005-0000-0000-000088540000}"/>
    <cellStyle name="SAPBEXresData 4 3 7" xfId="12548" xr:uid="{00000000-0005-0000-0000-000089540000}"/>
    <cellStyle name="SAPBEXresData 4 3 7 2" xfId="19755" xr:uid="{00000000-0005-0000-0000-00008A540000}"/>
    <cellStyle name="SAPBEXresData 4 3 7 3" xfId="24780" xr:uid="{00000000-0005-0000-0000-00008B540000}"/>
    <cellStyle name="SAPBEXresData 4 3 8" xfId="13513" xr:uid="{00000000-0005-0000-0000-00008C540000}"/>
    <cellStyle name="SAPBEXresData 4 3 9" xfId="14583" xr:uid="{00000000-0005-0000-0000-00008D540000}"/>
    <cellStyle name="SAPBEXresData 4 4" xfId="709" xr:uid="{00000000-0005-0000-0000-00008E540000}"/>
    <cellStyle name="SAPBEXresData 4 4 2" xfId="1165" xr:uid="{00000000-0005-0000-0000-00008F540000}"/>
    <cellStyle name="SAPBEXresData 4 4 2 2" xfId="8486" xr:uid="{00000000-0005-0000-0000-000090540000}"/>
    <cellStyle name="SAPBEXresData 4 4 2 2 2" xfId="15699" xr:uid="{00000000-0005-0000-0000-000091540000}"/>
    <cellStyle name="SAPBEXresData 4 4 2 2 3" xfId="21344" xr:uid="{00000000-0005-0000-0000-000092540000}"/>
    <cellStyle name="SAPBEXresData 4 4 2 3" xfId="8810" xr:uid="{00000000-0005-0000-0000-000093540000}"/>
    <cellStyle name="SAPBEXresData 4 4 2 3 2" xfId="16023" xr:uid="{00000000-0005-0000-0000-000094540000}"/>
    <cellStyle name="SAPBEXresData 4 4 2 3 3" xfId="21567" xr:uid="{00000000-0005-0000-0000-000095540000}"/>
    <cellStyle name="SAPBEXresData 4 4 2 4" xfId="10617" xr:uid="{00000000-0005-0000-0000-000096540000}"/>
    <cellStyle name="SAPBEXresData 4 4 2 4 2" xfId="17830" xr:uid="{00000000-0005-0000-0000-000097540000}"/>
    <cellStyle name="SAPBEXresData 4 4 2 4 3" xfId="23226" xr:uid="{00000000-0005-0000-0000-000098540000}"/>
    <cellStyle name="SAPBEXresData 4 4 2 5" xfId="11905" xr:uid="{00000000-0005-0000-0000-000099540000}"/>
    <cellStyle name="SAPBEXresData 4 4 2 5 2" xfId="19112" xr:uid="{00000000-0005-0000-0000-00009A540000}"/>
    <cellStyle name="SAPBEXresData 4 4 2 5 3" xfId="24266" xr:uid="{00000000-0005-0000-0000-00009B540000}"/>
    <cellStyle name="SAPBEXresData 4 4 2 6" xfId="12118" xr:uid="{00000000-0005-0000-0000-00009C540000}"/>
    <cellStyle name="SAPBEXresData 4 4 2 6 2" xfId="19325" xr:uid="{00000000-0005-0000-0000-00009D540000}"/>
    <cellStyle name="SAPBEXresData 4 4 2 6 3" xfId="24360" xr:uid="{00000000-0005-0000-0000-00009E540000}"/>
    <cellStyle name="SAPBEXresData 4 4 2 7" xfId="13970" xr:uid="{00000000-0005-0000-0000-00009F540000}"/>
    <cellStyle name="SAPBEXresData 4 4 2 8" xfId="14181" xr:uid="{00000000-0005-0000-0000-0000A0540000}"/>
    <cellStyle name="SAPBEXresData 4 4 3" xfId="8072" xr:uid="{00000000-0005-0000-0000-0000A1540000}"/>
    <cellStyle name="SAPBEXresData 4 4 3 2" xfId="15285" xr:uid="{00000000-0005-0000-0000-0000A2540000}"/>
    <cellStyle name="SAPBEXresData 4 4 3 3" xfId="20971" xr:uid="{00000000-0005-0000-0000-0000A3540000}"/>
    <cellStyle name="SAPBEXresData 4 4 4" xfId="9188" xr:uid="{00000000-0005-0000-0000-0000A4540000}"/>
    <cellStyle name="SAPBEXresData 4 4 4 2" xfId="16401" xr:uid="{00000000-0005-0000-0000-0000A5540000}"/>
    <cellStyle name="SAPBEXresData 4 4 4 3" xfId="21935" xr:uid="{00000000-0005-0000-0000-0000A6540000}"/>
    <cellStyle name="SAPBEXresData 4 4 5" xfId="10201" xr:uid="{00000000-0005-0000-0000-0000A7540000}"/>
    <cellStyle name="SAPBEXresData 4 4 5 2" xfId="17414" xr:uid="{00000000-0005-0000-0000-0000A8540000}"/>
    <cellStyle name="SAPBEXresData 4 4 5 3" xfId="22851" xr:uid="{00000000-0005-0000-0000-0000A9540000}"/>
    <cellStyle name="SAPBEXresData 4 4 6" xfId="11492" xr:uid="{00000000-0005-0000-0000-0000AA540000}"/>
    <cellStyle name="SAPBEXresData 4 4 6 2" xfId="18699" xr:uid="{00000000-0005-0000-0000-0000AB540000}"/>
    <cellStyle name="SAPBEXresData 4 4 6 3" xfId="23894" xr:uid="{00000000-0005-0000-0000-0000AC540000}"/>
    <cellStyle name="SAPBEXresData 4 4 7" xfId="12488" xr:uid="{00000000-0005-0000-0000-0000AD540000}"/>
    <cellStyle name="SAPBEXresData 4 4 7 2" xfId="19695" xr:uid="{00000000-0005-0000-0000-0000AE540000}"/>
    <cellStyle name="SAPBEXresData 4 4 7 3" xfId="24728" xr:uid="{00000000-0005-0000-0000-0000AF540000}"/>
    <cellStyle name="SAPBEXresData 4 4 8" xfId="13568" xr:uid="{00000000-0005-0000-0000-0000B0540000}"/>
    <cellStyle name="SAPBEXresData 4 4 9" xfId="14529" xr:uid="{00000000-0005-0000-0000-0000B1540000}"/>
    <cellStyle name="SAPBEXresData 4 5" xfId="8069" xr:uid="{00000000-0005-0000-0000-0000B2540000}"/>
    <cellStyle name="SAPBEXresData 4 5 2" xfId="15282" xr:uid="{00000000-0005-0000-0000-0000B3540000}"/>
    <cellStyle name="SAPBEXresData 4 5 3" xfId="20968" xr:uid="{00000000-0005-0000-0000-0000B4540000}"/>
    <cellStyle name="SAPBEXresData 4 6" xfId="9191" xr:uid="{00000000-0005-0000-0000-0000B5540000}"/>
    <cellStyle name="SAPBEXresData 4 6 2" xfId="16404" xr:uid="{00000000-0005-0000-0000-0000B6540000}"/>
    <cellStyle name="SAPBEXresData 4 6 3" xfId="21938" xr:uid="{00000000-0005-0000-0000-0000B7540000}"/>
    <cellStyle name="SAPBEXresData 4 7" xfId="10198" xr:uid="{00000000-0005-0000-0000-0000B8540000}"/>
    <cellStyle name="SAPBEXresData 4 7 2" xfId="17411" xr:uid="{00000000-0005-0000-0000-0000B9540000}"/>
    <cellStyle name="SAPBEXresData 4 7 3" xfId="22848" xr:uid="{00000000-0005-0000-0000-0000BA540000}"/>
    <cellStyle name="SAPBEXresData 4 8" xfId="11291" xr:uid="{00000000-0005-0000-0000-0000BB540000}"/>
    <cellStyle name="SAPBEXresData 4 8 2" xfId="18498" xr:uid="{00000000-0005-0000-0000-0000BC540000}"/>
    <cellStyle name="SAPBEXresData 4 8 3" xfId="23697" xr:uid="{00000000-0005-0000-0000-0000BD540000}"/>
    <cellStyle name="SAPBEXresData 4 9" xfId="12723" xr:uid="{00000000-0005-0000-0000-0000BE540000}"/>
    <cellStyle name="SAPBEXresData 4 9 2" xfId="19930" xr:uid="{00000000-0005-0000-0000-0000BF540000}"/>
    <cellStyle name="SAPBEXresData 4 9 3" xfId="24921" xr:uid="{00000000-0005-0000-0000-0000C0540000}"/>
    <cellStyle name="SAPBEXresData 5" xfId="815" xr:uid="{00000000-0005-0000-0000-0000C1540000}"/>
    <cellStyle name="SAPBEXresData 5 2" xfId="8487" xr:uid="{00000000-0005-0000-0000-0000C2540000}"/>
    <cellStyle name="SAPBEXresData 5 2 2" xfId="15700" xr:uid="{00000000-0005-0000-0000-0000C3540000}"/>
    <cellStyle name="SAPBEXresData 5 2 3" xfId="21345" xr:uid="{00000000-0005-0000-0000-0000C4540000}"/>
    <cellStyle name="SAPBEXresData 5 3" xfId="8809" xr:uid="{00000000-0005-0000-0000-0000C5540000}"/>
    <cellStyle name="SAPBEXresData 5 3 2" xfId="16022" xr:uid="{00000000-0005-0000-0000-0000C6540000}"/>
    <cellStyle name="SAPBEXresData 5 3 3" xfId="21566" xr:uid="{00000000-0005-0000-0000-0000C7540000}"/>
    <cellStyle name="SAPBEXresData 5 4" xfId="10618" xr:uid="{00000000-0005-0000-0000-0000C8540000}"/>
    <cellStyle name="SAPBEXresData 5 4 2" xfId="17831" xr:uid="{00000000-0005-0000-0000-0000C9540000}"/>
    <cellStyle name="SAPBEXresData 5 4 3" xfId="23227" xr:uid="{00000000-0005-0000-0000-0000CA540000}"/>
    <cellStyle name="SAPBEXresData 5 5" xfId="11555" xr:uid="{00000000-0005-0000-0000-0000CB540000}"/>
    <cellStyle name="SAPBEXresData 5 5 2" xfId="18762" xr:uid="{00000000-0005-0000-0000-0000CC540000}"/>
    <cellStyle name="SAPBEXresData 5 5 3" xfId="23938" xr:uid="{00000000-0005-0000-0000-0000CD540000}"/>
    <cellStyle name="SAPBEXresData 5 6" xfId="12447" xr:uid="{00000000-0005-0000-0000-0000CE540000}"/>
    <cellStyle name="SAPBEXresData 5 6 2" xfId="19654" xr:uid="{00000000-0005-0000-0000-0000CF540000}"/>
    <cellStyle name="SAPBEXresData 5 6 3" xfId="24688" xr:uid="{00000000-0005-0000-0000-0000D0540000}"/>
    <cellStyle name="SAPBEXresData 5 7" xfId="13621" xr:uid="{00000000-0005-0000-0000-0000D1540000}"/>
    <cellStyle name="SAPBEXresData 5 8" xfId="14490" xr:uid="{00000000-0005-0000-0000-0000D2540000}"/>
    <cellStyle name="SAPBEXresData 6" xfId="7420" xr:uid="{00000000-0005-0000-0000-0000D3540000}"/>
    <cellStyle name="SAPBEXresData 6 2" xfId="9651" xr:uid="{00000000-0005-0000-0000-0000D4540000}"/>
    <cellStyle name="SAPBEXresData 6 2 2" xfId="16864" xr:uid="{00000000-0005-0000-0000-0000D5540000}"/>
    <cellStyle name="SAPBEXresData 6 2 3" xfId="22330" xr:uid="{00000000-0005-0000-0000-0000D6540000}"/>
    <cellStyle name="SAPBEXresData 6 3" xfId="9849" xr:uid="{00000000-0005-0000-0000-0000D7540000}"/>
    <cellStyle name="SAPBEXresData 6 3 2" xfId="17062" xr:uid="{00000000-0005-0000-0000-0000D8540000}"/>
    <cellStyle name="SAPBEXresData 6 3 3" xfId="22528" xr:uid="{00000000-0005-0000-0000-0000D9540000}"/>
    <cellStyle name="SAPBEXresData 6 4" xfId="11053" xr:uid="{00000000-0005-0000-0000-0000DA540000}"/>
    <cellStyle name="SAPBEXresData 6 4 2" xfId="18266" xr:uid="{00000000-0005-0000-0000-0000DB540000}"/>
    <cellStyle name="SAPBEXresData 6 4 3" xfId="23483" xr:uid="{00000000-0005-0000-0000-0000DC540000}"/>
    <cellStyle name="SAPBEXresData 6 5" xfId="13000" xr:uid="{00000000-0005-0000-0000-0000DD540000}"/>
    <cellStyle name="SAPBEXresData 6 5 2" xfId="20207" xr:uid="{00000000-0005-0000-0000-0000DE540000}"/>
    <cellStyle name="SAPBEXresData 6 5 3" xfId="25163" xr:uid="{00000000-0005-0000-0000-0000DF540000}"/>
    <cellStyle name="SAPBEXresData 6 6" xfId="13189" xr:uid="{00000000-0005-0000-0000-0000E0540000}"/>
    <cellStyle name="SAPBEXresData 6 6 2" xfId="20396" xr:uid="{00000000-0005-0000-0000-0000E1540000}"/>
    <cellStyle name="SAPBEXresData 6 6 3" xfId="25352" xr:uid="{00000000-0005-0000-0000-0000E2540000}"/>
    <cellStyle name="SAPBEXresData 6 7" xfId="14861" xr:uid="{00000000-0005-0000-0000-0000E3540000}"/>
    <cellStyle name="SAPBEXresData 6 8" xfId="20574" xr:uid="{00000000-0005-0000-0000-0000E4540000}"/>
    <cellStyle name="SAPBEXresData 7" xfId="7717" xr:uid="{00000000-0005-0000-0000-0000E5540000}"/>
    <cellStyle name="SAPBEXresData 7 2" xfId="14935" xr:uid="{00000000-0005-0000-0000-0000E6540000}"/>
    <cellStyle name="SAPBEXresData 7 3" xfId="20656" xr:uid="{00000000-0005-0000-0000-0000E7540000}"/>
    <cellStyle name="SAPBEXresData 8" xfId="8058" xr:uid="{00000000-0005-0000-0000-0000E8540000}"/>
    <cellStyle name="SAPBEXresData 8 2" xfId="15271" xr:uid="{00000000-0005-0000-0000-0000E9540000}"/>
    <cellStyle name="SAPBEXresData 8 3" xfId="20957" xr:uid="{00000000-0005-0000-0000-0000EA540000}"/>
    <cellStyle name="SAPBEXresData 9" xfId="9202" xr:uid="{00000000-0005-0000-0000-0000EB540000}"/>
    <cellStyle name="SAPBEXresData 9 2" xfId="16415" xr:uid="{00000000-0005-0000-0000-0000EC540000}"/>
    <cellStyle name="SAPBEXresData 9 3" xfId="21949" xr:uid="{00000000-0005-0000-0000-0000ED540000}"/>
    <cellStyle name="SAPBEXresDataEmph" xfId="106" xr:uid="{00000000-0005-0000-0000-0000EE540000}"/>
    <cellStyle name="SAPBEXresDataEmph 10" xfId="13239" xr:uid="{00000000-0005-0000-0000-0000EF540000}"/>
    <cellStyle name="SAPBEXresDataEmph 11" xfId="14884" xr:uid="{00000000-0005-0000-0000-0000F0540000}"/>
    <cellStyle name="SAPBEXresDataEmph 12" xfId="25471" xr:uid="{00000000-0005-0000-0000-0000F1540000}"/>
    <cellStyle name="SAPBEXresDataEmph 2" xfId="375" xr:uid="{00000000-0005-0000-0000-0000F2540000}"/>
    <cellStyle name="SAPBEXresDataEmph 2 10" xfId="11158" xr:uid="{00000000-0005-0000-0000-0000F3540000}"/>
    <cellStyle name="SAPBEXresDataEmph 2 10 2" xfId="18365" xr:uid="{00000000-0005-0000-0000-0000F4540000}"/>
    <cellStyle name="SAPBEXresDataEmph 2 10 3" xfId="23578" xr:uid="{00000000-0005-0000-0000-0000F5540000}"/>
    <cellStyle name="SAPBEXresDataEmph 2 11" xfId="13270" xr:uid="{00000000-0005-0000-0000-0000F6540000}"/>
    <cellStyle name="SAPBEXresDataEmph 2 12" xfId="25472" xr:uid="{00000000-0005-0000-0000-0000F7540000}"/>
    <cellStyle name="SAPBEXresDataEmph 2 2" xfId="468" xr:uid="{00000000-0005-0000-0000-0000F8540000}"/>
    <cellStyle name="SAPBEXresDataEmph 2 2 2" xfId="945" xr:uid="{00000000-0005-0000-0000-0000F9540000}"/>
    <cellStyle name="SAPBEXresDataEmph 2 2 2 2" xfId="8488" xr:uid="{00000000-0005-0000-0000-0000FA540000}"/>
    <cellStyle name="SAPBEXresDataEmph 2 2 2 2 2" xfId="15701" xr:uid="{00000000-0005-0000-0000-0000FB540000}"/>
    <cellStyle name="SAPBEXresDataEmph 2 2 2 2 3" xfId="21346" xr:uid="{00000000-0005-0000-0000-0000FC540000}"/>
    <cellStyle name="SAPBEXresDataEmph 2 2 2 3" xfId="8808" xr:uid="{00000000-0005-0000-0000-0000FD540000}"/>
    <cellStyle name="SAPBEXresDataEmph 2 2 2 3 2" xfId="16021" xr:uid="{00000000-0005-0000-0000-0000FE540000}"/>
    <cellStyle name="SAPBEXresDataEmph 2 2 2 3 3" xfId="21565" xr:uid="{00000000-0005-0000-0000-0000FF540000}"/>
    <cellStyle name="SAPBEXresDataEmph 2 2 2 4" xfId="10619" xr:uid="{00000000-0005-0000-0000-000000550000}"/>
    <cellStyle name="SAPBEXresDataEmph 2 2 2 4 2" xfId="17832" xr:uid="{00000000-0005-0000-0000-000001550000}"/>
    <cellStyle name="SAPBEXresDataEmph 2 2 2 4 3" xfId="23228" xr:uid="{00000000-0005-0000-0000-000002550000}"/>
    <cellStyle name="SAPBEXresDataEmph 2 2 2 5" xfId="11685" xr:uid="{00000000-0005-0000-0000-000003550000}"/>
    <cellStyle name="SAPBEXresDataEmph 2 2 2 5 2" xfId="18892" xr:uid="{00000000-0005-0000-0000-000004550000}"/>
    <cellStyle name="SAPBEXresDataEmph 2 2 2 5 3" xfId="24056" xr:uid="{00000000-0005-0000-0000-000005550000}"/>
    <cellStyle name="SAPBEXresDataEmph 2 2 2 6" xfId="12328" xr:uid="{00000000-0005-0000-0000-000006550000}"/>
    <cellStyle name="SAPBEXresDataEmph 2 2 2 6 2" xfId="19535" xr:uid="{00000000-0005-0000-0000-000007550000}"/>
    <cellStyle name="SAPBEXresDataEmph 2 2 2 6 3" xfId="24570" xr:uid="{00000000-0005-0000-0000-000008550000}"/>
    <cellStyle name="SAPBEXresDataEmph 2 2 2 7" xfId="13750" xr:uid="{00000000-0005-0000-0000-000009550000}"/>
    <cellStyle name="SAPBEXresDataEmph 2 2 2 8" xfId="14391" xr:uid="{00000000-0005-0000-0000-00000A550000}"/>
    <cellStyle name="SAPBEXresDataEmph 2 2 3" xfId="8075" xr:uid="{00000000-0005-0000-0000-00000B550000}"/>
    <cellStyle name="SAPBEXresDataEmph 2 2 3 2" xfId="15288" xr:uid="{00000000-0005-0000-0000-00000C550000}"/>
    <cellStyle name="SAPBEXresDataEmph 2 2 3 3" xfId="20974" xr:uid="{00000000-0005-0000-0000-00000D550000}"/>
    <cellStyle name="SAPBEXresDataEmph 2 2 4" xfId="9185" xr:uid="{00000000-0005-0000-0000-00000E550000}"/>
    <cellStyle name="SAPBEXresDataEmph 2 2 4 2" xfId="16398" xr:uid="{00000000-0005-0000-0000-00000F550000}"/>
    <cellStyle name="SAPBEXresDataEmph 2 2 4 3" xfId="21932" xr:uid="{00000000-0005-0000-0000-000010550000}"/>
    <cellStyle name="SAPBEXresDataEmph 2 2 5" xfId="10204" xr:uid="{00000000-0005-0000-0000-000011550000}"/>
    <cellStyle name="SAPBEXresDataEmph 2 2 5 2" xfId="17417" xr:uid="{00000000-0005-0000-0000-000012550000}"/>
    <cellStyle name="SAPBEXresDataEmph 2 2 5 3" xfId="22854" xr:uid="{00000000-0005-0000-0000-000013550000}"/>
    <cellStyle name="SAPBEXresDataEmph 2 2 6" xfId="11251" xr:uid="{00000000-0005-0000-0000-000014550000}"/>
    <cellStyle name="SAPBEXresDataEmph 2 2 6 2" xfId="18458" xr:uid="{00000000-0005-0000-0000-000015550000}"/>
    <cellStyle name="SAPBEXresDataEmph 2 2 6 3" xfId="23663" xr:uid="{00000000-0005-0000-0000-000016550000}"/>
    <cellStyle name="SAPBEXresDataEmph 2 2 7" xfId="11525" xr:uid="{00000000-0005-0000-0000-000017550000}"/>
    <cellStyle name="SAPBEXresDataEmph 2 2 7 2" xfId="18732" xr:uid="{00000000-0005-0000-0000-000018550000}"/>
    <cellStyle name="SAPBEXresDataEmph 2 2 7 3" xfId="23912" xr:uid="{00000000-0005-0000-0000-000019550000}"/>
    <cellStyle name="SAPBEXresDataEmph 2 2 8" xfId="13343" xr:uid="{00000000-0005-0000-0000-00001A550000}"/>
    <cellStyle name="SAPBEXresDataEmph 2 3" xfId="551" xr:uid="{00000000-0005-0000-0000-00001B550000}"/>
    <cellStyle name="SAPBEXresDataEmph 2 3 2" xfId="1007" xr:uid="{00000000-0005-0000-0000-00001C550000}"/>
    <cellStyle name="SAPBEXresDataEmph 2 3 2 2" xfId="8489" xr:uid="{00000000-0005-0000-0000-00001D550000}"/>
    <cellStyle name="SAPBEXresDataEmph 2 3 2 2 2" xfId="15702" xr:uid="{00000000-0005-0000-0000-00001E550000}"/>
    <cellStyle name="SAPBEXresDataEmph 2 3 2 2 3" xfId="21347" xr:uid="{00000000-0005-0000-0000-00001F550000}"/>
    <cellStyle name="SAPBEXresDataEmph 2 3 2 3" xfId="8807" xr:uid="{00000000-0005-0000-0000-000020550000}"/>
    <cellStyle name="SAPBEXresDataEmph 2 3 2 3 2" xfId="16020" xr:uid="{00000000-0005-0000-0000-000021550000}"/>
    <cellStyle name="SAPBEXresDataEmph 2 3 2 3 3" xfId="21564" xr:uid="{00000000-0005-0000-0000-000022550000}"/>
    <cellStyle name="SAPBEXresDataEmph 2 3 2 4" xfId="10620" xr:uid="{00000000-0005-0000-0000-000023550000}"/>
    <cellStyle name="SAPBEXresDataEmph 2 3 2 4 2" xfId="17833" xr:uid="{00000000-0005-0000-0000-000024550000}"/>
    <cellStyle name="SAPBEXresDataEmph 2 3 2 4 3" xfId="23229" xr:uid="{00000000-0005-0000-0000-000025550000}"/>
    <cellStyle name="SAPBEXresDataEmph 2 3 2 5" xfId="11747" xr:uid="{00000000-0005-0000-0000-000026550000}"/>
    <cellStyle name="SAPBEXresDataEmph 2 3 2 5 2" xfId="18954" xr:uid="{00000000-0005-0000-0000-000027550000}"/>
    <cellStyle name="SAPBEXresDataEmph 2 3 2 5 3" xfId="24108" xr:uid="{00000000-0005-0000-0000-000028550000}"/>
    <cellStyle name="SAPBEXresDataEmph 2 3 2 6" xfId="12276" xr:uid="{00000000-0005-0000-0000-000029550000}"/>
    <cellStyle name="SAPBEXresDataEmph 2 3 2 6 2" xfId="19483" xr:uid="{00000000-0005-0000-0000-00002A550000}"/>
    <cellStyle name="SAPBEXresDataEmph 2 3 2 6 3" xfId="24518" xr:uid="{00000000-0005-0000-0000-00002B550000}"/>
    <cellStyle name="SAPBEXresDataEmph 2 3 2 7" xfId="13812" xr:uid="{00000000-0005-0000-0000-00002C550000}"/>
    <cellStyle name="SAPBEXresDataEmph 2 3 2 8" xfId="14339" xr:uid="{00000000-0005-0000-0000-00002D550000}"/>
    <cellStyle name="SAPBEXresDataEmph 2 3 3" xfId="8076" xr:uid="{00000000-0005-0000-0000-00002E550000}"/>
    <cellStyle name="SAPBEXresDataEmph 2 3 3 2" xfId="15289" xr:uid="{00000000-0005-0000-0000-00002F550000}"/>
    <cellStyle name="SAPBEXresDataEmph 2 3 3 3" xfId="20975" xr:uid="{00000000-0005-0000-0000-000030550000}"/>
    <cellStyle name="SAPBEXresDataEmph 2 3 4" xfId="9184" xr:uid="{00000000-0005-0000-0000-000031550000}"/>
    <cellStyle name="SAPBEXresDataEmph 2 3 4 2" xfId="16397" xr:uid="{00000000-0005-0000-0000-000032550000}"/>
    <cellStyle name="SAPBEXresDataEmph 2 3 4 3" xfId="21931" xr:uid="{00000000-0005-0000-0000-000033550000}"/>
    <cellStyle name="SAPBEXresDataEmph 2 3 5" xfId="10205" xr:uid="{00000000-0005-0000-0000-000034550000}"/>
    <cellStyle name="SAPBEXresDataEmph 2 3 5 2" xfId="17418" xr:uid="{00000000-0005-0000-0000-000035550000}"/>
    <cellStyle name="SAPBEXresDataEmph 2 3 5 3" xfId="22855" xr:uid="{00000000-0005-0000-0000-000036550000}"/>
    <cellStyle name="SAPBEXresDataEmph 2 3 6" xfId="11334" xr:uid="{00000000-0005-0000-0000-000037550000}"/>
    <cellStyle name="SAPBEXresDataEmph 2 3 6 2" xfId="18541" xr:uid="{00000000-0005-0000-0000-000038550000}"/>
    <cellStyle name="SAPBEXresDataEmph 2 3 6 3" xfId="23736" xr:uid="{00000000-0005-0000-0000-000039550000}"/>
    <cellStyle name="SAPBEXresDataEmph 2 3 7" xfId="12684" xr:uid="{00000000-0005-0000-0000-00003A550000}"/>
    <cellStyle name="SAPBEXresDataEmph 2 3 7 2" xfId="19891" xr:uid="{00000000-0005-0000-0000-00003B550000}"/>
    <cellStyle name="SAPBEXresDataEmph 2 3 7 3" xfId="24882" xr:uid="{00000000-0005-0000-0000-00003C550000}"/>
    <cellStyle name="SAPBEXresDataEmph 2 3 8" xfId="13416" xr:uid="{00000000-0005-0000-0000-00003D550000}"/>
    <cellStyle name="SAPBEXresDataEmph 2 4" xfId="620" xr:uid="{00000000-0005-0000-0000-00003E550000}"/>
    <cellStyle name="SAPBEXresDataEmph 2 4 2" xfId="1076" xr:uid="{00000000-0005-0000-0000-00003F550000}"/>
    <cellStyle name="SAPBEXresDataEmph 2 4 2 2" xfId="8490" xr:uid="{00000000-0005-0000-0000-000040550000}"/>
    <cellStyle name="SAPBEXresDataEmph 2 4 2 2 2" xfId="15703" xr:uid="{00000000-0005-0000-0000-000041550000}"/>
    <cellStyle name="SAPBEXresDataEmph 2 4 2 2 3" xfId="21348" xr:uid="{00000000-0005-0000-0000-000042550000}"/>
    <cellStyle name="SAPBEXresDataEmph 2 4 2 3" xfId="8806" xr:uid="{00000000-0005-0000-0000-000043550000}"/>
    <cellStyle name="SAPBEXresDataEmph 2 4 2 3 2" xfId="16019" xr:uid="{00000000-0005-0000-0000-000044550000}"/>
    <cellStyle name="SAPBEXresDataEmph 2 4 2 3 3" xfId="21563" xr:uid="{00000000-0005-0000-0000-000045550000}"/>
    <cellStyle name="SAPBEXresDataEmph 2 4 2 4" xfId="10621" xr:uid="{00000000-0005-0000-0000-000046550000}"/>
    <cellStyle name="SAPBEXresDataEmph 2 4 2 4 2" xfId="17834" xr:uid="{00000000-0005-0000-0000-000047550000}"/>
    <cellStyle name="SAPBEXresDataEmph 2 4 2 4 3" xfId="23230" xr:uid="{00000000-0005-0000-0000-000048550000}"/>
    <cellStyle name="SAPBEXresDataEmph 2 4 2 5" xfId="11816" xr:uid="{00000000-0005-0000-0000-000049550000}"/>
    <cellStyle name="SAPBEXresDataEmph 2 4 2 5 2" xfId="19023" xr:uid="{00000000-0005-0000-0000-00004A550000}"/>
    <cellStyle name="SAPBEXresDataEmph 2 4 2 5 3" xfId="24177" xr:uid="{00000000-0005-0000-0000-00004B550000}"/>
    <cellStyle name="SAPBEXresDataEmph 2 4 2 6" xfId="12207" xr:uid="{00000000-0005-0000-0000-00004C550000}"/>
    <cellStyle name="SAPBEXresDataEmph 2 4 2 6 2" xfId="19414" xr:uid="{00000000-0005-0000-0000-00004D550000}"/>
    <cellStyle name="SAPBEXresDataEmph 2 4 2 6 3" xfId="24449" xr:uid="{00000000-0005-0000-0000-00004E550000}"/>
    <cellStyle name="SAPBEXresDataEmph 2 4 2 7" xfId="13881" xr:uid="{00000000-0005-0000-0000-00004F550000}"/>
    <cellStyle name="SAPBEXresDataEmph 2 4 2 8" xfId="14270" xr:uid="{00000000-0005-0000-0000-000050550000}"/>
    <cellStyle name="SAPBEXresDataEmph 2 4 3" xfId="8077" xr:uid="{00000000-0005-0000-0000-000051550000}"/>
    <cellStyle name="SAPBEXresDataEmph 2 4 3 2" xfId="15290" xr:uid="{00000000-0005-0000-0000-000052550000}"/>
    <cellStyle name="SAPBEXresDataEmph 2 4 3 3" xfId="20976" xr:uid="{00000000-0005-0000-0000-000053550000}"/>
    <cellStyle name="SAPBEXresDataEmph 2 4 4" xfId="9183" xr:uid="{00000000-0005-0000-0000-000054550000}"/>
    <cellStyle name="SAPBEXresDataEmph 2 4 4 2" xfId="16396" xr:uid="{00000000-0005-0000-0000-000055550000}"/>
    <cellStyle name="SAPBEXresDataEmph 2 4 4 3" xfId="21930" xr:uid="{00000000-0005-0000-0000-000056550000}"/>
    <cellStyle name="SAPBEXresDataEmph 2 4 5" xfId="10206" xr:uid="{00000000-0005-0000-0000-000057550000}"/>
    <cellStyle name="SAPBEXresDataEmph 2 4 5 2" xfId="17419" xr:uid="{00000000-0005-0000-0000-000058550000}"/>
    <cellStyle name="SAPBEXresDataEmph 2 4 5 3" xfId="22856" xr:uid="{00000000-0005-0000-0000-000059550000}"/>
    <cellStyle name="SAPBEXresDataEmph 2 4 6" xfId="11403" xr:uid="{00000000-0005-0000-0000-00005A550000}"/>
    <cellStyle name="SAPBEXresDataEmph 2 4 6 2" xfId="18610" xr:uid="{00000000-0005-0000-0000-00005B550000}"/>
    <cellStyle name="SAPBEXresDataEmph 2 4 6 3" xfId="23805" xr:uid="{00000000-0005-0000-0000-00005C550000}"/>
    <cellStyle name="SAPBEXresDataEmph 2 4 7" xfId="12582" xr:uid="{00000000-0005-0000-0000-00005D550000}"/>
    <cellStyle name="SAPBEXresDataEmph 2 4 7 2" xfId="19789" xr:uid="{00000000-0005-0000-0000-00005E550000}"/>
    <cellStyle name="SAPBEXresDataEmph 2 4 7 3" xfId="24814" xr:uid="{00000000-0005-0000-0000-00005F550000}"/>
    <cellStyle name="SAPBEXresDataEmph 2 4 8" xfId="13479" xr:uid="{00000000-0005-0000-0000-000060550000}"/>
    <cellStyle name="SAPBEXresDataEmph 2 4 9" xfId="14648" xr:uid="{00000000-0005-0000-0000-000061550000}"/>
    <cellStyle name="SAPBEXresDataEmph 2 5" xfId="671" xr:uid="{00000000-0005-0000-0000-000062550000}"/>
    <cellStyle name="SAPBEXresDataEmph 2 5 2" xfId="1127" xr:uid="{00000000-0005-0000-0000-000063550000}"/>
    <cellStyle name="SAPBEXresDataEmph 2 5 2 2" xfId="8491" xr:uid="{00000000-0005-0000-0000-000064550000}"/>
    <cellStyle name="SAPBEXresDataEmph 2 5 2 2 2" xfId="15704" xr:uid="{00000000-0005-0000-0000-000065550000}"/>
    <cellStyle name="SAPBEXresDataEmph 2 5 2 2 3" xfId="21349" xr:uid="{00000000-0005-0000-0000-000066550000}"/>
    <cellStyle name="SAPBEXresDataEmph 2 5 2 3" xfId="8805" xr:uid="{00000000-0005-0000-0000-000067550000}"/>
    <cellStyle name="SAPBEXresDataEmph 2 5 2 3 2" xfId="16018" xr:uid="{00000000-0005-0000-0000-000068550000}"/>
    <cellStyle name="SAPBEXresDataEmph 2 5 2 3 3" xfId="21562" xr:uid="{00000000-0005-0000-0000-000069550000}"/>
    <cellStyle name="SAPBEXresDataEmph 2 5 2 4" xfId="10622" xr:uid="{00000000-0005-0000-0000-00006A550000}"/>
    <cellStyle name="SAPBEXresDataEmph 2 5 2 4 2" xfId="17835" xr:uid="{00000000-0005-0000-0000-00006B550000}"/>
    <cellStyle name="SAPBEXresDataEmph 2 5 2 4 3" xfId="23231" xr:uid="{00000000-0005-0000-0000-00006C550000}"/>
    <cellStyle name="SAPBEXresDataEmph 2 5 2 5" xfId="11867" xr:uid="{00000000-0005-0000-0000-00006D550000}"/>
    <cellStyle name="SAPBEXresDataEmph 2 5 2 5 2" xfId="19074" xr:uid="{00000000-0005-0000-0000-00006E550000}"/>
    <cellStyle name="SAPBEXresDataEmph 2 5 2 5 3" xfId="24228" xr:uid="{00000000-0005-0000-0000-00006F550000}"/>
    <cellStyle name="SAPBEXresDataEmph 2 5 2 6" xfId="12156" xr:uid="{00000000-0005-0000-0000-000070550000}"/>
    <cellStyle name="SAPBEXresDataEmph 2 5 2 6 2" xfId="19363" xr:uid="{00000000-0005-0000-0000-000071550000}"/>
    <cellStyle name="SAPBEXresDataEmph 2 5 2 6 3" xfId="24398" xr:uid="{00000000-0005-0000-0000-000072550000}"/>
    <cellStyle name="SAPBEXresDataEmph 2 5 2 7" xfId="13932" xr:uid="{00000000-0005-0000-0000-000073550000}"/>
    <cellStyle name="SAPBEXresDataEmph 2 5 2 8" xfId="14219" xr:uid="{00000000-0005-0000-0000-000074550000}"/>
    <cellStyle name="SAPBEXresDataEmph 2 5 3" xfId="8078" xr:uid="{00000000-0005-0000-0000-000075550000}"/>
    <cellStyle name="SAPBEXresDataEmph 2 5 3 2" xfId="15291" xr:uid="{00000000-0005-0000-0000-000076550000}"/>
    <cellStyle name="SAPBEXresDataEmph 2 5 3 3" xfId="20977" xr:uid="{00000000-0005-0000-0000-000077550000}"/>
    <cellStyle name="SAPBEXresDataEmph 2 5 4" xfId="9182" xr:uid="{00000000-0005-0000-0000-000078550000}"/>
    <cellStyle name="SAPBEXresDataEmph 2 5 4 2" xfId="16395" xr:uid="{00000000-0005-0000-0000-000079550000}"/>
    <cellStyle name="SAPBEXresDataEmph 2 5 4 3" xfId="21929" xr:uid="{00000000-0005-0000-0000-00007A550000}"/>
    <cellStyle name="SAPBEXresDataEmph 2 5 5" xfId="10207" xr:uid="{00000000-0005-0000-0000-00007B550000}"/>
    <cellStyle name="SAPBEXresDataEmph 2 5 5 2" xfId="17420" xr:uid="{00000000-0005-0000-0000-00007C550000}"/>
    <cellStyle name="SAPBEXresDataEmph 2 5 5 3" xfId="22857" xr:uid="{00000000-0005-0000-0000-00007D550000}"/>
    <cellStyle name="SAPBEXresDataEmph 2 5 6" xfId="11454" xr:uid="{00000000-0005-0000-0000-00007E550000}"/>
    <cellStyle name="SAPBEXresDataEmph 2 5 6 2" xfId="18661" xr:uid="{00000000-0005-0000-0000-00007F550000}"/>
    <cellStyle name="SAPBEXresDataEmph 2 5 6 3" xfId="23856" xr:uid="{00000000-0005-0000-0000-000080550000}"/>
    <cellStyle name="SAPBEXresDataEmph 2 5 7" xfId="12531" xr:uid="{00000000-0005-0000-0000-000081550000}"/>
    <cellStyle name="SAPBEXresDataEmph 2 5 7 2" xfId="19738" xr:uid="{00000000-0005-0000-0000-000082550000}"/>
    <cellStyle name="SAPBEXresDataEmph 2 5 7 3" xfId="24763" xr:uid="{00000000-0005-0000-0000-000083550000}"/>
    <cellStyle name="SAPBEXresDataEmph 2 5 8" xfId="13530" xr:uid="{00000000-0005-0000-0000-000084550000}"/>
    <cellStyle name="SAPBEXresDataEmph 2 5 9" xfId="14565" xr:uid="{00000000-0005-0000-0000-000085550000}"/>
    <cellStyle name="SAPBEXresDataEmph 2 6" xfId="854" xr:uid="{00000000-0005-0000-0000-000086550000}"/>
    <cellStyle name="SAPBEXresDataEmph 2 6 2" xfId="8492" xr:uid="{00000000-0005-0000-0000-000087550000}"/>
    <cellStyle name="SAPBEXresDataEmph 2 6 2 2" xfId="15705" xr:uid="{00000000-0005-0000-0000-000088550000}"/>
    <cellStyle name="SAPBEXresDataEmph 2 6 2 3" xfId="21350" xr:uid="{00000000-0005-0000-0000-000089550000}"/>
    <cellStyle name="SAPBEXresDataEmph 2 6 3" xfId="8804" xr:uid="{00000000-0005-0000-0000-00008A550000}"/>
    <cellStyle name="SAPBEXresDataEmph 2 6 3 2" xfId="16017" xr:uid="{00000000-0005-0000-0000-00008B550000}"/>
    <cellStyle name="SAPBEXresDataEmph 2 6 3 3" xfId="21561" xr:uid="{00000000-0005-0000-0000-00008C550000}"/>
    <cellStyle name="SAPBEXresDataEmph 2 6 4" xfId="10623" xr:uid="{00000000-0005-0000-0000-00008D550000}"/>
    <cellStyle name="SAPBEXresDataEmph 2 6 4 2" xfId="17836" xr:uid="{00000000-0005-0000-0000-00008E550000}"/>
    <cellStyle name="SAPBEXresDataEmph 2 6 4 3" xfId="23232" xr:uid="{00000000-0005-0000-0000-00008F550000}"/>
    <cellStyle name="SAPBEXresDataEmph 2 6 5" xfId="11594" xr:uid="{00000000-0005-0000-0000-000090550000}"/>
    <cellStyle name="SAPBEXresDataEmph 2 6 5 2" xfId="18801" xr:uid="{00000000-0005-0000-0000-000091550000}"/>
    <cellStyle name="SAPBEXresDataEmph 2 6 5 3" xfId="23973" xr:uid="{00000000-0005-0000-0000-000092550000}"/>
    <cellStyle name="SAPBEXresDataEmph 2 6 6" xfId="12411" xr:uid="{00000000-0005-0000-0000-000093550000}"/>
    <cellStyle name="SAPBEXresDataEmph 2 6 6 2" xfId="19618" xr:uid="{00000000-0005-0000-0000-000094550000}"/>
    <cellStyle name="SAPBEXresDataEmph 2 6 6 3" xfId="24653" xr:uid="{00000000-0005-0000-0000-000095550000}"/>
    <cellStyle name="SAPBEXresDataEmph 2 6 7" xfId="13659" xr:uid="{00000000-0005-0000-0000-000096550000}"/>
    <cellStyle name="SAPBEXresDataEmph 2 6 8" xfId="14468" xr:uid="{00000000-0005-0000-0000-000097550000}"/>
    <cellStyle name="SAPBEXresDataEmph 2 7" xfId="8074" xr:uid="{00000000-0005-0000-0000-000098550000}"/>
    <cellStyle name="SAPBEXresDataEmph 2 7 2" xfId="15287" xr:uid="{00000000-0005-0000-0000-000099550000}"/>
    <cellStyle name="SAPBEXresDataEmph 2 7 3" xfId="20973" xr:uid="{00000000-0005-0000-0000-00009A550000}"/>
    <cellStyle name="SAPBEXresDataEmph 2 8" xfId="9186" xr:uid="{00000000-0005-0000-0000-00009B550000}"/>
    <cellStyle name="SAPBEXresDataEmph 2 8 2" xfId="16399" xr:uid="{00000000-0005-0000-0000-00009C550000}"/>
    <cellStyle name="SAPBEXresDataEmph 2 8 3" xfId="21933" xr:uid="{00000000-0005-0000-0000-00009D550000}"/>
    <cellStyle name="SAPBEXresDataEmph 2 9" xfId="10203" xr:uid="{00000000-0005-0000-0000-00009E550000}"/>
    <cellStyle name="SAPBEXresDataEmph 2 9 2" xfId="17416" xr:uid="{00000000-0005-0000-0000-00009F550000}"/>
    <cellStyle name="SAPBEXresDataEmph 2 9 3" xfId="22853" xr:uid="{00000000-0005-0000-0000-0000A0550000}"/>
    <cellStyle name="SAPBEXresDataEmph 3" xfId="387" xr:uid="{00000000-0005-0000-0000-0000A1550000}"/>
    <cellStyle name="SAPBEXresDataEmph 3 10" xfId="11170" xr:uid="{00000000-0005-0000-0000-0000A2550000}"/>
    <cellStyle name="SAPBEXresDataEmph 3 10 2" xfId="18377" xr:uid="{00000000-0005-0000-0000-0000A3550000}"/>
    <cellStyle name="SAPBEXresDataEmph 3 10 3" xfId="23588" xr:uid="{00000000-0005-0000-0000-0000A4550000}"/>
    <cellStyle name="SAPBEXresDataEmph 3 11" xfId="13279" xr:uid="{00000000-0005-0000-0000-0000A5550000}"/>
    <cellStyle name="SAPBEXresDataEmph 3 12" xfId="25473" xr:uid="{00000000-0005-0000-0000-0000A6550000}"/>
    <cellStyle name="SAPBEXresDataEmph 3 2" xfId="477" xr:uid="{00000000-0005-0000-0000-0000A7550000}"/>
    <cellStyle name="SAPBEXresDataEmph 3 2 2" xfId="954" xr:uid="{00000000-0005-0000-0000-0000A8550000}"/>
    <cellStyle name="SAPBEXresDataEmph 3 2 2 2" xfId="8493" xr:uid="{00000000-0005-0000-0000-0000A9550000}"/>
    <cellStyle name="SAPBEXresDataEmph 3 2 2 2 2" xfId="15706" xr:uid="{00000000-0005-0000-0000-0000AA550000}"/>
    <cellStyle name="SAPBEXresDataEmph 3 2 2 2 3" xfId="21351" xr:uid="{00000000-0005-0000-0000-0000AB550000}"/>
    <cellStyle name="SAPBEXresDataEmph 3 2 2 3" xfId="8803" xr:uid="{00000000-0005-0000-0000-0000AC550000}"/>
    <cellStyle name="SAPBEXresDataEmph 3 2 2 3 2" xfId="16016" xr:uid="{00000000-0005-0000-0000-0000AD550000}"/>
    <cellStyle name="SAPBEXresDataEmph 3 2 2 3 3" xfId="21560" xr:uid="{00000000-0005-0000-0000-0000AE550000}"/>
    <cellStyle name="SAPBEXresDataEmph 3 2 2 4" xfId="10624" xr:uid="{00000000-0005-0000-0000-0000AF550000}"/>
    <cellStyle name="SAPBEXresDataEmph 3 2 2 4 2" xfId="17837" xr:uid="{00000000-0005-0000-0000-0000B0550000}"/>
    <cellStyle name="SAPBEXresDataEmph 3 2 2 4 3" xfId="23233" xr:uid="{00000000-0005-0000-0000-0000B1550000}"/>
    <cellStyle name="SAPBEXresDataEmph 3 2 2 5" xfId="11694" xr:uid="{00000000-0005-0000-0000-0000B2550000}"/>
    <cellStyle name="SAPBEXresDataEmph 3 2 2 5 2" xfId="18901" xr:uid="{00000000-0005-0000-0000-0000B3550000}"/>
    <cellStyle name="SAPBEXresDataEmph 3 2 2 5 3" xfId="24063" xr:uid="{00000000-0005-0000-0000-0000B4550000}"/>
    <cellStyle name="SAPBEXresDataEmph 3 2 2 6" xfId="12321" xr:uid="{00000000-0005-0000-0000-0000B5550000}"/>
    <cellStyle name="SAPBEXresDataEmph 3 2 2 6 2" xfId="19528" xr:uid="{00000000-0005-0000-0000-0000B6550000}"/>
    <cellStyle name="SAPBEXresDataEmph 3 2 2 6 3" xfId="24563" xr:uid="{00000000-0005-0000-0000-0000B7550000}"/>
    <cellStyle name="SAPBEXresDataEmph 3 2 2 7" xfId="13759" xr:uid="{00000000-0005-0000-0000-0000B8550000}"/>
    <cellStyle name="SAPBEXresDataEmph 3 2 2 8" xfId="14384" xr:uid="{00000000-0005-0000-0000-0000B9550000}"/>
    <cellStyle name="SAPBEXresDataEmph 3 2 3" xfId="8080" xr:uid="{00000000-0005-0000-0000-0000BA550000}"/>
    <cellStyle name="SAPBEXresDataEmph 3 2 3 2" xfId="15293" xr:uid="{00000000-0005-0000-0000-0000BB550000}"/>
    <cellStyle name="SAPBEXresDataEmph 3 2 3 3" xfId="20979" xr:uid="{00000000-0005-0000-0000-0000BC550000}"/>
    <cellStyle name="SAPBEXresDataEmph 3 2 4" xfId="9180" xr:uid="{00000000-0005-0000-0000-0000BD550000}"/>
    <cellStyle name="SAPBEXresDataEmph 3 2 4 2" xfId="16393" xr:uid="{00000000-0005-0000-0000-0000BE550000}"/>
    <cellStyle name="SAPBEXresDataEmph 3 2 4 3" xfId="21927" xr:uid="{00000000-0005-0000-0000-0000BF550000}"/>
    <cellStyle name="SAPBEXresDataEmph 3 2 5" xfId="10209" xr:uid="{00000000-0005-0000-0000-0000C0550000}"/>
    <cellStyle name="SAPBEXresDataEmph 3 2 5 2" xfId="17422" xr:uid="{00000000-0005-0000-0000-0000C1550000}"/>
    <cellStyle name="SAPBEXresDataEmph 3 2 5 3" xfId="22859" xr:uid="{00000000-0005-0000-0000-0000C2550000}"/>
    <cellStyle name="SAPBEXresDataEmph 3 2 6" xfId="11260" xr:uid="{00000000-0005-0000-0000-0000C3550000}"/>
    <cellStyle name="SAPBEXresDataEmph 3 2 6 2" xfId="18467" xr:uid="{00000000-0005-0000-0000-0000C4550000}"/>
    <cellStyle name="SAPBEXresDataEmph 3 2 6 3" xfId="23670" xr:uid="{00000000-0005-0000-0000-0000C5550000}"/>
    <cellStyle name="SAPBEXresDataEmph 3 2 7" xfId="12749" xr:uid="{00000000-0005-0000-0000-0000C6550000}"/>
    <cellStyle name="SAPBEXresDataEmph 3 2 7 2" xfId="19956" xr:uid="{00000000-0005-0000-0000-0000C7550000}"/>
    <cellStyle name="SAPBEXresDataEmph 3 2 7 3" xfId="24947" xr:uid="{00000000-0005-0000-0000-0000C8550000}"/>
    <cellStyle name="SAPBEXresDataEmph 3 2 8" xfId="13352" xr:uid="{00000000-0005-0000-0000-0000C9550000}"/>
    <cellStyle name="SAPBEXresDataEmph 3 3" xfId="561" xr:uid="{00000000-0005-0000-0000-0000CA550000}"/>
    <cellStyle name="SAPBEXresDataEmph 3 3 2" xfId="1017" xr:uid="{00000000-0005-0000-0000-0000CB550000}"/>
    <cellStyle name="SAPBEXresDataEmph 3 3 2 2" xfId="8494" xr:uid="{00000000-0005-0000-0000-0000CC550000}"/>
    <cellStyle name="SAPBEXresDataEmph 3 3 2 2 2" xfId="15707" xr:uid="{00000000-0005-0000-0000-0000CD550000}"/>
    <cellStyle name="SAPBEXresDataEmph 3 3 2 2 3" xfId="21352" xr:uid="{00000000-0005-0000-0000-0000CE550000}"/>
    <cellStyle name="SAPBEXresDataEmph 3 3 2 3" xfId="8802" xr:uid="{00000000-0005-0000-0000-0000CF550000}"/>
    <cellStyle name="SAPBEXresDataEmph 3 3 2 3 2" xfId="16015" xr:uid="{00000000-0005-0000-0000-0000D0550000}"/>
    <cellStyle name="SAPBEXresDataEmph 3 3 2 3 3" xfId="21559" xr:uid="{00000000-0005-0000-0000-0000D1550000}"/>
    <cellStyle name="SAPBEXresDataEmph 3 3 2 4" xfId="10625" xr:uid="{00000000-0005-0000-0000-0000D2550000}"/>
    <cellStyle name="SAPBEXresDataEmph 3 3 2 4 2" xfId="17838" xr:uid="{00000000-0005-0000-0000-0000D3550000}"/>
    <cellStyle name="SAPBEXresDataEmph 3 3 2 4 3" xfId="23234" xr:uid="{00000000-0005-0000-0000-0000D4550000}"/>
    <cellStyle name="SAPBEXresDataEmph 3 3 2 5" xfId="11757" xr:uid="{00000000-0005-0000-0000-0000D5550000}"/>
    <cellStyle name="SAPBEXresDataEmph 3 3 2 5 2" xfId="18964" xr:uid="{00000000-0005-0000-0000-0000D6550000}"/>
    <cellStyle name="SAPBEXresDataEmph 3 3 2 5 3" xfId="24118" xr:uid="{00000000-0005-0000-0000-0000D7550000}"/>
    <cellStyle name="SAPBEXresDataEmph 3 3 2 6" xfId="12266" xr:uid="{00000000-0005-0000-0000-0000D8550000}"/>
    <cellStyle name="SAPBEXresDataEmph 3 3 2 6 2" xfId="19473" xr:uid="{00000000-0005-0000-0000-0000D9550000}"/>
    <cellStyle name="SAPBEXresDataEmph 3 3 2 6 3" xfId="24508" xr:uid="{00000000-0005-0000-0000-0000DA550000}"/>
    <cellStyle name="SAPBEXresDataEmph 3 3 2 7" xfId="13822" xr:uid="{00000000-0005-0000-0000-0000DB550000}"/>
    <cellStyle name="SAPBEXresDataEmph 3 3 2 8" xfId="14329" xr:uid="{00000000-0005-0000-0000-0000DC550000}"/>
    <cellStyle name="SAPBEXresDataEmph 3 3 3" xfId="8081" xr:uid="{00000000-0005-0000-0000-0000DD550000}"/>
    <cellStyle name="SAPBEXresDataEmph 3 3 3 2" xfId="15294" xr:uid="{00000000-0005-0000-0000-0000DE550000}"/>
    <cellStyle name="SAPBEXresDataEmph 3 3 3 3" xfId="20980" xr:uid="{00000000-0005-0000-0000-0000DF550000}"/>
    <cellStyle name="SAPBEXresDataEmph 3 3 4" xfId="9179" xr:uid="{00000000-0005-0000-0000-0000E0550000}"/>
    <cellStyle name="SAPBEXresDataEmph 3 3 4 2" xfId="16392" xr:uid="{00000000-0005-0000-0000-0000E1550000}"/>
    <cellStyle name="SAPBEXresDataEmph 3 3 4 3" xfId="21926" xr:uid="{00000000-0005-0000-0000-0000E2550000}"/>
    <cellStyle name="SAPBEXresDataEmph 3 3 5" xfId="10210" xr:uid="{00000000-0005-0000-0000-0000E3550000}"/>
    <cellStyle name="SAPBEXresDataEmph 3 3 5 2" xfId="17423" xr:uid="{00000000-0005-0000-0000-0000E4550000}"/>
    <cellStyle name="SAPBEXresDataEmph 3 3 5 3" xfId="22860" xr:uid="{00000000-0005-0000-0000-0000E5550000}"/>
    <cellStyle name="SAPBEXresDataEmph 3 3 6" xfId="11344" xr:uid="{00000000-0005-0000-0000-0000E6550000}"/>
    <cellStyle name="SAPBEXresDataEmph 3 3 6 2" xfId="18551" xr:uid="{00000000-0005-0000-0000-0000E7550000}"/>
    <cellStyle name="SAPBEXresDataEmph 3 3 6 3" xfId="23746" xr:uid="{00000000-0005-0000-0000-0000E8550000}"/>
    <cellStyle name="SAPBEXresDataEmph 3 3 7" xfId="12674" xr:uid="{00000000-0005-0000-0000-0000E9550000}"/>
    <cellStyle name="SAPBEXresDataEmph 3 3 7 2" xfId="19881" xr:uid="{00000000-0005-0000-0000-0000EA550000}"/>
    <cellStyle name="SAPBEXresDataEmph 3 3 7 3" xfId="24872" xr:uid="{00000000-0005-0000-0000-0000EB550000}"/>
    <cellStyle name="SAPBEXresDataEmph 3 3 8" xfId="13423" xr:uid="{00000000-0005-0000-0000-0000EC550000}"/>
    <cellStyle name="SAPBEXresDataEmph 3 4" xfId="627" xr:uid="{00000000-0005-0000-0000-0000ED550000}"/>
    <cellStyle name="SAPBEXresDataEmph 3 4 2" xfId="1083" xr:uid="{00000000-0005-0000-0000-0000EE550000}"/>
    <cellStyle name="SAPBEXresDataEmph 3 4 2 2" xfId="8495" xr:uid="{00000000-0005-0000-0000-0000EF550000}"/>
    <cellStyle name="SAPBEXresDataEmph 3 4 2 2 2" xfId="15708" xr:uid="{00000000-0005-0000-0000-0000F0550000}"/>
    <cellStyle name="SAPBEXresDataEmph 3 4 2 2 3" xfId="21353" xr:uid="{00000000-0005-0000-0000-0000F1550000}"/>
    <cellStyle name="SAPBEXresDataEmph 3 4 2 3" xfId="8801" xr:uid="{00000000-0005-0000-0000-0000F2550000}"/>
    <cellStyle name="SAPBEXresDataEmph 3 4 2 3 2" xfId="16014" xr:uid="{00000000-0005-0000-0000-0000F3550000}"/>
    <cellStyle name="SAPBEXresDataEmph 3 4 2 3 3" xfId="21558" xr:uid="{00000000-0005-0000-0000-0000F4550000}"/>
    <cellStyle name="SAPBEXresDataEmph 3 4 2 4" xfId="10626" xr:uid="{00000000-0005-0000-0000-0000F5550000}"/>
    <cellStyle name="SAPBEXresDataEmph 3 4 2 4 2" xfId="17839" xr:uid="{00000000-0005-0000-0000-0000F6550000}"/>
    <cellStyle name="SAPBEXresDataEmph 3 4 2 4 3" xfId="23235" xr:uid="{00000000-0005-0000-0000-0000F7550000}"/>
    <cellStyle name="SAPBEXresDataEmph 3 4 2 5" xfId="11823" xr:uid="{00000000-0005-0000-0000-0000F8550000}"/>
    <cellStyle name="SAPBEXresDataEmph 3 4 2 5 2" xfId="19030" xr:uid="{00000000-0005-0000-0000-0000F9550000}"/>
    <cellStyle name="SAPBEXresDataEmph 3 4 2 5 3" xfId="24184" xr:uid="{00000000-0005-0000-0000-0000FA550000}"/>
    <cellStyle name="SAPBEXresDataEmph 3 4 2 6" xfId="12200" xr:uid="{00000000-0005-0000-0000-0000FB550000}"/>
    <cellStyle name="SAPBEXresDataEmph 3 4 2 6 2" xfId="19407" xr:uid="{00000000-0005-0000-0000-0000FC550000}"/>
    <cellStyle name="SAPBEXresDataEmph 3 4 2 6 3" xfId="24442" xr:uid="{00000000-0005-0000-0000-0000FD550000}"/>
    <cellStyle name="SAPBEXresDataEmph 3 4 2 7" xfId="13888" xr:uid="{00000000-0005-0000-0000-0000FE550000}"/>
    <cellStyle name="SAPBEXresDataEmph 3 4 2 8" xfId="14263" xr:uid="{00000000-0005-0000-0000-0000FF550000}"/>
    <cellStyle name="SAPBEXresDataEmph 3 4 3" xfId="8082" xr:uid="{00000000-0005-0000-0000-000000560000}"/>
    <cellStyle name="SAPBEXresDataEmph 3 4 3 2" xfId="15295" xr:uid="{00000000-0005-0000-0000-000001560000}"/>
    <cellStyle name="SAPBEXresDataEmph 3 4 3 3" xfId="20981" xr:uid="{00000000-0005-0000-0000-000002560000}"/>
    <cellStyle name="SAPBEXresDataEmph 3 4 4" xfId="9178" xr:uid="{00000000-0005-0000-0000-000003560000}"/>
    <cellStyle name="SAPBEXresDataEmph 3 4 4 2" xfId="16391" xr:uid="{00000000-0005-0000-0000-000004560000}"/>
    <cellStyle name="SAPBEXresDataEmph 3 4 4 3" xfId="21925" xr:uid="{00000000-0005-0000-0000-000005560000}"/>
    <cellStyle name="SAPBEXresDataEmph 3 4 5" xfId="10211" xr:uid="{00000000-0005-0000-0000-000006560000}"/>
    <cellStyle name="SAPBEXresDataEmph 3 4 5 2" xfId="17424" xr:uid="{00000000-0005-0000-0000-000007560000}"/>
    <cellStyle name="SAPBEXresDataEmph 3 4 5 3" xfId="22861" xr:uid="{00000000-0005-0000-0000-000008560000}"/>
    <cellStyle name="SAPBEXresDataEmph 3 4 6" xfId="11410" xr:uid="{00000000-0005-0000-0000-000009560000}"/>
    <cellStyle name="SAPBEXresDataEmph 3 4 6 2" xfId="18617" xr:uid="{00000000-0005-0000-0000-00000A560000}"/>
    <cellStyle name="SAPBEXresDataEmph 3 4 6 3" xfId="23812" xr:uid="{00000000-0005-0000-0000-00000B560000}"/>
    <cellStyle name="SAPBEXresDataEmph 3 4 7" xfId="12575" xr:uid="{00000000-0005-0000-0000-00000C560000}"/>
    <cellStyle name="SAPBEXresDataEmph 3 4 7 2" xfId="19782" xr:uid="{00000000-0005-0000-0000-00000D560000}"/>
    <cellStyle name="SAPBEXresDataEmph 3 4 7 3" xfId="24807" xr:uid="{00000000-0005-0000-0000-00000E560000}"/>
    <cellStyle name="SAPBEXresDataEmph 3 4 8" xfId="13486" xr:uid="{00000000-0005-0000-0000-00000F560000}"/>
    <cellStyle name="SAPBEXresDataEmph 3 4 9" xfId="14641" xr:uid="{00000000-0005-0000-0000-000010560000}"/>
    <cellStyle name="SAPBEXresDataEmph 3 5" xfId="681" xr:uid="{00000000-0005-0000-0000-000011560000}"/>
    <cellStyle name="SAPBEXresDataEmph 3 5 2" xfId="1137" xr:uid="{00000000-0005-0000-0000-000012560000}"/>
    <cellStyle name="SAPBEXresDataEmph 3 5 2 2" xfId="8496" xr:uid="{00000000-0005-0000-0000-000013560000}"/>
    <cellStyle name="SAPBEXresDataEmph 3 5 2 2 2" xfId="15709" xr:uid="{00000000-0005-0000-0000-000014560000}"/>
    <cellStyle name="SAPBEXresDataEmph 3 5 2 2 3" xfId="21354" xr:uid="{00000000-0005-0000-0000-000015560000}"/>
    <cellStyle name="SAPBEXresDataEmph 3 5 2 3" xfId="8800" xr:uid="{00000000-0005-0000-0000-000016560000}"/>
    <cellStyle name="SAPBEXresDataEmph 3 5 2 3 2" xfId="16013" xr:uid="{00000000-0005-0000-0000-000017560000}"/>
    <cellStyle name="SAPBEXresDataEmph 3 5 2 3 3" xfId="21557" xr:uid="{00000000-0005-0000-0000-000018560000}"/>
    <cellStyle name="SAPBEXresDataEmph 3 5 2 4" xfId="10627" xr:uid="{00000000-0005-0000-0000-000019560000}"/>
    <cellStyle name="SAPBEXresDataEmph 3 5 2 4 2" xfId="17840" xr:uid="{00000000-0005-0000-0000-00001A560000}"/>
    <cellStyle name="SAPBEXresDataEmph 3 5 2 4 3" xfId="23236" xr:uid="{00000000-0005-0000-0000-00001B560000}"/>
    <cellStyle name="SAPBEXresDataEmph 3 5 2 5" xfId="11877" xr:uid="{00000000-0005-0000-0000-00001C560000}"/>
    <cellStyle name="SAPBEXresDataEmph 3 5 2 5 2" xfId="19084" xr:uid="{00000000-0005-0000-0000-00001D560000}"/>
    <cellStyle name="SAPBEXresDataEmph 3 5 2 5 3" xfId="24238" xr:uid="{00000000-0005-0000-0000-00001E560000}"/>
    <cellStyle name="SAPBEXresDataEmph 3 5 2 6" xfId="12146" xr:uid="{00000000-0005-0000-0000-00001F560000}"/>
    <cellStyle name="SAPBEXresDataEmph 3 5 2 6 2" xfId="19353" xr:uid="{00000000-0005-0000-0000-000020560000}"/>
    <cellStyle name="SAPBEXresDataEmph 3 5 2 6 3" xfId="24388" xr:uid="{00000000-0005-0000-0000-000021560000}"/>
    <cellStyle name="SAPBEXresDataEmph 3 5 2 7" xfId="13942" xr:uid="{00000000-0005-0000-0000-000022560000}"/>
    <cellStyle name="SAPBEXresDataEmph 3 5 2 8" xfId="14209" xr:uid="{00000000-0005-0000-0000-000023560000}"/>
    <cellStyle name="SAPBEXresDataEmph 3 5 3" xfId="8083" xr:uid="{00000000-0005-0000-0000-000024560000}"/>
    <cellStyle name="SAPBEXresDataEmph 3 5 3 2" xfId="15296" xr:uid="{00000000-0005-0000-0000-000025560000}"/>
    <cellStyle name="SAPBEXresDataEmph 3 5 3 3" xfId="20982" xr:uid="{00000000-0005-0000-0000-000026560000}"/>
    <cellStyle name="SAPBEXresDataEmph 3 5 4" xfId="9177" xr:uid="{00000000-0005-0000-0000-000027560000}"/>
    <cellStyle name="SAPBEXresDataEmph 3 5 4 2" xfId="16390" xr:uid="{00000000-0005-0000-0000-000028560000}"/>
    <cellStyle name="SAPBEXresDataEmph 3 5 4 3" xfId="21924" xr:uid="{00000000-0005-0000-0000-000029560000}"/>
    <cellStyle name="SAPBEXresDataEmph 3 5 5" xfId="10212" xr:uid="{00000000-0005-0000-0000-00002A560000}"/>
    <cellStyle name="SAPBEXresDataEmph 3 5 5 2" xfId="17425" xr:uid="{00000000-0005-0000-0000-00002B560000}"/>
    <cellStyle name="SAPBEXresDataEmph 3 5 5 3" xfId="22862" xr:uid="{00000000-0005-0000-0000-00002C560000}"/>
    <cellStyle name="SAPBEXresDataEmph 3 5 6" xfId="11464" xr:uid="{00000000-0005-0000-0000-00002D560000}"/>
    <cellStyle name="SAPBEXresDataEmph 3 5 6 2" xfId="18671" xr:uid="{00000000-0005-0000-0000-00002E560000}"/>
    <cellStyle name="SAPBEXresDataEmph 3 5 6 3" xfId="23866" xr:uid="{00000000-0005-0000-0000-00002F560000}"/>
    <cellStyle name="SAPBEXresDataEmph 3 5 7" xfId="12522" xr:uid="{00000000-0005-0000-0000-000030560000}"/>
    <cellStyle name="SAPBEXresDataEmph 3 5 7 2" xfId="19729" xr:uid="{00000000-0005-0000-0000-000031560000}"/>
    <cellStyle name="SAPBEXresDataEmph 3 5 7 3" xfId="24754" xr:uid="{00000000-0005-0000-0000-000032560000}"/>
    <cellStyle name="SAPBEXresDataEmph 3 5 8" xfId="13540" xr:uid="{00000000-0005-0000-0000-000033560000}"/>
    <cellStyle name="SAPBEXresDataEmph 3 5 9" xfId="14556" xr:uid="{00000000-0005-0000-0000-000034560000}"/>
    <cellStyle name="SAPBEXresDataEmph 3 6" xfId="866" xr:uid="{00000000-0005-0000-0000-000035560000}"/>
    <cellStyle name="SAPBEXresDataEmph 3 6 2" xfId="8497" xr:uid="{00000000-0005-0000-0000-000036560000}"/>
    <cellStyle name="SAPBEXresDataEmph 3 6 2 2" xfId="15710" xr:uid="{00000000-0005-0000-0000-000037560000}"/>
    <cellStyle name="SAPBEXresDataEmph 3 6 2 3" xfId="21355" xr:uid="{00000000-0005-0000-0000-000038560000}"/>
    <cellStyle name="SAPBEXresDataEmph 3 6 3" xfId="8799" xr:uid="{00000000-0005-0000-0000-000039560000}"/>
    <cellStyle name="SAPBEXresDataEmph 3 6 3 2" xfId="16012" xr:uid="{00000000-0005-0000-0000-00003A560000}"/>
    <cellStyle name="SAPBEXresDataEmph 3 6 3 3" xfId="21556" xr:uid="{00000000-0005-0000-0000-00003B560000}"/>
    <cellStyle name="SAPBEXresDataEmph 3 6 4" xfId="10628" xr:uid="{00000000-0005-0000-0000-00003C560000}"/>
    <cellStyle name="SAPBEXresDataEmph 3 6 4 2" xfId="17841" xr:uid="{00000000-0005-0000-0000-00003D560000}"/>
    <cellStyle name="SAPBEXresDataEmph 3 6 4 3" xfId="23237" xr:uid="{00000000-0005-0000-0000-00003E560000}"/>
    <cellStyle name="SAPBEXresDataEmph 3 6 5" xfId="11606" xr:uid="{00000000-0005-0000-0000-00003F560000}"/>
    <cellStyle name="SAPBEXresDataEmph 3 6 5 2" xfId="18813" xr:uid="{00000000-0005-0000-0000-000040560000}"/>
    <cellStyle name="SAPBEXresDataEmph 3 6 5 3" xfId="23983" xr:uid="{00000000-0005-0000-0000-000041560000}"/>
    <cellStyle name="SAPBEXresDataEmph 3 6 6" xfId="12401" xr:uid="{00000000-0005-0000-0000-000042560000}"/>
    <cellStyle name="SAPBEXresDataEmph 3 6 6 2" xfId="19608" xr:uid="{00000000-0005-0000-0000-000043560000}"/>
    <cellStyle name="SAPBEXresDataEmph 3 6 6 3" xfId="24643" xr:uid="{00000000-0005-0000-0000-000044560000}"/>
    <cellStyle name="SAPBEXresDataEmph 3 6 7" xfId="13671" xr:uid="{00000000-0005-0000-0000-000045560000}"/>
    <cellStyle name="SAPBEXresDataEmph 3 6 8" xfId="14461" xr:uid="{00000000-0005-0000-0000-000046560000}"/>
    <cellStyle name="SAPBEXresDataEmph 3 7" xfId="8079" xr:uid="{00000000-0005-0000-0000-000047560000}"/>
    <cellStyle name="SAPBEXresDataEmph 3 7 2" xfId="15292" xr:uid="{00000000-0005-0000-0000-000048560000}"/>
    <cellStyle name="SAPBEXresDataEmph 3 7 3" xfId="20978" xr:uid="{00000000-0005-0000-0000-000049560000}"/>
    <cellStyle name="SAPBEXresDataEmph 3 8" xfId="9181" xr:uid="{00000000-0005-0000-0000-00004A560000}"/>
    <cellStyle name="SAPBEXresDataEmph 3 8 2" xfId="16394" xr:uid="{00000000-0005-0000-0000-00004B560000}"/>
    <cellStyle name="SAPBEXresDataEmph 3 8 3" xfId="21928" xr:uid="{00000000-0005-0000-0000-00004C560000}"/>
    <cellStyle name="SAPBEXresDataEmph 3 9" xfId="10208" xr:uid="{00000000-0005-0000-0000-00004D560000}"/>
    <cellStyle name="SAPBEXresDataEmph 3 9 2" xfId="17421" xr:uid="{00000000-0005-0000-0000-00004E560000}"/>
    <cellStyle name="SAPBEXresDataEmph 3 9 3" xfId="22858" xr:uid="{00000000-0005-0000-0000-00004F560000}"/>
    <cellStyle name="SAPBEXresDataEmph 4" xfId="509" xr:uid="{00000000-0005-0000-0000-000050560000}"/>
    <cellStyle name="SAPBEXresDataEmph 4 10" xfId="13382" xr:uid="{00000000-0005-0000-0000-000051560000}"/>
    <cellStyle name="SAPBEXresDataEmph 4 2" xfId="590" xr:uid="{00000000-0005-0000-0000-000052560000}"/>
    <cellStyle name="SAPBEXresDataEmph 4 2 2" xfId="1046" xr:uid="{00000000-0005-0000-0000-000053560000}"/>
    <cellStyle name="SAPBEXresDataEmph 4 2 2 2" xfId="8498" xr:uid="{00000000-0005-0000-0000-000054560000}"/>
    <cellStyle name="SAPBEXresDataEmph 4 2 2 2 2" xfId="15711" xr:uid="{00000000-0005-0000-0000-000055560000}"/>
    <cellStyle name="SAPBEXresDataEmph 4 2 2 2 3" xfId="21356" xr:uid="{00000000-0005-0000-0000-000056560000}"/>
    <cellStyle name="SAPBEXresDataEmph 4 2 2 3" xfId="8798" xr:uid="{00000000-0005-0000-0000-000057560000}"/>
    <cellStyle name="SAPBEXresDataEmph 4 2 2 3 2" xfId="16011" xr:uid="{00000000-0005-0000-0000-000058560000}"/>
    <cellStyle name="SAPBEXresDataEmph 4 2 2 3 3" xfId="21555" xr:uid="{00000000-0005-0000-0000-000059560000}"/>
    <cellStyle name="SAPBEXresDataEmph 4 2 2 4" xfId="10629" xr:uid="{00000000-0005-0000-0000-00005A560000}"/>
    <cellStyle name="SAPBEXresDataEmph 4 2 2 4 2" xfId="17842" xr:uid="{00000000-0005-0000-0000-00005B560000}"/>
    <cellStyle name="SAPBEXresDataEmph 4 2 2 4 3" xfId="23238" xr:uid="{00000000-0005-0000-0000-00005C560000}"/>
    <cellStyle name="SAPBEXresDataEmph 4 2 2 5" xfId="11786" xr:uid="{00000000-0005-0000-0000-00005D560000}"/>
    <cellStyle name="SAPBEXresDataEmph 4 2 2 5 2" xfId="18993" xr:uid="{00000000-0005-0000-0000-00005E560000}"/>
    <cellStyle name="SAPBEXresDataEmph 4 2 2 5 3" xfId="24147" xr:uid="{00000000-0005-0000-0000-00005F560000}"/>
    <cellStyle name="SAPBEXresDataEmph 4 2 2 6" xfId="12237" xr:uid="{00000000-0005-0000-0000-000060560000}"/>
    <cellStyle name="SAPBEXresDataEmph 4 2 2 6 2" xfId="19444" xr:uid="{00000000-0005-0000-0000-000061560000}"/>
    <cellStyle name="SAPBEXresDataEmph 4 2 2 6 3" xfId="24479" xr:uid="{00000000-0005-0000-0000-000062560000}"/>
    <cellStyle name="SAPBEXresDataEmph 4 2 2 7" xfId="13851" xr:uid="{00000000-0005-0000-0000-000063560000}"/>
    <cellStyle name="SAPBEXresDataEmph 4 2 2 8" xfId="14300" xr:uid="{00000000-0005-0000-0000-000064560000}"/>
    <cellStyle name="SAPBEXresDataEmph 4 2 3" xfId="8085" xr:uid="{00000000-0005-0000-0000-000065560000}"/>
    <cellStyle name="SAPBEXresDataEmph 4 2 3 2" xfId="15298" xr:uid="{00000000-0005-0000-0000-000066560000}"/>
    <cellStyle name="SAPBEXresDataEmph 4 2 3 3" xfId="20984" xr:uid="{00000000-0005-0000-0000-000067560000}"/>
    <cellStyle name="SAPBEXresDataEmph 4 2 4" xfId="9176" xr:uid="{00000000-0005-0000-0000-000068560000}"/>
    <cellStyle name="SAPBEXresDataEmph 4 2 4 2" xfId="16389" xr:uid="{00000000-0005-0000-0000-000069560000}"/>
    <cellStyle name="SAPBEXresDataEmph 4 2 4 3" xfId="21923" xr:uid="{00000000-0005-0000-0000-00006A560000}"/>
    <cellStyle name="SAPBEXresDataEmph 4 2 5" xfId="10214" xr:uid="{00000000-0005-0000-0000-00006B560000}"/>
    <cellStyle name="SAPBEXresDataEmph 4 2 5 2" xfId="17427" xr:uid="{00000000-0005-0000-0000-00006C560000}"/>
    <cellStyle name="SAPBEXresDataEmph 4 2 5 3" xfId="22864" xr:uid="{00000000-0005-0000-0000-00006D560000}"/>
    <cellStyle name="SAPBEXresDataEmph 4 2 6" xfId="11373" xr:uid="{00000000-0005-0000-0000-00006E560000}"/>
    <cellStyle name="SAPBEXresDataEmph 4 2 6 2" xfId="18580" xr:uid="{00000000-0005-0000-0000-00006F560000}"/>
    <cellStyle name="SAPBEXresDataEmph 4 2 6 3" xfId="23775" xr:uid="{00000000-0005-0000-0000-000070560000}"/>
    <cellStyle name="SAPBEXresDataEmph 4 2 7" xfId="12614" xr:uid="{00000000-0005-0000-0000-000071560000}"/>
    <cellStyle name="SAPBEXresDataEmph 4 2 7 2" xfId="19821" xr:uid="{00000000-0005-0000-0000-000072560000}"/>
    <cellStyle name="SAPBEXresDataEmph 4 2 7 3" xfId="24844" xr:uid="{00000000-0005-0000-0000-000073560000}"/>
    <cellStyle name="SAPBEXresDataEmph 4 2 8" xfId="13449" xr:uid="{00000000-0005-0000-0000-000074560000}"/>
    <cellStyle name="SAPBEXresDataEmph 4 3" xfId="655" xr:uid="{00000000-0005-0000-0000-000075560000}"/>
    <cellStyle name="SAPBEXresDataEmph 4 3 2" xfId="1111" xr:uid="{00000000-0005-0000-0000-000076560000}"/>
    <cellStyle name="SAPBEXresDataEmph 4 3 2 2" xfId="8499" xr:uid="{00000000-0005-0000-0000-000077560000}"/>
    <cellStyle name="SAPBEXresDataEmph 4 3 2 2 2" xfId="15712" xr:uid="{00000000-0005-0000-0000-000078560000}"/>
    <cellStyle name="SAPBEXresDataEmph 4 3 2 2 3" xfId="21357" xr:uid="{00000000-0005-0000-0000-000079560000}"/>
    <cellStyle name="SAPBEXresDataEmph 4 3 2 3" xfId="8797" xr:uid="{00000000-0005-0000-0000-00007A560000}"/>
    <cellStyle name="SAPBEXresDataEmph 4 3 2 3 2" xfId="16010" xr:uid="{00000000-0005-0000-0000-00007B560000}"/>
    <cellStyle name="SAPBEXresDataEmph 4 3 2 3 3" xfId="21554" xr:uid="{00000000-0005-0000-0000-00007C560000}"/>
    <cellStyle name="SAPBEXresDataEmph 4 3 2 4" xfId="10630" xr:uid="{00000000-0005-0000-0000-00007D560000}"/>
    <cellStyle name="SAPBEXresDataEmph 4 3 2 4 2" xfId="17843" xr:uid="{00000000-0005-0000-0000-00007E560000}"/>
    <cellStyle name="SAPBEXresDataEmph 4 3 2 4 3" xfId="23239" xr:uid="{00000000-0005-0000-0000-00007F560000}"/>
    <cellStyle name="SAPBEXresDataEmph 4 3 2 5" xfId="11851" xr:uid="{00000000-0005-0000-0000-000080560000}"/>
    <cellStyle name="SAPBEXresDataEmph 4 3 2 5 2" xfId="19058" xr:uid="{00000000-0005-0000-0000-000081560000}"/>
    <cellStyle name="SAPBEXresDataEmph 4 3 2 5 3" xfId="24212" xr:uid="{00000000-0005-0000-0000-000082560000}"/>
    <cellStyle name="SAPBEXresDataEmph 4 3 2 6" xfId="12172" xr:uid="{00000000-0005-0000-0000-000083560000}"/>
    <cellStyle name="SAPBEXresDataEmph 4 3 2 6 2" xfId="19379" xr:uid="{00000000-0005-0000-0000-000084560000}"/>
    <cellStyle name="SAPBEXresDataEmph 4 3 2 6 3" xfId="24414" xr:uid="{00000000-0005-0000-0000-000085560000}"/>
    <cellStyle name="SAPBEXresDataEmph 4 3 2 7" xfId="13916" xr:uid="{00000000-0005-0000-0000-000086560000}"/>
    <cellStyle name="SAPBEXresDataEmph 4 3 2 8" xfId="14235" xr:uid="{00000000-0005-0000-0000-000087560000}"/>
    <cellStyle name="SAPBEXresDataEmph 4 3 3" xfId="8086" xr:uid="{00000000-0005-0000-0000-000088560000}"/>
    <cellStyle name="SAPBEXresDataEmph 4 3 3 2" xfId="15299" xr:uid="{00000000-0005-0000-0000-000089560000}"/>
    <cellStyle name="SAPBEXresDataEmph 4 3 3 3" xfId="20985" xr:uid="{00000000-0005-0000-0000-00008A560000}"/>
    <cellStyle name="SAPBEXresDataEmph 4 3 4" xfId="9175" xr:uid="{00000000-0005-0000-0000-00008B560000}"/>
    <cellStyle name="SAPBEXresDataEmph 4 3 4 2" xfId="16388" xr:uid="{00000000-0005-0000-0000-00008C560000}"/>
    <cellStyle name="SAPBEXresDataEmph 4 3 4 3" xfId="21922" xr:uid="{00000000-0005-0000-0000-00008D560000}"/>
    <cellStyle name="SAPBEXresDataEmph 4 3 5" xfId="10215" xr:uid="{00000000-0005-0000-0000-00008E560000}"/>
    <cellStyle name="SAPBEXresDataEmph 4 3 5 2" xfId="17428" xr:uid="{00000000-0005-0000-0000-00008F560000}"/>
    <cellStyle name="SAPBEXresDataEmph 4 3 5 3" xfId="22865" xr:uid="{00000000-0005-0000-0000-000090560000}"/>
    <cellStyle name="SAPBEXresDataEmph 4 3 6" xfId="11438" xr:uid="{00000000-0005-0000-0000-000091560000}"/>
    <cellStyle name="SAPBEXresDataEmph 4 3 6 2" xfId="18645" xr:uid="{00000000-0005-0000-0000-000092560000}"/>
    <cellStyle name="SAPBEXresDataEmph 4 3 6 3" xfId="23840" xr:uid="{00000000-0005-0000-0000-000093560000}"/>
    <cellStyle name="SAPBEXresDataEmph 4 3 7" xfId="12547" xr:uid="{00000000-0005-0000-0000-000094560000}"/>
    <cellStyle name="SAPBEXresDataEmph 4 3 7 2" xfId="19754" xr:uid="{00000000-0005-0000-0000-000095560000}"/>
    <cellStyle name="SAPBEXresDataEmph 4 3 7 3" xfId="24779" xr:uid="{00000000-0005-0000-0000-000096560000}"/>
    <cellStyle name="SAPBEXresDataEmph 4 3 8" xfId="13514" xr:uid="{00000000-0005-0000-0000-000097560000}"/>
    <cellStyle name="SAPBEXresDataEmph 4 3 9" xfId="14582" xr:uid="{00000000-0005-0000-0000-000098560000}"/>
    <cellStyle name="SAPBEXresDataEmph 4 4" xfId="710" xr:uid="{00000000-0005-0000-0000-000099560000}"/>
    <cellStyle name="SAPBEXresDataEmph 4 4 2" xfId="1166" xr:uid="{00000000-0005-0000-0000-00009A560000}"/>
    <cellStyle name="SAPBEXresDataEmph 4 4 2 2" xfId="8500" xr:uid="{00000000-0005-0000-0000-00009B560000}"/>
    <cellStyle name="SAPBEXresDataEmph 4 4 2 2 2" xfId="15713" xr:uid="{00000000-0005-0000-0000-00009C560000}"/>
    <cellStyle name="SAPBEXresDataEmph 4 4 2 2 3" xfId="21358" xr:uid="{00000000-0005-0000-0000-00009D560000}"/>
    <cellStyle name="SAPBEXresDataEmph 4 4 2 3" xfId="8796" xr:uid="{00000000-0005-0000-0000-00009E560000}"/>
    <cellStyle name="SAPBEXresDataEmph 4 4 2 3 2" xfId="16009" xr:uid="{00000000-0005-0000-0000-00009F560000}"/>
    <cellStyle name="SAPBEXresDataEmph 4 4 2 3 3" xfId="21553" xr:uid="{00000000-0005-0000-0000-0000A0560000}"/>
    <cellStyle name="SAPBEXresDataEmph 4 4 2 4" xfId="10631" xr:uid="{00000000-0005-0000-0000-0000A1560000}"/>
    <cellStyle name="SAPBEXresDataEmph 4 4 2 4 2" xfId="17844" xr:uid="{00000000-0005-0000-0000-0000A2560000}"/>
    <cellStyle name="SAPBEXresDataEmph 4 4 2 4 3" xfId="23240" xr:uid="{00000000-0005-0000-0000-0000A3560000}"/>
    <cellStyle name="SAPBEXresDataEmph 4 4 2 5" xfId="11906" xr:uid="{00000000-0005-0000-0000-0000A4560000}"/>
    <cellStyle name="SAPBEXresDataEmph 4 4 2 5 2" xfId="19113" xr:uid="{00000000-0005-0000-0000-0000A5560000}"/>
    <cellStyle name="SAPBEXresDataEmph 4 4 2 5 3" xfId="24267" xr:uid="{00000000-0005-0000-0000-0000A6560000}"/>
    <cellStyle name="SAPBEXresDataEmph 4 4 2 6" xfId="12117" xr:uid="{00000000-0005-0000-0000-0000A7560000}"/>
    <cellStyle name="SAPBEXresDataEmph 4 4 2 6 2" xfId="19324" xr:uid="{00000000-0005-0000-0000-0000A8560000}"/>
    <cellStyle name="SAPBEXresDataEmph 4 4 2 6 3" xfId="24359" xr:uid="{00000000-0005-0000-0000-0000A9560000}"/>
    <cellStyle name="SAPBEXresDataEmph 4 4 2 7" xfId="13971" xr:uid="{00000000-0005-0000-0000-0000AA560000}"/>
    <cellStyle name="SAPBEXresDataEmph 4 4 2 8" xfId="14180" xr:uid="{00000000-0005-0000-0000-0000AB560000}"/>
    <cellStyle name="SAPBEXresDataEmph 4 4 3" xfId="8087" xr:uid="{00000000-0005-0000-0000-0000AC560000}"/>
    <cellStyle name="SAPBEXresDataEmph 4 4 3 2" xfId="15300" xr:uid="{00000000-0005-0000-0000-0000AD560000}"/>
    <cellStyle name="SAPBEXresDataEmph 4 4 3 3" xfId="20986" xr:uid="{00000000-0005-0000-0000-0000AE560000}"/>
    <cellStyle name="SAPBEXresDataEmph 4 4 4" xfId="9174" xr:uid="{00000000-0005-0000-0000-0000AF560000}"/>
    <cellStyle name="SAPBEXresDataEmph 4 4 4 2" xfId="16387" xr:uid="{00000000-0005-0000-0000-0000B0560000}"/>
    <cellStyle name="SAPBEXresDataEmph 4 4 4 3" xfId="21921" xr:uid="{00000000-0005-0000-0000-0000B1560000}"/>
    <cellStyle name="SAPBEXresDataEmph 4 4 5" xfId="10216" xr:uid="{00000000-0005-0000-0000-0000B2560000}"/>
    <cellStyle name="SAPBEXresDataEmph 4 4 5 2" xfId="17429" xr:uid="{00000000-0005-0000-0000-0000B3560000}"/>
    <cellStyle name="SAPBEXresDataEmph 4 4 5 3" xfId="22866" xr:uid="{00000000-0005-0000-0000-0000B4560000}"/>
    <cellStyle name="SAPBEXresDataEmph 4 4 6" xfId="11493" xr:uid="{00000000-0005-0000-0000-0000B5560000}"/>
    <cellStyle name="SAPBEXresDataEmph 4 4 6 2" xfId="18700" xr:uid="{00000000-0005-0000-0000-0000B6560000}"/>
    <cellStyle name="SAPBEXresDataEmph 4 4 6 3" xfId="23895" xr:uid="{00000000-0005-0000-0000-0000B7560000}"/>
    <cellStyle name="SAPBEXresDataEmph 4 4 7" xfId="12487" xr:uid="{00000000-0005-0000-0000-0000B8560000}"/>
    <cellStyle name="SAPBEXresDataEmph 4 4 7 2" xfId="19694" xr:uid="{00000000-0005-0000-0000-0000B9560000}"/>
    <cellStyle name="SAPBEXresDataEmph 4 4 7 3" xfId="24727" xr:uid="{00000000-0005-0000-0000-0000BA560000}"/>
    <cellStyle name="SAPBEXresDataEmph 4 4 8" xfId="13569" xr:uid="{00000000-0005-0000-0000-0000BB560000}"/>
    <cellStyle name="SAPBEXresDataEmph 4 4 9" xfId="14528" xr:uid="{00000000-0005-0000-0000-0000BC560000}"/>
    <cellStyle name="SAPBEXresDataEmph 4 5" xfId="8084" xr:uid="{00000000-0005-0000-0000-0000BD560000}"/>
    <cellStyle name="SAPBEXresDataEmph 4 5 2" xfId="15297" xr:uid="{00000000-0005-0000-0000-0000BE560000}"/>
    <cellStyle name="SAPBEXresDataEmph 4 5 3" xfId="20983" xr:uid="{00000000-0005-0000-0000-0000BF560000}"/>
    <cellStyle name="SAPBEXresDataEmph 4 6" xfId="7755" xr:uid="{00000000-0005-0000-0000-0000C0560000}"/>
    <cellStyle name="SAPBEXresDataEmph 4 6 2" xfId="14968" xr:uid="{00000000-0005-0000-0000-0000C1560000}"/>
    <cellStyle name="SAPBEXresDataEmph 4 6 3" xfId="20669" xr:uid="{00000000-0005-0000-0000-0000C2560000}"/>
    <cellStyle name="SAPBEXresDataEmph 4 7" xfId="10213" xr:uid="{00000000-0005-0000-0000-0000C3560000}"/>
    <cellStyle name="SAPBEXresDataEmph 4 7 2" xfId="17426" xr:uid="{00000000-0005-0000-0000-0000C4560000}"/>
    <cellStyle name="SAPBEXresDataEmph 4 7 3" xfId="22863" xr:uid="{00000000-0005-0000-0000-0000C5560000}"/>
    <cellStyle name="SAPBEXresDataEmph 4 8" xfId="11292" xr:uid="{00000000-0005-0000-0000-0000C6560000}"/>
    <cellStyle name="SAPBEXresDataEmph 4 8 2" xfId="18499" xr:uid="{00000000-0005-0000-0000-0000C7560000}"/>
    <cellStyle name="SAPBEXresDataEmph 4 8 3" xfId="23698" xr:uid="{00000000-0005-0000-0000-0000C8560000}"/>
    <cellStyle name="SAPBEXresDataEmph 4 9" xfId="12722" xr:uid="{00000000-0005-0000-0000-0000C9560000}"/>
    <cellStyle name="SAPBEXresDataEmph 4 9 2" xfId="19929" xr:uid="{00000000-0005-0000-0000-0000CA560000}"/>
    <cellStyle name="SAPBEXresDataEmph 4 9 3" xfId="24920" xr:uid="{00000000-0005-0000-0000-0000CB560000}"/>
    <cellStyle name="SAPBEXresDataEmph 5" xfId="816" xr:uid="{00000000-0005-0000-0000-0000CC560000}"/>
    <cellStyle name="SAPBEXresDataEmph 5 2" xfId="8501" xr:uid="{00000000-0005-0000-0000-0000CD560000}"/>
    <cellStyle name="SAPBEXresDataEmph 5 2 2" xfId="15714" xr:uid="{00000000-0005-0000-0000-0000CE560000}"/>
    <cellStyle name="SAPBEXresDataEmph 5 2 3" xfId="21359" xr:uid="{00000000-0005-0000-0000-0000CF560000}"/>
    <cellStyle name="SAPBEXresDataEmph 5 3" xfId="8795" xr:uid="{00000000-0005-0000-0000-0000D0560000}"/>
    <cellStyle name="SAPBEXresDataEmph 5 3 2" xfId="16008" xr:uid="{00000000-0005-0000-0000-0000D1560000}"/>
    <cellStyle name="SAPBEXresDataEmph 5 3 3" xfId="21552" xr:uid="{00000000-0005-0000-0000-0000D2560000}"/>
    <cellStyle name="SAPBEXresDataEmph 5 4" xfId="10632" xr:uid="{00000000-0005-0000-0000-0000D3560000}"/>
    <cellStyle name="SAPBEXresDataEmph 5 4 2" xfId="17845" xr:uid="{00000000-0005-0000-0000-0000D4560000}"/>
    <cellStyle name="SAPBEXresDataEmph 5 4 3" xfId="23241" xr:uid="{00000000-0005-0000-0000-0000D5560000}"/>
    <cellStyle name="SAPBEXresDataEmph 5 5" xfId="11556" xr:uid="{00000000-0005-0000-0000-0000D6560000}"/>
    <cellStyle name="SAPBEXresDataEmph 5 5 2" xfId="18763" xr:uid="{00000000-0005-0000-0000-0000D7560000}"/>
    <cellStyle name="SAPBEXresDataEmph 5 5 3" xfId="23939" xr:uid="{00000000-0005-0000-0000-0000D8560000}"/>
    <cellStyle name="SAPBEXresDataEmph 5 6" xfId="12446" xr:uid="{00000000-0005-0000-0000-0000D9560000}"/>
    <cellStyle name="SAPBEXresDataEmph 5 6 2" xfId="19653" xr:uid="{00000000-0005-0000-0000-0000DA560000}"/>
    <cellStyle name="SAPBEXresDataEmph 5 6 3" xfId="24687" xr:uid="{00000000-0005-0000-0000-0000DB560000}"/>
    <cellStyle name="SAPBEXresDataEmph 5 7" xfId="13622" xr:uid="{00000000-0005-0000-0000-0000DC560000}"/>
    <cellStyle name="SAPBEXresDataEmph 5 8" xfId="14489" xr:uid="{00000000-0005-0000-0000-0000DD560000}"/>
    <cellStyle name="SAPBEXresDataEmph 6" xfId="7718" xr:uid="{00000000-0005-0000-0000-0000DE560000}"/>
    <cellStyle name="SAPBEXresDataEmph 6 2" xfId="14936" xr:uid="{00000000-0005-0000-0000-0000DF560000}"/>
    <cellStyle name="SAPBEXresDataEmph 6 3" xfId="20657" xr:uid="{00000000-0005-0000-0000-0000E0560000}"/>
    <cellStyle name="SAPBEXresDataEmph 7" xfId="8073" xr:uid="{00000000-0005-0000-0000-0000E1560000}"/>
    <cellStyle name="SAPBEXresDataEmph 7 2" xfId="15286" xr:uid="{00000000-0005-0000-0000-0000E2560000}"/>
    <cellStyle name="SAPBEXresDataEmph 7 3" xfId="20972" xr:uid="{00000000-0005-0000-0000-0000E3560000}"/>
    <cellStyle name="SAPBEXresDataEmph 8" xfId="9187" xr:uid="{00000000-0005-0000-0000-0000E4560000}"/>
    <cellStyle name="SAPBEXresDataEmph 8 2" xfId="16400" xr:uid="{00000000-0005-0000-0000-0000E5560000}"/>
    <cellStyle name="SAPBEXresDataEmph 8 3" xfId="21934" xr:uid="{00000000-0005-0000-0000-0000E6560000}"/>
    <cellStyle name="SAPBEXresDataEmph 9" xfId="10202" xr:uid="{00000000-0005-0000-0000-0000E7560000}"/>
    <cellStyle name="SAPBEXresDataEmph 9 2" xfId="17415" xr:uid="{00000000-0005-0000-0000-0000E8560000}"/>
    <cellStyle name="SAPBEXresDataEmph 9 3" xfId="22852" xr:uid="{00000000-0005-0000-0000-0000E9560000}"/>
    <cellStyle name="SAPBEXresExc1" xfId="107" xr:uid="{00000000-0005-0000-0000-0000EA560000}"/>
    <cellStyle name="SAPBEXresExc1Emph" xfId="108" xr:uid="{00000000-0005-0000-0000-0000EB560000}"/>
    <cellStyle name="SAPBEXresExc2" xfId="109" xr:uid="{00000000-0005-0000-0000-0000EC560000}"/>
    <cellStyle name="SAPBEXresExc2Emph" xfId="110" xr:uid="{00000000-0005-0000-0000-0000ED560000}"/>
    <cellStyle name="SAPBEXresItem" xfId="111" xr:uid="{00000000-0005-0000-0000-0000EE560000}"/>
    <cellStyle name="SAPBEXresItem 2" xfId="7421" xr:uid="{00000000-0005-0000-0000-0000EF560000}"/>
    <cellStyle name="SAPBEXresItem 2 2" xfId="9652" xr:uid="{00000000-0005-0000-0000-0000F0560000}"/>
    <cellStyle name="SAPBEXresItem 2 2 2" xfId="16865" xr:uid="{00000000-0005-0000-0000-0000F1560000}"/>
    <cellStyle name="SAPBEXresItem 2 2 3" xfId="22331" xr:uid="{00000000-0005-0000-0000-0000F2560000}"/>
    <cellStyle name="SAPBEXresItem 2 3" xfId="9850" xr:uid="{00000000-0005-0000-0000-0000F3560000}"/>
    <cellStyle name="SAPBEXresItem 2 3 2" xfId="17063" xr:uid="{00000000-0005-0000-0000-0000F4560000}"/>
    <cellStyle name="SAPBEXresItem 2 3 3" xfId="22529" xr:uid="{00000000-0005-0000-0000-0000F5560000}"/>
    <cellStyle name="SAPBEXresItem 2 4" xfId="11054" xr:uid="{00000000-0005-0000-0000-0000F6560000}"/>
    <cellStyle name="SAPBEXresItem 2 4 2" xfId="18267" xr:uid="{00000000-0005-0000-0000-0000F7560000}"/>
    <cellStyle name="SAPBEXresItem 2 4 3" xfId="23484" xr:uid="{00000000-0005-0000-0000-0000F8560000}"/>
    <cellStyle name="SAPBEXresItem 2 5" xfId="13001" xr:uid="{00000000-0005-0000-0000-0000F9560000}"/>
    <cellStyle name="SAPBEXresItem 2 5 2" xfId="20208" xr:uid="{00000000-0005-0000-0000-0000FA560000}"/>
    <cellStyle name="SAPBEXresItem 2 5 3" xfId="25164" xr:uid="{00000000-0005-0000-0000-0000FB560000}"/>
    <cellStyle name="SAPBEXresItem 2 6" xfId="13190" xr:uid="{00000000-0005-0000-0000-0000FC560000}"/>
    <cellStyle name="SAPBEXresItem 2 6 2" xfId="20397" xr:uid="{00000000-0005-0000-0000-0000FD560000}"/>
    <cellStyle name="SAPBEXresItem 2 6 3" xfId="25353" xr:uid="{00000000-0005-0000-0000-0000FE560000}"/>
    <cellStyle name="SAPBEXresItem 2 7" xfId="14862" xr:uid="{00000000-0005-0000-0000-0000FF560000}"/>
    <cellStyle name="SAPBEXresItem 2 8" xfId="20575" xr:uid="{00000000-0005-0000-0000-000000570000}"/>
    <cellStyle name="SAPBEXresItem 3" xfId="7422" xr:uid="{00000000-0005-0000-0000-000001570000}"/>
    <cellStyle name="SAPBEXresItem 3 2" xfId="7423" xr:uid="{00000000-0005-0000-0000-000002570000}"/>
    <cellStyle name="SAPBEXresItem 3 2 2" xfId="9654" xr:uid="{00000000-0005-0000-0000-000003570000}"/>
    <cellStyle name="SAPBEXresItem 3 2 2 2" xfId="16867" xr:uid="{00000000-0005-0000-0000-000004570000}"/>
    <cellStyle name="SAPBEXresItem 3 2 2 3" xfId="22333" xr:uid="{00000000-0005-0000-0000-000005570000}"/>
    <cellStyle name="SAPBEXresItem 3 2 3" xfId="9852" xr:uid="{00000000-0005-0000-0000-000006570000}"/>
    <cellStyle name="SAPBEXresItem 3 2 3 2" xfId="17065" xr:uid="{00000000-0005-0000-0000-000007570000}"/>
    <cellStyle name="SAPBEXresItem 3 2 3 3" xfId="22531" xr:uid="{00000000-0005-0000-0000-000008570000}"/>
    <cellStyle name="SAPBEXresItem 3 2 4" xfId="11056" xr:uid="{00000000-0005-0000-0000-000009570000}"/>
    <cellStyle name="SAPBEXresItem 3 2 4 2" xfId="18269" xr:uid="{00000000-0005-0000-0000-00000A570000}"/>
    <cellStyle name="SAPBEXresItem 3 2 4 3" xfId="23486" xr:uid="{00000000-0005-0000-0000-00000B570000}"/>
    <cellStyle name="SAPBEXresItem 3 2 5" xfId="13003" xr:uid="{00000000-0005-0000-0000-00000C570000}"/>
    <cellStyle name="SAPBEXresItem 3 2 5 2" xfId="20210" xr:uid="{00000000-0005-0000-0000-00000D570000}"/>
    <cellStyle name="SAPBEXresItem 3 2 5 3" xfId="25166" xr:uid="{00000000-0005-0000-0000-00000E570000}"/>
    <cellStyle name="SAPBEXresItem 3 2 6" xfId="13192" xr:uid="{00000000-0005-0000-0000-00000F570000}"/>
    <cellStyle name="SAPBEXresItem 3 2 6 2" xfId="20399" xr:uid="{00000000-0005-0000-0000-000010570000}"/>
    <cellStyle name="SAPBEXresItem 3 2 6 3" xfId="25355" xr:uid="{00000000-0005-0000-0000-000011570000}"/>
    <cellStyle name="SAPBEXresItem 3 2 7" xfId="14864" xr:uid="{00000000-0005-0000-0000-000012570000}"/>
    <cellStyle name="SAPBEXresItem 3 2 8" xfId="20577" xr:uid="{00000000-0005-0000-0000-000013570000}"/>
    <cellStyle name="SAPBEXresItem 3 3" xfId="9653" xr:uid="{00000000-0005-0000-0000-000014570000}"/>
    <cellStyle name="SAPBEXresItem 3 3 2" xfId="16866" xr:uid="{00000000-0005-0000-0000-000015570000}"/>
    <cellStyle name="SAPBEXresItem 3 3 3" xfId="22332" xr:uid="{00000000-0005-0000-0000-000016570000}"/>
    <cellStyle name="SAPBEXresItem 3 4" xfId="9851" xr:uid="{00000000-0005-0000-0000-000017570000}"/>
    <cellStyle name="SAPBEXresItem 3 4 2" xfId="17064" xr:uid="{00000000-0005-0000-0000-000018570000}"/>
    <cellStyle name="SAPBEXresItem 3 4 3" xfId="22530" xr:uid="{00000000-0005-0000-0000-000019570000}"/>
    <cellStyle name="SAPBEXresItem 3 5" xfId="11055" xr:uid="{00000000-0005-0000-0000-00001A570000}"/>
    <cellStyle name="SAPBEXresItem 3 5 2" xfId="18268" xr:uid="{00000000-0005-0000-0000-00001B570000}"/>
    <cellStyle name="SAPBEXresItem 3 5 3" xfId="23485" xr:uid="{00000000-0005-0000-0000-00001C570000}"/>
    <cellStyle name="SAPBEXresItem 3 6" xfId="13002" xr:uid="{00000000-0005-0000-0000-00001D570000}"/>
    <cellStyle name="SAPBEXresItem 3 6 2" xfId="20209" xr:uid="{00000000-0005-0000-0000-00001E570000}"/>
    <cellStyle name="SAPBEXresItem 3 6 3" xfId="25165" xr:uid="{00000000-0005-0000-0000-00001F570000}"/>
    <cellStyle name="SAPBEXresItem 3 7" xfId="13191" xr:uid="{00000000-0005-0000-0000-000020570000}"/>
    <cellStyle name="SAPBEXresItem 3 7 2" xfId="20398" xr:uid="{00000000-0005-0000-0000-000021570000}"/>
    <cellStyle name="SAPBEXresItem 3 7 3" xfId="25354" xr:uid="{00000000-0005-0000-0000-000022570000}"/>
    <cellStyle name="SAPBEXresItem 3 8" xfId="14863" xr:uid="{00000000-0005-0000-0000-000023570000}"/>
    <cellStyle name="SAPBEXresItem 3 9" xfId="20576" xr:uid="{00000000-0005-0000-0000-000024570000}"/>
    <cellStyle name="SAPBEXresItem 4" xfId="7424" xr:uid="{00000000-0005-0000-0000-000025570000}"/>
    <cellStyle name="SAPBEXresItem 5" xfId="7425" xr:uid="{00000000-0005-0000-0000-000026570000}"/>
    <cellStyle name="SAPBEXresItem 5 2" xfId="9655" xr:uid="{00000000-0005-0000-0000-000027570000}"/>
    <cellStyle name="SAPBEXresItem 5 2 2" xfId="16868" xr:uid="{00000000-0005-0000-0000-000028570000}"/>
    <cellStyle name="SAPBEXresItem 5 2 3" xfId="22334" xr:uid="{00000000-0005-0000-0000-000029570000}"/>
    <cellStyle name="SAPBEXresItem 5 3" xfId="9853" xr:uid="{00000000-0005-0000-0000-00002A570000}"/>
    <cellStyle name="SAPBEXresItem 5 3 2" xfId="17066" xr:uid="{00000000-0005-0000-0000-00002B570000}"/>
    <cellStyle name="SAPBEXresItem 5 3 3" xfId="22532" xr:uid="{00000000-0005-0000-0000-00002C570000}"/>
    <cellStyle name="SAPBEXresItem 5 4" xfId="11057" xr:uid="{00000000-0005-0000-0000-00002D570000}"/>
    <cellStyle name="SAPBEXresItem 5 4 2" xfId="18270" xr:uid="{00000000-0005-0000-0000-00002E570000}"/>
    <cellStyle name="SAPBEXresItem 5 4 3" xfId="23487" xr:uid="{00000000-0005-0000-0000-00002F570000}"/>
    <cellStyle name="SAPBEXresItem 5 5" xfId="13004" xr:uid="{00000000-0005-0000-0000-000030570000}"/>
    <cellStyle name="SAPBEXresItem 5 5 2" xfId="20211" xr:uid="{00000000-0005-0000-0000-000031570000}"/>
    <cellStyle name="SAPBEXresItem 5 5 3" xfId="25167" xr:uid="{00000000-0005-0000-0000-000032570000}"/>
    <cellStyle name="SAPBEXresItem 5 6" xfId="13193" xr:uid="{00000000-0005-0000-0000-000033570000}"/>
    <cellStyle name="SAPBEXresItem 5 6 2" xfId="20400" xr:uid="{00000000-0005-0000-0000-000034570000}"/>
    <cellStyle name="SAPBEXresItem 5 6 3" xfId="25356" xr:uid="{00000000-0005-0000-0000-000035570000}"/>
    <cellStyle name="SAPBEXresItem 5 7" xfId="14865" xr:uid="{00000000-0005-0000-0000-000036570000}"/>
    <cellStyle name="SAPBEXresItem 5 8" xfId="20578" xr:uid="{00000000-0005-0000-0000-000037570000}"/>
    <cellStyle name="SAPBEXresItem 6" xfId="7719" xr:uid="{00000000-0005-0000-0000-000038570000}"/>
    <cellStyle name="SAPBEXresItem 6 2" xfId="14937" xr:uid="{00000000-0005-0000-0000-000039570000}"/>
    <cellStyle name="SAPBEXresItem 6 3" xfId="20658" xr:uid="{00000000-0005-0000-0000-00003A570000}"/>
    <cellStyle name="SAPBEXresItemX" xfId="112" xr:uid="{00000000-0005-0000-0000-00003B570000}"/>
    <cellStyle name="SAPBEXresItemX 10" xfId="10217" xr:uid="{00000000-0005-0000-0000-00003C570000}"/>
    <cellStyle name="SAPBEXresItemX 10 2" xfId="17430" xr:uid="{00000000-0005-0000-0000-00003D570000}"/>
    <cellStyle name="SAPBEXresItemX 10 3" xfId="22867" xr:uid="{00000000-0005-0000-0000-00003E570000}"/>
    <cellStyle name="SAPBEXresItemX 11" xfId="13240" xr:uid="{00000000-0005-0000-0000-00003F570000}"/>
    <cellStyle name="SAPBEXresItemX 12" xfId="14882" xr:uid="{00000000-0005-0000-0000-000040570000}"/>
    <cellStyle name="SAPBEXresItemX 13" xfId="25474" xr:uid="{00000000-0005-0000-0000-000041570000}"/>
    <cellStyle name="SAPBEXresItemX 2" xfId="376" xr:uid="{00000000-0005-0000-0000-000042570000}"/>
    <cellStyle name="SAPBEXresItemX 2 10" xfId="11159" xr:uid="{00000000-0005-0000-0000-000043570000}"/>
    <cellStyle name="SAPBEXresItemX 2 10 2" xfId="18366" xr:uid="{00000000-0005-0000-0000-000044570000}"/>
    <cellStyle name="SAPBEXresItemX 2 10 3" xfId="23579" xr:uid="{00000000-0005-0000-0000-000045570000}"/>
    <cellStyle name="SAPBEXresItemX 2 11" xfId="13271" xr:uid="{00000000-0005-0000-0000-000046570000}"/>
    <cellStyle name="SAPBEXresItemX 2 12" xfId="25475" xr:uid="{00000000-0005-0000-0000-000047570000}"/>
    <cellStyle name="SAPBEXresItemX 2 2" xfId="469" xr:uid="{00000000-0005-0000-0000-000048570000}"/>
    <cellStyle name="SAPBEXresItemX 2 2 2" xfId="946" xr:uid="{00000000-0005-0000-0000-000049570000}"/>
    <cellStyle name="SAPBEXresItemX 2 2 2 2" xfId="8502" xr:uid="{00000000-0005-0000-0000-00004A570000}"/>
    <cellStyle name="SAPBEXresItemX 2 2 2 2 2" xfId="15715" xr:uid="{00000000-0005-0000-0000-00004B570000}"/>
    <cellStyle name="SAPBEXresItemX 2 2 2 2 3" xfId="21360" xr:uid="{00000000-0005-0000-0000-00004C570000}"/>
    <cellStyle name="SAPBEXresItemX 2 2 2 3" xfId="8794" xr:uid="{00000000-0005-0000-0000-00004D570000}"/>
    <cellStyle name="SAPBEXresItemX 2 2 2 3 2" xfId="16007" xr:uid="{00000000-0005-0000-0000-00004E570000}"/>
    <cellStyle name="SAPBEXresItemX 2 2 2 3 3" xfId="21551" xr:uid="{00000000-0005-0000-0000-00004F570000}"/>
    <cellStyle name="SAPBEXresItemX 2 2 2 4" xfId="10633" xr:uid="{00000000-0005-0000-0000-000050570000}"/>
    <cellStyle name="SAPBEXresItemX 2 2 2 4 2" xfId="17846" xr:uid="{00000000-0005-0000-0000-000051570000}"/>
    <cellStyle name="SAPBEXresItemX 2 2 2 4 3" xfId="23242" xr:uid="{00000000-0005-0000-0000-000052570000}"/>
    <cellStyle name="SAPBEXresItemX 2 2 2 5" xfId="11686" xr:uid="{00000000-0005-0000-0000-000053570000}"/>
    <cellStyle name="SAPBEXresItemX 2 2 2 5 2" xfId="18893" xr:uid="{00000000-0005-0000-0000-000054570000}"/>
    <cellStyle name="SAPBEXresItemX 2 2 2 5 3" xfId="24057" xr:uid="{00000000-0005-0000-0000-000055570000}"/>
    <cellStyle name="SAPBEXresItemX 2 2 2 6" xfId="12327" xr:uid="{00000000-0005-0000-0000-000056570000}"/>
    <cellStyle name="SAPBEXresItemX 2 2 2 6 2" xfId="19534" xr:uid="{00000000-0005-0000-0000-000057570000}"/>
    <cellStyle name="SAPBEXresItemX 2 2 2 6 3" xfId="24569" xr:uid="{00000000-0005-0000-0000-000058570000}"/>
    <cellStyle name="SAPBEXresItemX 2 2 2 7" xfId="13751" xr:uid="{00000000-0005-0000-0000-000059570000}"/>
    <cellStyle name="SAPBEXresItemX 2 2 2 8" xfId="14390" xr:uid="{00000000-0005-0000-0000-00005A570000}"/>
    <cellStyle name="SAPBEXresItemX 2 2 3" xfId="8090" xr:uid="{00000000-0005-0000-0000-00005B570000}"/>
    <cellStyle name="SAPBEXresItemX 2 2 3 2" xfId="15303" xr:uid="{00000000-0005-0000-0000-00005C570000}"/>
    <cellStyle name="SAPBEXresItemX 2 2 3 3" xfId="20989" xr:uid="{00000000-0005-0000-0000-00005D570000}"/>
    <cellStyle name="SAPBEXresItemX 2 2 4" xfId="9168" xr:uid="{00000000-0005-0000-0000-00005E570000}"/>
    <cellStyle name="SAPBEXresItemX 2 2 4 2" xfId="16381" xr:uid="{00000000-0005-0000-0000-00005F570000}"/>
    <cellStyle name="SAPBEXresItemX 2 2 4 3" xfId="21918" xr:uid="{00000000-0005-0000-0000-000060570000}"/>
    <cellStyle name="SAPBEXresItemX 2 2 5" xfId="10219" xr:uid="{00000000-0005-0000-0000-000061570000}"/>
    <cellStyle name="SAPBEXresItemX 2 2 5 2" xfId="17432" xr:uid="{00000000-0005-0000-0000-000062570000}"/>
    <cellStyle name="SAPBEXresItemX 2 2 5 3" xfId="22869" xr:uid="{00000000-0005-0000-0000-000063570000}"/>
    <cellStyle name="SAPBEXresItemX 2 2 6" xfId="11252" xr:uid="{00000000-0005-0000-0000-000064570000}"/>
    <cellStyle name="SAPBEXresItemX 2 2 6 2" xfId="18459" xr:uid="{00000000-0005-0000-0000-000065570000}"/>
    <cellStyle name="SAPBEXresItemX 2 2 6 3" xfId="23664" xr:uid="{00000000-0005-0000-0000-000066570000}"/>
    <cellStyle name="SAPBEXresItemX 2 2 7" xfId="11524" xr:uid="{00000000-0005-0000-0000-000067570000}"/>
    <cellStyle name="SAPBEXresItemX 2 2 7 2" xfId="18731" xr:uid="{00000000-0005-0000-0000-000068570000}"/>
    <cellStyle name="SAPBEXresItemX 2 2 7 3" xfId="23911" xr:uid="{00000000-0005-0000-0000-000069570000}"/>
    <cellStyle name="SAPBEXresItemX 2 2 8" xfId="13344" xr:uid="{00000000-0005-0000-0000-00006A570000}"/>
    <cellStyle name="SAPBEXresItemX 2 3" xfId="552" xr:uid="{00000000-0005-0000-0000-00006B570000}"/>
    <cellStyle name="SAPBEXresItemX 2 3 2" xfId="1008" xr:uid="{00000000-0005-0000-0000-00006C570000}"/>
    <cellStyle name="SAPBEXresItemX 2 3 2 2" xfId="8503" xr:uid="{00000000-0005-0000-0000-00006D570000}"/>
    <cellStyle name="SAPBEXresItemX 2 3 2 2 2" xfId="15716" xr:uid="{00000000-0005-0000-0000-00006E570000}"/>
    <cellStyle name="SAPBEXresItemX 2 3 2 2 3" xfId="21361" xr:uid="{00000000-0005-0000-0000-00006F570000}"/>
    <cellStyle name="SAPBEXresItemX 2 3 2 3" xfId="8793" xr:uid="{00000000-0005-0000-0000-000070570000}"/>
    <cellStyle name="SAPBEXresItemX 2 3 2 3 2" xfId="16006" xr:uid="{00000000-0005-0000-0000-000071570000}"/>
    <cellStyle name="SAPBEXresItemX 2 3 2 3 3" xfId="21550" xr:uid="{00000000-0005-0000-0000-000072570000}"/>
    <cellStyle name="SAPBEXresItemX 2 3 2 4" xfId="10634" xr:uid="{00000000-0005-0000-0000-000073570000}"/>
    <cellStyle name="SAPBEXresItemX 2 3 2 4 2" xfId="17847" xr:uid="{00000000-0005-0000-0000-000074570000}"/>
    <cellStyle name="SAPBEXresItemX 2 3 2 4 3" xfId="23243" xr:uid="{00000000-0005-0000-0000-000075570000}"/>
    <cellStyle name="SAPBEXresItemX 2 3 2 5" xfId="11748" xr:uid="{00000000-0005-0000-0000-000076570000}"/>
    <cellStyle name="SAPBEXresItemX 2 3 2 5 2" xfId="18955" xr:uid="{00000000-0005-0000-0000-000077570000}"/>
    <cellStyle name="SAPBEXresItemX 2 3 2 5 3" xfId="24109" xr:uid="{00000000-0005-0000-0000-000078570000}"/>
    <cellStyle name="SAPBEXresItemX 2 3 2 6" xfId="12275" xr:uid="{00000000-0005-0000-0000-000079570000}"/>
    <cellStyle name="SAPBEXresItemX 2 3 2 6 2" xfId="19482" xr:uid="{00000000-0005-0000-0000-00007A570000}"/>
    <cellStyle name="SAPBEXresItemX 2 3 2 6 3" xfId="24517" xr:uid="{00000000-0005-0000-0000-00007B570000}"/>
    <cellStyle name="SAPBEXresItemX 2 3 2 7" xfId="13813" xr:uid="{00000000-0005-0000-0000-00007C570000}"/>
    <cellStyle name="SAPBEXresItemX 2 3 2 8" xfId="14338" xr:uid="{00000000-0005-0000-0000-00007D570000}"/>
    <cellStyle name="SAPBEXresItemX 2 3 3" xfId="8091" xr:uid="{00000000-0005-0000-0000-00007E570000}"/>
    <cellStyle name="SAPBEXresItemX 2 3 3 2" xfId="15304" xr:uid="{00000000-0005-0000-0000-00007F570000}"/>
    <cellStyle name="SAPBEXresItemX 2 3 3 3" xfId="20990" xr:uid="{00000000-0005-0000-0000-000080570000}"/>
    <cellStyle name="SAPBEXresItemX 2 3 4" xfId="9167" xr:uid="{00000000-0005-0000-0000-000081570000}"/>
    <cellStyle name="SAPBEXresItemX 2 3 4 2" xfId="16380" xr:uid="{00000000-0005-0000-0000-000082570000}"/>
    <cellStyle name="SAPBEXresItemX 2 3 4 3" xfId="21917" xr:uid="{00000000-0005-0000-0000-000083570000}"/>
    <cellStyle name="SAPBEXresItemX 2 3 5" xfId="10220" xr:uid="{00000000-0005-0000-0000-000084570000}"/>
    <cellStyle name="SAPBEXresItemX 2 3 5 2" xfId="17433" xr:uid="{00000000-0005-0000-0000-000085570000}"/>
    <cellStyle name="SAPBEXresItemX 2 3 5 3" xfId="22870" xr:uid="{00000000-0005-0000-0000-000086570000}"/>
    <cellStyle name="SAPBEXresItemX 2 3 6" xfId="11335" xr:uid="{00000000-0005-0000-0000-000087570000}"/>
    <cellStyle name="SAPBEXresItemX 2 3 6 2" xfId="18542" xr:uid="{00000000-0005-0000-0000-000088570000}"/>
    <cellStyle name="SAPBEXresItemX 2 3 6 3" xfId="23737" xr:uid="{00000000-0005-0000-0000-000089570000}"/>
    <cellStyle name="SAPBEXresItemX 2 3 7" xfId="12683" xr:uid="{00000000-0005-0000-0000-00008A570000}"/>
    <cellStyle name="SAPBEXresItemX 2 3 7 2" xfId="19890" xr:uid="{00000000-0005-0000-0000-00008B570000}"/>
    <cellStyle name="SAPBEXresItemX 2 3 7 3" xfId="24881" xr:uid="{00000000-0005-0000-0000-00008C570000}"/>
    <cellStyle name="SAPBEXresItemX 2 3 8" xfId="13417" xr:uid="{00000000-0005-0000-0000-00008D570000}"/>
    <cellStyle name="SAPBEXresItemX 2 4" xfId="621" xr:uid="{00000000-0005-0000-0000-00008E570000}"/>
    <cellStyle name="SAPBEXresItemX 2 4 2" xfId="1077" xr:uid="{00000000-0005-0000-0000-00008F570000}"/>
    <cellStyle name="SAPBEXresItemX 2 4 2 2" xfId="8504" xr:uid="{00000000-0005-0000-0000-000090570000}"/>
    <cellStyle name="SAPBEXresItemX 2 4 2 2 2" xfId="15717" xr:uid="{00000000-0005-0000-0000-000091570000}"/>
    <cellStyle name="SAPBEXresItemX 2 4 2 2 3" xfId="21362" xr:uid="{00000000-0005-0000-0000-000092570000}"/>
    <cellStyle name="SAPBEXresItemX 2 4 2 3" xfId="8792" xr:uid="{00000000-0005-0000-0000-000093570000}"/>
    <cellStyle name="SAPBEXresItemX 2 4 2 3 2" xfId="16005" xr:uid="{00000000-0005-0000-0000-000094570000}"/>
    <cellStyle name="SAPBEXresItemX 2 4 2 3 3" xfId="21549" xr:uid="{00000000-0005-0000-0000-000095570000}"/>
    <cellStyle name="SAPBEXresItemX 2 4 2 4" xfId="10635" xr:uid="{00000000-0005-0000-0000-000096570000}"/>
    <cellStyle name="SAPBEXresItemX 2 4 2 4 2" xfId="17848" xr:uid="{00000000-0005-0000-0000-000097570000}"/>
    <cellStyle name="SAPBEXresItemX 2 4 2 4 3" xfId="23244" xr:uid="{00000000-0005-0000-0000-000098570000}"/>
    <cellStyle name="SAPBEXresItemX 2 4 2 5" xfId="11817" xr:uid="{00000000-0005-0000-0000-000099570000}"/>
    <cellStyle name="SAPBEXresItemX 2 4 2 5 2" xfId="19024" xr:uid="{00000000-0005-0000-0000-00009A570000}"/>
    <cellStyle name="SAPBEXresItemX 2 4 2 5 3" xfId="24178" xr:uid="{00000000-0005-0000-0000-00009B570000}"/>
    <cellStyle name="SAPBEXresItemX 2 4 2 6" xfId="12206" xr:uid="{00000000-0005-0000-0000-00009C570000}"/>
    <cellStyle name="SAPBEXresItemX 2 4 2 6 2" xfId="19413" xr:uid="{00000000-0005-0000-0000-00009D570000}"/>
    <cellStyle name="SAPBEXresItemX 2 4 2 6 3" xfId="24448" xr:uid="{00000000-0005-0000-0000-00009E570000}"/>
    <cellStyle name="SAPBEXresItemX 2 4 2 7" xfId="13882" xr:uid="{00000000-0005-0000-0000-00009F570000}"/>
    <cellStyle name="SAPBEXresItemX 2 4 2 8" xfId="14269" xr:uid="{00000000-0005-0000-0000-0000A0570000}"/>
    <cellStyle name="SAPBEXresItemX 2 4 3" xfId="8092" xr:uid="{00000000-0005-0000-0000-0000A1570000}"/>
    <cellStyle name="SAPBEXresItemX 2 4 3 2" xfId="15305" xr:uid="{00000000-0005-0000-0000-0000A2570000}"/>
    <cellStyle name="SAPBEXresItemX 2 4 3 3" xfId="20991" xr:uid="{00000000-0005-0000-0000-0000A3570000}"/>
    <cellStyle name="SAPBEXresItemX 2 4 4" xfId="9165" xr:uid="{00000000-0005-0000-0000-0000A4570000}"/>
    <cellStyle name="SAPBEXresItemX 2 4 4 2" xfId="16378" xr:uid="{00000000-0005-0000-0000-0000A5570000}"/>
    <cellStyle name="SAPBEXresItemX 2 4 4 3" xfId="21916" xr:uid="{00000000-0005-0000-0000-0000A6570000}"/>
    <cellStyle name="SAPBEXresItemX 2 4 5" xfId="10221" xr:uid="{00000000-0005-0000-0000-0000A7570000}"/>
    <cellStyle name="SAPBEXresItemX 2 4 5 2" xfId="17434" xr:uid="{00000000-0005-0000-0000-0000A8570000}"/>
    <cellStyle name="SAPBEXresItemX 2 4 5 3" xfId="22871" xr:uid="{00000000-0005-0000-0000-0000A9570000}"/>
    <cellStyle name="SAPBEXresItemX 2 4 6" xfId="11404" xr:uid="{00000000-0005-0000-0000-0000AA570000}"/>
    <cellStyle name="SAPBEXresItemX 2 4 6 2" xfId="18611" xr:uid="{00000000-0005-0000-0000-0000AB570000}"/>
    <cellStyle name="SAPBEXresItemX 2 4 6 3" xfId="23806" xr:uid="{00000000-0005-0000-0000-0000AC570000}"/>
    <cellStyle name="SAPBEXresItemX 2 4 7" xfId="12581" xr:uid="{00000000-0005-0000-0000-0000AD570000}"/>
    <cellStyle name="SAPBEXresItemX 2 4 7 2" xfId="19788" xr:uid="{00000000-0005-0000-0000-0000AE570000}"/>
    <cellStyle name="SAPBEXresItemX 2 4 7 3" xfId="24813" xr:uid="{00000000-0005-0000-0000-0000AF570000}"/>
    <cellStyle name="SAPBEXresItemX 2 4 8" xfId="13480" xr:uid="{00000000-0005-0000-0000-0000B0570000}"/>
    <cellStyle name="SAPBEXresItemX 2 4 9" xfId="14647" xr:uid="{00000000-0005-0000-0000-0000B1570000}"/>
    <cellStyle name="SAPBEXresItemX 2 5" xfId="672" xr:uid="{00000000-0005-0000-0000-0000B2570000}"/>
    <cellStyle name="SAPBEXresItemX 2 5 2" xfId="1128" xr:uid="{00000000-0005-0000-0000-0000B3570000}"/>
    <cellStyle name="SAPBEXresItemX 2 5 2 2" xfId="8505" xr:uid="{00000000-0005-0000-0000-0000B4570000}"/>
    <cellStyle name="SAPBEXresItemX 2 5 2 2 2" xfId="15718" xr:uid="{00000000-0005-0000-0000-0000B5570000}"/>
    <cellStyle name="SAPBEXresItemX 2 5 2 2 3" xfId="21363" xr:uid="{00000000-0005-0000-0000-0000B6570000}"/>
    <cellStyle name="SAPBEXresItemX 2 5 2 3" xfId="8791" xr:uid="{00000000-0005-0000-0000-0000B7570000}"/>
    <cellStyle name="SAPBEXresItemX 2 5 2 3 2" xfId="16004" xr:uid="{00000000-0005-0000-0000-0000B8570000}"/>
    <cellStyle name="SAPBEXresItemX 2 5 2 3 3" xfId="21548" xr:uid="{00000000-0005-0000-0000-0000B9570000}"/>
    <cellStyle name="SAPBEXresItemX 2 5 2 4" xfId="10636" xr:uid="{00000000-0005-0000-0000-0000BA570000}"/>
    <cellStyle name="SAPBEXresItemX 2 5 2 4 2" xfId="17849" xr:uid="{00000000-0005-0000-0000-0000BB570000}"/>
    <cellStyle name="SAPBEXresItemX 2 5 2 4 3" xfId="23245" xr:uid="{00000000-0005-0000-0000-0000BC570000}"/>
    <cellStyle name="SAPBEXresItemX 2 5 2 5" xfId="11868" xr:uid="{00000000-0005-0000-0000-0000BD570000}"/>
    <cellStyle name="SAPBEXresItemX 2 5 2 5 2" xfId="19075" xr:uid="{00000000-0005-0000-0000-0000BE570000}"/>
    <cellStyle name="SAPBEXresItemX 2 5 2 5 3" xfId="24229" xr:uid="{00000000-0005-0000-0000-0000BF570000}"/>
    <cellStyle name="SAPBEXresItemX 2 5 2 6" xfId="12155" xr:uid="{00000000-0005-0000-0000-0000C0570000}"/>
    <cellStyle name="SAPBEXresItemX 2 5 2 6 2" xfId="19362" xr:uid="{00000000-0005-0000-0000-0000C1570000}"/>
    <cellStyle name="SAPBEXresItemX 2 5 2 6 3" xfId="24397" xr:uid="{00000000-0005-0000-0000-0000C2570000}"/>
    <cellStyle name="SAPBEXresItemX 2 5 2 7" xfId="13933" xr:uid="{00000000-0005-0000-0000-0000C3570000}"/>
    <cellStyle name="SAPBEXresItemX 2 5 2 8" xfId="14218" xr:uid="{00000000-0005-0000-0000-0000C4570000}"/>
    <cellStyle name="SAPBEXresItemX 2 5 3" xfId="8093" xr:uid="{00000000-0005-0000-0000-0000C5570000}"/>
    <cellStyle name="SAPBEXresItemX 2 5 3 2" xfId="15306" xr:uid="{00000000-0005-0000-0000-0000C6570000}"/>
    <cellStyle name="SAPBEXresItemX 2 5 3 3" xfId="20992" xr:uid="{00000000-0005-0000-0000-0000C7570000}"/>
    <cellStyle name="SAPBEXresItemX 2 5 4" xfId="9163" xr:uid="{00000000-0005-0000-0000-0000C8570000}"/>
    <cellStyle name="SAPBEXresItemX 2 5 4 2" xfId="16376" xr:uid="{00000000-0005-0000-0000-0000C9570000}"/>
    <cellStyle name="SAPBEXresItemX 2 5 4 3" xfId="21915" xr:uid="{00000000-0005-0000-0000-0000CA570000}"/>
    <cellStyle name="SAPBEXresItemX 2 5 5" xfId="10222" xr:uid="{00000000-0005-0000-0000-0000CB570000}"/>
    <cellStyle name="SAPBEXresItemX 2 5 5 2" xfId="17435" xr:uid="{00000000-0005-0000-0000-0000CC570000}"/>
    <cellStyle name="SAPBEXresItemX 2 5 5 3" xfId="22872" xr:uid="{00000000-0005-0000-0000-0000CD570000}"/>
    <cellStyle name="SAPBEXresItemX 2 5 6" xfId="11455" xr:uid="{00000000-0005-0000-0000-0000CE570000}"/>
    <cellStyle name="SAPBEXresItemX 2 5 6 2" xfId="18662" xr:uid="{00000000-0005-0000-0000-0000CF570000}"/>
    <cellStyle name="SAPBEXresItemX 2 5 6 3" xfId="23857" xr:uid="{00000000-0005-0000-0000-0000D0570000}"/>
    <cellStyle name="SAPBEXresItemX 2 5 7" xfId="12530" xr:uid="{00000000-0005-0000-0000-0000D1570000}"/>
    <cellStyle name="SAPBEXresItemX 2 5 7 2" xfId="19737" xr:uid="{00000000-0005-0000-0000-0000D2570000}"/>
    <cellStyle name="SAPBEXresItemX 2 5 7 3" xfId="24762" xr:uid="{00000000-0005-0000-0000-0000D3570000}"/>
    <cellStyle name="SAPBEXresItemX 2 5 8" xfId="13531" xr:uid="{00000000-0005-0000-0000-0000D4570000}"/>
    <cellStyle name="SAPBEXresItemX 2 5 9" xfId="14564" xr:uid="{00000000-0005-0000-0000-0000D5570000}"/>
    <cellStyle name="SAPBEXresItemX 2 6" xfId="855" xr:uid="{00000000-0005-0000-0000-0000D6570000}"/>
    <cellStyle name="SAPBEXresItemX 2 6 2" xfId="8506" xr:uid="{00000000-0005-0000-0000-0000D7570000}"/>
    <cellStyle name="SAPBEXresItemX 2 6 2 2" xfId="15719" xr:uid="{00000000-0005-0000-0000-0000D8570000}"/>
    <cellStyle name="SAPBEXresItemX 2 6 2 3" xfId="21364" xr:uid="{00000000-0005-0000-0000-0000D9570000}"/>
    <cellStyle name="SAPBEXresItemX 2 6 3" xfId="8790" xr:uid="{00000000-0005-0000-0000-0000DA570000}"/>
    <cellStyle name="SAPBEXresItemX 2 6 3 2" xfId="16003" xr:uid="{00000000-0005-0000-0000-0000DB570000}"/>
    <cellStyle name="SAPBEXresItemX 2 6 3 3" xfId="21547" xr:uid="{00000000-0005-0000-0000-0000DC570000}"/>
    <cellStyle name="SAPBEXresItemX 2 6 4" xfId="10637" xr:uid="{00000000-0005-0000-0000-0000DD570000}"/>
    <cellStyle name="SAPBEXresItemX 2 6 4 2" xfId="17850" xr:uid="{00000000-0005-0000-0000-0000DE570000}"/>
    <cellStyle name="SAPBEXresItemX 2 6 4 3" xfId="23246" xr:uid="{00000000-0005-0000-0000-0000DF570000}"/>
    <cellStyle name="SAPBEXresItemX 2 6 5" xfId="11595" xr:uid="{00000000-0005-0000-0000-0000E0570000}"/>
    <cellStyle name="SAPBEXresItemX 2 6 5 2" xfId="18802" xr:uid="{00000000-0005-0000-0000-0000E1570000}"/>
    <cellStyle name="SAPBEXresItemX 2 6 5 3" xfId="23974" xr:uid="{00000000-0005-0000-0000-0000E2570000}"/>
    <cellStyle name="SAPBEXresItemX 2 6 6" xfId="12410" xr:uid="{00000000-0005-0000-0000-0000E3570000}"/>
    <cellStyle name="SAPBEXresItemX 2 6 6 2" xfId="19617" xr:uid="{00000000-0005-0000-0000-0000E4570000}"/>
    <cellStyle name="SAPBEXresItemX 2 6 6 3" xfId="24652" xr:uid="{00000000-0005-0000-0000-0000E5570000}"/>
    <cellStyle name="SAPBEXresItemX 2 6 7" xfId="13660" xr:uid="{00000000-0005-0000-0000-0000E6570000}"/>
    <cellStyle name="SAPBEXresItemX 2 6 8" xfId="14467" xr:uid="{00000000-0005-0000-0000-0000E7570000}"/>
    <cellStyle name="SAPBEXresItemX 2 7" xfId="8089" xr:uid="{00000000-0005-0000-0000-0000E8570000}"/>
    <cellStyle name="SAPBEXresItemX 2 7 2" xfId="15302" xr:uid="{00000000-0005-0000-0000-0000E9570000}"/>
    <cellStyle name="SAPBEXresItemX 2 7 3" xfId="20988" xr:uid="{00000000-0005-0000-0000-0000EA570000}"/>
    <cellStyle name="SAPBEXresItemX 2 8" xfId="9170" xr:uid="{00000000-0005-0000-0000-0000EB570000}"/>
    <cellStyle name="SAPBEXresItemX 2 8 2" xfId="16383" xr:uid="{00000000-0005-0000-0000-0000EC570000}"/>
    <cellStyle name="SAPBEXresItemX 2 8 3" xfId="21919" xr:uid="{00000000-0005-0000-0000-0000ED570000}"/>
    <cellStyle name="SAPBEXresItemX 2 9" xfId="10218" xr:uid="{00000000-0005-0000-0000-0000EE570000}"/>
    <cellStyle name="SAPBEXresItemX 2 9 2" xfId="17431" xr:uid="{00000000-0005-0000-0000-0000EF570000}"/>
    <cellStyle name="SAPBEXresItemX 2 9 3" xfId="22868" xr:uid="{00000000-0005-0000-0000-0000F0570000}"/>
    <cellStyle name="SAPBEXresItemX 3" xfId="386" xr:uid="{00000000-0005-0000-0000-0000F1570000}"/>
    <cellStyle name="SAPBEXresItemX 3 10" xfId="11169" xr:uid="{00000000-0005-0000-0000-0000F2570000}"/>
    <cellStyle name="SAPBEXresItemX 3 10 2" xfId="18376" xr:uid="{00000000-0005-0000-0000-0000F3570000}"/>
    <cellStyle name="SAPBEXresItemX 3 10 3" xfId="23587" xr:uid="{00000000-0005-0000-0000-0000F4570000}"/>
    <cellStyle name="SAPBEXresItemX 3 11" xfId="13278" xr:uid="{00000000-0005-0000-0000-0000F5570000}"/>
    <cellStyle name="SAPBEXresItemX 3 12" xfId="25476" xr:uid="{00000000-0005-0000-0000-0000F6570000}"/>
    <cellStyle name="SAPBEXresItemX 3 2" xfId="476" xr:uid="{00000000-0005-0000-0000-0000F7570000}"/>
    <cellStyle name="SAPBEXresItemX 3 2 2" xfId="953" xr:uid="{00000000-0005-0000-0000-0000F8570000}"/>
    <cellStyle name="SAPBEXresItemX 3 2 2 2" xfId="8507" xr:uid="{00000000-0005-0000-0000-0000F9570000}"/>
    <cellStyle name="SAPBEXresItemX 3 2 2 2 2" xfId="15720" xr:uid="{00000000-0005-0000-0000-0000FA570000}"/>
    <cellStyle name="SAPBEXresItemX 3 2 2 2 3" xfId="21365" xr:uid="{00000000-0005-0000-0000-0000FB570000}"/>
    <cellStyle name="SAPBEXresItemX 3 2 2 3" xfId="8789" xr:uid="{00000000-0005-0000-0000-0000FC570000}"/>
    <cellStyle name="SAPBEXresItemX 3 2 2 3 2" xfId="16002" xr:uid="{00000000-0005-0000-0000-0000FD570000}"/>
    <cellStyle name="SAPBEXresItemX 3 2 2 3 3" xfId="21546" xr:uid="{00000000-0005-0000-0000-0000FE570000}"/>
    <cellStyle name="SAPBEXresItemX 3 2 2 4" xfId="10638" xr:uid="{00000000-0005-0000-0000-0000FF570000}"/>
    <cellStyle name="SAPBEXresItemX 3 2 2 4 2" xfId="17851" xr:uid="{00000000-0005-0000-0000-000000580000}"/>
    <cellStyle name="SAPBEXresItemX 3 2 2 4 3" xfId="23247" xr:uid="{00000000-0005-0000-0000-000001580000}"/>
    <cellStyle name="SAPBEXresItemX 3 2 2 5" xfId="11693" xr:uid="{00000000-0005-0000-0000-000002580000}"/>
    <cellStyle name="SAPBEXresItemX 3 2 2 5 2" xfId="18900" xr:uid="{00000000-0005-0000-0000-000003580000}"/>
    <cellStyle name="SAPBEXresItemX 3 2 2 5 3" xfId="24062" xr:uid="{00000000-0005-0000-0000-000004580000}"/>
    <cellStyle name="SAPBEXresItemX 3 2 2 6" xfId="12322" xr:uid="{00000000-0005-0000-0000-000005580000}"/>
    <cellStyle name="SAPBEXresItemX 3 2 2 6 2" xfId="19529" xr:uid="{00000000-0005-0000-0000-000006580000}"/>
    <cellStyle name="SAPBEXresItemX 3 2 2 6 3" xfId="24564" xr:uid="{00000000-0005-0000-0000-000007580000}"/>
    <cellStyle name="SAPBEXresItemX 3 2 2 7" xfId="13758" xr:uid="{00000000-0005-0000-0000-000008580000}"/>
    <cellStyle name="SAPBEXresItemX 3 2 2 8" xfId="14385" xr:uid="{00000000-0005-0000-0000-000009580000}"/>
    <cellStyle name="SAPBEXresItemX 3 2 3" xfId="8095" xr:uid="{00000000-0005-0000-0000-00000A580000}"/>
    <cellStyle name="SAPBEXresItemX 3 2 3 2" xfId="15308" xr:uid="{00000000-0005-0000-0000-00000B580000}"/>
    <cellStyle name="SAPBEXresItemX 3 2 3 3" xfId="20994" xr:uid="{00000000-0005-0000-0000-00000C580000}"/>
    <cellStyle name="SAPBEXresItemX 3 2 4" xfId="9161" xr:uid="{00000000-0005-0000-0000-00000D580000}"/>
    <cellStyle name="SAPBEXresItemX 3 2 4 2" xfId="16374" xr:uid="{00000000-0005-0000-0000-00000E580000}"/>
    <cellStyle name="SAPBEXresItemX 3 2 4 3" xfId="21913" xr:uid="{00000000-0005-0000-0000-00000F580000}"/>
    <cellStyle name="SAPBEXresItemX 3 2 5" xfId="10224" xr:uid="{00000000-0005-0000-0000-000010580000}"/>
    <cellStyle name="SAPBEXresItemX 3 2 5 2" xfId="17437" xr:uid="{00000000-0005-0000-0000-000011580000}"/>
    <cellStyle name="SAPBEXresItemX 3 2 5 3" xfId="22874" xr:uid="{00000000-0005-0000-0000-000012580000}"/>
    <cellStyle name="SAPBEXresItemX 3 2 6" xfId="11259" xr:uid="{00000000-0005-0000-0000-000013580000}"/>
    <cellStyle name="SAPBEXresItemX 3 2 6 2" xfId="18466" xr:uid="{00000000-0005-0000-0000-000014580000}"/>
    <cellStyle name="SAPBEXresItemX 3 2 6 3" xfId="23669" xr:uid="{00000000-0005-0000-0000-000015580000}"/>
    <cellStyle name="SAPBEXresItemX 3 2 7" xfId="12750" xr:uid="{00000000-0005-0000-0000-000016580000}"/>
    <cellStyle name="SAPBEXresItemX 3 2 7 2" xfId="19957" xr:uid="{00000000-0005-0000-0000-000017580000}"/>
    <cellStyle name="SAPBEXresItemX 3 2 7 3" xfId="24948" xr:uid="{00000000-0005-0000-0000-000018580000}"/>
    <cellStyle name="SAPBEXresItemX 3 2 8" xfId="13351" xr:uid="{00000000-0005-0000-0000-000019580000}"/>
    <cellStyle name="SAPBEXresItemX 3 3" xfId="560" xr:uid="{00000000-0005-0000-0000-00001A580000}"/>
    <cellStyle name="SAPBEXresItemX 3 3 2" xfId="1016" xr:uid="{00000000-0005-0000-0000-00001B580000}"/>
    <cellStyle name="SAPBEXresItemX 3 3 2 2" xfId="8508" xr:uid="{00000000-0005-0000-0000-00001C580000}"/>
    <cellStyle name="SAPBEXresItemX 3 3 2 2 2" xfId="15721" xr:uid="{00000000-0005-0000-0000-00001D580000}"/>
    <cellStyle name="SAPBEXresItemX 3 3 2 2 3" xfId="21366" xr:uid="{00000000-0005-0000-0000-00001E580000}"/>
    <cellStyle name="SAPBEXresItemX 3 3 2 3" xfId="8788" xr:uid="{00000000-0005-0000-0000-00001F580000}"/>
    <cellStyle name="SAPBEXresItemX 3 3 2 3 2" xfId="16001" xr:uid="{00000000-0005-0000-0000-000020580000}"/>
    <cellStyle name="SAPBEXresItemX 3 3 2 3 3" xfId="21545" xr:uid="{00000000-0005-0000-0000-000021580000}"/>
    <cellStyle name="SAPBEXresItemX 3 3 2 4" xfId="10639" xr:uid="{00000000-0005-0000-0000-000022580000}"/>
    <cellStyle name="SAPBEXresItemX 3 3 2 4 2" xfId="17852" xr:uid="{00000000-0005-0000-0000-000023580000}"/>
    <cellStyle name="SAPBEXresItemX 3 3 2 4 3" xfId="23248" xr:uid="{00000000-0005-0000-0000-000024580000}"/>
    <cellStyle name="SAPBEXresItemX 3 3 2 5" xfId="11756" xr:uid="{00000000-0005-0000-0000-000025580000}"/>
    <cellStyle name="SAPBEXresItemX 3 3 2 5 2" xfId="18963" xr:uid="{00000000-0005-0000-0000-000026580000}"/>
    <cellStyle name="SAPBEXresItemX 3 3 2 5 3" xfId="24117" xr:uid="{00000000-0005-0000-0000-000027580000}"/>
    <cellStyle name="SAPBEXresItemX 3 3 2 6" xfId="12267" xr:uid="{00000000-0005-0000-0000-000028580000}"/>
    <cellStyle name="SAPBEXresItemX 3 3 2 6 2" xfId="19474" xr:uid="{00000000-0005-0000-0000-000029580000}"/>
    <cellStyle name="SAPBEXresItemX 3 3 2 6 3" xfId="24509" xr:uid="{00000000-0005-0000-0000-00002A580000}"/>
    <cellStyle name="SAPBEXresItemX 3 3 2 7" xfId="13821" xr:uid="{00000000-0005-0000-0000-00002B580000}"/>
    <cellStyle name="SAPBEXresItemX 3 3 2 8" xfId="14330" xr:uid="{00000000-0005-0000-0000-00002C580000}"/>
    <cellStyle name="SAPBEXresItemX 3 3 3" xfId="8096" xr:uid="{00000000-0005-0000-0000-00002D580000}"/>
    <cellStyle name="SAPBEXresItemX 3 3 3 2" xfId="15309" xr:uid="{00000000-0005-0000-0000-00002E580000}"/>
    <cellStyle name="SAPBEXresItemX 3 3 3 3" xfId="20995" xr:uid="{00000000-0005-0000-0000-00002F580000}"/>
    <cellStyle name="SAPBEXresItemX 3 3 4" xfId="9160" xr:uid="{00000000-0005-0000-0000-000030580000}"/>
    <cellStyle name="SAPBEXresItemX 3 3 4 2" xfId="16373" xr:uid="{00000000-0005-0000-0000-000031580000}"/>
    <cellStyle name="SAPBEXresItemX 3 3 4 3" xfId="21912" xr:uid="{00000000-0005-0000-0000-000032580000}"/>
    <cellStyle name="SAPBEXresItemX 3 3 5" xfId="10225" xr:uid="{00000000-0005-0000-0000-000033580000}"/>
    <cellStyle name="SAPBEXresItemX 3 3 5 2" xfId="17438" xr:uid="{00000000-0005-0000-0000-000034580000}"/>
    <cellStyle name="SAPBEXresItemX 3 3 5 3" xfId="22875" xr:uid="{00000000-0005-0000-0000-000035580000}"/>
    <cellStyle name="SAPBEXresItemX 3 3 6" xfId="11343" xr:uid="{00000000-0005-0000-0000-000036580000}"/>
    <cellStyle name="SAPBEXresItemX 3 3 6 2" xfId="18550" xr:uid="{00000000-0005-0000-0000-000037580000}"/>
    <cellStyle name="SAPBEXresItemX 3 3 6 3" xfId="23745" xr:uid="{00000000-0005-0000-0000-000038580000}"/>
    <cellStyle name="SAPBEXresItemX 3 3 7" xfId="12675" xr:uid="{00000000-0005-0000-0000-000039580000}"/>
    <cellStyle name="SAPBEXresItemX 3 3 7 2" xfId="19882" xr:uid="{00000000-0005-0000-0000-00003A580000}"/>
    <cellStyle name="SAPBEXresItemX 3 3 7 3" xfId="24873" xr:uid="{00000000-0005-0000-0000-00003B580000}"/>
    <cellStyle name="SAPBEXresItemX 3 3 8" xfId="13422" xr:uid="{00000000-0005-0000-0000-00003C580000}"/>
    <cellStyle name="SAPBEXresItemX 3 4" xfId="626" xr:uid="{00000000-0005-0000-0000-00003D580000}"/>
    <cellStyle name="SAPBEXresItemX 3 4 2" xfId="1082" xr:uid="{00000000-0005-0000-0000-00003E580000}"/>
    <cellStyle name="SAPBEXresItemX 3 4 2 2" xfId="8509" xr:uid="{00000000-0005-0000-0000-00003F580000}"/>
    <cellStyle name="SAPBEXresItemX 3 4 2 2 2" xfId="15722" xr:uid="{00000000-0005-0000-0000-000040580000}"/>
    <cellStyle name="SAPBEXresItemX 3 4 2 2 3" xfId="21367" xr:uid="{00000000-0005-0000-0000-000041580000}"/>
    <cellStyle name="SAPBEXresItemX 3 4 2 3" xfId="8787" xr:uid="{00000000-0005-0000-0000-000042580000}"/>
    <cellStyle name="SAPBEXresItemX 3 4 2 3 2" xfId="16000" xr:uid="{00000000-0005-0000-0000-000043580000}"/>
    <cellStyle name="SAPBEXresItemX 3 4 2 3 3" xfId="21544" xr:uid="{00000000-0005-0000-0000-000044580000}"/>
    <cellStyle name="SAPBEXresItemX 3 4 2 4" xfId="10640" xr:uid="{00000000-0005-0000-0000-000045580000}"/>
    <cellStyle name="SAPBEXresItemX 3 4 2 4 2" xfId="17853" xr:uid="{00000000-0005-0000-0000-000046580000}"/>
    <cellStyle name="SAPBEXresItemX 3 4 2 4 3" xfId="23249" xr:uid="{00000000-0005-0000-0000-000047580000}"/>
    <cellStyle name="SAPBEXresItemX 3 4 2 5" xfId="11822" xr:uid="{00000000-0005-0000-0000-000048580000}"/>
    <cellStyle name="SAPBEXresItemX 3 4 2 5 2" xfId="19029" xr:uid="{00000000-0005-0000-0000-000049580000}"/>
    <cellStyle name="SAPBEXresItemX 3 4 2 5 3" xfId="24183" xr:uid="{00000000-0005-0000-0000-00004A580000}"/>
    <cellStyle name="SAPBEXresItemX 3 4 2 6" xfId="12201" xr:uid="{00000000-0005-0000-0000-00004B580000}"/>
    <cellStyle name="SAPBEXresItemX 3 4 2 6 2" xfId="19408" xr:uid="{00000000-0005-0000-0000-00004C580000}"/>
    <cellStyle name="SAPBEXresItemX 3 4 2 6 3" xfId="24443" xr:uid="{00000000-0005-0000-0000-00004D580000}"/>
    <cellStyle name="SAPBEXresItemX 3 4 2 7" xfId="13887" xr:uid="{00000000-0005-0000-0000-00004E580000}"/>
    <cellStyle name="SAPBEXresItemX 3 4 2 8" xfId="14264" xr:uid="{00000000-0005-0000-0000-00004F580000}"/>
    <cellStyle name="SAPBEXresItemX 3 4 3" xfId="8097" xr:uid="{00000000-0005-0000-0000-000050580000}"/>
    <cellStyle name="SAPBEXresItemX 3 4 3 2" xfId="15310" xr:uid="{00000000-0005-0000-0000-000051580000}"/>
    <cellStyle name="SAPBEXresItemX 3 4 3 3" xfId="20996" xr:uid="{00000000-0005-0000-0000-000052580000}"/>
    <cellStyle name="SAPBEXresItemX 3 4 4" xfId="9159" xr:uid="{00000000-0005-0000-0000-000053580000}"/>
    <cellStyle name="SAPBEXresItemX 3 4 4 2" xfId="16372" xr:uid="{00000000-0005-0000-0000-000054580000}"/>
    <cellStyle name="SAPBEXresItemX 3 4 4 3" xfId="21911" xr:uid="{00000000-0005-0000-0000-000055580000}"/>
    <cellStyle name="SAPBEXresItemX 3 4 5" xfId="10226" xr:uid="{00000000-0005-0000-0000-000056580000}"/>
    <cellStyle name="SAPBEXresItemX 3 4 5 2" xfId="17439" xr:uid="{00000000-0005-0000-0000-000057580000}"/>
    <cellStyle name="SAPBEXresItemX 3 4 5 3" xfId="22876" xr:uid="{00000000-0005-0000-0000-000058580000}"/>
    <cellStyle name="SAPBEXresItemX 3 4 6" xfId="11409" xr:uid="{00000000-0005-0000-0000-000059580000}"/>
    <cellStyle name="SAPBEXresItemX 3 4 6 2" xfId="18616" xr:uid="{00000000-0005-0000-0000-00005A580000}"/>
    <cellStyle name="SAPBEXresItemX 3 4 6 3" xfId="23811" xr:uid="{00000000-0005-0000-0000-00005B580000}"/>
    <cellStyle name="SAPBEXresItemX 3 4 7" xfId="12576" xr:uid="{00000000-0005-0000-0000-00005C580000}"/>
    <cellStyle name="SAPBEXresItemX 3 4 7 2" xfId="19783" xr:uid="{00000000-0005-0000-0000-00005D580000}"/>
    <cellStyle name="SAPBEXresItemX 3 4 7 3" xfId="24808" xr:uid="{00000000-0005-0000-0000-00005E580000}"/>
    <cellStyle name="SAPBEXresItemX 3 4 8" xfId="13485" xr:uid="{00000000-0005-0000-0000-00005F580000}"/>
    <cellStyle name="SAPBEXresItemX 3 4 9" xfId="14642" xr:uid="{00000000-0005-0000-0000-000060580000}"/>
    <cellStyle name="SAPBEXresItemX 3 5" xfId="680" xr:uid="{00000000-0005-0000-0000-000061580000}"/>
    <cellStyle name="SAPBEXresItemX 3 5 2" xfId="1136" xr:uid="{00000000-0005-0000-0000-000062580000}"/>
    <cellStyle name="SAPBEXresItemX 3 5 2 2" xfId="8510" xr:uid="{00000000-0005-0000-0000-000063580000}"/>
    <cellStyle name="SAPBEXresItemX 3 5 2 2 2" xfId="15723" xr:uid="{00000000-0005-0000-0000-000064580000}"/>
    <cellStyle name="SAPBEXresItemX 3 5 2 2 3" xfId="21368" xr:uid="{00000000-0005-0000-0000-000065580000}"/>
    <cellStyle name="SAPBEXresItemX 3 5 2 3" xfId="8786" xr:uid="{00000000-0005-0000-0000-000066580000}"/>
    <cellStyle name="SAPBEXresItemX 3 5 2 3 2" xfId="15999" xr:uid="{00000000-0005-0000-0000-000067580000}"/>
    <cellStyle name="SAPBEXresItemX 3 5 2 3 3" xfId="21543" xr:uid="{00000000-0005-0000-0000-000068580000}"/>
    <cellStyle name="SAPBEXresItemX 3 5 2 4" xfId="10641" xr:uid="{00000000-0005-0000-0000-000069580000}"/>
    <cellStyle name="SAPBEXresItemX 3 5 2 4 2" xfId="17854" xr:uid="{00000000-0005-0000-0000-00006A580000}"/>
    <cellStyle name="SAPBEXresItemX 3 5 2 4 3" xfId="23250" xr:uid="{00000000-0005-0000-0000-00006B580000}"/>
    <cellStyle name="SAPBEXresItemX 3 5 2 5" xfId="11876" xr:uid="{00000000-0005-0000-0000-00006C580000}"/>
    <cellStyle name="SAPBEXresItemX 3 5 2 5 2" xfId="19083" xr:uid="{00000000-0005-0000-0000-00006D580000}"/>
    <cellStyle name="SAPBEXresItemX 3 5 2 5 3" xfId="24237" xr:uid="{00000000-0005-0000-0000-00006E580000}"/>
    <cellStyle name="SAPBEXresItemX 3 5 2 6" xfId="12147" xr:uid="{00000000-0005-0000-0000-00006F580000}"/>
    <cellStyle name="SAPBEXresItemX 3 5 2 6 2" xfId="19354" xr:uid="{00000000-0005-0000-0000-000070580000}"/>
    <cellStyle name="SAPBEXresItemX 3 5 2 6 3" xfId="24389" xr:uid="{00000000-0005-0000-0000-000071580000}"/>
    <cellStyle name="SAPBEXresItemX 3 5 2 7" xfId="13941" xr:uid="{00000000-0005-0000-0000-000072580000}"/>
    <cellStyle name="SAPBEXresItemX 3 5 2 8" xfId="14210" xr:uid="{00000000-0005-0000-0000-000073580000}"/>
    <cellStyle name="SAPBEXresItemX 3 5 3" xfId="8098" xr:uid="{00000000-0005-0000-0000-000074580000}"/>
    <cellStyle name="SAPBEXresItemX 3 5 3 2" xfId="15311" xr:uid="{00000000-0005-0000-0000-000075580000}"/>
    <cellStyle name="SAPBEXresItemX 3 5 3 3" xfId="20997" xr:uid="{00000000-0005-0000-0000-000076580000}"/>
    <cellStyle name="SAPBEXresItemX 3 5 4" xfId="9157" xr:uid="{00000000-0005-0000-0000-000077580000}"/>
    <cellStyle name="SAPBEXresItemX 3 5 4 2" xfId="16370" xr:uid="{00000000-0005-0000-0000-000078580000}"/>
    <cellStyle name="SAPBEXresItemX 3 5 4 3" xfId="21910" xr:uid="{00000000-0005-0000-0000-000079580000}"/>
    <cellStyle name="SAPBEXresItemX 3 5 5" xfId="10227" xr:uid="{00000000-0005-0000-0000-00007A580000}"/>
    <cellStyle name="SAPBEXresItemX 3 5 5 2" xfId="17440" xr:uid="{00000000-0005-0000-0000-00007B580000}"/>
    <cellStyle name="SAPBEXresItemX 3 5 5 3" xfId="22877" xr:uid="{00000000-0005-0000-0000-00007C580000}"/>
    <cellStyle name="SAPBEXresItemX 3 5 6" xfId="11463" xr:uid="{00000000-0005-0000-0000-00007D580000}"/>
    <cellStyle name="SAPBEXresItemX 3 5 6 2" xfId="18670" xr:uid="{00000000-0005-0000-0000-00007E580000}"/>
    <cellStyle name="SAPBEXresItemX 3 5 6 3" xfId="23865" xr:uid="{00000000-0005-0000-0000-00007F580000}"/>
    <cellStyle name="SAPBEXresItemX 3 5 7" xfId="12523" xr:uid="{00000000-0005-0000-0000-000080580000}"/>
    <cellStyle name="SAPBEXresItemX 3 5 7 2" xfId="19730" xr:uid="{00000000-0005-0000-0000-000081580000}"/>
    <cellStyle name="SAPBEXresItemX 3 5 7 3" xfId="24755" xr:uid="{00000000-0005-0000-0000-000082580000}"/>
    <cellStyle name="SAPBEXresItemX 3 5 8" xfId="13539" xr:uid="{00000000-0005-0000-0000-000083580000}"/>
    <cellStyle name="SAPBEXresItemX 3 5 9" xfId="14557" xr:uid="{00000000-0005-0000-0000-000084580000}"/>
    <cellStyle name="SAPBEXresItemX 3 6" xfId="865" xr:uid="{00000000-0005-0000-0000-000085580000}"/>
    <cellStyle name="SAPBEXresItemX 3 6 2" xfId="8511" xr:uid="{00000000-0005-0000-0000-000086580000}"/>
    <cellStyle name="SAPBEXresItemX 3 6 2 2" xfId="15724" xr:uid="{00000000-0005-0000-0000-000087580000}"/>
    <cellStyle name="SAPBEXresItemX 3 6 2 3" xfId="21369" xr:uid="{00000000-0005-0000-0000-000088580000}"/>
    <cellStyle name="SAPBEXresItemX 3 6 3" xfId="8785" xr:uid="{00000000-0005-0000-0000-000089580000}"/>
    <cellStyle name="SAPBEXresItemX 3 6 3 2" xfId="15998" xr:uid="{00000000-0005-0000-0000-00008A580000}"/>
    <cellStyle name="SAPBEXresItemX 3 6 3 3" xfId="21542" xr:uid="{00000000-0005-0000-0000-00008B580000}"/>
    <cellStyle name="SAPBEXresItemX 3 6 4" xfId="10642" xr:uid="{00000000-0005-0000-0000-00008C580000}"/>
    <cellStyle name="SAPBEXresItemX 3 6 4 2" xfId="17855" xr:uid="{00000000-0005-0000-0000-00008D580000}"/>
    <cellStyle name="SAPBEXresItemX 3 6 4 3" xfId="23251" xr:uid="{00000000-0005-0000-0000-00008E580000}"/>
    <cellStyle name="SAPBEXresItemX 3 6 5" xfId="11605" xr:uid="{00000000-0005-0000-0000-00008F580000}"/>
    <cellStyle name="SAPBEXresItemX 3 6 5 2" xfId="18812" xr:uid="{00000000-0005-0000-0000-000090580000}"/>
    <cellStyle name="SAPBEXresItemX 3 6 5 3" xfId="23982" xr:uid="{00000000-0005-0000-0000-000091580000}"/>
    <cellStyle name="SAPBEXresItemX 3 6 6" xfId="12402" xr:uid="{00000000-0005-0000-0000-000092580000}"/>
    <cellStyle name="SAPBEXresItemX 3 6 6 2" xfId="19609" xr:uid="{00000000-0005-0000-0000-000093580000}"/>
    <cellStyle name="SAPBEXresItemX 3 6 6 3" xfId="24644" xr:uid="{00000000-0005-0000-0000-000094580000}"/>
    <cellStyle name="SAPBEXresItemX 3 6 7" xfId="13670" xr:uid="{00000000-0005-0000-0000-000095580000}"/>
    <cellStyle name="SAPBEXresItemX 3 6 8" xfId="14462" xr:uid="{00000000-0005-0000-0000-000096580000}"/>
    <cellStyle name="SAPBEXresItemX 3 7" xfId="8094" xr:uid="{00000000-0005-0000-0000-000097580000}"/>
    <cellStyle name="SAPBEXresItemX 3 7 2" xfId="15307" xr:uid="{00000000-0005-0000-0000-000098580000}"/>
    <cellStyle name="SAPBEXresItemX 3 7 3" xfId="20993" xr:uid="{00000000-0005-0000-0000-000099580000}"/>
    <cellStyle name="SAPBEXresItemX 3 8" xfId="9162" xr:uid="{00000000-0005-0000-0000-00009A580000}"/>
    <cellStyle name="SAPBEXresItemX 3 8 2" xfId="16375" xr:uid="{00000000-0005-0000-0000-00009B580000}"/>
    <cellStyle name="SAPBEXresItemX 3 8 3" xfId="21914" xr:uid="{00000000-0005-0000-0000-00009C580000}"/>
    <cellStyle name="SAPBEXresItemX 3 9" xfId="10223" xr:uid="{00000000-0005-0000-0000-00009D580000}"/>
    <cellStyle name="SAPBEXresItemX 3 9 2" xfId="17436" xr:uid="{00000000-0005-0000-0000-00009E580000}"/>
    <cellStyle name="SAPBEXresItemX 3 9 3" xfId="22873" xr:uid="{00000000-0005-0000-0000-00009F580000}"/>
    <cellStyle name="SAPBEXresItemX 4" xfId="510" xr:uid="{00000000-0005-0000-0000-0000A0580000}"/>
    <cellStyle name="SAPBEXresItemX 4 10" xfId="13383" xr:uid="{00000000-0005-0000-0000-0000A1580000}"/>
    <cellStyle name="SAPBEXresItemX 4 2" xfId="591" xr:uid="{00000000-0005-0000-0000-0000A2580000}"/>
    <cellStyle name="SAPBEXresItemX 4 2 2" xfId="1047" xr:uid="{00000000-0005-0000-0000-0000A3580000}"/>
    <cellStyle name="SAPBEXresItemX 4 2 2 2" xfId="8512" xr:uid="{00000000-0005-0000-0000-0000A4580000}"/>
    <cellStyle name="SAPBEXresItemX 4 2 2 2 2" xfId="15725" xr:uid="{00000000-0005-0000-0000-0000A5580000}"/>
    <cellStyle name="SAPBEXresItemX 4 2 2 2 3" xfId="21370" xr:uid="{00000000-0005-0000-0000-0000A6580000}"/>
    <cellStyle name="SAPBEXresItemX 4 2 2 3" xfId="8784" xr:uid="{00000000-0005-0000-0000-0000A7580000}"/>
    <cellStyle name="SAPBEXresItemX 4 2 2 3 2" xfId="15997" xr:uid="{00000000-0005-0000-0000-0000A8580000}"/>
    <cellStyle name="SAPBEXresItemX 4 2 2 3 3" xfId="21541" xr:uid="{00000000-0005-0000-0000-0000A9580000}"/>
    <cellStyle name="SAPBEXresItemX 4 2 2 4" xfId="10643" xr:uid="{00000000-0005-0000-0000-0000AA580000}"/>
    <cellStyle name="SAPBEXresItemX 4 2 2 4 2" xfId="17856" xr:uid="{00000000-0005-0000-0000-0000AB580000}"/>
    <cellStyle name="SAPBEXresItemX 4 2 2 4 3" xfId="23252" xr:uid="{00000000-0005-0000-0000-0000AC580000}"/>
    <cellStyle name="SAPBEXresItemX 4 2 2 5" xfId="11787" xr:uid="{00000000-0005-0000-0000-0000AD580000}"/>
    <cellStyle name="SAPBEXresItemX 4 2 2 5 2" xfId="18994" xr:uid="{00000000-0005-0000-0000-0000AE580000}"/>
    <cellStyle name="SAPBEXresItemX 4 2 2 5 3" xfId="24148" xr:uid="{00000000-0005-0000-0000-0000AF580000}"/>
    <cellStyle name="SAPBEXresItemX 4 2 2 6" xfId="12236" xr:uid="{00000000-0005-0000-0000-0000B0580000}"/>
    <cellStyle name="SAPBEXresItemX 4 2 2 6 2" xfId="19443" xr:uid="{00000000-0005-0000-0000-0000B1580000}"/>
    <cellStyle name="SAPBEXresItemX 4 2 2 6 3" xfId="24478" xr:uid="{00000000-0005-0000-0000-0000B2580000}"/>
    <cellStyle name="SAPBEXresItemX 4 2 2 7" xfId="13852" xr:uid="{00000000-0005-0000-0000-0000B3580000}"/>
    <cellStyle name="SAPBEXresItemX 4 2 2 8" xfId="14299" xr:uid="{00000000-0005-0000-0000-0000B4580000}"/>
    <cellStyle name="SAPBEXresItemX 4 2 3" xfId="8100" xr:uid="{00000000-0005-0000-0000-0000B5580000}"/>
    <cellStyle name="SAPBEXresItemX 4 2 3 2" xfId="15313" xr:uid="{00000000-0005-0000-0000-0000B6580000}"/>
    <cellStyle name="SAPBEXresItemX 4 2 3 3" xfId="20999" xr:uid="{00000000-0005-0000-0000-0000B7580000}"/>
    <cellStyle name="SAPBEXresItemX 4 2 4" xfId="9155" xr:uid="{00000000-0005-0000-0000-0000B8580000}"/>
    <cellStyle name="SAPBEXresItemX 4 2 4 2" xfId="16368" xr:uid="{00000000-0005-0000-0000-0000B9580000}"/>
    <cellStyle name="SAPBEXresItemX 4 2 4 3" xfId="21908" xr:uid="{00000000-0005-0000-0000-0000BA580000}"/>
    <cellStyle name="SAPBEXresItemX 4 2 5" xfId="10229" xr:uid="{00000000-0005-0000-0000-0000BB580000}"/>
    <cellStyle name="SAPBEXresItemX 4 2 5 2" xfId="17442" xr:uid="{00000000-0005-0000-0000-0000BC580000}"/>
    <cellStyle name="SAPBEXresItemX 4 2 5 3" xfId="22879" xr:uid="{00000000-0005-0000-0000-0000BD580000}"/>
    <cellStyle name="SAPBEXresItemX 4 2 6" xfId="11374" xr:uid="{00000000-0005-0000-0000-0000BE580000}"/>
    <cellStyle name="SAPBEXresItemX 4 2 6 2" xfId="18581" xr:uid="{00000000-0005-0000-0000-0000BF580000}"/>
    <cellStyle name="SAPBEXresItemX 4 2 6 3" xfId="23776" xr:uid="{00000000-0005-0000-0000-0000C0580000}"/>
    <cellStyle name="SAPBEXresItemX 4 2 7" xfId="12613" xr:uid="{00000000-0005-0000-0000-0000C1580000}"/>
    <cellStyle name="SAPBEXresItemX 4 2 7 2" xfId="19820" xr:uid="{00000000-0005-0000-0000-0000C2580000}"/>
    <cellStyle name="SAPBEXresItemX 4 2 7 3" xfId="24843" xr:uid="{00000000-0005-0000-0000-0000C3580000}"/>
    <cellStyle name="SAPBEXresItemX 4 2 8" xfId="13450" xr:uid="{00000000-0005-0000-0000-0000C4580000}"/>
    <cellStyle name="SAPBEXresItemX 4 3" xfId="656" xr:uid="{00000000-0005-0000-0000-0000C5580000}"/>
    <cellStyle name="SAPBEXresItemX 4 3 2" xfId="1112" xr:uid="{00000000-0005-0000-0000-0000C6580000}"/>
    <cellStyle name="SAPBEXresItemX 4 3 2 2" xfId="8513" xr:uid="{00000000-0005-0000-0000-0000C7580000}"/>
    <cellStyle name="SAPBEXresItemX 4 3 2 2 2" xfId="15726" xr:uid="{00000000-0005-0000-0000-0000C8580000}"/>
    <cellStyle name="SAPBEXresItemX 4 3 2 2 3" xfId="21371" xr:uid="{00000000-0005-0000-0000-0000C9580000}"/>
    <cellStyle name="SAPBEXresItemX 4 3 2 3" xfId="8783" xr:uid="{00000000-0005-0000-0000-0000CA580000}"/>
    <cellStyle name="SAPBEXresItemX 4 3 2 3 2" xfId="15996" xr:uid="{00000000-0005-0000-0000-0000CB580000}"/>
    <cellStyle name="SAPBEXresItemX 4 3 2 3 3" xfId="21540" xr:uid="{00000000-0005-0000-0000-0000CC580000}"/>
    <cellStyle name="SAPBEXresItemX 4 3 2 4" xfId="10644" xr:uid="{00000000-0005-0000-0000-0000CD580000}"/>
    <cellStyle name="SAPBEXresItemX 4 3 2 4 2" xfId="17857" xr:uid="{00000000-0005-0000-0000-0000CE580000}"/>
    <cellStyle name="SAPBEXresItemX 4 3 2 4 3" xfId="23253" xr:uid="{00000000-0005-0000-0000-0000CF580000}"/>
    <cellStyle name="SAPBEXresItemX 4 3 2 5" xfId="11852" xr:uid="{00000000-0005-0000-0000-0000D0580000}"/>
    <cellStyle name="SAPBEXresItemX 4 3 2 5 2" xfId="19059" xr:uid="{00000000-0005-0000-0000-0000D1580000}"/>
    <cellStyle name="SAPBEXresItemX 4 3 2 5 3" xfId="24213" xr:uid="{00000000-0005-0000-0000-0000D2580000}"/>
    <cellStyle name="SAPBEXresItemX 4 3 2 6" xfId="12171" xr:uid="{00000000-0005-0000-0000-0000D3580000}"/>
    <cellStyle name="SAPBEXresItemX 4 3 2 6 2" xfId="19378" xr:uid="{00000000-0005-0000-0000-0000D4580000}"/>
    <cellStyle name="SAPBEXresItemX 4 3 2 6 3" xfId="24413" xr:uid="{00000000-0005-0000-0000-0000D5580000}"/>
    <cellStyle name="SAPBEXresItemX 4 3 2 7" xfId="13917" xr:uid="{00000000-0005-0000-0000-0000D6580000}"/>
    <cellStyle name="SAPBEXresItemX 4 3 2 8" xfId="14234" xr:uid="{00000000-0005-0000-0000-0000D7580000}"/>
    <cellStyle name="SAPBEXresItemX 4 3 3" xfId="8101" xr:uid="{00000000-0005-0000-0000-0000D8580000}"/>
    <cellStyle name="SAPBEXresItemX 4 3 3 2" xfId="15314" xr:uid="{00000000-0005-0000-0000-0000D9580000}"/>
    <cellStyle name="SAPBEXresItemX 4 3 3 3" xfId="21000" xr:uid="{00000000-0005-0000-0000-0000DA580000}"/>
    <cellStyle name="SAPBEXresItemX 4 3 4" xfId="9153" xr:uid="{00000000-0005-0000-0000-0000DB580000}"/>
    <cellStyle name="SAPBEXresItemX 4 3 4 2" xfId="16366" xr:uid="{00000000-0005-0000-0000-0000DC580000}"/>
    <cellStyle name="SAPBEXresItemX 4 3 4 3" xfId="21907" xr:uid="{00000000-0005-0000-0000-0000DD580000}"/>
    <cellStyle name="SAPBEXresItemX 4 3 5" xfId="10230" xr:uid="{00000000-0005-0000-0000-0000DE580000}"/>
    <cellStyle name="SAPBEXresItemX 4 3 5 2" xfId="17443" xr:uid="{00000000-0005-0000-0000-0000DF580000}"/>
    <cellStyle name="SAPBEXresItemX 4 3 5 3" xfId="22880" xr:uid="{00000000-0005-0000-0000-0000E0580000}"/>
    <cellStyle name="SAPBEXresItemX 4 3 6" xfId="11439" xr:uid="{00000000-0005-0000-0000-0000E1580000}"/>
    <cellStyle name="SAPBEXresItemX 4 3 6 2" xfId="18646" xr:uid="{00000000-0005-0000-0000-0000E2580000}"/>
    <cellStyle name="SAPBEXresItemX 4 3 6 3" xfId="23841" xr:uid="{00000000-0005-0000-0000-0000E3580000}"/>
    <cellStyle name="SAPBEXresItemX 4 3 7" xfId="12546" xr:uid="{00000000-0005-0000-0000-0000E4580000}"/>
    <cellStyle name="SAPBEXresItemX 4 3 7 2" xfId="19753" xr:uid="{00000000-0005-0000-0000-0000E5580000}"/>
    <cellStyle name="SAPBEXresItemX 4 3 7 3" xfId="24778" xr:uid="{00000000-0005-0000-0000-0000E6580000}"/>
    <cellStyle name="SAPBEXresItemX 4 3 8" xfId="13515" xr:uid="{00000000-0005-0000-0000-0000E7580000}"/>
    <cellStyle name="SAPBEXresItemX 4 3 9" xfId="14581" xr:uid="{00000000-0005-0000-0000-0000E8580000}"/>
    <cellStyle name="SAPBEXresItemX 4 4" xfId="711" xr:uid="{00000000-0005-0000-0000-0000E9580000}"/>
    <cellStyle name="SAPBEXresItemX 4 4 2" xfId="1167" xr:uid="{00000000-0005-0000-0000-0000EA580000}"/>
    <cellStyle name="SAPBEXresItemX 4 4 2 2" xfId="8514" xr:uid="{00000000-0005-0000-0000-0000EB580000}"/>
    <cellStyle name="SAPBEXresItemX 4 4 2 2 2" xfId="15727" xr:uid="{00000000-0005-0000-0000-0000EC580000}"/>
    <cellStyle name="SAPBEXresItemX 4 4 2 2 3" xfId="21372" xr:uid="{00000000-0005-0000-0000-0000ED580000}"/>
    <cellStyle name="SAPBEXresItemX 4 4 2 3" xfId="8782" xr:uid="{00000000-0005-0000-0000-0000EE580000}"/>
    <cellStyle name="SAPBEXresItemX 4 4 2 3 2" xfId="15995" xr:uid="{00000000-0005-0000-0000-0000EF580000}"/>
    <cellStyle name="SAPBEXresItemX 4 4 2 3 3" xfId="21539" xr:uid="{00000000-0005-0000-0000-0000F0580000}"/>
    <cellStyle name="SAPBEXresItemX 4 4 2 4" xfId="10645" xr:uid="{00000000-0005-0000-0000-0000F1580000}"/>
    <cellStyle name="SAPBEXresItemX 4 4 2 4 2" xfId="17858" xr:uid="{00000000-0005-0000-0000-0000F2580000}"/>
    <cellStyle name="SAPBEXresItemX 4 4 2 4 3" xfId="23254" xr:uid="{00000000-0005-0000-0000-0000F3580000}"/>
    <cellStyle name="SAPBEXresItemX 4 4 2 5" xfId="11907" xr:uid="{00000000-0005-0000-0000-0000F4580000}"/>
    <cellStyle name="SAPBEXresItemX 4 4 2 5 2" xfId="19114" xr:uid="{00000000-0005-0000-0000-0000F5580000}"/>
    <cellStyle name="SAPBEXresItemX 4 4 2 5 3" xfId="24268" xr:uid="{00000000-0005-0000-0000-0000F6580000}"/>
    <cellStyle name="SAPBEXresItemX 4 4 2 6" xfId="12116" xr:uid="{00000000-0005-0000-0000-0000F7580000}"/>
    <cellStyle name="SAPBEXresItemX 4 4 2 6 2" xfId="19323" xr:uid="{00000000-0005-0000-0000-0000F8580000}"/>
    <cellStyle name="SAPBEXresItemX 4 4 2 6 3" xfId="24358" xr:uid="{00000000-0005-0000-0000-0000F9580000}"/>
    <cellStyle name="SAPBEXresItemX 4 4 2 7" xfId="13972" xr:uid="{00000000-0005-0000-0000-0000FA580000}"/>
    <cellStyle name="SAPBEXresItemX 4 4 2 8" xfId="14179" xr:uid="{00000000-0005-0000-0000-0000FB580000}"/>
    <cellStyle name="SAPBEXresItemX 4 4 3" xfId="8102" xr:uid="{00000000-0005-0000-0000-0000FC580000}"/>
    <cellStyle name="SAPBEXresItemX 4 4 3 2" xfId="15315" xr:uid="{00000000-0005-0000-0000-0000FD580000}"/>
    <cellStyle name="SAPBEXresItemX 4 4 3 3" xfId="21001" xr:uid="{00000000-0005-0000-0000-0000FE580000}"/>
    <cellStyle name="SAPBEXresItemX 4 4 4" xfId="7754" xr:uid="{00000000-0005-0000-0000-0000FF580000}"/>
    <cellStyle name="SAPBEXresItemX 4 4 4 2" xfId="14967" xr:uid="{00000000-0005-0000-0000-000000590000}"/>
    <cellStyle name="SAPBEXresItemX 4 4 4 3" xfId="20668" xr:uid="{00000000-0005-0000-0000-000001590000}"/>
    <cellStyle name="SAPBEXresItemX 4 4 5" xfId="10231" xr:uid="{00000000-0005-0000-0000-000002590000}"/>
    <cellStyle name="SAPBEXresItemX 4 4 5 2" xfId="17444" xr:uid="{00000000-0005-0000-0000-000003590000}"/>
    <cellStyle name="SAPBEXresItemX 4 4 5 3" xfId="22881" xr:uid="{00000000-0005-0000-0000-000004590000}"/>
    <cellStyle name="SAPBEXresItemX 4 4 6" xfId="11494" xr:uid="{00000000-0005-0000-0000-000005590000}"/>
    <cellStyle name="SAPBEXresItemX 4 4 6 2" xfId="18701" xr:uid="{00000000-0005-0000-0000-000006590000}"/>
    <cellStyle name="SAPBEXresItemX 4 4 6 3" xfId="23896" xr:uid="{00000000-0005-0000-0000-000007590000}"/>
    <cellStyle name="SAPBEXresItemX 4 4 7" xfId="12486" xr:uid="{00000000-0005-0000-0000-000008590000}"/>
    <cellStyle name="SAPBEXresItemX 4 4 7 2" xfId="19693" xr:uid="{00000000-0005-0000-0000-000009590000}"/>
    <cellStyle name="SAPBEXresItemX 4 4 7 3" xfId="24726" xr:uid="{00000000-0005-0000-0000-00000A590000}"/>
    <cellStyle name="SAPBEXresItemX 4 4 8" xfId="13570" xr:uid="{00000000-0005-0000-0000-00000B590000}"/>
    <cellStyle name="SAPBEXresItemX 4 4 9" xfId="14527" xr:uid="{00000000-0005-0000-0000-00000C590000}"/>
    <cellStyle name="SAPBEXresItemX 4 5" xfId="8099" xr:uid="{00000000-0005-0000-0000-00000D590000}"/>
    <cellStyle name="SAPBEXresItemX 4 5 2" xfId="15312" xr:uid="{00000000-0005-0000-0000-00000E590000}"/>
    <cellStyle name="SAPBEXresItemX 4 5 3" xfId="20998" xr:uid="{00000000-0005-0000-0000-00000F590000}"/>
    <cellStyle name="SAPBEXresItemX 4 6" xfId="9156" xr:uid="{00000000-0005-0000-0000-000010590000}"/>
    <cellStyle name="SAPBEXresItemX 4 6 2" xfId="16369" xr:uid="{00000000-0005-0000-0000-000011590000}"/>
    <cellStyle name="SAPBEXresItemX 4 6 3" xfId="21909" xr:uid="{00000000-0005-0000-0000-000012590000}"/>
    <cellStyle name="SAPBEXresItemX 4 7" xfId="10228" xr:uid="{00000000-0005-0000-0000-000013590000}"/>
    <cellStyle name="SAPBEXresItemX 4 7 2" xfId="17441" xr:uid="{00000000-0005-0000-0000-000014590000}"/>
    <cellStyle name="SAPBEXresItemX 4 7 3" xfId="22878" xr:uid="{00000000-0005-0000-0000-000015590000}"/>
    <cellStyle name="SAPBEXresItemX 4 8" xfId="11293" xr:uid="{00000000-0005-0000-0000-000016590000}"/>
    <cellStyle name="SAPBEXresItemX 4 8 2" xfId="18500" xr:uid="{00000000-0005-0000-0000-000017590000}"/>
    <cellStyle name="SAPBEXresItemX 4 8 3" xfId="23699" xr:uid="{00000000-0005-0000-0000-000018590000}"/>
    <cellStyle name="SAPBEXresItemX 4 9" xfId="12721" xr:uid="{00000000-0005-0000-0000-000019590000}"/>
    <cellStyle name="SAPBEXresItemX 4 9 2" xfId="19928" xr:uid="{00000000-0005-0000-0000-00001A590000}"/>
    <cellStyle name="SAPBEXresItemX 4 9 3" xfId="24919" xr:uid="{00000000-0005-0000-0000-00001B590000}"/>
    <cellStyle name="SAPBEXresItemX 5" xfId="817" xr:uid="{00000000-0005-0000-0000-00001C590000}"/>
    <cellStyle name="SAPBEXresItemX 5 2" xfId="8515" xr:uid="{00000000-0005-0000-0000-00001D590000}"/>
    <cellStyle name="SAPBEXresItemX 5 2 2" xfId="15728" xr:uid="{00000000-0005-0000-0000-00001E590000}"/>
    <cellStyle name="SAPBEXresItemX 5 2 3" xfId="21373" xr:uid="{00000000-0005-0000-0000-00001F590000}"/>
    <cellStyle name="SAPBEXresItemX 5 3" xfId="8781" xr:uid="{00000000-0005-0000-0000-000020590000}"/>
    <cellStyle name="SAPBEXresItemX 5 3 2" xfId="15994" xr:uid="{00000000-0005-0000-0000-000021590000}"/>
    <cellStyle name="SAPBEXresItemX 5 3 3" xfId="21538" xr:uid="{00000000-0005-0000-0000-000022590000}"/>
    <cellStyle name="SAPBEXresItemX 5 4" xfId="10646" xr:uid="{00000000-0005-0000-0000-000023590000}"/>
    <cellStyle name="SAPBEXresItemX 5 4 2" xfId="17859" xr:uid="{00000000-0005-0000-0000-000024590000}"/>
    <cellStyle name="SAPBEXresItemX 5 4 3" xfId="23255" xr:uid="{00000000-0005-0000-0000-000025590000}"/>
    <cellStyle name="SAPBEXresItemX 5 5" xfId="11557" xr:uid="{00000000-0005-0000-0000-000026590000}"/>
    <cellStyle name="SAPBEXresItemX 5 5 2" xfId="18764" xr:uid="{00000000-0005-0000-0000-000027590000}"/>
    <cellStyle name="SAPBEXresItemX 5 5 3" xfId="23940" xr:uid="{00000000-0005-0000-0000-000028590000}"/>
    <cellStyle name="SAPBEXresItemX 5 6" xfId="12445" xr:uid="{00000000-0005-0000-0000-000029590000}"/>
    <cellStyle name="SAPBEXresItemX 5 6 2" xfId="19652" xr:uid="{00000000-0005-0000-0000-00002A590000}"/>
    <cellStyle name="SAPBEXresItemX 5 6 3" xfId="24686" xr:uid="{00000000-0005-0000-0000-00002B590000}"/>
    <cellStyle name="SAPBEXresItemX 5 7" xfId="13623" xr:uid="{00000000-0005-0000-0000-00002C590000}"/>
    <cellStyle name="SAPBEXresItemX 5 8" xfId="14488" xr:uid="{00000000-0005-0000-0000-00002D590000}"/>
    <cellStyle name="SAPBEXresItemX 6" xfId="7426" xr:uid="{00000000-0005-0000-0000-00002E590000}"/>
    <cellStyle name="SAPBEXresItemX 6 2" xfId="9656" xr:uid="{00000000-0005-0000-0000-00002F590000}"/>
    <cellStyle name="SAPBEXresItemX 6 2 2" xfId="16869" xr:uid="{00000000-0005-0000-0000-000030590000}"/>
    <cellStyle name="SAPBEXresItemX 6 2 3" xfId="22335" xr:uid="{00000000-0005-0000-0000-000031590000}"/>
    <cellStyle name="SAPBEXresItemX 6 3" xfId="9854" xr:uid="{00000000-0005-0000-0000-000032590000}"/>
    <cellStyle name="SAPBEXresItemX 6 3 2" xfId="17067" xr:uid="{00000000-0005-0000-0000-000033590000}"/>
    <cellStyle name="SAPBEXresItemX 6 3 3" xfId="22533" xr:uid="{00000000-0005-0000-0000-000034590000}"/>
    <cellStyle name="SAPBEXresItemX 6 4" xfId="11058" xr:uid="{00000000-0005-0000-0000-000035590000}"/>
    <cellStyle name="SAPBEXresItemX 6 4 2" xfId="18271" xr:uid="{00000000-0005-0000-0000-000036590000}"/>
    <cellStyle name="SAPBEXresItemX 6 4 3" xfId="23488" xr:uid="{00000000-0005-0000-0000-000037590000}"/>
    <cellStyle name="SAPBEXresItemX 6 5" xfId="13005" xr:uid="{00000000-0005-0000-0000-000038590000}"/>
    <cellStyle name="SAPBEXresItemX 6 5 2" xfId="20212" xr:uid="{00000000-0005-0000-0000-000039590000}"/>
    <cellStyle name="SAPBEXresItemX 6 5 3" xfId="25168" xr:uid="{00000000-0005-0000-0000-00003A590000}"/>
    <cellStyle name="SAPBEXresItemX 6 6" xfId="13194" xr:uid="{00000000-0005-0000-0000-00003B590000}"/>
    <cellStyle name="SAPBEXresItemX 6 6 2" xfId="20401" xr:uid="{00000000-0005-0000-0000-00003C590000}"/>
    <cellStyle name="SAPBEXresItemX 6 6 3" xfId="25357" xr:uid="{00000000-0005-0000-0000-00003D590000}"/>
    <cellStyle name="SAPBEXresItemX 6 7" xfId="14866" xr:uid="{00000000-0005-0000-0000-00003E590000}"/>
    <cellStyle name="SAPBEXresItemX 6 8" xfId="20579" xr:uid="{00000000-0005-0000-0000-00003F590000}"/>
    <cellStyle name="SAPBEXresItemX 7" xfId="7720" xr:uid="{00000000-0005-0000-0000-000040590000}"/>
    <cellStyle name="SAPBEXresItemX 7 2" xfId="14938" xr:uid="{00000000-0005-0000-0000-000041590000}"/>
    <cellStyle name="SAPBEXresItemX 7 3" xfId="20659" xr:uid="{00000000-0005-0000-0000-000042590000}"/>
    <cellStyle name="SAPBEXresItemX 8" xfId="8088" xr:uid="{00000000-0005-0000-0000-000043590000}"/>
    <cellStyle name="SAPBEXresItemX 8 2" xfId="15301" xr:uid="{00000000-0005-0000-0000-000044590000}"/>
    <cellStyle name="SAPBEXresItemX 8 3" xfId="20987" xr:uid="{00000000-0005-0000-0000-000045590000}"/>
    <cellStyle name="SAPBEXresItemX 9" xfId="9171" xr:uid="{00000000-0005-0000-0000-000046590000}"/>
    <cellStyle name="SAPBEXresItemX 9 2" xfId="16384" xr:uid="{00000000-0005-0000-0000-000047590000}"/>
    <cellStyle name="SAPBEXresItemX 9 3" xfId="21920" xr:uid="{00000000-0005-0000-0000-000048590000}"/>
    <cellStyle name="SAPBEXRow_Headings_SA" xfId="113" xr:uid="{00000000-0005-0000-0000-000049590000}"/>
    <cellStyle name="SAPBEXRowResults_SA" xfId="114" xr:uid="{00000000-0005-0000-0000-00004A590000}"/>
    <cellStyle name="SAPBEXstdData" xfId="115" xr:uid="{00000000-0005-0000-0000-00004B590000}"/>
    <cellStyle name="SAPBEXstdData 2" xfId="116" xr:uid="{00000000-0005-0000-0000-00004C590000}"/>
    <cellStyle name="SAPBEXstdData 2 2" xfId="377" xr:uid="{00000000-0005-0000-0000-00004D590000}"/>
    <cellStyle name="SAPBEXstdData 2 2 2" xfId="553" xr:uid="{00000000-0005-0000-0000-00004E590000}"/>
    <cellStyle name="SAPBEXstdData 2 2 2 2" xfId="1009" xr:uid="{00000000-0005-0000-0000-00004F590000}"/>
    <cellStyle name="SAPBEXstdData 2 2 2 2 2" xfId="8516" xr:uid="{00000000-0005-0000-0000-000050590000}"/>
    <cellStyle name="SAPBEXstdData 2 2 2 2 2 2" xfId="15729" xr:uid="{00000000-0005-0000-0000-000051590000}"/>
    <cellStyle name="SAPBEXstdData 2 2 2 2 2 3" xfId="21374" xr:uid="{00000000-0005-0000-0000-000052590000}"/>
    <cellStyle name="SAPBEXstdData 2 2 2 2 3" xfId="8780" xr:uid="{00000000-0005-0000-0000-000053590000}"/>
    <cellStyle name="SAPBEXstdData 2 2 2 2 3 2" xfId="15993" xr:uid="{00000000-0005-0000-0000-000054590000}"/>
    <cellStyle name="SAPBEXstdData 2 2 2 2 3 3" xfId="21537" xr:uid="{00000000-0005-0000-0000-000055590000}"/>
    <cellStyle name="SAPBEXstdData 2 2 2 2 4" xfId="10647" xr:uid="{00000000-0005-0000-0000-000056590000}"/>
    <cellStyle name="SAPBEXstdData 2 2 2 2 4 2" xfId="17860" xr:uid="{00000000-0005-0000-0000-000057590000}"/>
    <cellStyle name="SAPBEXstdData 2 2 2 2 4 3" xfId="23256" xr:uid="{00000000-0005-0000-0000-000058590000}"/>
    <cellStyle name="SAPBEXstdData 2 2 2 2 5" xfId="11749" xr:uid="{00000000-0005-0000-0000-000059590000}"/>
    <cellStyle name="SAPBEXstdData 2 2 2 2 5 2" xfId="18956" xr:uid="{00000000-0005-0000-0000-00005A590000}"/>
    <cellStyle name="SAPBEXstdData 2 2 2 2 5 3" xfId="24110" xr:uid="{00000000-0005-0000-0000-00005B590000}"/>
    <cellStyle name="SAPBEXstdData 2 2 2 2 6" xfId="12274" xr:uid="{00000000-0005-0000-0000-00005C590000}"/>
    <cellStyle name="SAPBEXstdData 2 2 2 2 6 2" xfId="19481" xr:uid="{00000000-0005-0000-0000-00005D590000}"/>
    <cellStyle name="SAPBEXstdData 2 2 2 2 6 3" xfId="24516" xr:uid="{00000000-0005-0000-0000-00005E590000}"/>
    <cellStyle name="SAPBEXstdData 2 2 2 2 7" xfId="13814" xr:uid="{00000000-0005-0000-0000-00005F590000}"/>
    <cellStyle name="SAPBEXstdData 2 2 2 2 8" xfId="14337" xr:uid="{00000000-0005-0000-0000-000060590000}"/>
    <cellStyle name="SAPBEXstdData 2 2 2 3" xfId="8105" xr:uid="{00000000-0005-0000-0000-000061590000}"/>
    <cellStyle name="SAPBEXstdData 2 2 2 3 2" xfId="15318" xr:uid="{00000000-0005-0000-0000-000062590000}"/>
    <cellStyle name="SAPBEXstdData 2 2 2 3 3" xfId="21004" xr:uid="{00000000-0005-0000-0000-000063590000}"/>
    <cellStyle name="SAPBEXstdData 2 2 2 4" xfId="10234" xr:uid="{00000000-0005-0000-0000-000064590000}"/>
    <cellStyle name="SAPBEXstdData 2 2 2 4 2" xfId="17447" xr:uid="{00000000-0005-0000-0000-000065590000}"/>
    <cellStyle name="SAPBEXstdData 2 2 2 4 3" xfId="22884" xr:uid="{00000000-0005-0000-0000-000066590000}"/>
    <cellStyle name="SAPBEXstdData 2 2 2 5" xfId="11336" xr:uid="{00000000-0005-0000-0000-000067590000}"/>
    <cellStyle name="SAPBEXstdData 2 2 2 5 2" xfId="18543" xr:uid="{00000000-0005-0000-0000-000068590000}"/>
    <cellStyle name="SAPBEXstdData 2 2 2 5 3" xfId="23738" xr:uid="{00000000-0005-0000-0000-000069590000}"/>
    <cellStyle name="SAPBEXstdData 2 2 2 6" xfId="12682" xr:uid="{00000000-0005-0000-0000-00006A590000}"/>
    <cellStyle name="SAPBEXstdData 2 2 2 6 2" xfId="19889" xr:uid="{00000000-0005-0000-0000-00006B590000}"/>
    <cellStyle name="SAPBEXstdData 2 2 2 6 3" xfId="24880" xr:uid="{00000000-0005-0000-0000-00006C590000}"/>
    <cellStyle name="SAPBEXstdData 2 2 3" xfId="673" xr:uid="{00000000-0005-0000-0000-00006D590000}"/>
    <cellStyle name="SAPBEXstdData 2 2 3 2" xfId="1129" xr:uid="{00000000-0005-0000-0000-00006E590000}"/>
    <cellStyle name="SAPBEXstdData 2 2 3 2 2" xfId="8517" xr:uid="{00000000-0005-0000-0000-00006F590000}"/>
    <cellStyle name="SAPBEXstdData 2 2 3 2 2 2" xfId="15730" xr:uid="{00000000-0005-0000-0000-000070590000}"/>
    <cellStyle name="SAPBEXstdData 2 2 3 2 2 3" xfId="21375" xr:uid="{00000000-0005-0000-0000-000071590000}"/>
    <cellStyle name="SAPBEXstdData 2 2 3 2 3" xfId="8779" xr:uid="{00000000-0005-0000-0000-000072590000}"/>
    <cellStyle name="SAPBEXstdData 2 2 3 2 3 2" xfId="15992" xr:uid="{00000000-0005-0000-0000-000073590000}"/>
    <cellStyle name="SAPBEXstdData 2 2 3 2 3 3" xfId="21536" xr:uid="{00000000-0005-0000-0000-000074590000}"/>
    <cellStyle name="SAPBEXstdData 2 2 3 2 4" xfId="10648" xr:uid="{00000000-0005-0000-0000-000075590000}"/>
    <cellStyle name="SAPBEXstdData 2 2 3 2 4 2" xfId="17861" xr:uid="{00000000-0005-0000-0000-000076590000}"/>
    <cellStyle name="SAPBEXstdData 2 2 3 2 4 3" xfId="23257" xr:uid="{00000000-0005-0000-0000-000077590000}"/>
    <cellStyle name="SAPBEXstdData 2 2 3 2 5" xfId="11869" xr:uid="{00000000-0005-0000-0000-000078590000}"/>
    <cellStyle name="SAPBEXstdData 2 2 3 2 5 2" xfId="19076" xr:uid="{00000000-0005-0000-0000-000079590000}"/>
    <cellStyle name="SAPBEXstdData 2 2 3 2 5 3" xfId="24230" xr:uid="{00000000-0005-0000-0000-00007A590000}"/>
    <cellStyle name="SAPBEXstdData 2 2 3 2 6" xfId="12154" xr:uid="{00000000-0005-0000-0000-00007B590000}"/>
    <cellStyle name="SAPBEXstdData 2 2 3 2 6 2" xfId="19361" xr:uid="{00000000-0005-0000-0000-00007C590000}"/>
    <cellStyle name="SAPBEXstdData 2 2 3 2 6 3" xfId="24396" xr:uid="{00000000-0005-0000-0000-00007D590000}"/>
    <cellStyle name="SAPBEXstdData 2 2 3 2 7" xfId="13934" xr:uid="{00000000-0005-0000-0000-00007E590000}"/>
    <cellStyle name="SAPBEXstdData 2 2 3 2 8" xfId="14217" xr:uid="{00000000-0005-0000-0000-00007F590000}"/>
    <cellStyle name="SAPBEXstdData 2 2 3 3" xfId="8106" xr:uid="{00000000-0005-0000-0000-000080590000}"/>
    <cellStyle name="SAPBEXstdData 2 2 3 3 2" xfId="15319" xr:uid="{00000000-0005-0000-0000-000081590000}"/>
    <cellStyle name="SAPBEXstdData 2 2 3 3 3" xfId="21005" xr:uid="{00000000-0005-0000-0000-000082590000}"/>
    <cellStyle name="SAPBEXstdData 2 2 3 4" xfId="10235" xr:uid="{00000000-0005-0000-0000-000083590000}"/>
    <cellStyle name="SAPBEXstdData 2 2 3 4 2" xfId="17448" xr:uid="{00000000-0005-0000-0000-000084590000}"/>
    <cellStyle name="SAPBEXstdData 2 2 3 4 3" xfId="22885" xr:uid="{00000000-0005-0000-0000-000085590000}"/>
    <cellStyle name="SAPBEXstdData 2 2 3 5" xfId="11456" xr:uid="{00000000-0005-0000-0000-000086590000}"/>
    <cellStyle name="SAPBEXstdData 2 2 3 5 2" xfId="18663" xr:uid="{00000000-0005-0000-0000-000087590000}"/>
    <cellStyle name="SAPBEXstdData 2 2 3 5 3" xfId="23858" xr:uid="{00000000-0005-0000-0000-000088590000}"/>
    <cellStyle name="SAPBEXstdData 2 2 3 6" xfId="12529" xr:uid="{00000000-0005-0000-0000-000089590000}"/>
    <cellStyle name="SAPBEXstdData 2 2 3 6 2" xfId="19736" xr:uid="{00000000-0005-0000-0000-00008A590000}"/>
    <cellStyle name="SAPBEXstdData 2 2 3 6 3" xfId="24761" xr:uid="{00000000-0005-0000-0000-00008B590000}"/>
    <cellStyle name="SAPBEXstdData 2 2 3 7" xfId="13532" xr:uid="{00000000-0005-0000-0000-00008C590000}"/>
    <cellStyle name="SAPBEXstdData 2 2 4" xfId="856" xr:uid="{00000000-0005-0000-0000-00008D590000}"/>
    <cellStyle name="SAPBEXstdData 2 2 4 2" xfId="8518" xr:uid="{00000000-0005-0000-0000-00008E590000}"/>
    <cellStyle name="SAPBEXstdData 2 2 4 2 2" xfId="15731" xr:uid="{00000000-0005-0000-0000-00008F590000}"/>
    <cellStyle name="SAPBEXstdData 2 2 4 2 3" xfId="21376" xr:uid="{00000000-0005-0000-0000-000090590000}"/>
    <cellStyle name="SAPBEXstdData 2 2 4 3" xfId="8778" xr:uid="{00000000-0005-0000-0000-000091590000}"/>
    <cellStyle name="SAPBEXstdData 2 2 4 3 2" xfId="15991" xr:uid="{00000000-0005-0000-0000-000092590000}"/>
    <cellStyle name="SAPBEXstdData 2 2 4 3 3" xfId="21535" xr:uid="{00000000-0005-0000-0000-000093590000}"/>
    <cellStyle name="SAPBEXstdData 2 2 4 4" xfId="10649" xr:uid="{00000000-0005-0000-0000-000094590000}"/>
    <cellStyle name="SAPBEXstdData 2 2 4 4 2" xfId="17862" xr:uid="{00000000-0005-0000-0000-000095590000}"/>
    <cellStyle name="SAPBEXstdData 2 2 4 4 3" xfId="23258" xr:uid="{00000000-0005-0000-0000-000096590000}"/>
    <cellStyle name="SAPBEXstdData 2 2 4 5" xfId="11596" xr:uid="{00000000-0005-0000-0000-000097590000}"/>
    <cellStyle name="SAPBEXstdData 2 2 4 5 2" xfId="18803" xr:uid="{00000000-0005-0000-0000-000098590000}"/>
    <cellStyle name="SAPBEXstdData 2 2 4 5 3" xfId="23975" xr:uid="{00000000-0005-0000-0000-000099590000}"/>
    <cellStyle name="SAPBEXstdData 2 2 4 6" xfId="12409" xr:uid="{00000000-0005-0000-0000-00009A590000}"/>
    <cellStyle name="SAPBEXstdData 2 2 4 6 2" xfId="19616" xr:uid="{00000000-0005-0000-0000-00009B590000}"/>
    <cellStyle name="SAPBEXstdData 2 2 4 6 3" xfId="24651" xr:uid="{00000000-0005-0000-0000-00009C590000}"/>
    <cellStyle name="SAPBEXstdData 2 2 4 7" xfId="13661" xr:uid="{00000000-0005-0000-0000-00009D590000}"/>
    <cellStyle name="SAPBEXstdData 2 2 5" xfId="8104" xr:uid="{00000000-0005-0000-0000-00009E590000}"/>
    <cellStyle name="SAPBEXstdData 2 2 5 2" xfId="15317" xr:uid="{00000000-0005-0000-0000-00009F590000}"/>
    <cellStyle name="SAPBEXstdData 2 2 5 3" xfId="21003" xr:uid="{00000000-0005-0000-0000-0000A0590000}"/>
    <cellStyle name="SAPBEXstdData 2 2 6" xfId="10233" xr:uid="{00000000-0005-0000-0000-0000A1590000}"/>
    <cellStyle name="SAPBEXstdData 2 2 6 2" xfId="17446" xr:uid="{00000000-0005-0000-0000-0000A2590000}"/>
    <cellStyle name="SAPBEXstdData 2 2 6 3" xfId="22883" xr:uid="{00000000-0005-0000-0000-0000A3590000}"/>
    <cellStyle name="SAPBEXstdData 2 2 7" xfId="11160" xr:uid="{00000000-0005-0000-0000-0000A4590000}"/>
    <cellStyle name="SAPBEXstdData 2 2 7 2" xfId="18367" xr:uid="{00000000-0005-0000-0000-0000A5590000}"/>
    <cellStyle name="SAPBEXstdData 2 2 7 3" xfId="23580" xr:uid="{00000000-0005-0000-0000-0000A6590000}"/>
    <cellStyle name="SAPBEXstdData 2 2 8" xfId="12814" xr:uid="{00000000-0005-0000-0000-0000A7590000}"/>
    <cellStyle name="SAPBEXstdData 2 2 8 2" xfId="20021" xr:uid="{00000000-0005-0000-0000-0000A8590000}"/>
    <cellStyle name="SAPBEXstdData 2 2 8 3" xfId="25011" xr:uid="{00000000-0005-0000-0000-0000A9590000}"/>
    <cellStyle name="SAPBEXstdData 2 3" xfId="441" xr:uid="{00000000-0005-0000-0000-0000AA590000}"/>
    <cellStyle name="SAPBEXstdData 2 3 2" xfId="918" xr:uid="{00000000-0005-0000-0000-0000AB590000}"/>
    <cellStyle name="SAPBEXstdData 2 3 2 2" xfId="8519" xr:uid="{00000000-0005-0000-0000-0000AC590000}"/>
    <cellStyle name="SAPBEXstdData 2 3 2 2 2" xfId="15732" xr:uid="{00000000-0005-0000-0000-0000AD590000}"/>
    <cellStyle name="SAPBEXstdData 2 3 2 2 3" xfId="21377" xr:uid="{00000000-0005-0000-0000-0000AE590000}"/>
    <cellStyle name="SAPBEXstdData 2 3 2 3" xfId="8777" xr:uid="{00000000-0005-0000-0000-0000AF590000}"/>
    <cellStyle name="SAPBEXstdData 2 3 2 3 2" xfId="15990" xr:uid="{00000000-0005-0000-0000-0000B0590000}"/>
    <cellStyle name="SAPBEXstdData 2 3 2 3 3" xfId="21534" xr:uid="{00000000-0005-0000-0000-0000B1590000}"/>
    <cellStyle name="SAPBEXstdData 2 3 2 4" xfId="10650" xr:uid="{00000000-0005-0000-0000-0000B2590000}"/>
    <cellStyle name="SAPBEXstdData 2 3 2 4 2" xfId="17863" xr:uid="{00000000-0005-0000-0000-0000B3590000}"/>
    <cellStyle name="SAPBEXstdData 2 3 2 4 3" xfId="23259" xr:uid="{00000000-0005-0000-0000-0000B4590000}"/>
    <cellStyle name="SAPBEXstdData 2 3 2 5" xfId="11658" xr:uid="{00000000-0005-0000-0000-0000B5590000}"/>
    <cellStyle name="SAPBEXstdData 2 3 2 5 2" xfId="18865" xr:uid="{00000000-0005-0000-0000-0000B6590000}"/>
    <cellStyle name="SAPBEXstdData 2 3 2 5 3" xfId="24031" xr:uid="{00000000-0005-0000-0000-0000B7590000}"/>
    <cellStyle name="SAPBEXstdData 2 3 2 6" xfId="12353" xr:uid="{00000000-0005-0000-0000-0000B8590000}"/>
    <cellStyle name="SAPBEXstdData 2 3 2 6 2" xfId="19560" xr:uid="{00000000-0005-0000-0000-0000B9590000}"/>
    <cellStyle name="SAPBEXstdData 2 3 2 6 3" xfId="24595" xr:uid="{00000000-0005-0000-0000-0000BA590000}"/>
    <cellStyle name="SAPBEXstdData 2 3 2 7" xfId="13723" xr:uid="{00000000-0005-0000-0000-0000BB590000}"/>
    <cellStyle name="SAPBEXstdData 2 3 2 8" xfId="14415" xr:uid="{00000000-0005-0000-0000-0000BC590000}"/>
    <cellStyle name="SAPBEXstdData 2 3 3" xfId="8107" xr:uid="{00000000-0005-0000-0000-0000BD590000}"/>
    <cellStyle name="SAPBEXstdData 2 3 3 2" xfId="15320" xr:uid="{00000000-0005-0000-0000-0000BE590000}"/>
    <cellStyle name="SAPBEXstdData 2 3 3 3" xfId="21006" xr:uid="{00000000-0005-0000-0000-0000BF590000}"/>
    <cellStyle name="SAPBEXstdData 2 3 4" xfId="10236" xr:uid="{00000000-0005-0000-0000-0000C0590000}"/>
    <cellStyle name="SAPBEXstdData 2 3 4 2" xfId="17449" xr:uid="{00000000-0005-0000-0000-0000C1590000}"/>
    <cellStyle name="SAPBEXstdData 2 3 4 3" xfId="22886" xr:uid="{00000000-0005-0000-0000-0000C2590000}"/>
    <cellStyle name="SAPBEXstdData 2 3 5" xfId="11224" xr:uid="{00000000-0005-0000-0000-0000C3590000}"/>
    <cellStyle name="SAPBEXstdData 2 3 5 2" xfId="18431" xr:uid="{00000000-0005-0000-0000-0000C4590000}"/>
    <cellStyle name="SAPBEXstdData 2 3 5 3" xfId="23638" xr:uid="{00000000-0005-0000-0000-0000C5590000}"/>
    <cellStyle name="SAPBEXstdData 2 3 6" xfId="12778" xr:uid="{00000000-0005-0000-0000-0000C6590000}"/>
    <cellStyle name="SAPBEXstdData 2 3 6 2" xfId="19985" xr:uid="{00000000-0005-0000-0000-0000C7590000}"/>
    <cellStyle name="SAPBEXstdData 2 3 6 3" xfId="24975" xr:uid="{00000000-0005-0000-0000-0000C8590000}"/>
    <cellStyle name="SAPBEXstdData 2 4" xfId="818" xr:uid="{00000000-0005-0000-0000-0000C9590000}"/>
    <cellStyle name="SAPBEXstdData 2 4 2" xfId="8520" xr:uid="{00000000-0005-0000-0000-0000CA590000}"/>
    <cellStyle name="SAPBEXstdData 2 4 2 2" xfId="15733" xr:uid="{00000000-0005-0000-0000-0000CB590000}"/>
    <cellStyle name="SAPBEXstdData 2 4 2 3" xfId="21378" xr:uid="{00000000-0005-0000-0000-0000CC590000}"/>
    <cellStyle name="SAPBEXstdData 2 4 3" xfId="8776" xr:uid="{00000000-0005-0000-0000-0000CD590000}"/>
    <cellStyle name="SAPBEXstdData 2 4 3 2" xfId="15989" xr:uid="{00000000-0005-0000-0000-0000CE590000}"/>
    <cellStyle name="SAPBEXstdData 2 4 3 3" xfId="21533" xr:uid="{00000000-0005-0000-0000-0000CF590000}"/>
    <cellStyle name="SAPBEXstdData 2 4 4" xfId="10651" xr:uid="{00000000-0005-0000-0000-0000D0590000}"/>
    <cellStyle name="SAPBEXstdData 2 4 4 2" xfId="17864" xr:uid="{00000000-0005-0000-0000-0000D1590000}"/>
    <cellStyle name="SAPBEXstdData 2 4 4 3" xfId="23260" xr:uid="{00000000-0005-0000-0000-0000D2590000}"/>
    <cellStyle name="SAPBEXstdData 2 4 5" xfId="11558" xr:uid="{00000000-0005-0000-0000-0000D3590000}"/>
    <cellStyle name="SAPBEXstdData 2 4 5 2" xfId="18765" xr:uid="{00000000-0005-0000-0000-0000D4590000}"/>
    <cellStyle name="SAPBEXstdData 2 4 5 3" xfId="23941" xr:uid="{00000000-0005-0000-0000-0000D5590000}"/>
    <cellStyle name="SAPBEXstdData 2 4 6" xfId="12444" xr:uid="{00000000-0005-0000-0000-0000D6590000}"/>
    <cellStyle name="SAPBEXstdData 2 4 6 2" xfId="19651" xr:uid="{00000000-0005-0000-0000-0000D7590000}"/>
    <cellStyle name="SAPBEXstdData 2 4 6 3" xfId="24685" xr:uid="{00000000-0005-0000-0000-0000D8590000}"/>
    <cellStyle name="SAPBEXstdData 2 4 7" xfId="13624" xr:uid="{00000000-0005-0000-0000-0000D9590000}"/>
    <cellStyle name="SAPBEXstdData 2 5" xfId="8103" xr:uid="{00000000-0005-0000-0000-0000DA590000}"/>
    <cellStyle name="SAPBEXstdData 2 5 2" xfId="15316" xr:uid="{00000000-0005-0000-0000-0000DB590000}"/>
    <cellStyle name="SAPBEXstdData 2 5 3" xfId="21002" xr:uid="{00000000-0005-0000-0000-0000DC590000}"/>
    <cellStyle name="SAPBEXstdData 2 6" xfId="10232" xr:uid="{00000000-0005-0000-0000-0000DD590000}"/>
    <cellStyle name="SAPBEXstdData 2 6 2" xfId="17445" xr:uid="{00000000-0005-0000-0000-0000DE590000}"/>
    <cellStyle name="SAPBEXstdData 2 6 3" xfId="22882" xr:uid="{00000000-0005-0000-0000-0000DF590000}"/>
    <cellStyle name="SAPBEXstdData 2 7" xfId="11120" xr:uid="{00000000-0005-0000-0000-0000E0590000}"/>
    <cellStyle name="SAPBEXstdData 2 7 2" xfId="18327" xr:uid="{00000000-0005-0000-0000-0000E1590000}"/>
    <cellStyle name="SAPBEXstdData 2 7 3" xfId="23544" xr:uid="{00000000-0005-0000-0000-0000E2590000}"/>
    <cellStyle name="SAPBEXstdData 2 8" xfId="13019" xr:uid="{00000000-0005-0000-0000-0000E3590000}"/>
    <cellStyle name="SAPBEXstdData 2 8 2" xfId="20226" xr:uid="{00000000-0005-0000-0000-0000E4590000}"/>
    <cellStyle name="SAPBEXstdData 2 8 3" xfId="25182" xr:uid="{00000000-0005-0000-0000-0000E5590000}"/>
    <cellStyle name="SAPBEXstdData 3" xfId="7427" xr:uid="{00000000-0005-0000-0000-0000E6590000}"/>
    <cellStyle name="SAPBEXstdData 3 2" xfId="7428" xr:uid="{00000000-0005-0000-0000-0000E7590000}"/>
    <cellStyle name="SAPBEXstdData 3 2 2" xfId="9657" xr:uid="{00000000-0005-0000-0000-0000E8590000}"/>
    <cellStyle name="SAPBEXstdData 3 2 2 2" xfId="16870" xr:uid="{00000000-0005-0000-0000-0000E9590000}"/>
    <cellStyle name="SAPBEXstdData 3 2 2 3" xfId="22336" xr:uid="{00000000-0005-0000-0000-0000EA590000}"/>
    <cellStyle name="SAPBEXstdData 3 2 3" xfId="9855" xr:uid="{00000000-0005-0000-0000-0000EB590000}"/>
    <cellStyle name="SAPBEXstdData 3 2 3 2" xfId="17068" xr:uid="{00000000-0005-0000-0000-0000EC590000}"/>
    <cellStyle name="SAPBEXstdData 3 2 3 3" xfId="22534" xr:uid="{00000000-0005-0000-0000-0000ED590000}"/>
    <cellStyle name="SAPBEXstdData 3 2 4" xfId="11059" xr:uid="{00000000-0005-0000-0000-0000EE590000}"/>
    <cellStyle name="SAPBEXstdData 3 2 4 2" xfId="18272" xr:uid="{00000000-0005-0000-0000-0000EF590000}"/>
    <cellStyle name="SAPBEXstdData 3 2 4 3" xfId="23489" xr:uid="{00000000-0005-0000-0000-0000F0590000}"/>
    <cellStyle name="SAPBEXstdData 3 2 5" xfId="13006" xr:uid="{00000000-0005-0000-0000-0000F1590000}"/>
    <cellStyle name="SAPBEXstdData 3 2 5 2" xfId="20213" xr:uid="{00000000-0005-0000-0000-0000F2590000}"/>
    <cellStyle name="SAPBEXstdData 3 2 5 3" xfId="25169" xr:uid="{00000000-0005-0000-0000-0000F3590000}"/>
    <cellStyle name="SAPBEXstdData 3 2 6" xfId="13195" xr:uid="{00000000-0005-0000-0000-0000F4590000}"/>
    <cellStyle name="SAPBEXstdData 3 2 6 2" xfId="20402" xr:uid="{00000000-0005-0000-0000-0000F5590000}"/>
    <cellStyle name="SAPBEXstdData 3 2 6 3" xfId="25358" xr:uid="{00000000-0005-0000-0000-0000F6590000}"/>
    <cellStyle name="SAPBEXstdData 3 2 7" xfId="14867" xr:uid="{00000000-0005-0000-0000-0000F7590000}"/>
    <cellStyle name="SAPBEXstdData 3 2 8" xfId="20580" xr:uid="{00000000-0005-0000-0000-0000F8590000}"/>
    <cellStyle name="SAPBEXstdData 4" xfId="7429" xr:uid="{00000000-0005-0000-0000-0000F9590000}"/>
    <cellStyle name="SAPBEXstdData 4 2" xfId="7430" xr:uid="{00000000-0005-0000-0000-0000FA590000}"/>
    <cellStyle name="SAPBEXstdData 4 2 2" xfId="9658" xr:uid="{00000000-0005-0000-0000-0000FB590000}"/>
    <cellStyle name="SAPBEXstdData 4 2 2 2" xfId="16871" xr:uid="{00000000-0005-0000-0000-0000FC590000}"/>
    <cellStyle name="SAPBEXstdData 4 2 2 3" xfId="22337" xr:uid="{00000000-0005-0000-0000-0000FD590000}"/>
    <cellStyle name="SAPBEXstdData 4 2 3" xfId="9856" xr:uid="{00000000-0005-0000-0000-0000FE590000}"/>
    <cellStyle name="SAPBEXstdData 4 2 3 2" xfId="17069" xr:uid="{00000000-0005-0000-0000-0000FF590000}"/>
    <cellStyle name="SAPBEXstdData 4 2 3 3" xfId="22535" xr:uid="{00000000-0005-0000-0000-0000005A0000}"/>
    <cellStyle name="SAPBEXstdData 4 2 4" xfId="11060" xr:uid="{00000000-0005-0000-0000-0000015A0000}"/>
    <cellStyle name="SAPBEXstdData 4 2 4 2" xfId="18273" xr:uid="{00000000-0005-0000-0000-0000025A0000}"/>
    <cellStyle name="SAPBEXstdData 4 2 4 3" xfId="23490" xr:uid="{00000000-0005-0000-0000-0000035A0000}"/>
    <cellStyle name="SAPBEXstdData 4 2 5" xfId="13008" xr:uid="{00000000-0005-0000-0000-0000045A0000}"/>
    <cellStyle name="SAPBEXstdData 4 2 5 2" xfId="20215" xr:uid="{00000000-0005-0000-0000-0000055A0000}"/>
    <cellStyle name="SAPBEXstdData 4 2 5 3" xfId="25171" xr:uid="{00000000-0005-0000-0000-0000065A0000}"/>
    <cellStyle name="SAPBEXstdData 4 2 6" xfId="13196" xr:uid="{00000000-0005-0000-0000-0000075A0000}"/>
    <cellStyle name="SAPBEXstdData 4 2 6 2" xfId="20403" xr:uid="{00000000-0005-0000-0000-0000085A0000}"/>
    <cellStyle name="SAPBEXstdData 4 2 6 3" xfId="25359" xr:uid="{00000000-0005-0000-0000-0000095A0000}"/>
    <cellStyle name="SAPBEXstdData 4 2 7" xfId="14868" xr:uid="{00000000-0005-0000-0000-00000A5A0000}"/>
    <cellStyle name="SAPBEXstdData 4 2 8" xfId="20581" xr:uid="{00000000-0005-0000-0000-00000B5A0000}"/>
    <cellStyle name="SAPBEXstdData 5" xfId="7431" xr:uid="{00000000-0005-0000-0000-00000C5A0000}"/>
    <cellStyle name="SAPBEXstdData 5 2" xfId="9659" xr:uid="{00000000-0005-0000-0000-00000D5A0000}"/>
    <cellStyle name="SAPBEXstdData 5 2 2" xfId="16872" xr:uid="{00000000-0005-0000-0000-00000E5A0000}"/>
    <cellStyle name="SAPBEXstdData 5 2 3" xfId="22338" xr:uid="{00000000-0005-0000-0000-00000F5A0000}"/>
    <cellStyle name="SAPBEXstdData 5 3" xfId="9857" xr:uid="{00000000-0005-0000-0000-0000105A0000}"/>
    <cellStyle name="SAPBEXstdData 5 3 2" xfId="17070" xr:uid="{00000000-0005-0000-0000-0000115A0000}"/>
    <cellStyle name="SAPBEXstdData 5 3 3" xfId="22536" xr:uid="{00000000-0005-0000-0000-0000125A0000}"/>
    <cellStyle name="SAPBEXstdData 5 4" xfId="11061" xr:uid="{00000000-0005-0000-0000-0000135A0000}"/>
    <cellStyle name="SAPBEXstdData 5 4 2" xfId="18274" xr:uid="{00000000-0005-0000-0000-0000145A0000}"/>
    <cellStyle name="SAPBEXstdData 5 4 3" xfId="23491" xr:uid="{00000000-0005-0000-0000-0000155A0000}"/>
    <cellStyle name="SAPBEXstdData 5 5" xfId="13009" xr:uid="{00000000-0005-0000-0000-0000165A0000}"/>
    <cellStyle name="SAPBEXstdData 5 5 2" xfId="20216" xr:uid="{00000000-0005-0000-0000-0000175A0000}"/>
    <cellStyle name="SAPBEXstdData 5 5 3" xfId="25172" xr:uid="{00000000-0005-0000-0000-0000185A0000}"/>
    <cellStyle name="SAPBEXstdData 5 6" xfId="13197" xr:uid="{00000000-0005-0000-0000-0000195A0000}"/>
    <cellStyle name="SAPBEXstdData 5 6 2" xfId="20404" xr:uid="{00000000-0005-0000-0000-00001A5A0000}"/>
    <cellStyle name="SAPBEXstdData 5 6 3" xfId="25360" xr:uid="{00000000-0005-0000-0000-00001B5A0000}"/>
    <cellStyle name="SAPBEXstdData 5 7" xfId="14869" xr:uid="{00000000-0005-0000-0000-00001C5A0000}"/>
    <cellStyle name="SAPBEXstdData 5 8" xfId="20582" xr:uid="{00000000-0005-0000-0000-00001D5A0000}"/>
    <cellStyle name="SAPBEXstdData 6" xfId="7432" xr:uid="{00000000-0005-0000-0000-00001E5A0000}"/>
    <cellStyle name="SAPBEXstdData 6 2" xfId="9660" xr:uid="{00000000-0005-0000-0000-00001F5A0000}"/>
    <cellStyle name="SAPBEXstdData 6 2 2" xfId="16873" xr:uid="{00000000-0005-0000-0000-0000205A0000}"/>
    <cellStyle name="SAPBEXstdData 6 2 3" xfId="22339" xr:uid="{00000000-0005-0000-0000-0000215A0000}"/>
    <cellStyle name="SAPBEXstdData 6 3" xfId="9858" xr:uid="{00000000-0005-0000-0000-0000225A0000}"/>
    <cellStyle name="SAPBEXstdData 6 3 2" xfId="17071" xr:uid="{00000000-0005-0000-0000-0000235A0000}"/>
    <cellStyle name="SAPBEXstdData 6 3 3" xfId="22537" xr:uid="{00000000-0005-0000-0000-0000245A0000}"/>
    <cellStyle name="SAPBEXstdData 6 4" xfId="11062" xr:uid="{00000000-0005-0000-0000-0000255A0000}"/>
    <cellStyle name="SAPBEXstdData 6 4 2" xfId="18275" xr:uid="{00000000-0005-0000-0000-0000265A0000}"/>
    <cellStyle name="SAPBEXstdData 6 4 3" xfId="23492" xr:uid="{00000000-0005-0000-0000-0000275A0000}"/>
    <cellStyle name="SAPBEXstdData 6 5" xfId="13010" xr:uid="{00000000-0005-0000-0000-0000285A0000}"/>
    <cellStyle name="SAPBEXstdData 6 5 2" xfId="20217" xr:uid="{00000000-0005-0000-0000-0000295A0000}"/>
    <cellStyle name="SAPBEXstdData 6 5 3" xfId="25173" xr:uid="{00000000-0005-0000-0000-00002A5A0000}"/>
    <cellStyle name="SAPBEXstdData 6 6" xfId="13198" xr:uid="{00000000-0005-0000-0000-00002B5A0000}"/>
    <cellStyle name="SAPBEXstdData 6 6 2" xfId="20405" xr:uid="{00000000-0005-0000-0000-00002C5A0000}"/>
    <cellStyle name="SAPBEXstdData 6 6 3" xfId="25361" xr:uid="{00000000-0005-0000-0000-00002D5A0000}"/>
    <cellStyle name="SAPBEXstdData 6 7" xfId="14870" xr:uid="{00000000-0005-0000-0000-00002E5A0000}"/>
    <cellStyle name="SAPBEXstdData 6 8" xfId="20583" xr:uid="{00000000-0005-0000-0000-00002F5A0000}"/>
    <cellStyle name="SAPBEXstdData 7" xfId="7433" xr:uid="{00000000-0005-0000-0000-0000305A0000}"/>
    <cellStyle name="SAPBEXstdData 7 2" xfId="9661" xr:uid="{00000000-0005-0000-0000-0000315A0000}"/>
    <cellStyle name="SAPBEXstdData 7 2 2" xfId="16874" xr:uid="{00000000-0005-0000-0000-0000325A0000}"/>
    <cellStyle name="SAPBEXstdData 7 2 3" xfId="22340" xr:uid="{00000000-0005-0000-0000-0000335A0000}"/>
    <cellStyle name="SAPBEXstdData 7 3" xfId="9859" xr:uid="{00000000-0005-0000-0000-0000345A0000}"/>
    <cellStyle name="SAPBEXstdData 7 3 2" xfId="17072" xr:uid="{00000000-0005-0000-0000-0000355A0000}"/>
    <cellStyle name="SAPBEXstdData 7 3 3" xfId="22538" xr:uid="{00000000-0005-0000-0000-0000365A0000}"/>
    <cellStyle name="SAPBEXstdData 7 4" xfId="11063" xr:uid="{00000000-0005-0000-0000-0000375A0000}"/>
    <cellStyle name="SAPBEXstdData 7 4 2" xfId="18276" xr:uid="{00000000-0005-0000-0000-0000385A0000}"/>
    <cellStyle name="SAPBEXstdData 7 4 3" xfId="23493" xr:uid="{00000000-0005-0000-0000-0000395A0000}"/>
    <cellStyle name="SAPBEXstdData 7 5" xfId="13011" xr:uid="{00000000-0005-0000-0000-00003A5A0000}"/>
    <cellStyle name="SAPBEXstdData 7 5 2" xfId="20218" xr:uid="{00000000-0005-0000-0000-00003B5A0000}"/>
    <cellStyle name="SAPBEXstdData 7 5 3" xfId="25174" xr:uid="{00000000-0005-0000-0000-00003C5A0000}"/>
    <cellStyle name="SAPBEXstdData 7 6" xfId="13199" xr:uid="{00000000-0005-0000-0000-00003D5A0000}"/>
    <cellStyle name="SAPBEXstdData 7 6 2" xfId="20406" xr:uid="{00000000-0005-0000-0000-00003E5A0000}"/>
    <cellStyle name="SAPBEXstdData 7 6 3" xfId="25362" xr:uid="{00000000-0005-0000-0000-00003F5A0000}"/>
    <cellStyle name="SAPBEXstdData 7 7" xfId="14871" xr:uid="{00000000-0005-0000-0000-0000405A0000}"/>
    <cellStyle name="SAPBEXstdData 7 8" xfId="20584" xr:uid="{00000000-0005-0000-0000-0000415A0000}"/>
    <cellStyle name="SAPBEXstdData 8" xfId="7721" xr:uid="{00000000-0005-0000-0000-0000425A0000}"/>
    <cellStyle name="SAPBEXstdData 8 2" xfId="14939" xr:uid="{00000000-0005-0000-0000-0000435A0000}"/>
    <cellStyle name="SAPBEXstdData 8 3" xfId="20660" xr:uid="{00000000-0005-0000-0000-0000445A0000}"/>
    <cellStyle name="SAPBEXstdData_13737 3p Contracts v3" xfId="7434" xr:uid="{00000000-0005-0000-0000-0000455A0000}"/>
    <cellStyle name="SAPBEXstdDataEmph" xfId="117" xr:uid="{00000000-0005-0000-0000-0000465A0000}"/>
    <cellStyle name="SAPBEXstdDataEmph 10" xfId="13244" xr:uid="{00000000-0005-0000-0000-0000475A0000}"/>
    <cellStyle name="SAPBEXstdDataEmph 11" xfId="25477" xr:uid="{00000000-0005-0000-0000-0000485A0000}"/>
    <cellStyle name="SAPBEXstdDataEmph 2" xfId="378" xr:uid="{00000000-0005-0000-0000-0000495A0000}"/>
    <cellStyle name="SAPBEXstdDataEmph 2 10" xfId="11161" xr:uid="{00000000-0005-0000-0000-00004A5A0000}"/>
    <cellStyle name="SAPBEXstdDataEmph 2 10 2" xfId="18368" xr:uid="{00000000-0005-0000-0000-00004B5A0000}"/>
    <cellStyle name="SAPBEXstdDataEmph 2 10 3" xfId="23581" xr:uid="{00000000-0005-0000-0000-00004C5A0000}"/>
    <cellStyle name="SAPBEXstdDataEmph 2 11" xfId="13272" xr:uid="{00000000-0005-0000-0000-00004D5A0000}"/>
    <cellStyle name="SAPBEXstdDataEmph 2 12" xfId="25478" xr:uid="{00000000-0005-0000-0000-00004E5A0000}"/>
    <cellStyle name="SAPBEXstdDataEmph 2 2" xfId="470" xr:uid="{00000000-0005-0000-0000-00004F5A0000}"/>
    <cellStyle name="SAPBEXstdDataEmph 2 2 2" xfId="947" xr:uid="{00000000-0005-0000-0000-0000505A0000}"/>
    <cellStyle name="SAPBEXstdDataEmph 2 2 2 2" xfId="8521" xr:uid="{00000000-0005-0000-0000-0000515A0000}"/>
    <cellStyle name="SAPBEXstdDataEmph 2 2 2 2 2" xfId="15734" xr:uid="{00000000-0005-0000-0000-0000525A0000}"/>
    <cellStyle name="SAPBEXstdDataEmph 2 2 2 2 3" xfId="21379" xr:uid="{00000000-0005-0000-0000-0000535A0000}"/>
    <cellStyle name="SAPBEXstdDataEmph 2 2 2 3" xfId="8775" xr:uid="{00000000-0005-0000-0000-0000545A0000}"/>
    <cellStyle name="SAPBEXstdDataEmph 2 2 2 3 2" xfId="15988" xr:uid="{00000000-0005-0000-0000-0000555A0000}"/>
    <cellStyle name="SAPBEXstdDataEmph 2 2 2 3 3" xfId="21532" xr:uid="{00000000-0005-0000-0000-0000565A0000}"/>
    <cellStyle name="SAPBEXstdDataEmph 2 2 2 4" xfId="10652" xr:uid="{00000000-0005-0000-0000-0000575A0000}"/>
    <cellStyle name="SAPBEXstdDataEmph 2 2 2 4 2" xfId="17865" xr:uid="{00000000-0005-0000-0000-0000585A0000}"/>
    <cellStyle name="SAPBEXstdDataEmph 2 2 2 4 3" xfId="23261" xr:uid="{00000000-0005-0000-0000-0000595A0000}"/>
    <cellStyle name="SAPBEXstdDataEmph 2 2 2 5" xfId="11687" xr:uid="{00000000-0005-0000-0000-00005A5A0000}"/>
    <cellStyle name="SAPBEXstdDataEmph 2 2 2 5 2" xfId="18894" xr:uid="{00000000-0005-0000-0000-00005B5A0000}"/>
    <cellStyle name="SAPBEXstdDataEmph 2 2 2 5 3" xfId="24058" xr:uid="{00000000-0005-0000-0000-00005C5A0000}"/>
    <cellStyle name="SAPBEXstdDataEmph 2 2 2 6" xfId="12326" xr:uid="{00000000-0005-0000-0000-00005D5A0000}"/>
    <cellStyle name="SAPBEXstdDataEmph 2 2 2 6 2" xfId="19533" xr:uid="{00000000-0005-0000-0000-00005E5A0000}"/>
    <cellStyle name="SAPBEXstdDataEmph 2 2 2 6 3" xfId="24568" xr:uid="{00000000-0005-0000-0000-00005F5A0000}"/>
    <cellStyle name="SAPBEXstdDataEmph 2 2 2 7" xfId="13752" xr:uid="{00000000-0005-0000-0000-0000605A0000}"/>
    <cellStyle name="SAPBEXstdDataEmph 2 2 2 8" xfId="14389" xr:uid="{00000000-0005-0000-0000-0000615A0000}"/>
    <cellStyle name="SAPBEXstdDataEmph 2 2 3" xfId="8109" xr:uid="{00000000-0005-0000-0000-0000625A0000}"/>
    <cellStyle name="SAPBEXstdDataEmph 2 2 3 2" xfId="15322" xr:uid="{00000000-0005-0000-0000-0000635A0000}"/>
    <cellStyle name="SAPBEXstdDataEmph 2 2 3 3" xfId="21008" xr:uid="{00000000-0005-0000-0000-0000645A0000}"/>
    <cellStyle name="SAPBEXstdDataEmph 2 2 4" xfId="9149" xr:uid="{00000000-0005-0000-0000-0000655A0000}"/>
    <cellStyle name="SAPBEXstdDataEmph 2 2 4 2" xfId="16362" xr:uid="{00000000-0005-0000-0000-0000665A0000}"/>
    <cellStyle name="SAPBEXstdDataEmph 2 2 4 3" xfId="21904" xr:uid="{00000000-0005-0000-0000-0000675A0000}"/>
    <cellStyle name="SAPBEXstdDataEmph 2 2 5" xfId="10239" xr:uid="{00000000-0005-0000-0000-0000685A0000}"/>
    <cellStyle name="SAPBEXstdDataEmph 2 2 5 2" xfId="17452" xr:uid="{00000000-0005-0000-0000-0000695A0000}"/>
    <cellStyle name="SAPBEXstdDataEmph 2 2 5 3" xfId="22889" xr:uid="{00000000-0005-0000-0000-00006A5A0000}"/>
    <cellStyle name="SAPBEXstdDataEmph 2 2 6" xfId="11253" xr:uid="{00000000-0005-0000-0000-00006B5A0000}"/>
    <cellStyle name="SAPBEXstdDataEmph 2 2 6 2" xfId="18460" xr:uid="{00000000-0005-0000-0000-00006C5A0000}"/>
    <cellStyle name="SAPBEXstdDataEmph 2 2 6 3" xfId="23665" xr:uid="{00000000-0005-0000-0000-00006D5A0000}"/>
    <cellStyle name="SAPBEXstdDataEmph 2 2 7" xfId="12754" xr:uid="{00000000-0005-0000-0000-00006E5A0000}"/>
    <cellStyle name="SAPBEXstdDataEmph 2 2 7 2" xfId="19961" xr:uid="{00000000-0005-0000-0000-00006F5A0000}"/>
    <cellStyle name="SAPBEXstdDataEmph 2 2 7 3" xfId="24952" xr:uid="{00000000-0005-0000-0000-0000705A0000}"/>
    <cellStyle name="SAPBEXstdDataEmph 2 2 8" xfId="13345" xr:uid="{00000000-0005-0000-0000-0000715A0000}"/>
    <cellStyle name="SAPBEXstdDataEmph 2 3" xfId="554" xr:uid="{00000000-0005-0000-0000-0000725A0000}"/>
    <cellStyle name="SAPBEXstdDataEmph 2 3 2" xfId="1010" xr:uid="{00000000-0005-0000-0000-0000735A0000}"/>
    <cellStyle name="SAPBEXstdDataEmph 2 3 2 2" xfId="8522" xr:uid="{00000000-0005-0000-0000-0000745A0000}"/>
    <cellStyle name="SAPBEXstdDataEmph 2 3 2 2 2" xfId="15735" xr:uid="{00000000-0005-0000-0000-0000755A0000}"/>
    <cellStyle name="SAPBEXstdDataEmph 2 3 2 2 3" xfId="21380" xr:uid="{00000000-0005-0000-0000-0000765A0000}"/>
    <cellStyle name="SAPBEXstdDataEmph 2 3 2 3" xfId="8774" xr:uid="{00000000-0005-0000-0000-0000775A0000}"/>
    <cellStyle name="SAPBEXstdDataEmph 2 3 2 3 2" xfId="15987" xr:uid="{00000000-0005-0000-0000-0000785A0000}"/>
    <cellStyle name="SAPBEXstdDataEmph 2 3 2 3 3" xfId="21531" xr:uid="{00000000-0005-0000-0000-0000795A0000}"/>
    <cellStyle name="SAPBEXstdDataEmph 2 3 2 4" xfId="10653" xr:uid="{00000000-0005-0000-0000-00007A5A0000}"/>
    <cellStyle name="SAPBEXstdDataEmph 2 3 2 4 2" xfId="17866" xr:uid="{00000000-0005-0000-0000-00007B5A0000}"/>
    <cellStyle name="SAPBEXstdDataEmph 2 3 2 4 3" xfId="23262" xr:uid="{00000000-0005-0000-0000-00007C5A0000}"/>
    <cellStyle name="SAPBEXstdDataEmph 2 3 2 5" xfId="11750" xr:uid="{00000000-0005-0000-0000-00007D5A0000}"/>
    <cellStyle name="SAPBEXstdDataEmph 2 3 2 5 2" xfId="18957" xr:uid="{00000000-0005-0000-0000-00007E5A0000}"/>
    <cellStyle name="SAPBEXstdDataEmph 2 3 2 5 3" xfId="24111" xr:uid="{00000000-0005-0000-0000-00007F5A0000}"/>
    <cellStyle name="SAPBEXstdDataEmph 2 3 2 6" xfId="12273" xr:uid="{00000000-0005-0000-0000-0000805A0000}"/>
    <cellStyle name="SAPBEXstdDataEmph 2 3 2 6 2" xfId="19480" xr:uid="{00000000-0005-0000-0000-0000815A0000}"/>
    <cellStyle name="SAPBEXstdDataEmph 2 3 2 6 3" xfId="24515" xr:uid="{00000000-0005-0000-0000-0000825A0000}"/>
    <cellStyle name="SAPBEXstdDataEmph 2 3 2 7" xfId="13815" xr:uid="{00000000-0005-0000-0000-0000835A0000}"/>
    <cellStyle name="SAPBEXstdDataEmph 2 3 2 8" xfId="14336" xr:uid="{00000000-0005-0000-0000-0000845A0000}"/>
    <cellStyle name="SAPBEXstdDataEmph 2 3 3" xfId="8110" xr:uid="{00000000-0005-0000-0000-0000855A0000}"/>
    <cellStyle name="SAPBEXstdDataEmph 2 3 3 2" xfId="15323" xr:uid="{00000000-0005-0000-0000-0000865A0000}"/>
    <cellStyle name="SAPBEXstdDataEmph 2 3 3 3" xfId="21009" xr:uid="{00000000-0005-0000-0000-0000875A0000}"/>
    <cellStyle name="SAPBEXstdDataEmph 2 3 4" xfId="9148" xr:uid="{00000000-0005-0000-0000-0000885A0000}"/>
    <cellStyle name="SAPBEXstdDataEmph 2 3 4 2" xfId="16361" xr:uid="{00000000-0005-0000-0000-0000895A0000}"/>
    <cellStyle name="SAPBEXstdDataEmph 2 3 4 3" xfId="21903" xr:uid="{00000000-0005-0000-0000-00008A5A0000}"/>
    <cellStyle name="SAPBEXstdDataEmph 2 3 5" xfId="10240" xr:uid="{00000000-0005-0000-0000-00008B5A0000}"/>
    <cellStyle name="SAPBEXstdDataEmph 2 3 5 2" xfId="17453" xr:uid="{00000000-0005-0000-0000-00008C5A0000}"/>
    <cellStyle name="SAPBEXstdDataEmph 2 3 5 3" xfId="22890" xr:uid="{00000000-0005-0000-0000-00008D5A0000}"/>
    <cellStyle name="SAPBEXstdDataEmph 2 3 6" xfId="11337" xr:uid="{00000000-0005-0000-0000-00008E5A0000}"/>
    <cellStyle name="SAPBEXstdDataEmph 2 3 6 2" xfId="18544" xr:uid="{00000000-0005-0000-0000-00008F5A0000}"/>
    <cellStyle name="SAPBEXstdDataEmph 2 3 6 3" xfId="23739" xr:uid="{00000000-0005-0000-0000-0000905A0000}"/>
    <cellStyle name="SAPBEXstdDataEmph 2 3 7" xfId="12681" xr:uid="{00000000-0005-0000-0000-0000915A0000}"/>
    <cellStyle name="SAPBEXstdDataEmph 2 3 7 2" xfId="19888" xr:uid="{00000000-0005-0000-0000-0000925A0000}"/>
    <cellStyle name="SAPBEXstdDataEmph 2 3 7 3" xfId="24879" xr:uid="{00000000-0005-0000-0000-0000935A0000}"/>
    <cellStyle name="SAPBEXstdDataEmph 2 3 8" xfId="13418" xr:uid="{00000000-0005-0000-0000-0000945A0000}"/>
    <cellStyle name="SAPBEXstdDataEmph 2 4" xfId="622" xr:uid="{00000000-0005-0000-0000-0000955A0000}"/>
    <cellStyle name="SAPBEXstdDataEmph 2 4 2" xfId="1078" xr:uid="{00000000-0005-0000-0000-0000965A0000}"/>
    <cellStyle name="SAPBEXstdDataEmph 2 4 2 2" xfId="8523" xr:uid="{00000000-0005-0000-0000-0000975A0000}"/>
    <cellStyle name="SAPBEXstdDataEmph 2 4 2 2 2" xfId="15736" xr:uid="{00000000-0005-0000-0000-0000985A0000}"/>
    <cellStyle name="SAPBEXstdDataEmph 2 4 2 2 3" xfId="21381" xr:uid="{00000000-0005-0000-0000-0000995A0000}"/>
    <cellStyle name="SAPBEXstdDataEmph 2 4 2 3" xfId="8773" xr:uid="{00000000-0005-0000-0000-00009A5A0000}"/>
    <cellStyle name="SAPBEXstdDataEmph 2 4 2 3 2" xfId="15986" xr:uid="{00000000-0005-0000-0000-00009B5A0000}"/>
    <cellStyle name="SAPBEXstdDataEmph 2 4 2 3 3" xfId="21530" xr:uid="{00000000-0005-0000-0000-00009C5A0000}"/>
    <cellStyle name="SAPBEXstdDataEmph 2 4 2 4" xfId="10654" xr:uid="{00000000-0005-0000-0000-00009D5A0000}"/>
    <cellStyle name="SAPBEXstdDataEmph 2 4 2 4 2" xfId="17867" xr:uid="{00000000-0005-0000-0000-00009E5A0000}"/>
    <cellStyle name="SAPBEXstdDataEmph 2 4 2 4 3" xfId="23263" xr:uid="{00000000-0005-0000-0000-00009F5A0000}"/>
    <cellStyle name="SAPBEXstdDataEmph 2 4 2 5" xfId="11818" xr:uid="{00000000-0005-0000-0000-0000A05A0000}"/>
    <cellStyle name="SAPBEXstdDataEmph 2 4 2 5 2" xfId="19025" xr:uid="{00000000-0005-0000-0000-0000A15A0000}"/>
    <cellStyle name="SAPBEXstdDataEmph 2 4 2 5 3" xfId="24179" xr:uid="{00000000-0005-0000-0000-0000A25A0000}"/>
    <cellStyle name="SAPBEXstdDataEmph 2 4 2 6" xfId="12205" xr:uid="{00000000-0005-0000-0000-0000A35A0000}"/>
    <cellStyle name="SAPBEXstdDataEmph 2 4 2 6 2" xfId="19412" xr:uid="{00000000-0005-0000-0000-0000A45A0000}"/>
    <cellStyle name="SAPBEXstdDataEmph 2 4 2 6 3" xfId="24447" xr:uid="{00000000-0005-0000-0000-0000A55A0000}"/>
    <cellStyle name="SAPBEXstdDataEmph 2 4 2 7" xfId="13883" xr:uid="{00000000-0005-0000-0000-0000A65A0000}"/>
    <cellStyle name="SAPBEXstdDataEmph 2 4 2 8" xfId="14268" xr:uid="{00000000-0005-0000-0000-0000A75A0000}"/>
    <cellStyle name="SAPBEXstdDataEmph 2 4 3" xfId="8111" xr:uid="{00000000-0005-0000-0000-0000A85A0000}"/>
    <cellStyle name="SAPBEXstdDataEmph 2 4 3 2" xfId="15324" xr:uid="{00000000-0005-0000-0000-0000A95A0000}"/>
    <cellStyle name="SAPBEXstdDataEmph 2 4 3 3" xfId="21010" xr:uid="{00000000-0005-0000-0000-0000AA5A0000}"/>
    <cellStyle name="SAPBEXstdDataEmph 2 4 4" xfId="9147" xr:uid="{00000000-0005-0000-0000-0000AB5A0000}"/>
    <cellStyle name="SAPBEXstdDataEmph 2 4 4 2" xfId="16360" xr:uid="{00000000-0005-0000-0000-0000AC5A0000}"/>
    <cellStyle name="SAPBEXstdDataEmph 2 4 4 3" xfId="21902" xr:uid="{00000000-0005-0000-0000-0000AD5A0000}"/>
    <cellStyle name="SAPBEXstdDataEmph 2 4 5" xfId="10241" xr:uid="{00000000-0005-0000-0000-0000AE5A0000}"/>
    <cellStyle name="SAPBEXstdDataEmph 2 4 5 2" xfId="17454" xr:uid="{00000000-0005-0000-0000-0000AF5A0000}"/>
    <cellStyle name="SAPBEXstdDataEmph 2 4 5 3" xfId="22891" xr:uid="{00000000-0005-0000-0000-0000B05A0000}"/>
    <cellStyle name="SAPBEXstdDataEmph 2 4 6" xfId="11405" xr:uid="{00000000-0005-0000-0000-0000B15A0000}"/>
    <cellStyle name="SAPBEXstdDataEmph 2 4 6 2" xfId="18612" xr:uid="{00000000-0005-0000-0000-0000B25A0000}"/>
    <cellStyle name="SAPBEXstdDataEmph 2 4 6 3" xfId="23807" xr:uid="{00000000-0005-0000-0000-0000B35A0000}"/>
    <cellStyle name="SAPBEXstdDataEmph 2 4 7" xfId="12580" xr:uid="{00000000-0005-0000-0000-0000B45A0000}"/>
    <cellStyle name="SAPBEXstdDataEmph 2 4 7 2" xfId="19787" xr:uid="{00000000-0005-0000-0000-0000B55A0000}"/>
    <cellStyle name="SAPBEXstdDataEmph 2 4 7 3" xfId="24812" xr:uid="{00000000-0005-0000-0000-0000B65A0000}"/>
    <cellStyle name="SAPBEXstdDataEmph 2 4 8" xfId="13481" xr:uid="{00000000-0005-0000-0000-0000B75A0000}"/>
    <cellStyle name="SAPBEXstdDataEmph 2 4 9" xfId="14646" xr:uid="{00000000-0005-0000-0000-0000B85A0000}"/>
    <cellStyle name="SAPBEXstdDataEmph 2 5" xfId="674" xr:uid="{00000000-0005-0000-0000-0000B95A0000}"/>
    <cellStyle name="SAPBEXstdDataEmph 2 5 2" xfId="1130" xr:uid="{00000000-0005-0000-0000-0000BA5A0000}"/>
    <cellStyle name="SAPBEXstdDataEmph 2 5 2 2" xfId="8524" xr:uid="{00000000-0005-0000-0000-0000BB5A0000}"/>
    <cellStyle name="SAPBEXstdDataEmph 2 5 2 2 2" xfId="15737" xr:uid="{00000000-0005-0000-0000-0000BC5A0000}"/>
    <cellStyle name="SAPBEXstdDataEmph 2 5 2 2 3" xfId="21382" xr:uid="{00000000-0005-0000-0000-0000BD5A0000}"/>
    <cellStyle name="SAPBEXstdDataEmph 2 5 2 3" xfId="8772" xr:uid="{00000000-0005-0000-0000-0000BE5A0000}"/>
    <cellStyle name="SAPBEXstdDataEmph 2 5 2 3 2" xfId="15985" xr:uid="{00000000-0005-0000-0000-0000BF5A0000}"/>
    <cellStyle name="SAPBEXstdDataEmph 2 5 2 3 3" xfId="21529" xr:uid="{00000000-0005-0000-0000-0000C05A0000}"/>
    <cellStyle name="SAPBEXstdDataEmph 2 5 2 4" xfId="10655" xr:uid="{00000000-0005-0000-0000-0000C15A0000}"/>
    <cellStyle name="SAPBEXstdDataEmph 2 5 2 4 2" xfId="17868" xr:uid="{00000000-0005-0000-0000-0000C25A0000}"/>
    <cellStyle name="SAPBEXstdDataEmph 2 5 2 4 3" xfId="23264" xr:uid="{00000000-0005-0000-0000-0000C35A0000}"/>
    <cellStyle name="SAPBEXstdDataEmph 2 5 2 5" xfId="11870" xr:uid="{00000000-0005-0000-0000-0000C45A0000}"/>
    <cellStyle name="SAPBEXstdDataEmph 2 5 2 5 2" xfId="19077" xr:uid="{00000000-0005-0000-0000-0000C55A0000}"/>
    <cellStyle name="SAPBEXstdDataEmph 2 5 2 5 3" xfId="24231" xr:uid="{00000000-0005-0000-0000-0000C65A0000}"/>
    <cellStyle name="SAPBEXstdDataEmph 2 5 2 6" xfId="12153" xr:uid="{00000000-0005-0000-0000-0000C75A0000}"/>
    <cellStyle name="SAPBEXstdDataEmph 2 5 2 6 2" xfId="19360" xr:uid="{00000000-0005-0000-0000-0000C85A0000}"/>
    <cellStyle name="SAPBEXstdDataEmph 2 5 2 6 3" xfId="24395" xr:uid="{00000000-0005-0000-0000-0000C95A0000}"/>
    <cellStyle name="SAPBEXstdDataEmph 2 5 2 7" xfId="13935" xr:uid="{00000000-0005-0000-0000-0000CA5A0000}"/>
    <cellStyle name="SAPBEXstdDataEmph 2 5 2 8" xfId="14216" xr:uid="{00000000-0005-0000-0000-0000CB5A0000}"/>
    <cellStyle name="SAPBEXstdDataEmph 2 5 3" xfId="8112" xr:uid="{00000000-0005-0000-0000-0000CC5A0000}"/>
    <cellStyle name="SAPBEXstdDataEmph 2 5 3 2" xfId="15325" xr:uid="{00000000-0005-0000-0000-0000CD5A0000}"/>
    <cellStyle name="SAPBEXstdDataEmph 2 5 3 3" xfId="21011" xr:uid="{00000000-0005-0000-0000-0000CE5A0000}"/>
    <cellStyle name="SAPBEXstdDataEmph 2 5 4" xfId="9146" xr:uid="{00000000-0005-0000-0000-0000CF5A0000}"/>
    <cellStyle name="SAPBEXstdDataEmph 2 5 4 2" xfId="16359" xr:uid="{00000000-0005-0000-0000-0000D05A0000}"/>
    <cellStyle name="SAPBEXstdDataEmph 2 5 4 3" xfId="21901" xr:uid="{00000000-0005-0000-0000-0000D15A0000}"/>
    <cellStyle name="SAPBEXstdDataEmph 2 5 5" xfId="10242" xr:uid="{00000000-0005-0000-0000-0000D25A0000}"/>
    <cellStyle name="SAPBEXstdDataEmph 2 5 5 2" xfId="17455" xr:uid="{00000000-0005-0000-0000-0000D35A0000}"/>
    <cellStyle name="SAPBEXstdDataEmph 2 5 5 3" xfId="22892" xr:uid="{00000000-0005-0000-0000-0000D45A0000}"/>
    <cellStyle name="SAPBEXstdDataEmph 2 5 6" xfId="11457" xr:uid="{00000000-0005-0000-0000-0000D55A0000}"/>
    <cellStyle name="SAPBEXstdDataEmph 2 5 6 2" xfId="18664" xr:uid="{00000000-0005-0000-0000-0000D65A0000}"/>
    <cellStyle name="SAPBEXstdDataEmph 2 5 6 3" xfId="23859" xr:uid="{00000000-0005-0000-0000-0000D75A0000}"/>
    <cellStyle name="SAPBEXstdDataEmph 2 5 7" xfId="12528" xr:uid="{00000000-0005-0000-0000-0000D85A0000}"/>
    <cellStyle name="SAPBEXstdDataEmph 2 5 7 2" xfId="19735" xr:uid="{00000000-0005-0000-0000-0000D95A0000}"/>
    <cellStyle name="SAPBEXstdDataEmph 2 5 7 3" xfId="24760" xr:uid="{00000000-0005-0000-0000-0000DA5A0000}"/>
    <cellStyle name="SAPBEXstdDataEmph 2 5 8" xfId="13533" xr:uid="{00000000-0005-0000-0000-0000DB5A0000}"/>
    <cellStyle name="SAPBEXstdDataEmph 2 5 9" xfId="14563" xr:uid="{00000000-0005-0000-0000-0000DC5A0000}"/>
    <cellStyle name="SAPBEXstdDataEmph 2 6" xfId="857" xr:uid="{00000000-0005-0000-0000-0000DD5A0000}"/>
    <cellStyle name="SAPBEXstdDataEmph 2 6 2" xfId="8525" xr:uid="{00000000-0005-0000-0000-0000DE5A0000}"/>
    <cellStyle name="SAPBEXstdDataEmph 2 6 2 2" xfId="15738" xr:uid="{00000000-0005-0000-0000-0000DF5A0000}"/>
    <cellStyle name="SAPBEXstdDataEmph 2 6 2 3" xfId="21383" xr:uid="{00000000-0005-0000-0000-0000E05A0000}"/>
    <cellStyle name="SAPBEXstdDataEmph 2 6 3" xfId="8771" xr:uid="{00000000-0005-0000-0000-0000E15A0000}"/>
    <cellStyle name="SAPBEXstdDataEmph 2 6 3 2" xfId="15984" xr:uid="{00000000-0005-0000-0000-0000E25A0000}"/>
    <cellStyle name="SAPBEXstdDataEmph 2 6 3 3" xfId="21528" xr:uid="{00000000-0005-0000-0000-0000E35A0000}"/>
    <cellStyle name="SAPBEXstdDataEmph 2 6 4" xfId="10656" xr:uid="{00000000-0005-0000-0000-0000E45A0000}"/>
    <cellStyle name="SAPBEXstdDataEmph 2 6 4 2" xfId="17869" xr:uid="{00000000-0005-0000-0000-0000E55A0000}"/>
    <cellStyle name="SAPBEXstdDataEmph 2 6 4 3" xfId="23265" xr:uid="{00000000-0005-0000-0000-0000E65A0000}"/>
    <cellStyle name="SAPBEXstdDataEmph 2 6 5" xfId="11597" xr:uid="{00000000-0005-0000-0000-0000E75A0000}"/>
    <cellStyle name="SAPBEXstdDataEmph 2 6 5 2" xfId="18804" xr:uid="{00000000-0005-0000-0000-0000E85A0000}"/>
    <cellStyle name="SAPBEXstdDataEmph 2 6 5 3" xfId="23976" xr:uid="{00000000-0005-0000-0000-0000E95A0000}"/>
    <cellStyle name="SAPBEXstdDataEmph 2 6 6" xfId="12408" xr:uid="{00000000-0005-0000-0000-0000EA5A0000}"/>
    <cellStyle name="SAPBEXstdDataEmph 2 6 6 2" xfId="19615" xr:uid="{00000000-0005-0000-0000-0000EB5A0000}"/>
    <cellStyle name="SAPBEXstdDataEmph 2 6 6 3" xfId="24650" xr:uid="{00000000-0005-0000-0000-0000EC5A0000}"/>
    <cellStyle name="SAPBEXstdDataEmph 2 6 7" xfId="13662" xr:uid="{00000000-0005-0000-0000-0000ED5A0000}"/>
    <cellStyle name="SAPBEXstdDataEmph 2 6 8" xfId="14466" xr:uid="{00000000-0005-0000-0000-0000EE5A0000}"/>
    <cellStyle name="SAPBEXstdDataEmph 2 7" xfId="8108" xr:uid="{00000000-0005-0000-0000-0000EF5A0000}"/>
    <cellStyle name="SAPBEXstdDataEmph 2 7 2" xfId="15321" xr:uid="{00000000-0005-0000-0000-0000F05A0000}"/>
    <cellStyle name="SAPBEXstdDataEmph 2 7 3" xfId="21007" xr:uid="{00000000-0005-0000-0000-0000F15A0000}"/>
    <cellStyle name="SAPBEXstdDataEmph 2 8" xfId="9150" xr:uid="{00000000-0005-0000-0000-0000F25A0000}"/>
    <cellStyle name="SAPBEXstdDataEmph 2 8 2" xfId="16363" xr:uid="{00000000-0005-0000-0000-0000F35A0000}"/>
    <cellStyle name="SAPBEXstdDataEmph 2 8 3" xfId="21905" xr:uid="{00000000-0005-0000-0000-0000F45A0000}"/>
    <cellStyle name="SAPBEXstdDataEmph 2 9" xfId="10238" xr:uid="{00000000-0005-0000-0000-0000F55A0000}"/>
    <cellStyle name="SAPBEXstdDataEmph 2 9 2" xfId="17451" xr:uid="{00000000-0005-0000-0000-0000F65A0000}"/>
    <cellStyle name="SAPBEXstdDataEmph 2 9 3" xfId="22888" xr:uid="{00000000-0005-0000-0000-0000F75A0000}"/>
    <cellStyle name="SAPBEXstdDataEmph 3" xfId="385" xr:uid="{00000000-0005-0000-0000-0000F85A0000}"/>
    <cellStyle name="SAPBEXstdDataEmph 3 10" xfId="11168" xr:uid="{00000000-0005-0000-0000-0000F95A0000}"/>
    <cellStyle name="SAPBEXstdDataEmph 3 10 2" xfId="18375" xr:uid="{00000000-0005-0000-0000-0000FA5A0000}"/>
    <cellStyle name="SAPBEXstdDataEmph 3 10 3" xfId="23586" xr:uid="{00000000-0005-0000-0000-0000FB5A0000}"/>
    <cellStyle name="SAPBEXstdDataEmph 3 11" xfId="13277" xr:uid="{00000000-0005-0000-0000-0000FC5A0000}"/>
    <cellStyle name="SAPBEXstdDataEmph 3 12" xfId="25479" xr:uid="{00000000-0005-0000-0000-0000FD5A0000}"/>
    <cellStyle name="SAPBEXstdDataEmph 3 2" xfId="475" xr:uid="{00000000-0005-0000-0000-0000FE5A0000}"/>
    <cellStyle name="SAPBEXstdDataEmph 3 2 2" xfId="952" xr:uid="{00000000-0005-0000-0000-0000FF5A0000}"/>
    <cellStyle name="SAPBEXstdDataEmph 3 2 2 2" xfId="8526" xr:uid="{00000000-0005-0000-0000-0000005B0000}"/>
    <cellStyle name="SAPBEXstdDataEmph 3 2 2 2 2" xfId="15739" xr:uid="{00000000-0005-0000-0000-0000015B0000}"/>
    <cellStyle name="SAPBEXstdDataEmph 3 2 2 2 3" xfId="21384" xr:uid="{00000000-0005-0000-0000-0000025B0000}"/>
    <cellStyle name="SAPBEXstdDataEmph 3 2 2 3" xfId="8770" xr:uid="{00000000-0005-0000-0000-0000035B0000}"/>
    <cellStyle name="SAPBEXstdDataEmph 3 2 2 3 2" xfId="15983" xr:uid="{00000000-0005-0000-0000-0000045B0000}"/>
    <cellStyle name="SAPBEXstdDataEmph 3 2 2 3 3" xfId="21527" xr:uid="{00000000-0005-0000-0000-0000055B0000}"/>
    <cellStyle name="SAPBEXstdDataEmph 3 2 2 4" xfId="10657" xr:uid="{00000000-0005-0000-0000-0000065B0000}"/>
    <cellStyle name="SAPBEXstdDataEmph 3 2 2 4 2" xfId="17870" xr:uid="{00000000-0005-0000-0000-0000075B0000}"/>
    <cellStyle name="SAPBEXstdDataEmph 3 2 2 4 3" xfId="23266" xr:uid="{00000000-0005-0000-0000-0000085B0000}"/>
    <cellStyle name="SAPBEXstdDataEmph 3 2 2 5" xfId="11692" xr:uid="{00000000-0005-0000-0000-0000095B0000}"/>
    <cellStyle name="SAPBEXstdDataEmph 3 2 2 5 2" xfId="18899" xr:uid="{00000000-0005-0000-0000-00000A5B0000}"/>
    <cellStyle name="SAPBEXstdDataEmph 3 2 2 5 3" xfId="24061" xr:uid="{00000000-0005-0000-0000-00000B5B0000}"/>
    <cellStyle name="SAPBEXstdDataEmph 3 2 2 6" xfId="12323" xr:uid="{00000000-0005-0000-0000-00000C5B0000}"/>
    <cellStyle name="SAPBEXstdDataEmph 3 2 2 6 2" xfId="19530" xr:uid="{00000000-0005-0000-0000-00000D5B0000}"/>
    <cellStyle name="SAPBEXstdDataEmph 3 2 2 6 3" xfId="24565" xr:uid="{00000000-0005-0000-0000-00000E5B0000}"/>
    <cellStyle name="SAPBEXstdDataEmph 3 2 2 7" xfId="13757" xr:uid="{00000000-0005-0000-0000-00000F5B0000}"/>
    <cellStyle name="SAPBEXstdDataEmph 3 2 2 8" xfId="14386" xr:uid="{00000000-0005-0000-0000-0000105B0000}"/>
    <cellStyle name="SAPBEXstdDataEmph 3 2 3" xfId="8114" xr:uid="{00000000-0005-0000-0000-0000115B0000}"/>
    <cellStyle name="SAPBEXstdDataEmph 3 2 3 2" xfId="15327" xr:uid="{00000000-0005-0000-0000-0000125B0000}"/>
    <cellStyle name="SAPBEXstdDataEmph 3 2 3 3" xfId="21013" xr:uid="{00000000-0005-0000-0000-0000135B0000}"/>
    <cellStyle name="SAPBEXstdDataEmph 3 2 4" xfId="9144" xr:uid="{00000000-0005-0000-0000-0000145B0000}"/>
    <cellStyle name="SAPBEXstdDataEmph 3 2 4 2" xfId="16357" xr:uid="{00000000-0005-0000-0000-0000155B0000}"/>
    <cellStyle name="SAPBEXstdDataEmph 3 2 4 3" xfId="21899" xr:uid="{00000000-0005-0000-0000-0000165B0000}"/>
    <cellStyle name="SAPBEXstdDataEmph 3 2 5" xfId="10244" xr:uid="{00000000-0005-0000-0000-0000175B0000}"/>
    <cellStyle name="SAPBEXstdDataEmph 3 2 5 2" xfId="17457" xr:uid="{00000000-0005-0000-0000-0000185B0000}"/>
    <cellStyle name="SAPBEXstdDataEmph 3 2 5 3" xfId="22894" xr:uid="{00000000-0005-0000-0000-0000195B0000}"/>
    <cellStyle name="SAPBEXstdDataEmph 3 2 6" xfId="11258" xr:uid="{00000000-0005-0000-0000-00001A5B0000}"/>
    <cellStyle name="SAPBEXstdDataEmph 3 2 6 2" xfId="18465" xr:uid="{00000000-0005-0000-0000-00001B5B0000}"/>
    <cellStyle name="SAPBEXstdDataEmph 3 2 6 3" xfId="23668" xr:uid="{00000000-0005-0000-0000-00001C5B0000}"/>
    <cellStyle name="SAPBEXstdDataEmph 3 2 7" xfId="12751" xr:uid="{00000000-0005-0000-0000-00001D5B0000}"/>
    <cellStyle name="SAPBEXstdDataEmph 3 2 7 2" xfId="19958" xr:uid="{00000000-0005-0000-0000-00001E5B0000}"/>
    <cellStyle name="SAPBEXstdDataEmph 3 2 7 3" xfId="24949" xr:uid="{00000000-0005-0000-0000-00001F5B0000}"/>
    <cellStyle name="SAPBEXstdDataEmph 3 2 8" xfId="13350" xr:uid="{00000000-0005-0000-0000-0000205B0000}"/>
    <cellStyle name="SAPBEXstdDataEmph 3 3" xfId="559" xr:uid="{00000000-0005-0000-0000-0000215B0000}"/>
    <cellStyle name="SAPBEXstdDataEmph 3 3 2" xfId="1015" xr:uid="{00000000-0005-0000-0000-0000225B0000}"/>
    <cellStyle name="SAPBEXstdDataEmph 3 3 2 2" xfId="8527" xr:uid="{00000000-0005-0000-0000-0000235B0000}"/>
    <cellStyle name="SAPBEXstdDataEmph 3 3 2 2 2" xfId="15740" xr:uid="{00000000-0005-0000-0000-0000245B0000}"/>
    <cellStyle name="SAPBEXstdDataEmph 3 3 2 2 3" xfId="21385" xr:uid="{00000000-0005-0000-0000-0000255B0000}"/>
    <cellStyle name="SAPBEXstdDataEmph 3 3 2 3" xfId="8769" xr:uid="{00000000-0005-0000-0000-0000265B0000}"/>
    <cellStyle name="SAPBEXstdDataEmph 3 3 2 3 2" xfId="15982" xr:uid="{00000000-0005-0000-0000-0000275B0000}"/>
    <cellStyle name="SAPBEXstdDataEmph 3 3 2 3 3" xfId="21526" xr:uid="{00000000-0005-0000-0000-0000285B0000}"/>
    <cellStyle name="SAPBEXstdDataEmph 3 3 2 4" xfId="10658" xr:uid="{00000000-0005-0000-0000-0000295B0000}"/>
    <cellStyle name="SAPBEXstdDataEmph 3 3 2 4 2" xfId="17871" xr:uid="{00000000-0005-0000-0000-00002A5B0000}"/>
    <cellStyle name="SAPBEXstdDataEmph 3 3 2 4 3" xfId="23267" xr:uid="{00000000-0005-0000-0000-00002B5B0000}"/>
    <cellStyle name="SAPBEXstdDataEmph 3 3 2 5" xfId="11755" xr:uid="{00000000-0005-0000-0000-00002C5B0000}"/>
    <cellStyle name="SAPBEXstdDataEmph 3 3 2 5 2" xfId="18962" xr:uid="{00000000-0005-0000-0000-00002D5B0000}"/>
    <cellStyle name="SAPBEXstdDataEmph 3 3 2 5 3" xfId="24116" xr:uid="{00000000-0005-0000-0000-00002E5B0000}"/>
    <cellStyle name="SAPBEXstdDataEmph 3 3 2 6" xfId="12268" xr:uid="{00000000-0005-0000-0000-00002F5B0000}"/>
    <cellStyle name="SAPBEXstdDataEmph 3 3 2 6 2" xfId="19475" xr:uid="{00000000-0005-0000-0000-0000305B0000}"/>
    <cellStyle name="SAPBEXstdDataEmph 3 3 2 6 3" xfId="24510" xr:uid="{00000000-0005-0000-0000-0000315B0000}"/>
    <cellStyle name="SAPBEXstdDataEmph 3 3 2 7" xfId="13820" xr:uid="{00000000-0005-0000-0000-0000325B0000}"/>
    <cellStyle name="SAPBEXstdDataEmph 3 3 2 8" xfId="14331" xr:uid="{00000000-0005-0000-0000-0000335B0000}"/>
    <cellStyle name="SAPBEXstdDataEmph 3 3 3" xfId="8115" xr:uid="{00000000-0005-0000-0000-0000345B0000}"/>
    <cellStyle name="SAPBEXstdDataEmph 3 3 3 2" xfId="15328" xr:uid="{00000000-0005-0000-0000-0000355B0000}"/>
    <cellStyle name="SAPBEXstdDataEmph 3 3 3 3" xfId="21014" xr:uid="{00000000-0005-0000-0000-0000365B0000}"/>
    <cellStyle name="SAPBEXstdDataEmph 3 3 4" xfId="9143" xr:uid="{00000000-0005-0000-0000-0000375B0000}"/>
    <cellStyle name="SAPBEXstdDataEmph 3 3 4 2" xfId="16356" xr:uid="{00000000-0005-0000-0000-0000385B0000}"/>
    <cellStyle name="SAPBEXstdDataEmph 3 3 4 3" xfId="21898" xr:uid="{00000000-0005-0000-0000-0000395B0000}"/>
    <cellStyle name="SAPBEXstdDataEmph 3 3 5" xfId="10245" xr:uid="{00000000-0005-0000-0000-00003A5B0000}"/>
    <cellStyle name="SAPBEXstdDataEmph 3 3 5 2" xfId="17458" xr:uid="{00000000-0005-0000-0000-00003B5B0000}"/>
    <cellStyle name="SAPBEXstdDataEmph 3 3 5 3" xfId="22895" xr:uid="{00000000-0005-0000-0000-00003C5B0000}"/>
    <cellStyle name="SAPBEXstdDataEmph 3 3 6" xfId="11342" xr:uid="{00000000-0005-0000-0000-00003D5B0000}"/>
    <cellStyle name="SAPBEXstdDataEmph 3 3 6 2" xfId="18549" xr:uid="{00000000-0005-0000-0000-00003E5B0000}"/>
    <cellStyle name="SAPBEXstdDataEmph 3 3 6 3" xfId="23744" xr:uid="{00000000-0005-0000-0000-00003F5B0000}"/>
    <cellStyle name="SAPBEXstdDataEmph 3 3 7" xfId="12676" xr:uid="{00000000-0005-0000-0000-0000405B0000}"/>
    <cellStyle name="SAPBEXstdDataEmph 3 3 7 2" xfId="19883" xr:uid="{00000000-0005-0000-0000-0000415B0000}"/>
    <cellStyle name="SAPBEXstdDataEmph 3 3 7 3" xfId="24874" xr:uid="{00000000-0005-0000-0000-0000425B0000}"/>
    <cellStyle name="SAPBEXstdDataEmph 3 3 8" xfId="13421" xr:uid="{00000000-0005-0000-0000-0000435B0000}"/>
    <cellStyle name="SAPBEXstdDataEmph 3 4" xfId="625" xr:uid="{00000000-0005-0000-0000-0000445B0000}"/>
    <cellStyle name="SAPBEXstdDataEmph 3 4 2" xfId="1081" xr:uid="{00000000-0005-0000-0000-0000455B0000}"/>
    <cellStyle name="SAPBEXstdDataEmph 3 4 2 2" xfId="8528" xr:uid="{00000000-0005-0000-0000-0000465B0000}"/>
    <cellStyle name="SAPBEXstdDataEmph 3 4 2 2 2" xfId="15741" xr:uid="{00000000-0005-0000-0000-0000475B0000}"/>
    <cellStyle name="SAPBEXstdDataEmph 3 4 2 2 3" xfId="21386" xr:uid="{00000000-0005-0000-0000-0000485B0000}"/>
    <cellStyle name="SAPBEXstdDataEmph 3 4 2 3" xfId="8768" xr:uid="{00000000-0005-0000-0000-0000495B0000}"/>
    <cellStyle name="SAPBEXstdDataEmph 3 4 2 3 2" xfId="15981" xr:uid="{00000000-0005-0000-0000-00004A5B0000}"/>
    <cellStyle name="SAPBEXstdDataEmph 3 4 2 3 3" xfId="21525" xr:uid="{00000000-0005-0000-0000-00004B5B0000}"/>
    <cellStyle name="SAPBEXstdDataEmph 3 4 2 4" xfId="10659" xr:uid="{00000000-0005-0000-0000-00004C5B0000}"/>
    <cellStyle name="SAPBEXstdDataEmph 3 4 2 4 2" xfId="17872" xr:uid="{00000000-0005-0000-0000-00004D5B0000}"/>
    <cellStyle name="SAPBEXstdDataEmph 3 4 2 4 3" xfId="23268" xr:uid="{00000000-0005-0000-0000-00004E5B0000}"/>
    <cellStyle name="SAPBEXstdDataEmph 3 4 2 5" xfId="11821" xr:uid="{00000000-0005-0000-0000-00004F5B0000}"/>
    <cellStyle name="SAPBEXstdDataEmph 3 4 2 5 2" xfId="19028" xr:uid="{00000000-0005-0000-0000-0000505B0000}"/>
    <cellStyle name="SAPBEXstdDataEmph 3 4 2 5 3" xfId="24182" xr:uid="{00000000-0005-0000-0000-0000515B0000}"/>
    <cellStyle name="SAPBEXstdDataEmph 3 4 2 6" xfId="12202" xr:uid="{00000000-0005-0000-0000-0000525B0000}"/>
    <cellStyle name="SAPBEXstdDataEmph 3 4 2 6 2" xfId="19409" xr:uid="{00000000-0005-0000-0000-0000535B0000}"/>
    <cellStyle name="SAPBEXstdDataEmph 3 4 2 6 3" xfId="24444" xr:uid="{00000000-0005-0000-0000-0000545B0000}"/>
    <cellStyle name="SAPBEXstdDataEmph 3 4 2 7" xfId="13886" xr:uid="{00000000-0005-0000-0000-0000555B0000}"/>
    <cellStyle name="SAPBEXstdDataEmph 3 4 2 8" xfId="14265" xr:uid="{00000000-0005-0000-0000-0000565B0000}"/>
    <cellStyle name="SAPBEXstdDataEmph 3 4 3" xfId="8116" xr:uid="{00000000-0005-0000-0000-0000575B0000}"/>
    <cellStyle name="SAPBEXstdDataEmph 3 4 3 2" xfId="15329" xr:uid="{00000000-0005-0000-0000-0000585B0000}"/>
    <cellStyle name="SAPBEXstdDataEmph 3 4 3 3" xfId="21015" xr:uid="{00000000-0005-0000-0000-0000595B0000}"/>
    <cellStyle name="SAPBEXstdDataEmph 3 4 4" xfId="9142" xr:uid="{00000000-0005-0000-0000-00005A5B0000}"/>
    <cellStyle name="SAPBEXstdDataEmph 3 4 4 2" xfId="16355" xr:uid="{00000000-0005-0000-0000-00005B5B0000}"/>
    <cellStyle name="SAPBEXstdDataEmph 3 4 4 3" xfId="21897" xr:uid="{00000000-0005-0000-0000-00005C5B0000}"/>
    <cellStyle name="SAPBEXstdDataEmph 3 4 5" xfId="10246" xr:uid="{00000000-0005-0000-0000-00005D5B0000}"/>
    <cellStyle name="SAPBEXstdDataEmph 3 4 5 2" xfId="17459" xr:uid="{00000000-0005-0000-0000-00005E5B0000}"/>
    <cellStyle name="SAPBEXstdDataEmph 3 4 5 3" xfId="22896" xr:uid="{00000000-0005-0000-0000-00005F5B0000}"/>
    <cellStyle name="SAPBEXstdDataEmph 3 4 6" xfId="11408" xr:uid="{00000000-0005-0000-0000-0000605B0000}"/>
    <cellStyle name="SAPBEXstdDataEmph 3 4 6 2" xfId="18615" xr:uid="{00000000-0005-0000-0000-0000615B0000}"/>
    <cellStyle name="SAPBEXstdDataEmph 3 4 6 3" xfId="23810" xr:uid="{00000000-0005-0000-0000-0000625B0000}"/>
    <cellStyle name="SAPBEXstdDataEmph 3 4 7" xfId="12577" xr:uid="{00000000-0005-0000-0000-0000635B0000}"/>
    <cellStyle name="SAPBEXstdDataEmph 3 4 7 2" xfId="19784" xr:uid="{00000000-0005-0000-0000-0000645B0000}"/>
    <cellStyle name="SAPBEXstdDataEmph 3 4 7 3" xfId="24809" xr:uid="{00000000-0005-0000-0000-0000655B0000}"/>
    <cellStyle name="SAPBEXstdDataEmph 3 4 8" xfId="13484" xr:uid="{00000000-0005-0000-0000-0000665B0000}"/>
    <cellStyle name="SAPBEXstdDataEmph 3 4 9" xfId="14643" xr:uid="{00000000-0005-0000-0000-0000675B0000}"/>
    <cellStyle name="SAPBEXstdDataEmph 3 5" xfId="679" xr:uid="{00000000-0005-0000-0000-0000685B0000}"/>
    <cellStyle name="SAPBEXstdDataEmph 3 5 2" xfId="1135" xr:uid="{00000000-0005-0000-0000-0000695B0000}"/>
    <cellStyle name="SAPBEXstdDataEmph 3 5 2 2" xfId="8529" xr:uid="{00000000-0005-0000-0000-00006A5B0000}"/>
    <cellStyle name="SAPBEXstdDataEmph 3 5 2 2 2" xfId="15742" xr:uid="{00000000-0005-0000-0000-00006B5B0000}"/>
    <cellStyle name="SAPBEXstdDataEmph 3 5 2 2 3" xfId="21387" xr:uid="{00000000-0005-0000-0000-00006C5B0000}"/>
    <cellStyle name="SAPBEXstdDataEmph 3 5 2 3" xfId="8767" xr:uid="{00000000-0005-0000-0000-00006D5B0000}"/>
    <cellStyle name="SAPBEXstdDataEmph 3 5 2 3 2" xfId="15980" xr:uid="{00000000-0005-0000-0000-00006E5B0000}"/>
    <cellStyle name="SAPBEXstdDataEmph 3 5 2 3 3" xfId="21524" xr:uid="{00000000-0005-0000-0000-00006F5B0000}"/>
    <cellStyle name="SAPBEXstdDataEmph 3 5 2 4" xfId="10660" xr:uid="{00000000-0005-0000-0000-0000705B0000}"/>
    <cellStyle name="SAPBEXstdDataEmph 3 5 2 4 2" xfId="17873" xr:uid="{00000000-0005-0000-0000-0000715B0000}"/>
    <cellStyle name="SAPBEXstdDataEmph 3 5 2 4 3" xfId="23269" xr:uid="{00000000-0005-0000-0000-0000725B0000}"/>
    <cellStyle name="SAPBEXstdDataEmph 3 5 2 5" xfId="11875" xr:uid="{00000000-0005-0000-0000-0000735B0000}"/>
    <cellStyle name="SAPBEXstdDataEmph 3 5 2 5 2" xfId="19082" xr:uid="{00000000-0005-0000-0000-0000745B0000}"/>
    <cellStyle name="SAPBEXstdDataEmph 3 5 2 5 3" xfId="24236" xr:uid="{00000000-0005-0000-0000-0000755B0000}"/>
    <cellStyle name="SAPBEXstdDataEmph 3 5 2 6" xfId="12148" xr:uid="{00000000-0005-0000-0000-0000765B0000}"/>
    <cellStyle name="SAPBEXstdDataEmph 3 5 2 6 2" xfId="19355" xr:uid="{00000000-0005-0000-0000-0000775B0000}"/>
    <cellStyle name="SAPBEXstdDataEmph 3 5 2 6 3" xfId="24390" xr:uid="{00000000-0005-0000-0000-0000785B0000}"/>
    <cellStyle name="SAPBEXstdDataEmph 3 5 2 7" xfId="13940" xr:uid="{00000000-0005-0000-0000-0000795B0000}"/>
    <cellStyle name="SAPBEXstdDataEmph 3 5 2 8" xfId="14211" xr:uid="{00000000-0005-0000-0000-00007A5B0000}"/>
    <cellStyle name="SAPBEXstdDataEmph 3 5 3" xfId="8117" xr:uid="{00000000-0005-0000-0000-00007B5B0000}"/>
    <cellStyle name="SAPBEXstdDataEmph 3 5 3 2" xfId="15330" xr:uid="{00000000-0005-0000-0000-00007C5B0000}"/>
    <cellStyle name="SAPBEXstdDataEmph 3 5 3 3" xfId="21016" xr:uid="{00000000-0005-0000-0000-00007D5B0000}"/>
    <cellStyle name="SAPBEXstdDataEmph 3 5 4" xfId="9141" xr:uid="{00000000-0005-0000-0000-00007E5B0000}"/>
    <cellStyle name="SAPBEXstdDataEmph 3 5 4 2" xfId="16354" xr:uid="{00000000-0005-0000-0000-00007F5B0000}"/>
    <cellStyle name="SAPBEXstdDataEmph 3 5 4 3" xfId="21896" xr:uid="{00000000-0005-0000-0000-0000805B0000}"/>
    <cellStyle name="SAPBEXstdDataEmph 3 5 5" xfId="10247" xr:uid="{00000000-0005-0000-0000-0000815B0000}"/>
    <cellStyle name="SAPBEXstdDataEmph 3 5 5 2" xfId="17460" xr:uid="{00000000-0005-0000-0000-0000825B0000}"/>
    <cellStyle name="SAPBEXstdDataEmph 3 5 5 3" xfId="22897" xr:uid="{00000000-0005-0000-0000-0000835B0000}"/>
    <cellStyle name="SAPBEXstdDataEmph 3 5 6" xfId="11462" xr:uid="{00000000-0005-0000-0000-0000845B0000}"/>
    <cellStyle name="SAPBEXstdDataEmph 3 5 6 2" xfId="18669" xr:uid="{00000000-0005-0000-0000-0000855B0000}"/>
    <cellStyle name="SAPBEXstdDataEmph 3 5 6 3" xfId="23864" xr:uid="{00000000-0005-0000-0000-0000865B0000}"/>
    <cellStyle name="SAPBEXstdDataEmph 3 5 7" xfId="12524" xr:uid="{00000000-0005-0000-0000-0000875B0000}"/>
    <cellStyle name="SAPBEXstdDataEmph 3 5 7 2" xfId="19731" xr:uid="{00000000-0005-0000-0000-0000885B0000}"/>
    <cellStyle name="SAPBEXstdDataEmph 3 5 7 3" xfId="24756" xr:uid="{00000000-0005-0000-0000-0000895B0000}"/>
    <cellStyle name="SAPBEXstdDataEmph 3 5 8" xfId="13538" xr:uid="{00000000-0005-0000-0000-00008A5B0000}"/>
    <cellStyle name="SAPBEXstdDataEmph 3 5 9" xfId="14558" xr:uid="{00000000-0005-0000-0000-00008B5B0000}"/>
    <cellStyle name="SAPBEXstdDataEmph 3 6" xfId="864" xr:uid="{00000000-0005-0000-0000-00008C5B0000}"/>
    <cellStyle name="SAPBEXstdDataEmph 3 6 2" xfId="8530" xr:uid="{00000000-0005-0000-0000-00008D5B0000}"/>
    <cellStyle name="SAPBEXstdDataEmph 3 6 2 2" xfId="15743" xr:uid="{00000000-0005-0000-0000-00008E5B0000}"/>
    <cellStyle name="SAPBEXstdDataEmph 3 6 2 3" xfId="21388" xr:uid="{00000000-0005-0000-0000-00008F5B0000}"/>
    <cellStyle name="SAPBEXstdDataEmph 3 6 3" xfId="8766" xr:uid="{00000000-0005-0000-0000-0000905B0000}"/>
    <cellStyle name="SAPBEXstdDataEmph 3 6 3 2" xfId="15979" xr:uid="{00000000-0005-0000-0000-0000915B0000}"/>
    <cellStyle name="SAPBEXstdDataEmph 3 6 3 3" xfId="21523" xr:uid="{00000000-0005-0000-0000-0000925B0000}"/>
    <cellStyle name="SAPBEXstdDataEmph 3 6 4" xfId="10661" xr:uid="{00000000-0005-0000-0000-0000935B0000}"/>
    <cellStyle name="SAPBEXstdDataEmph 3 6 4 2" xfId="17874" xr:uid="{00000000-0005-0000-0000-0000945B0000}"/>
    <cellStyle name="SAPBEXstdDataEmph 3 6 4 3" xfId="23270" xr:uid="{00000000-0005-0000-0000-0000955B0000}"/>
    <cellStyle name="SAPBEXstdDataEmph 3 6 5" xfId="11604" xr:uid="{00000000-0005-0000-0000-0000965B0000}"/>
    <cellStyle name="SAPBEXstdDataEmph 3 6 5 2" xfId="18811" xr:uid="{00000000-0005-0000-0000-0000975B0000}"/>
    <cellStyle name="SAPBEXstdDataEmph 3 6 5 3" xfId="23981" xr:uid="{00000000-0005-0000-0000-0000985B0000}"/>
    <cellStyle name="SAPBEXstdDataEmph 3 6 6" xfId="12403" xr:uid="{00000000-0005-0000-0000-0000995B0000}"/>
    <cellStyle name="SAPBEXstdDataEmph 3 6 6 2" xfId="19610" xr:uid="{00000000-0005-0000-0000-00009A5B0000}"/>
    <cellStyle name="SAPBEXstdDataEmph 3 6 6 3" xfId="24645" xr:uid="{00000000-0005-0000-0000-00009B5B0000}"/>
    <cellStyle name="SAPBEXstdDataEmph 3 6 7" xfId="13669" xr:uid="{00000000-0005-0000-0000-00009C5B0000}"/>
    <cellStyle name="SAPBEXstdDataEmph 3 6 8" xfId="14463" xr:uid="{00000000-0005-0000-0000-00009D5B0000}"/>
    <cellStyle name="SAPBEXstdDataEmph 3 7" xfId="8113" xr:uid="{00000000-0005-0000-0000-00009E5B0000}"/>
    <cellStyle name="SAPBEXstdDataEmph 3 7 2" xfId="15326" xr:uid="{00000000-0005-0000-0000-00009F5B0000}"/>
    <cellStyle name="SAPBEXstdDataEmph 3 7 3" xfId="21012" xr:uid="{00000000-0005-0000-0000-0000A05B0000}"/>
    <cellStyle name="SAPBEXstdDataEmph 3 8" xfId="9145" xr:uid="{00000000-0005-0000-0000-0000A15B0000}"/>
    <cellStyle name="SAPBEXstdDataEmph 3 8 2" xfId="16358" xr:uid="{00000000-0005-0000-0000-0000A25B0000}"/>
    <cellStyle name="SAPBEXstdDataEmph 3 8 3" xfId="21900" xr:uid="{00000000-0005-0000-0000-0000A35B0000}"/>
    <cellStyle name="SAPBEXstdDataEmph 3 9" xfId="10243" xr:uid="{00000000-0005-0000-0000-0000A45B0000}"/>
    <cellStyle name="SAPBEXstdDataEmph 3 9 2" xfId="17456" xr:uid="{00000000-0005-0000-0000-0000A55B0000}"/>
    <cellStyle name="SAPBEXstdDataEmph 3 9 3" xfId="22893" xr:uid="{00000000-0005-0000-0000-0000A65B0000}"/>
    <cellStyle name="SAPBEXstdDataEmph 4" xfId="511" xr:uid="{00000000-0005-0000-0000-0000A75B0000}"/>
    <cellStyle name="SAPBEXstdDataEmph 4 10" xfId="13384" xr:uid="{00000000-0005-0000-0000-0000A85B0000}"/>
    <cellStyle name="SAPBEXstdDataEmph 4 2" xfId="592" xr:uid="{00000000-0005-0000-0000-0000A95B0000}"/>
    <cellStyle name="SAPBEXstdDataEmph 4 2 2" xfId="1048" xr:uid="{00000000-0005-0000-0000-0000AA5B0000}"/>
    <cellStyle name="SAPBEXstdDataEmph 4 2 2 2" xfId="8531" xr:uid="{00000000-0005-0000-0000-0000AB5B0000}"/>
    <cellStyle name="SAPBEXstdDataEmph 4 2 2 2 2" xfId="15744" xr:uid="{00000000-0005-0000-0000-0000AC5B0000}"/>
    <cellStyle name="SAPBEXstdDataEmph 4 2 2 2 3" xfId="21389" xr:uid="{00000000-0005-0000-0000-0000AD5B0000}"/>
    <cellStyle name="SAPBEXstdDataEmph 4 2 2 3" xfId="8765" xr:uid="{00000000-0005-0000-0000-0000AE5B0000}"/>
    <cellStyle name="SAPBEXstdDataEmph 4 2 2 3 2" xfId="15978" xr:uid="{00000000-0005-0000-0000-0000AF5B0000}"/>
    <cellStyle name="SAPBEXstdDataEmph 4 2 2 3 3" xfId="21522" xr:uid="{00000000-0005-0000-0000-0000B05B0000}"/>
    <cellStyle name="SAPBEXstdDataEmph 4 2 2 4" xfId="10662" xr:uid="{00000000-0005-0000-0000-0000B15B0000}"/>
    <cellStyle name="SAPBEXstdDataEmph 4 2 2 4 2" xfId="17875" xr:uid="{00000000-0005-0000-0000-0000B25B0000}"/>
    <cellStyle name="SAPBEXstdDataEmph 4 2 2 4 3" xfId="23271" xr:uid="{00000000-0005-0000-0000-0000B35B0000}"/>
    <cellStyle name="SAPBEXstdDataEmph 4 2 2 5" xfId="11788" xr:uid="{00000000-0005-0000-0000-0000B45B0000}"/>
    <cellStyle name="SAPBEXstdDataEmph 4 2 2 5 2" xfId="18995" xr:uid="{00000000-0005-0000-0000-0000B55B0000}"/>
    <cellStyle name="SAPBEXstdDataEmph 4 2 2 5 3" xfId="24149" xr:uid="{00000000-0005-0000-0000-0000B65B0000}"/>
    <cellStyle name="SAPBEXstdDataEmph 4 2 2 6" xfId="12235" xr:uid="{00000000-0005-0000-0000-0000B75B0000}"/>
    <cellStyle name="SAPBEXstdDataEmph 4 2 2 6 2" xfId="19442" xr:uid="{00000000-0005-0000-0000-0000B85B0000}"/>
    <cellStyle name="SAPBEXstdDataEmph 4 2 2 6 3" xfId="24477" xr:uid="{00000000-0005-0000-0000-0000B95B0000}"/>
    <cellStyle name="SAPBEXstdDataEmph 4 2 2 7" xfId="13853" xr:uid="{00000000-0005-0000-0000-0000BA5B0000}"/>
    <cellStyle name="SAPBEXstdDataEmph 4 2 2 8" xfId="14298" xr:uid="{00000000-0005-0000-0000-0000BB5B0000}"/>
    <cellStyle name="SAPBEXstdDataEmph 4 2 3" xfId="8119" xr:uid="{00000000-0005-0000-0000-0000BC5B0000}"/>
    <cellStyle name="SAPBEXstdDataEmph 4 2 3 2" xfId="15332" xr:uid="{00000000-0005-0000-0000-0000BD5B0000}"/>
    <cellStyle name="SAPBEXstdDataEmph 4 2 3 3" xfId="21018" xr:uid="{00000000-0005-0000-0000-0000BE5B0000}"/>
    <cellStyle name="SAPBEXstdDataEmph 4 2 4" xfId="9139" xr:uid="{00000000-0005-0000-0000-0000BF5B0000}"/>
    <cellStyle name="SAPBEXstdDataEmph 4 2 4 2" xfId="16352" xr:uid="{00000000-0005-0000-0000-0000C05B0000}"/>
    <cellStyle name="SAPBEXstdDataEmph 4 2 4 3" xfId="21894" xr:uid="{00000000-0005-0000-0000-0000C15B0000}"/>
    <cellStyle name="SAPBEXstdDataEmph 4 2 5" xfId="10249" xr:uid="{00000000-0005-0000-0000-0000C25B0000}"/>
    <cellStyle name="SAPBEXstdDataEmph 4 2 5 2" xfId="17462" xr:uid="{00000000-0005-0000-0000-0000C35B0000}"/>
    <cellStyle name="SAPBEXstdDataEmph 4 2 5 3" xfId="22899" xr:uid="{00000000-0005-0000-0000-0000C45B0000}"/>
    <cellStyle name="SAPBEXstdDataEmph 4 2 6" xfId="11375" xr:uid="{00000000-0005-0000-0000-0000C55B0000}"/>
    <cellStyle name="SAPBEXstdDataEmph 4 2 6 2" xfId="18582" xr:uid="{00000000-0005-0000-0000-0000C65B0000}"/>
    <cellStyle name="SAPBEXstdDataEmph 4 2 6 3" xfId="23777" xr:uid="{00000000-0005-0000-0000-0000C75B0000}"/>
    <cellStyle name="SAPBEXstdDataEmph 4 2 7" xfId="12612" xr:uid="{00000000-0005-0000-0000-0000C85B0000}"/>
    <cellStyle name="SAPBEXstdDataEmph 4 2 7 2" xfId="19819" xr:uid="{00000000-0005-0000-0000-0000C95B0000}"/>
    <cellStyle name="SAPBEXstdDataEmph 4 2 7 3" xfId="24842" xr:uid="{00000000-0005-0000-0000-0000CA5B0000}"/>
    <cellStyle name="SAPBEXstdDataEmph 4 2 8" xfId="13451" xr:uid="{00000000-0005-0000-0000-0000CB5B0000}"/>
    <cellStyle name="SAPBEXstdDataEmph 4 3" xfId="657" xr:uid="{00000000-0005-0000-0000-0000CC5B0000}"/>
    <cellStyle name="SAPBEXstdDataEmph 4 3 2" xfId="1113" xr:uid="{00000000-0005-0000-0000-0000CD5B0000}"/>
    <cellStyle name="SAPBEXstdDataEmph 4 3 2 2" xfId="8532" xr:uid="{00000000-0005-0000-0000-0000CE5B0000}"/>
    <cellStyle name="SAPBEXstdDataEmph 4 3 2 2 2" xfId="15745" xr:uid="{00000000-0005-0000-0000-0000CF5B0000}"/>
    <cellStyle name="SAPBEXstdDataEmph 4 3 2 2 3" xfId="21390" xr:uid="{00000000-0005-0000-0000-0000D05B0000}"/>
    <cellStyle name="SAPBEXstdDataEmph 4 3 2 3" xfId="8764" xr:uid="{00000000-0005-0000-0000-0000D15B0000}"/>
    <cellStyle name="SAPBEXstdDataEmph 4 3 2 3 2" xfId="15977" xr:uid="{00000000-0005-0000-0000-0000D25B0000}"/>
    <cellStyle name="SAPBEXstdDataEmph 4 3 2 3 3" xfId="21521" xr:uid="{00000000-0005-0000-0000-0000D35B0000}"/>
    <cellStyle name="SAPBEXstdDataEmph 4 3 2 4" xfId="10663" xr:uid="{00000000-0005-0000-0000-0000D45B0000}"/>
    <cellStyle name="SAPBEXstdDataEmph 4 3 2 4 2" xfId="17876" xr:uid="{00000000-0005-0000-0000-0000D55B0000}"/>
    <cellStyle name="SAPBEXstdDataEmph 4 3 2 4 3" xfId="23272" xr:uid="{00000000-0005-0000-0000-0000D65B0000}"/>
    <cellStyle name="SAPBEXstdDataEmph 4 3 2 5" xfId="11853" xr:uid="{00000000-0005-0000-0000-0000D75B0000}"/>
    <cellStyle name="SAPBEXstdDataEmph 4 3 2 5 2" xfId="19060" xr:uid="{00000000-0005-0000-0000-0000D85B0000}"/>
    <cellStyle name="SAPBEXstdDataEmph 4 3 2 5 3" xfId="24214" xr:uid="{00000000-0005-0000-0000-0000D95B0000}"/>
    <cellStyle name="SAPBEXstdDataEmph 4 3 2 6" xfId="12170" xr:uid="{00000000-0005-0000-0000-0000DA5B0000}"/>
    <cellStyle name="SAPBEXstdDataEmph 4 3 2 6 2" xfId="19377" xr:uid="{00000000-0005-0000-0000-0000DB5B0000}"/>
    <cellStyle name="SAPBEXstdDataEmph 4 3 2 6 3" xfId="24412" xr:uid="{00000000-0005-0000-0000-0000DC5B0000}"/>
    <cellStyle name="SAPBEXstdDataEmph 4 3 2 7" xfId="13918" xr:uid="{00000000-0005-0000-0000-0000DD5B0000}"/>
    <cellStyle name="SAPBEXstdDataEmph 4 3 2 8" xfId="14233" xr:uid="{00000000-0005-0000-0000-0000DE5B0000}"/>
    <cellStyle name="SAPBEXstdDataEmph 4 3 3" xfId="8120" xr:uid="{00000000-0005-0000-0000-0000DF5B0000}"/>
    <cellStyle name="SAPBEXstdDataEmph 4 3 3 2" xfId="15333" xr:uid="{00000000-0005-0000-0000-0000E05B0000}"/>
    <cellStyle name="SAPBEXstdDataEmph 4 3 3 3" xfId="21019" xr:uid="{00000000-0005-0000-0000-0000E15B0000}"/>
    <cellStyle name="SAPBEXstdDataEmph 4 3 4" xfId="9138" xr:uid="{00000000-0005-0000-0000-0000E25B0000}"/>
    <cellStyle name="SAPBEXstdDataEmph 4 3 4 2" xfId="16351" xr:uid="{00000000-0005-0000-0000-0000E35B0000}"/>
    <cellStyle name="SAPBEXstdDataEmph 4 3 4 3" xfId="21893" xr:uid="{00000000-0005-0000-0000-0000E45B0000}"/>
    <cellStyle name="SAPBEXstdDataEmph 4 3 5" xfId="10250" xr:uid="{00000000-0005-0000-0000-0000E55B0000}"/>
    <cellStyle name="SAPBEXstdDataEmph 4 3 5 2" xfId="17463" xr:uid="{00000000-0005-0000-0000-0000E65B0000}"/>
    <cellStyle name="SAPBEXstdDataEmph 4 3 5 3" xfId="22900" xr:uid="{00000000-0005-0000-0000-0000E75B0000}"/>
    <cellStyle name="SAPBEXstdDataEmph 4 3 6" xfId="11440" xr:uid="{00000000-0005-0000-0000-0000E85B0000}"/>
    <cellStyle name="SAPBEXstdDataEmph 4 3 6 2" xfId="18647" xr:uid="{00000000-0005-0000-0000-0000E95B0000}"/>
    <cellStyle name="SAPBEXstdDataEmph 4 3 6 3" xfId="23842" xr:uid="{00000000-0005-0000-0000-0000EA5B0000}"/>
    <cellStyle name="SAPBEXstdDataEmph 4 3 7" xfId="12545" xr:uid="{00000000-0005-0000-0000-0000EB5B0000}"/>
    <cellStyle name="SAPBEXstdDataEmph 4 3 7 2" xfId="19752" xr:uid="{00000000-0005-0000-0000-0000EC5B0000}"/>
    <cellStyle name="SAPBEXstdDataEmph 4 3 7 3" xfId="24777" xr:uid="{00000000-0005-0000-0000-0000ED5B0000}"/>
    <cellStyle name="SAPBEXstdDataEmph 4 3 8" xfId="13516" xr:uid="{00000000-0005-0000-0000-0000EE5B0000}"/>
    <cellStyle name="SAPBEXstdDataEmph 4 3 9" xfId="14580" xr:uid="{00000000-0005-0000-0000-0000EF5B0000}"/>
    <cellStyle name="SAPBEXstdDataEmph 4 4" xfId="712" xr:uid="{00000000-0005-0000-0000-0000F05B0000}"/>
    <cellStyle name="SAPBEXstdDataEmph 4 4 2" xfId="1168" xr:uid="{00000000-0005-0000-0000-0000F15B0000}"/>
    <cellStyle name="SAPBEXstdDataEmph 4 4 2 2" xfId="8533" xr:uid="{00000000-0005-0000-0000-0000F25B0000}"/>
    <cellStyle name="SAPBEXstdDataEmph 4 4 2 2 2" xfId="15746" xr:uid="{00000000-0005-0000-0000-0000F35B0000}"/>
    <cellStyle name="SAPBEXstdDataEmph 4 4 2 2 3" xfId="21391" xr:uid="{00000000-0005-0000-0000-0000F45B0000}"/>
    <cellStyle name="SAPBEXstdDataEmph 4 4 2 3" xfId="8763" xr:uid="{00000000-0005-0000-0000-0000F55B0000}"/>
    <cellStyle name="SAPBEXstdDataEmph 4 4 2 3 2" xfId="15976" xr:uid="{00000000-0005-0000-0000-0000F65B0000}"/>
    <cellStyle name="SAPBEXstdDataEmph 4 4 2 3 3" xfId="21520" xr:uid="{00000000-0005-0000-0000-0000F75B0000}"/>
    <cellStyle name="SAPBEXstdDataEmph 4 4 2 4" xfId="10664" xr:uid="{00000000-0005-0000-0000-0000F85B0000}"/>
    <cellStyle name="SAPBEXstdDataEmph 4 4 2 4 2" xfId="17877" xr:uid="{00000000-0005-0000-0000-0000F95B0000}"/>
    <cellStyle name="SAPBEXstdDataEmph 4 4 2 4 3" xfId="23273" xr:uid="{00000000-0005-0000-0000-0000FA5B0000}"/>
    <cellStyle name="SAPBEXstdDataEmph 4 4 2 5" xfId="11908" xr:uid="{00000000-0005-0000-0000-0000FB5B0000}"/>
    <cellStyle name="SAPBEXstdDataEmph 4 4 2 5 2" xfId="19115" xr:uid="{00000000-0005-0000-0000-0000FC5B0000}"/>
    <cellStyle name="SAPBEXstdDataEmph 4 4 2 5 3" xfId="24269" xr:uid="{00000000-0005-0000-0000-0000FD5B0000}"/>
    <cellStyle name="SAPBEXstdDataEmph 4 4 2 6" xfId="12115" xr:uid="{00000000-0005-0000-0000-0000FE5B0000}"/>
    <cellStyle name="SAPBEXstdDataEmph 4 4 2 6 2" xfId="19322" xr:uid="{00000000-0005-0000-0000-0000FF5B0000}"/>
    <cellStyle name="SAPBEXstdDataEmph 4 4 2 6 3" xfId="24357" xr:uid="{00000000-0005-0000-0000-0000005C0000}"/>
    <cellStyle name="SAPBEXstdDataEmph 4 4 2 7" xfId="13973" xr:uid="{00000000-0005-0000-0000-0000015C0000}"/>
    <cellStyle name="SAPBEXstdDataEmph 4 4 2 8" xfId="14178" xr:uid="{00000000-0005-0000-0000-0000025C0000}"/>
    <cellStyle name="SAPBEXstdDataEmph 4 4 3" xfId="8121" xr:uid="{00000000-0005-0000-0000-0000035C0000}"/>
    <cellStyle name="SAPBEXstdDataEmph 4 4 3 2" xfId="15334" xr:uid="{00000000-0005-0000-0000-0000045C0000}"/>
    <cellStyle name="SAPBEXstdDataEmph 4 4 3 3" xfId="21020" xr:uid="{00000000-0005-0000-0000-0000055C0000}"/>
    <cellStyle name="SAPBEXstdDataEmph 4 4 4" xfId="9137" xr:uid="{00000000-0005-0000-0000-0000065C0000}"/>
    <cellStyle name="SAPBEXstdDataEmph 4 4 4 2" xfId="16350" xr:uid="{00000000-0005-0000-0000-0000075C0000}"/>
    <cellStyle name="SAPBEXstdDataEmph 4 4 4 3" xfId="21892" xr:uid="{00000000-0005-0000-0000-0000085C0000}"/>
    <cellStyle name="SAPBEXstdDataEmph 4 4 5" xfId="10251" xr:uid="{00000000-0005-0000-0000-0000095C0000}"/>
    <cellStyle name="SAPBEXstdDataEmph 4 4 5 2" xfId="17464" xr:uid="{00000000-0005-0000-0000-00000A5C0000}"/>
    <cellStyle name="SAPBEXstdDataEmph 4 4 5 3" xfId="22901" xr:uid="{00000000-0005-0000-0000-00000B5C0000}"/>
    <cellStyle name="SAPBEXstdDataEmph 4 4 6" xfId="11495" xr:uid="{00000000-0005-0000-0000-00000C5C0000}"/>
    <cellStyle name="SAPBEXstdDataEmph 4 4 6 2" xfId="18702" xr:uid="{00000000-0005-0000-0000-00000D5C0000}"/>
    <cellStyle name="SAPBEXstdDataEmph 4 4 6 3" xfId="23897" xr:uid="{00000000-0005-0000-0000-00000E5C0000}"/>
    <cellStyle name="SAPBEXstdDataEmph 4 4 7" xfId="12485" xr:uid="{00000000-0005-0000-0000-00000F5C0000}"/>
    <cellStyle name="SAPBEXstdDataEmph 4 4 7 2" xfId="19692" xr:uid="{00000000-0005-0000-0000-0000105C0000}"/>
    <cellStyle name="SAPBEXstdDataEmph 4 4 7 3" xfId="24725" xr:uid="{00000000-0005-0000-0000-0000115C0000}"/>
    <cellStyle name="SAPBEXstdDataEmph 4 4 8" xfId="13571" xr:uid="{00000000-0005-0000-0000-0000125C0000}"/>
    <cellStyle name="SAPBEXstdDataEmph 4 4 9" xfId="14526" xr:uid="{00000000-0005-0000-0000-0000135C0000}"/>
    <cellStyle name="SAPBEXstdDataEmph 4 5" xfId="8118" xr:uid="{00000000-0005-0000-0000-0000145C0000}"/>
    <cellStyle name="SAPBEXstdDataEmph 4 5 2" xfId="15331" xr:uid="{00000000-0005-0000-0000-0000155C0000}"/>
    <cellStyle name="SAPBEXstdDataEmph 4 5 3" xfId="21017" xr:uid="{00000000-0005-0000-0000-0000165C0000}"/>
    <cellStyle name="SAPBEXstdDataEmph 4 6" xfId="9140" xr:uid="{00000000-0005-0000-0000-0000175C0000}"/>
    <cellStyle name="SAPBEXstdDataEmph 4 6 2" xfId="16353" xr:uid="{00000000-0005-0000-0000-0000185C0000}"/>
    <cellStyle name="SAPBEXstdDataEmph 4 6 3" xfId="21895" xr:uid="{00000000-0005-0000-0000-0000195C0000}"/>
    <cellStyle name="SAPBEXstdDataEmph 4 7" xfId="10248" xr:uid="{00000000-0005-0000-0000-00001A5C0000}"/>
    <cellStyle name="SAPBEXstdDataEmph 4 7 2" xfId="17461" xr:uid="{00000000-0005-0000-0000-00001B5C0000}"/>
    <cellStyle name="SAPBEXstdDataEmph 4 7 3" xfId="22898" xr:uid="{00000000-0005-0000-0000-00001C5C0000}"/>
    <cellStyle name="SAPBEXstdDataEmph 4 8" xfId="11294" xr:uid="{00000000-0005-0000-0000-00001D5C0000}"/>
    <cellStyle name="SAPBEXstdDataEmph 4 8 2" xfId="18501" xr:uid="{00000000-0005-0000-0000-00001E5C0000}"/>
    <cellStyle name="SAPBEXstdDataEmph 4 8 3" xfId="23700" xr:uid="{00000000-0005-0000-0000-00001F5C0000}"/>
    <cellStyle name="SAPBEXstdDataEmph 4 9" xfId="12720" xr:uid="{00000000-0005-0000-0000-0000205C0000}"/>
    <cellStyle name="SAPBEXstdDataEmph 4 9 2" xfId="19927" xr:uid="{00000000-0005-0000-0000-0000215C0000}"/>
    <cellStyle name="SAPBEXstdDataEmph 4 9 3" xfId="24918" xr:uid="{00000000-0005-0000-0000-0000225C0000}"/>
    <cellStyle name="SAPBEXstdDataEmph 5" xfId="819" xr:uid="{00000000-0005-0000-0000-0000235C0000}"/>
    <cellStyle name="SAPBEXstdDataEmph 5 2" xfId="8534" xr:uid="{00000000-0005-0000-0000-0000245C0000}"/>
    <cellStyle name="SAPBEXstdDataEmph 5 2 2" xfId="15747" xr:uid="{00000000-0005-0000-0000-0000255C0000}"/>
    <cellStyle name="SAPBEXstdDataEmph 5 2 3" xfId="21392" xr:uid="{00000000-0005-0000-0000-0000265C0000}"/>
    <cellStyle name="SAPBEXstdDataEmph 5 3" xfId="8762" xr:uid="{00000000-0005-0000-0000-0000275C0000}"/>
    <cellStyle name="SAPBEXstdDataEmph 5 3 2" xfId="15975" xr:uid="{00000000-0005-0000-0000-0000285C0000}"/>
    <cellStyle name="SAPBEXstdDataEmph 5 3 3" xfId="21519" xr:uid="{00000000-0005-0000-0000-0000295C0000}"/>
    <cellStyle name="SAPBEXstdDataEmph 5 4" xfId="10665" xr:uid="{00000000-0005-0000-0000-00002A5C0000}"/>
    <cellStyle name="SAPBEXstdDataEmph 5 4 2" xfId="17878" xr:uid="{00000000-0005-0000-0000-00002B5C0000}"/>
    <cellStyle name="SAPBEXstdDataEmph 5 4 3" xfId="23274" xr:uid="{00000000-0005-0000-0000-00002C5C0000}"/>
    <cellStyle name="SAPBEXstdDataEmph 5 5" xfId="11559" xr:uid="{00000000-0005-0000-0000-00002D5C0000}"/>
    <cellStyle name="SAPBEXstdDataEmph 5 5 2" xfId="18766" xr:uid="{00000000-0005-0000-0000-00002E5C0000}"/>
    <cellStyle name="SAPBEXstdDataEmph 5 5 3" xfId="23942" xr:uid="{00000000-0005-0000-0000-00002F5C0000}"/>
    <cellStyle name="SAPBEXstdDataEmph 5 6" xfId="12443" xr:uid="{00000000-0005-0000-0000-0000305C0000}"/>
    <cellStyle name="SAPBEXstdDataEmph 5 6 2" xfId="19650" xr:uid="{00000000-0005-0000-0000-0000315C0000}"/>
    <cellStyle name="SAPBEXstdDataEmph 5 6 3" xfId="24684" xr:uid="{00000000-0005-0000-0000-0000325C0000}"/>
    <cellStyle name="SAPBEXstdDataEmph 5 7" xfId="13625" xr:uid="{00000000-0005-0000-0000-0000335C0000}"/>
    <cellStyle name="SAPBEXstdDataEmph 5 8" xfId="14487" xr:uid="{00000000-0005-0000-0000-0000345C0000}"/>
    <cellStyle name="SAPBEXstdDataEmph 6" xfId="7722" xr:uid="{00000000-0005-0000-0000-0000355C0000}"/>
    <cellStyle name="SAPBEXstdDataEmph 6 2" xfId="14940" xr:uid="{00000000-0005-0000-0000-0000365C0000}"/>
    <cellStyle name="SAPBEXstdDataEmph 6 3" xfId="20661" xr:uid="{00000000-0005-0000-0000-0000375C0000}"/>
    <cellStyle name="SAPBEXstdDataEmph 7" xfId="9151" xr:uid="{00000000-0005-0000-0000-0000385C0000}"/>
    <cellStyle name="SAPBEXstdDataEmph 7 2" xfId="16364" xr:uid="{00000000-0005-0000-0000-0000395C0000}"/>
    <cellStyle name="SAPBEXstdDataEmph 7 3" xfId="21906" xr:uid="{00000000-0005-0000-0000-00003A5C0000}"/>
    <cellStyle name="SAPBEXstdDataEmph 8" xfId="10237" xr:uid="{00000000-0005-0000-0000-00003B5C0000}"/>
    <cellStyle name="SAPBEXstdDataEmph 8 2" xfId="17450" xr:uid="{00000000-0005-0000-0000-00003C5C0000}"/>
    <cellStyle name="SAPBEXstdDataEmph 8 3" xfId="22887" xr:uid="{00000000-0005-0000-0000-00003D5C0000}"/>
    <cellStyle name="SAPBEXstdDataEmph 9" xfId="13241" xr:uid="{00000000-0005-0000-0000-00003E5C0000}"/>
    <cellStyle name="SAPBEXstdExc1" xfId="118" xr:uid="{00000000-0005-0000-0000-00003F5C0000}"/>
    <cellStyle name="SAPBEXstdExc1Emph" xfId="119" xr:uid="{00000000-0005-0000-0000-0000405C0000}"/>
    <cellStyle name="SAPBEXstdExc2" xfId="120" xr:uid="{00000000-0005-0000-0000-0000415C0000}"/>
    <cellStyle name="SAPBEXstdExc2Emph" xfId="121" xr:uid="{00000000-0005-0000-0000-0000425C0000}"/>
    <cellStyle name="SAPBEXstdItem" xfId="122" xr:uid="{00000000-0005-0000-0000-0000435C0000}"/>
    <cellStyle name="SAPBEXstdItem 2" xfId="339" xr:uid="{00000000-0005-0000-0000-0000445C0000}"/>
    <cellStyle name="SAPBEXstdItem 2 2" xfId="406" xr:uid="{00000000-0005-0000-0000-0000455C0000}"/>
    <cellStyle name="SAPBEXstdItem 2 2 10" xfId="11189" xr:uid="{00000000-0005-0000-0000-0000465C0000}"/>
    <cellStyle name="SAPBEXstdItem 2 2 10 2" xfId="18396" xr:uid="{00000000-0005-0000-0000-0000475C0000}"/>
    <cellStyle name="SAPBEXstdItem 2 2 10 3" xfId="23607" xr:uid="{00000000-0005-0000-0000-0000485C0000}"/>
    <cellStyle name="SAPBEXstdItem 2 2 11" xfId="12810" xr:uid="{00000000-0005-0000-0000-0000495C0000}"/>
    <cellStyle name="SAPBEXstdItem 2 2 11 2" xfId="20017" xr:uid="{00000000-0005-0000-0000-00004A5C0000}"/>
    <cellStyle name="SAPBEXstdItem 2 2 11 3" xfId="25007" xr:uid="{00000000-0005-0000-0000-00004B5C0000}"/>
    <cellStyle name="SAPBEXstdItem 2 2 2" xfId="495" xr:uid="{00000000-0005-0000-0000-00004C5C0000}"/>
    <cellStyle name="SAPBEXstdItem 2 2 2 2" xfId="972" xr:uid="{00000000-0005-0000-0000-00004D5C0000}"/>
    <cellStyle name="SAPBEXstdItem 2 2 2 2 2" xfId="8535" xr:uid="{00000000-0005-0000-0000-00004E5C0000}"/>
    <cellStyle name="SAPBEXstdItem 2 2 2 2 2 2" xfId="15748" xr:uid="{00000000-0005-0000-0000-00004F5C0000}"/>
    <cellStyle name="SAPBEXstdItem 2 2 2 2 2 3" xfId="21393" xr:uid="{00000000-0005-0000-0000-0000505C0000}"/>
    <cellStyle name="SAPBEXstdItem 2 2 2 2 3" xfId="8761" xr:uid="{00000000-0005-0000-0000-0000515C0000}"/>
    <cellStyle name="SAPBEXstdItem 2 2 2 2 3 2" xfId="15974" xr:uid="{00000000-0005-0000-0000-0000525C0000}"/>
    <cellStyle name="SAPBEXstdItem 2 2 2 2 3 3" xfId="21518" xr:uid="{00000000-0005-0000-0000-0000535C0000}"/>
    <cellStyle name="SAPBEXstdItem 2 2 2 2 4" xfId="10666" xr:uid="{00000000-0005-0000-0000-0000545C0000}"/>
    <cellStyle name="SAPBEXstdItem 2 2 2 2 4 2" xfId="17879" xr:uid="{00000000-0005-0000-0000-0000555C0000}"/>
    <cellStyle name="SAPBEXstdItem 2 2 2 2 4 3" xfId="23275" xr:uid="{00000000-0005-0000-0000-0000565C0000}"/>
    <cellStyle name="SAPBEXstdItem 2 2 2 2 5" xfId="11712" xr:uid="{00000000-0005-0000-0000-0000575C0000}"/>
    <cellStyle name="SAPBEXstdItem 2 2 2 2 5 2" xfId="18919" xr:uid="{00000000-0005-0000-0000-0000585C0000}"/>
    <cellStyle name="SAPBEXstdItem 2 2 2 2 5 3" xfId="24081" xr:uid="{00000000-0005-0000-0000-0000595C0000}"/>
    <cellStyle name="SAPBEXstdItem 2 2 2 2 6" xfId="12303" xr:uid="{00000000-0005-0000-0000-00005A5C0000}"/>
    <cellStyle name="SAPBEXstdItem 2 2 2 2 6 2" xfId="19510" xr:uid="{00000000-0005-0000-0000-00005B5C0000}"/>
    <cellStyle name="SAPBEXstdItem 2 2 2 2 6 3" xfId="24545" xr:uid="{00000000-0005-0000-0000-00005C5C0000}"/>
    <cellStyle name="SAPBEXstdItem 2 2 2 2 7" xfId="13777" xr:uid="{00000000-0005-0000-0000-00005D5C0000}"/>
    <cellStyle name="SAPBEXstdItem 2 2 2 2 8" xfId="14366" xr:uid="{00000000-0005-0000-0000-00005E5C0000}"/>
    <cellStyle name="SAPBEXstdItem 2 2 2 3" xfId="8124" xr:uid="{00000000-0005-0000-0000-00005F5C0000}"/>
    <cellStyle name="SAPBEXstdItem 2 2 2 3 2" xfId="15337" xr:uid="{00000000-0005-0000-0000-0000605C0000}"/>
    <cellStyle name="SAPBEXstdItem 2 2 2 3 3" xfId="21023" xr:uid="{00000000-0005-0000-0000-0000615C0000}"/>
    <cellStyle name="SAPBEXstdItem 2 2 2 4" xfId="9133" xr:uid="{00000000-0005-0000-0000-0000625C0000}"/>
    <cellStyle name="SAPBEXstdItem 2 2 2 4 2" xfId="16346" xr:uid="{00000000-0005-0000-0000-0000635C0000}"/>
    <cellStyle name="SAPBEXstdItem 2 2 2 4 3" xfId="21889" xr:uid="{00000000-0005-0000-0000-0000645C0000}"/>
    <cellStyle name="SAPBEXstdItem 2 2 2 5" xfId="10254" xr:uid="{00000000-0005-0000-0000-0000655C0000}"/>
    <cellStyle name="SAPBEXstdItem 2 2 2 5 2" xfId="17467" xr:uid="{00000000-0005-0000-0000-0000665C0000}"/>
    <cellStyle name="SAPBEXstdItem 2 2 2 5 3" xfId="22904" xr:uid="{00000000-0005-0000-0000-0000675C0000}"/>
    <cellStyle name="SAPBEXstdItem 2 2 2 6" xfId="11278" xr:uid="{00000000-0005-0000-0000-0000685C0000}"/>
    <cellStyle name="SAPBEXstdItem 2 2 2 6 2" xfId="18485" xr:uid="{00000000-0005-0000-0000-0000695C0000}"/>
    <cellStyle name="SAPBEXstdItem 2 2 2 6 3" xfId="23688" xr:uid="{00000000-0005-0000-0000-00006A5C0000}"/>
    <cellStyle name="SAPBEXstdItem 2 2 2 7" xfId="12732" xr:uid="{00000000-0005-0000-0000-00006B5C0000}"/>
    <cellStyle name="SAPBEXstdItem 2 2 2 7 2" xfId="19939" xr:uid="{00000000-0005-0000-0000-00006C5C0000}"/>
    <cellStyle name="SAPBEXstdItem 2 2 2 7 3" xfId="24930" xr:uid="{00000000-0005-0000-0000-00006D5C0000}"/>
    <cellStyle name="SAPBEXstdItem 2 2 3" xfId="580" xr:uid="{00000000-0005-0000-0000-00006E5C0000}"/>
    <cellStyle name="SAPBEXstdItem 2 2 3 2" xfId="1036" xr:uid="{00000000-0005-0000-0000-00006F5C0000}"/>
    <cellStyle name="SAPBEXstdItem 2 2 3 2 2" xfId="8536" xr:uid="{00000000-0005-0000-0000-0000705C0000}"/>
    <cellStyle name="SAPBEXstdItem 2 2 3 2 2 2" xfId="15749" xr:uid="{00000000-0005-0000-0000-0000715C0000}"/>
    <cellStyle name="SAPBEXstdItem 2 2 3 2 2 3" xfId="21394" xr:uid="{00000000-0005-0000-0000-0000725C0000}"/>
    <cellStyle name="SAPBEXstdItem 2 2 3 2 3" xfId="8760" xr:uid="{00000000-0005-0000-0000-0000735C0000}"/>
    <cellStyle name="SAPBEXstdItem 2 2 3 2 3 2" xfId="15973" xr:uid="{00000000-0005-0000-0000-0000745C0000}"/>
    <cellStyle name="SAPBEXstdItem 2 2 3 2 3 3" xfId="21517" xr:uid="{00000000-0005-0000-0000-0000755C0000}"/>
    <cellStyle name="SAPBEXstdItem 2 2 3 2 4" xfId="10667" xr:uid="{00000000-0005-0000-0000-0000765C0000}"/>
    <cellStyle name="SAPBEXstdItem 2 2 3 2 4 2" xfId="17880" xr:uid="{00000000-0005-0000-0000-0000775C0000}"/>
    <cellStyle name="SAPBEXstdItem 2 2 3 2 4 3" xfId="23276" xr:uid="{00000000-0005-0000-0000-0000785C0000}"/>
    <cellStyle name="SAPBEXstdItem 2 2 3 2 5" xfId="11776" xr:uid="{00000000-0005-0000-0000-0000795C0000}"/>
    <cellStyle name="SAPBEXstdItem 2 2 3 2 5 2" xfId="18983" xr:uid="{00000000-0005-0000-0000-00007A5C0000}"/>
    <cellStyle name="SAPBEXstdItem 2 2 3 2 5 3" xfId="24137" xr:uid="{00000000-0005-0000-0000-00007B5C0000}"/>
    <cellStyle name="SAPBEXstdItem 2 2 3 2 6" xfId="12247" xr:uid="{00000000-0005-0000-0000-00007C5C0000}"/>
    <cellStyle name="SAPBEXstdItem 2 2 3 2 6 2" xfId="19454" xr:uid="{00000000-0005-0000-0000-00007D5C0000}"/>
    <cellStyle name="SAPBEXstdItem 2 2 3 2 6 3" xfId="24489" xr:uid="{00000000-0005-0000-0000-00007E5C0000}"/>
    <cellStyle name="SAPBEXstdItem 2 2 3 2 7" xfId="13841" xr:uid="{00000000-0005-0000-0000-00007F5C0000}"/>
    <cellStyle name="SAPBEXstdItem 2 2 3 2 8" xfId="14310" xr:uid="{00000000-0005-0000-0000-0000805C0000}"/>
    <cellStyle name="SAPBEXstdItem 2 2 3 3" xfId="8125" xr:uid="{00000000-0005-0000-0000-0000815C0000}"/>
    <cellStyle name="SAPBEXstdItem 2 2 3 3 2" xfId="15338" xr:uid="{00000000-0005-0000-0000-0000825C0000}"/>
    <cellStyle name="SAPBEXstdItem 2 2 3 3 3" xfId="21024" xr:uid="{00000000-0005-0000-0000-0000835C0000}"/>
    <cellStyle name="SAPBEXstdItem 2 2 3 4" xfId="9132" xr:uid="{00000000-0005-0000-0000-0000845C0000}"/>
    <cellStyle name="SAPBEXstdItem 2 2 3 4 2" xfId="16345" xr:uid="{00000000-0005-0000-0000-0000855C0000}"/>
    <cellStyle name="SAPBEXstdItem 2 2 3 4 3" xfId="21888" xr:uid="{00000000-0005-0000-0000-0000865C0000}"/>
    <cellStyle name="SAPBEXstdItem 2 2 3 5" xfId="10255" xr:uid="{00000000-0005-0000-0000-0000875C0000}"/>
    <cellStyle name="SAPBEXstdItem 2 2 3 5 2" xfId="17468" xr:uid="{00000000-0005-0000-0000-0000885C0000}"/>
    <cellStyle name="SAPBEXstdItem 2 2 3 5 3" xfId="22905" xr:uid="{00000000-0005-0000-0000-0000895C0000}"/>
    <cellStyle name="SAPBEXstdItem 2 2 3 6" xfId="11363" xr:uid="{00000000-0005-0000-0000-00008A5C0000}"/>
    <cellStyle name="SAPBEXstdItem 2 2 3 6 2" xfId="18570" xr:uid="{00000000-0005-0000-0000-00008B5C0000}"/>
    <cellStyle name="SAPBEXstdItem 2 2 3 6 3" xfId="23765" xr:uid="{00000000-0005-0000-0000-00008C5C0000}"/>
    <cellStyle name="SAPBEXstdItem 2 2 3 7" xfId="12624" xr:uid="{00000000-0005-0000-0000-00008D5C0000}"/>
    <cellStyle name="SAPBEXstdItem 2 2 3 7 2" xfId="19831" xr:uid="{00000000-0005-0000-0000-00008E5C0000}"/>
    <cellStyle name="SAPBEXstdItem 2 2 3 7 3" xfId="24854" xr:uid="{00000000-0005-0000-0000-00008F5C0000}"/>
    <cellStyle name="SAPBEXstdItem 2 2 4" xfId="645" xr:uid="{00000000-0005-0000-0000-0000905C0000}"/>
    <cellStyle name="SAPBEXstdItem 2 2 4 2" xfId="1101" xr:uid="{00000000-0005-0000-0000-0000915C0000}"/>
    <cellStyle name="SAPBEXstdItem 2 2 4 2 2" xfId="8537" xr:uid="{00000000-0005-0000-0000-0000925C0000}"/>
    <cellStyle name="SAPBEXstdItem 2 2 4 2 2 2" xfId="15750" xr:uid="{00000000-0005-0000-0000-0000935C0000}"/>
    <cellStyle name="SAPBEXstdItem 2 2 4 2 2 3" xfId="21395" xr:uid="{00000000-0005-0000-0000-0000945C0000}"/>
    <cellStyle name="SAPBEXstdItem 2 2 4 2 3" xfId="8759" xr:uid="{00000000-0005-0000-0000-0000955C0000}"/>
    <cellStyle name="SAPBEXstdItem 2 2 4 2 3 2" xfId="15972" xr:uid="{00000000-0005-0000-0000-0000965C0000}"/>
    <cellStyle name="SAPBEXstdItem 2 2 4 2 3 3" xfId="21516" xr:uid="{00000000-0005-0000-0000-0000975C0000}"/>
    <cellStyle name="SAPBEXstdItem 2 2 4 2 4" xfId="10668" xr:uid="{00000000-0005-0000-0000-0000985C0000}"/>
    <cellStyle name="SAPBEXstdItem 2 2 4 2 4 2" xfId="17881" xr:uid="{00000000-0005-0000-0000-0000995C0000}"/>
    <cellStyle name="SAPBEXstdItem 2 2 4 2 4 3" xfId="23277" xr:uid="{00000000-0005-0000-0000-00009A5C0000}"/>
    <cellStyle name="SAPBEXstdItem 2 2 4 2 5" xfId="11841" xr:uid="{00000000-0005-0000-0000-00009B5C0000}"/>
    <cellStyle name="SAPBEXstdItem 2 2 4 2 5 2" xfId="19048" xr:uid="{00000000-0005-0000-0000-00009C5C0000}"/>
    <cellStyle name="SAPBEXstdItem 2 2 4 2 5 3" xfId="24202" xr:uid="{00000000-0005-0000-0000-00009D5C0000}"/>
    <cellStyle name="SAPBEXstdItem 2 2 4 2 6" xfId="12182" xr:uid="{00000000-0005-0000-0000-00009E5C0000}"/>
    <cellStyle name="SAPBEXstdItem 2 2 4 2 6 2" xfId="19389" xr:uid="{00000000-0005-0000-0000-00009F5C0000}"/>
    <cellStyle name="SAPBEXstdItem 2 2 4 2 6 3" xfId="24424" xr:uid="{00000000-0005-0000-0000-0000A05C0000}"/>
    <cellStyle name="SAPBEXstdItem 2 2 4 2 7" xfId="13906" xr:uid="{00000000-0005-0000-0000-0000A15C0000}"/>
    <cellStyle name="SAPBEXstdItem 2 2 4 2 8" xfId="14245" xr:uid="{00000000-0005-0000-0000-0000A25C0000}"/>
    <cellStyle name="SAPBEXstdItem 2 2 4 3" xfId="8126" xr:uid="{00000000-0005-0000-0000-0000A35C0000}"/>
    <cellStyle name="SAPBEXstdItem 2 2 4 3 2" xfId="15339" xr:uid="{00000000-0005-0000-0000-0000A45C0000}"/>
    <cellStyle name="SAPBEXstdItem 2 2 4 3 3" xfId="21025" xr:uid="{00000000-0005-0000-0000-0000A55C0000}"/>
    <cellStyle name="SAPBEXstdItem 2 2 4 4" xfId="9131" xr:uid="{00000000-0005-0000-0000-0000A65C0000}"/>
    <cellStyle name="SAPBEXstdItem 2 2 4 4 2" xfId="16344" xr:uid="{00000000-0005-0000-0000-0000A75C0000}"/>
    <cellStyle name="SAPBEXstdItem 2 2 4 4 3" xfId="21887" xr:uid="{00000000-0005-0000-0000-0000A85C0000}"/>
    <cellStyle name="SAPBEXstdItem 2 2 4 5" xfId="10256" xr:uid="{00000000-0005-0000-0000-0000A95C0000}"/>
    <cellStyle name="SAPBEXstdItem 2 2 4 5 2" xfId="17469" xr:uid="{00000000-0005-0000-0000-0000AA5C0000}"/>
    <cellStyle name="SAPBEXstdItem 2 2 4 5 3" xfId="22906" xr:uid="{00000000-0005-0000-0000-0000AB5C0000}"/>
    <cellStyle name="SAPBEXstdItem 2 2 4 6" xfId="11428" xr:uid="{00000000-0005-0000-0000-0000AC5C0000}"/>
    <cellStyle name="SAPBEXstdItem 2 2 4 6 2" xfId="18635" xr:uid="{00000000-0005-0000-0000-0000AD5C0000}"/>
    <cellStyle name="SAPBEXstdItem 2 2 4 6 3" xfId="23830" xr:uid="{00000000-0005-0000-0000-0000AE5C0000}"/>
    <cellStyle name="SAPBEXstdItem 2 2 4 7" xfId="12557" xr:uid="{00000000-0005-0000-0000-0000AF5C0000}"/>
    <cellStyle name="SAPBEXstdItem 2 2 4 7 2" xfId="19764" xr:uid="{00000000-0005-0000-0000-0000B05C0000}"/>
    <cellStyle name="SAPBEXstdItem 2 2 4 7 3" xfId="24789" xr:uid="{00000000-0005-0000-0000-0000B15C0000}"/>
    <cellStyle name="SAPBEXstdItem 2 2 4 8" xfId="13504" xr:uid="{00000000-0005-0000-0000-0000B25C0000}"/>
    <cellStyle name="SAPBEXstdItem 2 2 4 9" xfId="14592" xr:uid="{00000000-0005-0000-0000-0000B35C0000}"/>
    <cellStyle name="SAPBEXstdItem 2 2 5" xfId="700" xr:uid="{00000000-0005-0000-0000-0000B45C0000}"/>
    <cellStyle name="SAPBEXstdItem 2 2 5 2" xfId="1156" xr:uid="{00000000-0005-0000-0000-0000B55C0000}"/>
    <cellStyle name="SAPBEXstdItem 2 2 5 2 2" xfId="8538" xr:uid="{00000000-0005-0000-0000-0000B65C0000}"/>
    <cellStyle name="SAPBEXstdItem 2 2 5 2 2 2" xfId="15751" xr:uid="{00000000-0005-0000-0000-0000B75C0000}"/>
    <cellStyle name="SAPBEXstdItem 2 2 5 2 2 3" xfId="21396" xr:uid="{00000000-0005-0000-0000-0000B85C0000}"/>
    <cellStyle name="SAPBEXstdItem 2 2 5 2 3" xfId="8758" xr:uid="{00000000-0005-0000-0000-0000B95C0000}"/>
    <cellStyle name="SAPBEXstdItem 2 2 5 2 3 2" xfId="15971" xr:uid="{00000000-0005-0000-0000-0000BA5C0000}"/>
    <cellStyle name="SAPBEXstdItem 2 2 5 2 3 3" xfId="21515" xr:uid="{00000000-0005-0000-0000-0000BB5C0000}"/>
    <cellStyle name="SAPBEXstdItem 2 2 5 2 4" xfId="10669" xr:uid="{00000000-0005-0000-0000-0000BC5C0000}"/>
    <cellStyle name="SAPBEXstdItem 2 2 5 2 4 2" xfId="17882" xr:uid="{00000000-0005-0000-0000-0000BD5C0000}"/>
    <cellStyle name="SAPBEXstdItem 2 2 5 2 4 3" xfId="23278" xr:uid="{00000000-0005-0000-0000-0000BE5C0000}"/>
    <cellStyle name="SAPBEXstdItem 2 2 5 2 5" xfId="11896" xr:uid="{00000000-0005-0000-0000-0000BF5C0000}"/>
    <cellStyle name="SAPBEXstdItem 2 2 5 2 5 2" xfId="19103" xr:uid="{00000000-0005-0000-0000-0000C05C0000}"/>
    <cellStyle name="SAPBEXstdItem 2 2 5 2 5 3" xfId="24257" xr:uid="{00000000-0005-0000-0000-0000C15C0000}"/>
    <cellStyle name="SAPBEXstdItem 2 2 5 2 6" xfId="12127" xr:uid="{00000000-0005-0000-0000-0000C25C0000}"/>
    <cellStyle name="SAPBEXstdItem 2 2 5 2 6 2" xfId="19334" xr:uid="{00000000-0005-0000-0000-0000C35C0000}"/>
    <cellStyle name="SAPBEXstdItem 2 2 5 2 6 3" xfId="24369" xr:uid="{00000000-0005-0000-0000-0000C45C0000}"/>
    <cellStyle name="SAPBEXstdItem 2 2 5 2 7" xfId="13961" xr:uid="{00000000-0005-0000-0000-0000C55C0000}"/>
    <cellStyle name="SAPBEXstdItem 2 2 5 2 8" xfId="14190" xr:uid="{00000000-0005-0000-0000-0000C65C0000}"/>
    <cellStyle name="SAPBEXstdItem 2 2 5 3" xfId="8127" xr:uid="{00000000-0005-0000-0000-0000C75C0000}"/>
    <cellStyle name="SAPBEXstdItem 2 2 5 3 2" xfId="15340" xr:uid="{00000000-0005-0000-0000-0000C85C0000}"/>
    <cellStyle name="SAPBEXstdItem 2 2 5 3 3" xfId="21026" xr:uid="{00000000-0005-0000-0000-0000C95C0000}"/>
    <cellStyle name="SAPBEXstdItem 2 2 5 4" xfId="9130" xr:uid="{00000000-0005-0000-0000-0000CA5C0000}"/>
    <cellStyle name="SAPBEXstdItem 2 2 5 4 2" xfId="16343" xr:uid="{00000000-0005-0000-0000-0000CB5C0000}"/>
    <cellStyle name="SAPBEXstdItem 2 2 5 4 3" xfId="21886" xr:uid="{00000000-0005-0000-0000-0000CC5C0000}"/>
    <cellStyle name="SAPBEXstdItem 2 2 5 5" xfId="10257" xr:uid="{00000000-0005-0000-0000-0000CD5C0000}"/>
    <cellStyle name="SAPBEXstdItem 2 2 5 5 2" xfId="17470" xr:uid="{00000000-0005-0000-0000-0000CE5C0000}"/>
    <cellStyle name="SAPBEXstdItem 2 2 5 5 3" xfId="22907" xr:uid="{00000000-0005-0000-0000-0000CF5C0000}"/>
    <cellStyle name="SAPBEXstdItem 2 2 5 6" xfId="11483" xr:uid="{00000000-0005-0000-0000-0000D05C0000}"/>
    <cellStyle name="SAPBEXstdItem 2 2 5 6 2" xfId="18690" xr:uid="{00000000-0005-0000-0000-0000D15C0000}"/>
    <cellStyle name="SAPBEXstdItem 2 2 5 6 3" xfId="23885" xr:uid="{00000000-0005-0000-0000-0000D25C0000}"/>
    <cellStyle name="SAPBEXstdItem 2 2 5 7" xfId="12497" xr:uid="{00000000-0005-0000-0000-0000D35C0000}"/>
    <cellStyle name="SAPBEXstdItem 2 2 5 7 2" xfId="19704" xr:uid="{00000000-0005-0000-0000-0000D45C0000}"/>
    <cellStyle name="SAPBEXstdItem 2 2 5 7 3" xfId="24736" xr:uid="{00000000-0005-0000-0000-0000D55C0000}"/>
    <cellStyle name="SAPBEXstdItem 2 2 5 8" xfId="13559" xr:uid="{00000000-0005-0000-0000-0000D65C0000}"/>
    <cellStyle name="SAPBEXstdItem 2 2 5 9" xfId="14538" xr:uid="{00000000-0005-0000-0000-0000D75C0000}"/>
    <cellStyle name="SAPBEXstdItem 2 2 6" xfId="724" xr:uid="{00000000-0005-0000-0000-0000D85C0000}"/>
    <cellStyle name="SAPBEXstdItem 2 2 6 2" xfId="1180" xr:uid="{00000000-0005-0000-0000-0000D95C0000}"/>
    <cellStyle name="SAPBEXstdItem 2 2 6 2 2" xfId="1200" xr:uid="{00000000-0005-0000-0000-0000DA5C0000}"/>
    <cellStyle name="SAPBEXstdItem 2 2 6 2 2 2" xfId="11940" xr:uid="{00000000-0005-0000-0000-0000DB5C0000}"/>
    <cellStyle name="SAPBEXstdItem 2 2 6 2 2 2 2" xfId="19147" xr:uid="{00000000-0005-0000-0000-0000DC5C0000}"/>
    <cellStyle name="SAPBEXstdItem 2 2 6 2 2 2 3" xfId="24282" xr:uid="{00000000-0005-0000-0000-0000DD5C0000}"/>
    <cellStyle name="SAPBEXstdItem 2 2 6 2 2 3" xfId="12102" xr:uid="{00000000-0005-0000-0000-0000DE5C0000}"/>
    <cellStyle name="SAPBEXstdItem 2 2 6 2 2 3 2" xfId="19309" xr:uid="{00000000-0005-0000-0000-0000DF5C0000}"/>
    <cellStyle name="SAPBEXstdItem 2 2 6 2 2 3 3" xfId="24344" xr:uid="{00000000-0005-0000-0000-0000E05C0000}"/>
    <cellStyle name="SAPBEXstdItem 2 2 6 2 2 4" xfId="14005" xr:uid="{00000000-0005-0000-0000-0000E15C0000}"/>
    <cellStyle name="SAPBEXstdItem 2 2 6 2 2 5" xfId="14166" xr:uid="{00000000-0005-0000-0000-0000E25C0000}"/>
    <cellStyle name="SAPBEXstdItem 2 2 6 2 3" xfId="8158" xr:uid="{00000000-0005-0000-0000-0000E35C0000}"/>
    <cellStyle name="SAPBEXstdItem 2 2 6 2 3 2" xfId="15371" xr:uid="{00000000-0005-0000-0000-0000E45C0000}"/>
    <cellStyle name="SAPBEXstdItem 2 2 6 2 3 3" xfId="21057" xr:uid="{00000000-0005-0000-0000-0000E55C0000}"/>
    <cellStyle name="SAPBEXstdItem 2 2 6 2 4" xfId="9098" xr:uid="{00000000-0005-0000-0000-0000E65C0000}"/>
    <cellStyle name="SAPBEXstdItem 2 2 6 2 4 2" xfId="16311" xr:uid="{00000000-0005-0000-0000-0000E75C0000}"/>
    <cellStyle name="SAPBEXstdItem 2 2 6 2 4 3" xfId="21854" xr:uid="{00000000-0005-0000-0000-0000E85C0000}"/>
    <cellStyle name="SAPBEXstdItem 2 2 6 2 5" xfId="10289" xr:uid="{00000000-0005-0000-0000-0000E95C0000}"/>
    <cellStyle name="SAPBEXstdItem 2 2 6 2 5 2" xfId="17502" xr:uid="{00000000-0005-0000-0000-0000EA5C0000}"/>
    <cellStyle name="SAPBEXstdItem 2 2 6 2 5 3" xfId="22939" xr:uid="{00000000-0005-0000-0000-0000EB5C0000}"/>
    <cellStyle name="SAPBEXstdItem 2 2 6 2 6" xfId="11920" xr:uid="{00000000-0005-0000-0000-0000EC5C0000}"/>
    <cellStyle name="SAPBEXstdItem 2 2 6 2 6 2" xfId="19127" xr:uid="{00000000-0005-0000-0000-0000ED5C0000}"/>
    <cellStyle name="SAPBEXstdItem 2 2 6 2 6 3" xfId="24280" xr:uid="{00000000-0005-0000-0000-0000EE5C0000}"/>
    <cellStyle name="SAPBEXstdItem 2 2 6 2 7" xfId="12104" xr:uid="{00000000-0005-0000-0000-0000EF5C0000}"/>
    <cellStyle name="SAPBEXstdItem 2 2 6 2 7 2" xfId="19311" xr:uid="{00000000-0005-0000-0000-0000F05C0000}"/>
    <cellStyle name="SAPBEXstdItem 2 2 6 2 7 3" xfId="24346" xr:uid="{00000000-0005-0000-0000-0000F15C0000}"/>
    <cellStyle name="SAPBEXstdItem 2 2 6 2 8" xfId="13985" xr:uid="{00000000-0005-0000-0000-0000F25C0000}"/>
    <cellStyle name="SAPBEXstdItem 2 2 6 3" xfId="1199" xr:uid="{00000000-0005-0000-0000-0000F35C0000}"/>
    <cellStyle name="SAPBEXstdItem 2 2 6 3 2" xfId="8539" xr:uid="{00000000-0005-0000-0000-0000F45C0000}"/>
    <cellStyle name="SAPBEXstdItem 2 2 6 3 2 2" xfId="15752" xr:uid="{00000000-0005-0000-0000-0000F55C0000}"/>
    <cellStyle name="SAPBEXstdItem 2 2 6 3 2 3" xfId="21397" xr:uid="{00000000-0005-0000-0000-0000F65C0000}"/>
    <cellStyle name="SAPBEXstdItem 2 2 6 3 3" xfId="8757" xr:uid="{00000000-0005-0000-0000-0000F75C0000}"/>
    <cellStyle name="SAPBEXstdItem 2 2 6 3 3 2" xfId="15970" xr:uid="{00000000-0005-0000-0000-0000F85C0000}"/>
    <cellStyle name="SAPBEXstdItem 2 2 6 3 3 3" xfId="21514" xr:uid="{00000000-0005-0000-0000-0000F95C0000}"/>
    <cellStyle name="SAPBEXstdItem 2 2 6 3 4" xfId="10670" xr:uid="{00000000-0005-0000-0000-0000FA5C0000}"/>
    <cellStyle name="SAPBEXstdItem 2 2 6 3 4 2" xfId="17883" xr:uid="{00000000-0005-0000-0000-0000FB5C0000}"/>
    <cellStyle name="SAPBEXstdItem 2 2 6 3 4 3" xfId="23279" xr:uid="{00000000-0005-0000-0000-0000FC5C0000}"/>
    <cellStyle name="SAPBEXstdItem 2 2 6 3 5" xfId="11939" xr:uid="{00000000-0005-0000-0000-0000FD5C0000}"/>
    <cellStyle name="SAPBEXstdItem 2 2 6 3 5 2" xfId="19146" xr:uid="{00000000-0005-0000-0000-0000FE5C0000}"/>
    <cellStyle name="SAPBEXstdItem 2 2 6 3 5 3" xfId="24281" xr:uid="{00000000-0005-0000-0000-0000FF5C0000}"/>
    <cellStyle name="SAPBEXstdItem 2 2 6 3 6" xfId="12103" xr:uid="{00000000-0005-0000-0000-0000005D0000}"/>
    <cellStyle name="SAPBEXstdItem 2 2 6 3 6 2" xfId="19310" xr:uid="{00000000-0005-0000-0000-0000015D0000}"/>
    <cellStyle name="SAPBEXstdItem 2 2 6 3 6 3" xfId="24345" xr:uid="{00000000-0005-0000-0000-0000025D0000}"/>
    <cellStyle name="SAPBEXstdItem 2 2 6 3 7" xfId="14004" xr:uid="{00000000-0005-0000-0000-0000035D0000}"/>
    <cellStyle name="SAPBEXstdItem 2 2 6 3 8" xfId="14167" xr:uid="{00000000-0005-0000-0000-0000045D0000}"/>
    <cellStyle name="SAPBEXstdItem 2 2 6 4" xfId="8128" xr:uid="{00000000-0005-0000-0000-0000055D0000}"/>
    <cellStyle name="SAPBEXstdItem 2 2 6 4 2" xfId="15341" xr:uid="{00000000-0005-0000-0000-0000065D0000}"/>
    <cellStyle name="SAPBEXstdItem 2 2 6 4 3" xfId="21027" xr:uid="{00000000-0005-0000-0000-0000075D0000}"/>
    <cellStyle name="SAPBEXstdItem 2 2 6 5" xfId="9129" xr:uid="{00000000-0005-0000-0000-0000085D0000}"/>
    <cellStyle name="SAPBEXstdItem 2 2 6 5 2" xfId="16342" xr:uid="{00000000-0005-0000-0000-0000095D0000}"/>
    <cellStyle name="SAPBEXstdItem 2 2 6 5 3" xfId="21885" xr:uid="{00000000-0005-0000-0000-00000A5D0000}"/>
    <cellStyle name="SAPBEXstdItem 2 2 6 6" xfId="10258" xr:uid="{00000000-0005-0000-0000-00000B5D0000}"/>
    <cellStyle name="SAPBEXstdItem 2 2 6 6 2" xfId="17471" xr:uid="{00000000-0005-0000-0000-00000C5D0000}"/>
    <cellStyle name="SAPBEXstdItem 2 2 6 6 3" xfId="22908" xr:uid="{00000000-0005-0000-0000-00000D5D0000}"/>
    <cellStyle name="SAPBEXstdItem 2 2 6 7" xfId="11507" xr:uid="{00000000-0005-0000-0000-00000E5D0000}"/>
    <cellStyle name="SAPBEXstdItem 2 2 6 7 2" xfId="18714" xr:uid="{00000000-0005-0000-0000-00000F5D0000}"/>
    <cellStyle name="SAPBEXstdItem 2 2 6 7 3" xfId="23908" xr:uid="{00000000-0005-0000-0000-0000105D0000}"/>
    <cellStyle name="SAPBEXstdItem 2 2 6 8" xfId="12474" xr:uid="{00000000-0005-0000-0000-0000115D0000}"/>
    <cellStyle name="SAPBEXstdItem 2 2 6 8 2" xfId="19681" xr:uid="{00000000-0005-0000-0000-0000125D0000}"/>
    <cellStyle name="SAPBEXstdItem 2 2 6 8 3" xfId="24714" xr:uid="{00000000-0005-0000-0000-0000135D0000}"/>
    <cellStyle name="SAPBEXstdItem 2 2 7" xfId="8123" xr:uid="{00000000-0005-0000-0000-0000145D0000}"/>
    <cellStyle name="SAPBEXstdItem 2 2 7 2" xfId="15336" xr:uid="{00000000-0005-0000-0000-0000155D0000}"/>
    <cellStyle name="SAPBEXstdItem 2 2 7 3" xfId="21022" xr:uid="{00000000-0005-0000-0000-0000165D0000}"/>
    <cellStyle name="SAPBEXstdItem 2 2 8" xfId="9134" xr:uid="{00000000-0005-0000-0000-0000175D0000}"/>
    <cellStyle name="SAPBEXstdItem 2 2 8 2" xfId="16347" xr:uid="{00000000-0005-0000-0000-0000185D0000}"/>
    <cellStyle name="SAPBEXstdItem 2 2 8 3" xfId="21890" xr:uid="{00000000-0005-0000-0000-0000195D0000}"/>
    <cellStyle name="SAPBEXstdItem 2 2 9" xfId="10253" xr:uid="{00000000-0005-0000-0000-00001A5D0000}"/>
    <cellStyle name="SAPBEXstdItem 2 2 9 2" xfId="17466" xr:uid="{00000000-0005-0000-0000-00001B5D0000}"/>
    <cellStyle name="SAPBEXstdItem 2 2 9 3" xfId="22903" xr:uid="{00000000-0005-0000-0000-00001C5D0000}"/>
    <cellStyle name="SAPBEXstdItem 2 3" xfId="409" xr:uid="{00000000-0005-0000-0000-00001D5D0000}"/>
    <cellStyle name="SAPBEXstdItem 2 3 10" xfId="12808" xr:uid="{00000000-0005-0000-0000-00001E5D0000}"/>
    <cellStyle name="SAPBEXstdItem 2 3 10 2" xfId="20015" xr:uid="{00000000-0005-0000-0000-00001F5D0000}"/>
    <cellStyle name="SAPBEXstdItem 2 3 10 3" xfId="25005" xr:uid="{00000000-0005-0000-0000-0000205D0000}"/>
    <cellStyle name="SAPBEXstdItem 2 3 2" xfId="498" xr:uid="{00000000-0005-0000-0000-0000215D0000}"/>
    <cellStyle name="SAPBEXstdItem 2 3 2 2" xfId="975" xr:uid="{00000000-0005-0000-0000-0000225D0000}"/>
    <cellStyle name="SAPBEXstdItem 2 3 2 2 2" xfId="8540" xr:uid="{00000000-0005-0000-0000-0000235D0000}"/>
    <cellStyle name="SAPBEXstdItem 2 3 2 2 2 2" xfId="15753" xr:uid="{00000000-0005-0000-0000-0000245D0000}"/>
    <cellStyle name="SAPBEXstdItem 2 3 2 2 2 3" xfId="21398" xr:uid="{00000000-0005-0000-0000-0000255D0000}"/>
    <cellStyle name="SAPBEXstdItem 2 3 2 2 3" xfId="8756" xr:uid="{00000000-0005-0000-0000-0000265D0000}"/>
    <cellStyle name="SAPBEXstdItem 2 3 2 2 3 2" xfId="15969" xr:uid="{00000000-0005-0000-0000-0000275D0000}"/>
    <cellStyle name="SAPBEXstdItem 2 3 2 2 3 3" xfId="21513" xr:uid="{00000000-0005-0000-0000-0000285D0000}"/>
    <cellStyle name="SAPBEXstdItem 2 3 2 2 4" xfId="10671" xr:uid="{00000000-0005-0000-0000-0000295D0000}"/>
    <cellStyle name="SAPBEXstdItem 2 3 2 2 4 2" xfId="17884" xr:uid="{00000000-0005-0000-0000-00002A5D0000}"/>
    <cellStyle name="SAPBEXstdItem 2 3 2 2 4 3" xfId="23280" xr:uid="{00000000-0005-0000-0000-00002B5D0000}"/>
    <cellStyle name="SAPBEXstdItem 2 3 2 2 5" xfId="11715" xr:uid="{00000000-0005-0000-0000-00002C5D0000}"/>
    <cellStyle name="SAPBEXstdItem 2 3 2 2 5 2" xfId="18922" xr:uid="{00000000-0005-0000-0000-00002D5D0000}"/>
    <cellStyle name="SAPBEXstdItem 2 3 2 2 5 3" xfId="24082" xr:uid="{00000000-0005-0000-0000-00002E5D0000}"/>
    <cellStyle name="SAPBEXstdItem 2 3 2 2 6" xfId="12302" xr:uid="{00000000-0005-0000-0000-00002F5D0000}"/>
    <cellStyle name="SAPBEXstdItem 2 3 2 2 6 2" xfId="19509" xr:uid="{00000000-0005-0000-0000-0000305D0000}"/>
    <cellStyle name="SAPBEXstdItem 2 3 2 2 6 3" xfId="24544" xr:uid="{00000000-0005-0000-0000-0000315D0000}"/>
    <cellStyle name="SAPBEXstdItem 2 3 2 2 7" xfId="13780" xr:uid="{00000000-0005-0000-0000-0000325D0000}"/>
    <cellStyle name="SAPBEXstdItem 2 3 2 2 8" xfId="14365" xr:uid="{00000000-0005-0000-0000-0000335D0000}"/>
    <cellStyle name="SAPBEXstdItem 2 3 2 3" xfId="8130" xr:uid="{00000000-0005-0000-0000-0000345D0000}"/>
    <cellStyle name="SAPBEXstdItem 2 3 2 3 2" xfId="15343" xr:uid="{00000000-0005-0000-0000-0000355D0000}"/>
    <cellStyle name="SAPBEXstdItem 2 3 2 3 3" xfId="21029" xr:uid="{00000000-0005-0000-0000-0000365D0000}"/>
    <cellStyle name="SAPBEXstdItem 2 3 2 4" xfId="9127" xr:uid="{00000000-0005-0000-0000-0000375D0000}"/>
    <cellStyle name="SAPBEXstdItem 2 3 2 4 2" xfId="16340" xr:uid="{00000000-0005-0000-0000-0000385D0000}"/>
    <cellStyle name="SAPBEXstdItem 2 3 2 4 3" xfId="21883" xr:uid="{00000000-0005-0000-0000-0000395D0000}"/>
    <cellStyle name="SAPBEXstdItem 2 3 2 5" xfId="10260" xr:uid="{00000000-0005-0000-0000-00003A5D0000}"/>
    <cellStyle name="SAPBEXstdItem 2 3 2 5 2" xfId="17473" xr:uid="{00000000-0005-0000-0000-00003B5D0000}"/>
    <cellStyle name="SAPBEXstdItem 2 3 2 5 3" xfId="22910" xr:uid="{00000000-0005-0000-0000-00003C5D0000}"/>
    <cellStyle name="SAPBEXstdItem 2 3 2 6" xfId="11281" xr:uid="{00000000-0005-0000-0000-00003D5D0000}"/>
    <cellStyle name="SAPBEXstdItem 2 3 2 6 2" xfId="18488" xr:uid="{00000000-0005-0000-0000-00003E5D0000}"/>
    <cellStyle name="SAPBEXstdItem 2 3 2 6 3" xfId="23689" xr:uid="{00000000-0005-0000-0000-00003F5D0000}"/>
    <cellStyle name="SAPBEXstdItem 2 3 2 7" xfId="12731" xr:uid="{00000000-0005-0000-0000-0000405D0000}"/>
    <cellStyle name="SAPBEXstdItem 2 3 2 7 2" xfId="19938" xr:uid="{00000000-0005-0000-0000-0000415D0000}"/>
    <cellStyle name="SAPBEXstdItem 2 3 2 7 3" xfId="24929" xr:uid="{00000000-0005-0000-0000-0000425D0000}"/>
    <cellStyle name="SAPBEXstdItem 2 3 3" xfId="581" xr:uid="{00000000-0005-0000-0000-0000435D0000}"/>
    <cellStyle name="SAPBEXstdItem 2 3 3 2" xfId="1037" xr:uid="{00000000-0005-0000-0000-0000445D0000}"/>
    <cellStyle name="SAPBEXstdItem 2 3 3 2 2" xfId="8541" xr:uid="{00000000-0005-0000-0000-0000455D0000}"/>
    <cellStyle name="SAPBEXstdItem 2 3 3 2 2 2" xfId="15754" xr:uid="{00000000-0005-0000-0000-0000465D0000}"/>
    <cellStyle name="SAPBEXstdItem 2 3 3 2 2 3" xfId="21399" xr:uid="{00000000-0005-0000-0000-0000475D0000}"/>
    <cellStyle name="SAPBEXstdItem 2 3 3 2 3" xfId="8755" xr:uid="{00000000-0005-0000-0000-0000485D0000}"/>
    <cellStyle name="SAPBEXstdItem 2 3 3 2 3 2" xfId="15968" xr:uid="{00000000-0005-0000-0000-0000495D0000}"/>
    <cellStyle name="SAPBEXstdItem 2 3 3 2 3 3" xfId="21512" xr:uid="{00000000-0005-0000-0000-00004A5D0000}"/>
    <cellStyle name="SAPBEXstdItem 2 3 3 2 4" xfId="10672" xr:uid="{00000000-0005-0000-0000-00004B5D0000}"/>
    <cellStyle name="SAPBEXstdItem 2 3 3 2 4 2" xfId="17885" xr:uid="{00000000-0005-0000-0000-00004C5D0000}"/>
    <cellStyle name="SAPBEXstdItem 2 3 3 2 4 3" xfId="23281" xr:uid="{00000000-0005-0000-0000-00004D5D0000}"/>
    <cellStyle name="SAPBEXstdItem 2 3 3 2 5" xfId="11777" xr:uid="{00000000-0005-0000-0000-00004E5D0000}"/>
    <cellStyle name="SAPBEXstdItem 2 3 3 2 5 2" xfId="18984" xr:uid="{00000000-0005-0000-0000-00004F5D0000}"/>
    <cellStyle name="SAPBEXstdItem 2 3 3 2 5 3" xfId="24138" xr:uid="{00000000-0005-0000-0000-0000505D0000}"/>
    <cellStyle name="SAPBEXstdItem 2 3 3 2 6" xfId="12246" xr:uid="{00000000-0005-0000-0000-0000515D0000}"/>
    <cellStyle name="SAPBEXstdItem 2 3 3 2 6 2" xfId="19453" xr:uid="{00000000-0005-0000-0000-0000525D0000}"/>
    <cellStyle name="SAPBEXstdItem 2 3 3 2 6 3" xfId="24488" xr:uid="{00000000-0005-0000-0000-0000535D0000}"/>
    <cellStyle name="SAPBEXstdItem 2 3 3 2 7" xfId="13842" xr:uid="{00000000-0005-0000-0000-0000545D0000}"/>
    <cellStyle name="SAPBEXstdItem 2 3 3 2 8" xfId="14309" xr:uid="{00000000-0005-0000-0000-0000555D0000}"/>
    <cellStyle name="SAPBEXstdItem 2 3 3 3" xfId="8131" xr:uid="{00000000-0005-0000-0000-0000565D0000}"/>
    <cellStyle name="SAPBEXstdItem 2 3 3 3 2" xfId="15344" xr:uid="{00000000-0005-0000-0000-0000575D0000}"/>
    <cellStyle name="SAPBEXstdItem 2 3 3 3 3" xfId="21030" xr:uid="{00000000-0005-0000-0000-0000585D0000}"/>
    <cellStyle name="SAPBEXstdItem 2 3 3 4" xfId="9126" xr:uid="{00000000-0005-0000-0000-0000595D0000}"/>
    <cellStyle name="SAPBEXstdItem 2 3 3 4 2" xfId="16339" xr:uid="{00000000-0005-0000-0000-00005A5D0000}"/>
    <cellStyle name="SAPBEXstdItem 2 3 3 4 3" xfId="21882" xr:uid="{00000000-0005-0000-0000-00005B5D0000}"/>
    <cellStyle name="SAPBEXstdItem 2 3 3 5" xfId="10261" xr:uid="{00000000-0005-0000-0000-00005C5D0000}"/>
    <cellStyle name="SAPBEXstdItem 2 3 3 5 2" xfId="17474" xr:uid="{00000000-0005-0000-0000-00005D5D0000}"/>
    <cellStyle name="SAPBEXstdItem 2 3 3 5 3" xfId="22911" xr:uid="{00000000-0005-0000-0000-00005E5D0000}"/>
    <cellStyle name="SAPBEXstdItem 2 3 3 6" xfId="11364" xr:uid="{00000000-0005-0000-0000-00005F5D0000}"/>
    <cellStyle name="SAPBEXstdItem 2 3 3 6 2" xfId="18571" xr:uid="{00000000-0005-0000-0000-0000605D0000}"/>
    <cellStyle name="SAPBEXstdItem 2 3 3 6 3" xfId="23766" xr:uid="{00000000-0005-0000-0000-0000615D0000}"/>
    <cellStyle name="SAPBEXstdItem 2 3 3 7" xfId="12623" xr:uid="{00000000-0005-0000-0000-0000625D0000}"/>
    <cellStyle name="SAPBEXstdItem 2 3 3 7 2" xfId="19830" xr:uid="{00000000-0005-0000-0000-0000635D0000}"/>
    <cellStyle name="SAPBEXstdItem 2 3 3 7 3" xfId="24853" xr:uid="{00000000-0005-0000-0000-0000645D0000}"/>
    <cellStyle name="SAPBEXstdItem 2 3 4" xfId="646" xr:uid="{00000000-0005-0000-0000-0000655D0000}"/>
    <cellStyle name="SAPBEXstdItem 2 3 4 2" xfId="1102" xr:uid="{00000000-0005-0000-0000-0000665D0000}"/>
    <cellStyle name="SAPBEXstdItem 2 3 4 2 2" xfId="8542" xr:uid="{00000000-0005-0000-0000-0000675D0000}"/>
    <cellStyle name="SAPBEXstdItem 2 3 4 2 2 2" xfId="15755" xr:uid="{00000000-0005-0000-0000-0000685D0000}"/>
    <cellStyle name="SAPBEXstdItem 2 3 4 2 2 3" xfId="21400" xr:uid="{00000000-0005-0000-0000-0000695D0000}"/>
    <cellStyle name="SAPBEXstdItem 2 3 4 2 3" xfId="8754" xr:uid="{00000000-0005-0000-0000-00006A5D0000}"/>
    <cellStyle name="SAPBEXstdItem 2 3 4 2 3 2" xfId="15967" xr:uid="{00000000-0005-0000-0000-00006B5D0000}"/>
    <cellStyle name="SAPBEXstdItem 2 3 4 2 3 3" xfId="21511" xr:uid="{00000000-0005-0000-0000-00006C5D0000}"/>
    <cellStyle name="SAPBEXstdItem 2 3 4 2 4" xfId="10673" xr:uid="{00000000-0005-0000-0000-00006D5D0000}"/>
    <cellStyle name="SAPBEXstdItem 2 3 4 2 4 2" xfId="17886" xr:uid="{00000000-0005-0000-0000-00006E5D0000}"/>
    <cellStyle name="SAPBEXstdItem 2 3 4 2 4 3" xfId="23282" xr:uid="{00000000-0005-0000-0000-00006F5D0000}"/>
    <cellStyle name="SAPBEXstdItem 2 3 4 2 5" xfId="11842" xr:uid="{00000000-0005-0000-0000-0000705D0000}"/>
    <cellStyle name="SAPBEXstdItem 2 3 4 2 5 2" xfId="19049" xr:uid="{00000000-0005-0000-0000-0000715D0000}"/>
    <cellStyle name="SAPBEXstdItem 2 3 4 2 5 3" xfId="24203" xr:uid="{00000000-0005-0000-0000-0000725D0000}"/>
    <cellStyle name="SAPBEXstdItem 2 3 4 2 6" xfId="12181" xr:uid="{00000000-0005-0000-0000-0000735D0000}"/>
    <cellStyle name="SAPBEXstdItem 2 3 4 2 6 2" xfId="19388" xr:uid="{00000000-0005-0000-0000-0000745D0000}"/>
    <cellStyle name="SAPBEXstdItem 2 3 4 2 6 3" xfId="24423" xr:uid="{00000000-0005-0000-0000-0000755D0000}"/>
    <cellStyle name="SAPBEXstdItem 2 3 4 2 7" xfId="13907" xr:uid="{00000000-0005-0000-0000-0000765D0000}"/>
    <cellStyle name="SAPBEXstdItem 2 3 4 2 8" xfId="14244" xr:uid="{00000000-0005-0000-0000-0000775D0000}"/>
    <cellStyle name="SAPBEXstdItem 2 3 4 3" xfId="8132" xr:uid="{00000000-0005-0000-0000-0000785D0000}"/>
    <cellStyle name="SAPBEXstdItem 2 3 4 3 2" xfId="15345" xr:uid="{00000000-0005-0000-0000-0000795D0000}"/>
    <cellStyle name="SAPBEXstdItem 2 3 4 3 3" xfId="21031" xr:uid="{00000000-0005-0000-0000-00007A5D0000}"/>
    <cellStyle name="SAPBEXstdItem 2 3 4 4" xfId="9125" xr:uid="{00000000-0005-0000-0000-00007B5D0000}"/>
    <cellStyle name="SAPBEXstdItem 2 3 4 4 2" xfId="16338" xr:uid="{00000000-0005-0000-0000-00007C5D0000}"/>
    <cellStyle name="SAPBEXstdItem 2 3 4 4 3" xfId="21881" xr:uid="{00000000-0005-0000-0000-00007D5D0000}"/>
    <cellStyle name="SAPBEXstdItem 2 3 4 5" xfId="10262" xr:uid="{00000000-0005-0000-0000-00007E5D0000}"/>
    <cellStyle name="SAPBEXstdItem 2 3 4 5 2" xfId="17475" xr:uid="{00000000-0005-0000-0000-00007F5D0000}"/>
    <cellStyle name="SAPBEXstdItem 2 3 4 5 3" xfId="22912" xr:uid="{00000000-0005-0000-0000-0000805D0000}"/>
    <cellStyle name="SAPBEXstdItem 2 3 4 6" xfId="11429" xr:uid="{00000000-0005-0000-0000-0000815D0000}"/>
    <cellStyle name="SAPBEXstdItem 2 3 4 6 2" xfId="18636" xr:uid="{00000000-0005-0000-0000-0000825D0000}"/>
    <cellStyle name="SAPBEXstdItem 2 3 4 6 3" xfId="23831" xr:uid="{00000000-0005-0000-0000-0000835D0000}"/>
    <cellStyle name="SAPBEXstdItem 2 3 4 7" xfId="12556" xr:uid="{00000000-0005-0000-0000-0000845D0000}"/>
    <cellStyle name="SAPBEXstdItem 2 3 4 7 2" xfId="19763" xr:uid="{00000000-0005-0000-0000-0000855D0000}"/>
    <cellStyle name="SAPBEXstdItem 2 3 4 7 3" xfId="24788" xr:uid="{00000000-0005-0000-0000-0000865D0000}"/>
    <cellStyle name="SAPBEXstdItem 2 3 4 8" xfId="13505" xr:uid="{00000000-0005-0000-0000-0000875D0000}"/>
    <cellStyle name="SAPBEXstdItem 2 3 4 9" xfId="14591" xr:uid="{00000000-0005-0000-0000-0000885D0000}"/>
    <cellStyle name="SAPBEXstdItem 2 3 5" xfId="701" xr:uid="{00000000-0005-0000-0000-0000895D0000}"/>
    <cellStyle name="SAPBEXstdItem 2 3 5 2" xfId="1157" xr:uid="{00000000-0005-0000-0000-00008A5D0000}"/>
    <cellStyle name="SAPBEXstdItem 2 3 5 2 2" xfId="8543" xr:uid="{00000000-0005-0000-0000-00008B5D0000}"/>
    <cellStyle name="SAPBEXstdItem 2 3 5 2 2 2" xfId="15756" xr:uid="{00000000-0005-0000-0000-00008C5D0000}"/>
    <cellStyle name="SAPBEXstdItem 2 3 5 2 2 3" xfId="21401" xr:uid="{00000000-0005-0000-0000-00008D5D0000}"/>
    <cellStyle name="SAPBEXstdItem 2 3 5 2 3" xfId="8753" xr:uid="{00000000-0005-0000-0000-00008E5D0000}"/>
    <cellStyle name="SAPBEXstdItem 2 3 5 2 3 2" xfId="15966" xr:uid="{00000000-0005-0000-0000-00008F5D0000}"/>
    <cellStyle name="SAPBEXstdItem 2 3 5 2 3 3" xfId="21510" xr:uid="{00000000-0005-0000-0000-0000905D0000}"/>
    <cellStyle name="SAPBEXstdItem 2 3 5 2 4" xfId="10674" xr:uid="{00000000-0005-0000-0000-0000915D0000}"/>
    <cellStyle name="SAPBEXstdItem 2 3 5 2 4 2" xfId="17887" xr:uid="{00000000-0005-0000-0000-0000925D0000}"/>
    <cellStyle name="SAPBEXstdItem 2 3 5 2 4 3" xfId="23283" xr:uid="{00000000-0005-0000-0000-0000935D0000}"/>
    <cellStyle name="SAPBEXstdItem 2 3 5 2 5" xfId="11897" xr:uid="{00000000-0005-0000-0000-0000945D0000}"/>
    <cellStyle name="SAPBEXstdItem 2 3 5 2 5 2" xfId="19104" xr:uid="{00000000-0005-0000-0000-0000955D0000}"/>
    <cellStyle name="SAPBEXstdItem 2 3 5 2 5 3" xfId="24258" xr:uid="{00000000-0005-0000-0000-0000965D0000}"/>
    <cellStyle name="SAPBEXstdItem 2 3 5 2 6" xfId="12126" xr:uid="{00000000-0005-0000-0000-0000975D0000}"/>
    <cellStyle name="SAPBEXstdItem 2 3 5 2 6 2" xfId="19333" xr:uid="{00000000-0005-0000-0000-0000985D0000}"/>
    <cellStyle name="SAPBEXstdItem 2 3 5 2 6 3" xfId="24368" xr:uid="{00000000-0005-0000-0000-0000995D0000}"/>
    <cellStyle name="SAPBEXstdItem 2 3 5 2 7" xfId="13962" xr:uid="{00000000-0005-0000-0000-00009A5D0000}"/>
    <cellStyle name="SAPBEXstdItem 2 3 5 2 8" xfId="14189" xr:uid="{00000000-0005-0000-0000-00009B5D0000}"/>
    <cellStyle name="SAPBEXstdItem 2 3 5 3" xfId="8133" xr:uid="{00000000-0005-0000-0000-00009C5D0000}"/>
    <cellStyle name="SAPBEXstdItem 2 3 5 3 2" xfId="15346" xr:uid="{00000000-0005-0000-0000-00009D5D0000}"/>
    <cellStyle name="SAPBEXstdItem 2 3 5 3 3" xfId="21032" xr:uid="{00000000-0005-0000-0000-00009E5D0000}"/>
    <cellStyle name="SAPBEXstdItem 2 3 5 4" xfId="9124" xr:uid="{00000000-0005-0000-0000-00009F5D0000}"/>
    <cellStyle name="SAPBEXstdItem 2 3 5 4 2" xfId="16337" xr:uid="{00000000-0005-0000-0000-0000A05D0000}"/>
    <cellStyle name="SAPBEXstdItem 2 3 5 4 3" xfId="21880" xr:uid="{00000000-0005-0000-0000-0000A15D0000}"/>
    <cellStyle name="SAPBEXstdItem 2 3 5 5" xfId="10263" xr:uid="{00000000-0005-0000-0000-0000A25D0000}"/>
    <cellStyle name="SAPBEXstdItem 2 3 5 5 2" xfId="17476" xr:uid="{00000000-0005-0000-0000-0000A35D0000}"/>
    <cellStyle name="SAPBEXstdItem 2 3 5 5 3" xfId="22913" xr:uid="{00000000-0005-0000-0000-0000A45D0000}"/>
    <cellStyle name="SAPBEXstdItem 2 3 5 6" xfId="11484" xr:uid="{00000000-0005-0000-0000-0000A55D0000}"/>
    <cellStyle name="SAPBEXstdItem 2 3 5 6 2" xfId="18691" xr:uid="{00000000-0005-0000-0000-0000A65D0000}"/>
    <cellStyle name="SAPBEXstdItem 2 3 5 6 3" xfId="23886" xr:uid="{00000000-0005-0000-0000-0000A75D0000}"/>
    <cellStyle name="SAPBEXstdItem 2 3 5 7" xfId="12496" xr:uid="{00000000-0005-0000-0000-0000A85D0000}"/>
    <cellStyle name="SAPBEXstdItem 2 3 5 7 2" xfId="19703" xr:uid="{00000000-0005-0000-0000-0000A95D0000}"/>
    <cellStyle name="SAPBEXstdItem 2 3 5 7 3" xfId="24735" xr:uid="{00000000-0005-0000-0000-0000AA5D0000}"/>
    <cellStyle name="SAPBEXstdItem 2 3 5 8" xfId="13560" xr:uid="{00000000-0005-0000-0000-0000AB5D0000}"/>
    <cellStyle name="SAPBEXstdItem 2 3 5 9" xfId="14537" xr:uid="{00000000-0005-0000-0000-0000AC5D0000}"/>
    <cellStyle name="SAPBEXstdItem 2 3 6" xfId="8129" xr:uid="{00000000-0005-0000-0000-0000AD5D0000}"/>
    <cellStyle name="SAPBEXstdItem 2 3 6 2" xfId="15342" xr:uid="{00000000-0005-0000-0000-0000AE5D0000}"/>
    <cellStyle name="SAPBEXstdItem 2 3 6 3" xfId="21028" xr:uid="{00000000-0005-0000-0000-0000AF5D0000}"/>
    <cellStyle name="SAPBEXstdItem 2 3 7" xfId="9128" xr:uid="{00000000-0005-0000-0000-0000B05D0000}"/>
    <cellStyle name="SAPBEXstdItem 2 3 7 2" xfId="16341" xr:uid="{00000000-0005-0000-0000-0000B15D0000}"/>
    <cellStyle name="SAPBEXstdItem 2 3 7 3" xfId="21884" xr:uid="{00000000-0005-0000-0000-0000B25D0000}"/>
    <cellStyle name="SAPBEXstdItem 2 3 8" xfId="10259" xr:uid="{00000000-0005-0000-0000-0000B35D0000}"/>
    <cellStyle name="SAPBEXstdItem 2 3 8 2" xfId="17472" xr:uid="{00000000-0005-0000-0000-0000B45D0000}"/>
    <cellStyle name="SAPBEXstdItem 2 3 8 3" xfId="22909" xr:uid="{00000000-0005-0000-0000-0000B55D0000}"/>
    <cellStyle name="SAPBEXstdItem 2 3 9" xfId="11192" xr:uid="{00000000-0005-0000-0000-0000B65D0000}"/>
    <cellStyle name="SAPBEXstdItem 2 3 9 2" xfId="18399" xr:uid="{00000000-0005-0000-0000-0000B75D0000}"/>
    <cellStyle name="SAPBEXstdItem 2 3 9 3" xfId="23608" xr:uid="{00000000-0005-0000-0000-0000B85D0000}"/>
    <cellStyle name="SAPBEXstdItem 2 4" xfId="8122" xr:uid="{00000000-0005-0000-0000-0000B95D0000}"/>
    <cellStyle name="SAPBEXstdItem 2 4 2" xfId="15335" xr:uid="{00000000-0005-0000-0000-0000BA5D0000}"/>
    <cellStyle name="SAPBEXstdItem 2 4 3" xfId="21021" xr:uid="{00000000-0005-0000-0000-0000BB5D0000}"/>
    <cellStyle name="SAPBEXstdItem 2 5" xfId="9135" xr:uid="{00000000-0005-0000-0000-0000BC5D0000}"/>
    <cellStyle name="SAPBEXstdItem 2 5 2" xfId="16348" xr:uid="{00000000-0005-0000-0000-0000BD5D0000}"/>
    <cellStyle name="SAPBEXstdItem 2 5 3" xfId="21891" xr:uid="{00000000-0005-0000-0000-0000BE5D0000}"/>
    <cellStyle name="SAPBEXstdItem 2 6" xfId="10252" xr:uid="{00000000-0005-0000-0000-0000BF5D0000}"/>
    <cellStyle name="SAPBEXstdItem 2 6 2" xfId="17465" xr:uid="{00000000-0005-0000-0000-0000C05D0000}"/>
    <cellStyle name="SAPBEXstdItem 2 6 3" xfId="22902" xr:uid="{00000000-0005-0000-0000-0000C15D0000}"/>
    <cellStyle name="SAPBEXstdItem 2 7" xfId="11128" xr:uid="{00000000-0005-0000-0000-0000C25D0000}"/>
    <cellStyle name="SAPBEXstdItem 2 7 2" xfId="18335" xr:uid="{00000000-0005-0000-0000-0000C35D0000}"/>
    <cellStyle name="SAPBEXstdItem 2 7 3" xfId="23550" xr:uid="{00000000-0005-0000-0000-0000C45D0000}"/>
    <cellStyle name="SAPBEXstdItem 2 8" xfId="12828" xr:uid="{00000000-0005-0000-0000-0000C55D0000}"/>
    <cellStyle name="SAPBEXstdItem 2 8 2" xfId="20035" xr:uid="{00000000-0005-0000-0000-0000C65D0000}"/>
    <cellStyle name="SAPBEXstdItem 2 8 3" xfId="25023" xr:uid="{00000000-0005-0000-0000-0000C75D0000}"/>
    <cellStyle name="SAPBEXstdItem 3" xfId="7435" xr:uid="{00000000-0005-0000-0000-0000C85D0000}"/>
    <cellStyle name="SAPBEXstdItem 3 2" xfId="7436" xr:uid="{00000000-0005-0000-0000-0000C95D0000}"/>
    <cellStyle name="SAPBEXstdItem 3 2 2" xfId="9663" xr:uid="{00000000-0005-0000-0000-0000CA5D0000}"/>
    <cellStyle name="SAPBEXstdItem 3 2 2 2" xfId="16876" xr:uid="{00000000-0005-0000-0000-0000CB5D0000}"/>
    <cellStyle name="SAPBEXstdItem 3 2 2 3" xfId="22342" xr:uid="{00000000-0005-0000-0000-0000CC5D0000}"/>
    <cellStyle name="SAPBEXstdItem 3 2 3" xfId="9861" xr:uid="{00000000-0005-0000-0000-0000CD5D0000}"/>
    <cellStyle name="SAPBEXstdItem 3 2 3 2" xfId="17074" xr:uid="{00000000-0005-0000-0000-0000CE5D0000}"/>
    <cellStyle name="SAPBEXstdItem 3 2 3 3" xfId="22540" xr:uid="{00000000-0005-0000-0000-0000CF5D0000}"/>
    <cellStyle name="SAPBEXstdItem 3 2 4" xfId="11065" xr:uid="{00000000-0005-0000-0000-0000D05D0000}"/>
    <cellStyle name="SAPBEXstdItem 3 2 4 2" xfId="18278" xr:uid="{00000000-0005-0000-0000-0000D15D0000}"/>
    <cellStyle name="SAPBEXstdItem 3 2 4 3" xfId="23495" xr:uid="{00000000-0005-0000-0000-0000D25D0000}"/>
    <cellStyle name="SAPBEXstdItem 3 2 5" xfId="13014" xr:uid="{00000000-0005-0000-0000-0000D35D0000}"/>
    <cellStyle name="SAPBEXstdItem 3 2 5 2" xfId="20221" xr:uid="{00000000-0005-0000-0000-0000D45D0000}"/>
    <cellStyle name="SAPBEXstdItem 3 2 5 3" xfId="25177" xr:uid="{00000000-0005-0000-0000-0000D55D0000}"/>
    <cellStyle name="SAPBEXstdItem 3 2 6" xfId="13201" xr:uid="{00000000-0005-0000-0000-0000D65D0000}"/>
    <cellStyle name="SAPBEXstdItem 3 2 6 2" xfId="20408" xr:uid="{00000000-0005-0000-0000-0000D75D0000}"/>
    <cellStyle name="SAPBEXstdItem 3 2 6 3" xfId="25364" xr:uid="{00000000-0005-0000-0000-0000D85D0000}"/>
    <cellStyle name="SAPBEXstdItem 3 2 7" xfId="14873" xr:uid="{00000000-0005-0000-0000-0000D95D0000}"/>
    <cellStyle name="SAPBEXstdItem 3 2 8" xfId="20586" xr:uid="{00000000-0005-0000-0000-0000DA5D0000}"/>
    <cellStyle name="SAPBEXstdItem 3 3" xfId="9662" xr:uid="{00000000-0005-0000-0000-0000DB5D0000}"/>
    <cellStyle name="SAPBEXstdItem 3 3 2" xfId="16875" xr:uid="{00000000-0005-0000-0000-0000DC5D0000}"/>
    <cellStyle name="SAPBEXstdItem 3 3 3" xfId="22341" xr:uid="{00000000-0005-0000-0000-0000DD5D0000}"/>
    <cellStyle name="SAPBEXstdItem 3 4" xfId="9860" xr:uid="{00000000-0005-0000-0000-0000DE5D0000}"/>
    <cellStyle name="SAPBEXstdItem 3 4 2" xfId="17073" xr:uid="{00000000-0005-0000-0000-0000DF5D0000}"/>
    <cellStyle name="SAPBEXstdItem 3 4 3" xfId="22539" xr:uid="{00000000-0005-0000-0000-0000E05D0000}"/>
    <cellStyle name="SAPBEXstdItem 3 5" xfId="11064" xr:uid="{00000000-0005-0000-0000-0000E15D0000}"/>
    <cellStyle name="SAPBEXstdItem 3 5 2" xfId="18277" xr:uid="{00000000-0005-0000-0000-0000E25D0000}"/>
    <cellStyle name="SAPBEXstdItem 3 5 3" xfId="23494" xr:uid="{00000000-0005-0000-0000-0000E35D0000}"/>
    <cellStyle name="SAPBEXstdItem 3 6" xfId="13013" xr:uid="{00000000-0005-0000-0000-0000E45D0000}"/>
    <cellStyle name="SAPBEXstdItem 3 6 2" xfId="20220" xr:uid="{00000000-0005-0000-0000-0000E55D0000}"/>
    <cellStyle name="SAPBEXstdItem 3 6 3" xfId="25176" xr:uid="{00000000-0005-0000-0000-0000E65D0000}"/>
    <cellStyle name="SAPBEXstdItem 3 7" xfId="13200" xr:uid="{00000000-0005-0000-0000-0000E75D0000}"/>
    <cellStyle name="SAPBEXstdItem 3 7 2" xfId="20407" xr:uid="{00000000-0005-0000-0000-0000E85D0000}"/>
    <cellStyle name="SAPBEXstdItem 3 7 3" xfId="25363" xr:uid="{00000000-0005-0000-0000-0000E95D0000}"/>
    <cellStyle name="SAPBEXstdItem 3 8" xfId="14872" xr:uid="{00000000-0005-0000-0000-0000EA5D0000}"/>
    <cellStyle name="SAPBEXstdItem 3 9" xfId="20585" xr:uid="{00000000-0005-0000-0000-0000EB5D0000}"/>
    <cellStyle name="SAPBEXstdItem 4" xfId="7437" xr:uid="{00000000-0005-0000-0000-0000EC5D0000}"/>
    <cellStyle name="SAPBEXstdItem 4 2" xfId="7438" xr:uid="{00000000-0005-0000-0000-0000ED5D0000}"/>
    <cellStyle name="SAPBEXstdItem 4 2 2" xfId="9665" xr:uid="{00000000-0005-0000-0000-0000EE5D0000}"/>
    <cellStyle name="SAPBEXstdItem 4 2 2 2" xfId="16878" xr:uid="{00000000-0005-0000-0000-0000EF5D0000}"/>
    <cellStyle name="SAPBEXstdItem 4 2 2 3" xfId="22344" xr:uid="{00000000-0005-0000-0000-0000F05D0000}"/>
    <cellStyle name="SAPBEXstdItem 4 2 3" xfId="9863" xr:uid="{00000000-0005-0000-0000-0000F15D0000}"/>
    <cellStyle name="SAPBEXstdItem 4 2 3 2" xfId="17076" xr:uid="{00000000-0005-0000-0000-0000F25D0000}"/>
    <cellStyle name="SAPBEXstdItem 4 2 3 3" xfId="22542" xr:uid="{00000000-0005-0000-0000-0000F35D0000}"/>
    <cellStyle name="SAPBEXstdItem 4 2 4" xfId="11067" xr:uid="{00000000-0005-0000-0000-0000F45D0000}"/>
    <cellStyle name="SAPBEXstdItem 4 2 4 2" xfId="18280" xr:uid="{00000000-0005-0000-0000-0000F55D0000}"/>
    <cellStyle name="SAPBEXstdItem 4 2 4 3" xfId="23497" xr:uid="{00000000-0005-0000-0000-0000F65D0000}"/>
    <cellStyle name="SAPBEXstdItem 4 2 5" xfId="13016" xr:uid="{00000000-0005-0000-0000-0000F75D0000}"/>
    <cellStyle name="SAPBEXstdItem 4 2 5 2" xfId="20223" xr:uid="{00000000-0005-0000-0000-0000F85D0000}"/>
    <cellStyle name="SAPBEXstdItem 4 2 5 3" xfId="25179" xr:uid="{00000000-0005-0000-0000-0000F95D0000}"/>
    <cellStyle name="SAPBEXstdItem 4 2 6" xfId="13203" xr:uid="{00000000-0005-0000-0000-0000FA5D0000}"/>
    <cellStyle name="SAPBEXstdItem 4 2 6 2" xfId="20410" xr:uid="{00000000-0005-0000-0000-0000FB5D0000}"/>
    <cellStyle name="SAPBEXstdItem 4 2 6 3" xfId="25366" xr:uid="{00000000-0005-0000-0000-0000FC5D0000}"/>
    <cellStyle name="SAPBEXstdItem 4 2 7" xfId="14875" xr:uid="{00000000-0005-0000-0000-0000FD5D0000}"/>
    <cellStyle name="SAPBEXstdItem 4 2 8" xfId="20588" xr:uid="{00000000-0005-0000-0000-0000FE5D0000}"/>
    <cellStyle name="SAPBEXstdItem 4 3" xfId="9664" xr:uid="{00000000-0005-0000-0000-0000FF5D0000}"/>
    <cellStyle name="SAPBEXstdItem 4 3 2" xfId="16877" xr:uid="{00000000-0005-0000-0000-0000005E0000}"/>
    <cellStyle name="SAPBEXstdItem 4 3 3" xfId="22343" xr:uid="{00000000-0005-0000-0000-0000015E0000}"/>
    <cellStyle name="SAPBEXstdItem 4 4" xfId="9862" xr:uid="{00000000-0005-0000-0000-0000025E0000}"/>
    <cellStyle name="SAPBEXstdItem 4 4 2" xfId="17075" xr:uid="{00000000-0005-0000-0000-0000035E0000}"/>
    <cellStyle name="SAPBEXstdItem 4 4 3" xfId="22541" xr:uid="{00000000-0005-0000-0000-0000045E0000}"/>
    <cellStyle name="SAPBEXstdItem 4 5" xfId="11066" xr:uid="{00000000-0005-0000-0000-0000055E0000}"/>
    <cellStyle name="SAPBEXstdItem 4 5 2" xfId="18279" xr:uid="{00000000-0005-0000-0000-0000065E0000}"/>
    <cellStyle name="SAPBEXstdItem 4 5 3" xfId="23496" xr:uid="{00000000-0005-0000-0000-0000075E0000}"/>
    <cellStyle name="SAPBEXstdItem 4 6" xfId="13015" xr:uid="{00000000-0005-0000-0000-0000085E0000}"/>
    <cellStyle name="SAPBEXstdItem 4 6 2" xfId="20222" xr:uid="{00000000-0005-0000-0000-0000095E0000}"/>
    <cellStyle name="SAPBEXstdItem 4 6 3" xfId="25178" xr:uid="{00000000-0005-0000-0000-00000A5E0000}"/>
    <cellStyle name="SAPBEXstdItem 4 7" xfId="13202" xr:uid="{00000000-0005-0000-0000-00000B5E0000}"/>
    <cellStyle name="SAPBEXstdItem 4 7 2" xfId="20409" xr:uid="{00000000-0005-0000-0000-00000C5E0000}"/>
    <cellStyle name="SAPBEXstdItem 4 7 3" xfId="25365" xr:uid="{00000000-0005-0000-0000-00000D5E0000}"/>
    <cellStyle name="SAPBEXstdItem 4 8" xfId="14874" xr:uid="{00000000-0005-0000-0000-00000E5E0000}"/>
    <cellStyle name="SAPBEXstdItem 4 9" xfId="20587" xr:uid="{00000000-0005-0000-0000-00000F5E0000}"/>
    <cellStyle name="SAPBEXstdItem 5" xfId="7439" xr:uid="{00000000-0005-0000-0000-0000105E0000}"/>
    <cellStyle name="SAPBEXstdItem 5 2" xfId="9666" xr:uid="{00000000-0005-0000-0000-0000115E0000}"/>
    <cellStyle name="SAPBEXstdItem 5 2 2" xfId="16879" xr:uid="{00000000-0005-0000-0000-0000125E0000}"/>
    <cellStyle name="SAPBEXstdItem 5 2 3" xfId="22345" xr:uid="{00000000-0005-0000-0000-0000135E0000}"/>
    <cellStyle name="SAPBEXstdItem 5 3" xfId="9864" xr:uid="{00000000-0005-0000-0000-0000145E0000}"/>
    <cellStyle name="SAPBEXstdItem 5 3 2" xfId="17077" xr:uid="{00000000-0005-0000-0000-0000155E0000}"/>
    <cellStyle name="SAPBEXstdItem 5 3 3" xfId="22543" xr:uid="{00000000-0005-0000-0000-0000165E0000}"/>
    <cellStyle name="SAPBEXstdItem 5 4" xfId="11068" xr:uid="{00000000-0005-0000-0000-0000175E0000}"/>
    <cellStyle name="SAPBEXstdItem 5 4 2" xfId="18281" xr:uid="{00000000-0005-0000-0000-0000185E0000}"/>
    <cellStyle name="SAPBEXstdItem 5 4 3" xfId="23498" xr:uid="{00000000-0005-0000-0000-0000195E0000}"/>
    <cellStyle name="SAPBEXstdItem 5 5" xfId="13017" xr:uid="{00000000-0005-0000-0000-00001A5E0000}"/>
    <cellStyle name="SAPBEXstdItem 5 5 2" xfId="20224" xr:uid="{00000000-0005-0000-0000-00001B5E0000}"/>
    <cellStyle name="SAPBEXstdItem 5 5 3" xfId="25180" xr:uid="{00000000-0005-0000-0000-00001C5E0000}"/>
    <cellStyle name="SAPBEXstdItem 5 6" xfId="13204" xr:uid="{00000000-0005-0000-0000-00001D5E0000}"/>
    <cellStyle name="SAPBEXstdItem 5 6 2" xfId="20411" xr:uid="{00000000-0005-0000-0000-00001E5E0000}"/>
    <cellStyle name="SAPBEXstdItem 5 6 3" xfId="25367" xr:uid="{00000000-0005-0000-0000-00001F5E0000}"/>
    <cellStyle name="SAPBEXstdItem 5 7" xfId="14876" xr:uid="{00000000-0005-0000-0000-0000205E0000}"/>
    <cellStyle name="SAPBEXstdItem 5 8" xfId="20589" xr:uid="{00000000-0005-0000-0000-0000215E0000}"/>
    <cellStyle name="SAPBEXstdItem 6" xfId="7440" xr:uid="{00000000-0005-0000-0000-0000225E0000}"/>
    <cellStyle name="SAPBEXstdItem 6 2" xfId="9667" xr:uid="{00000000-0005-0000-0000-0000235E0000}"/>
    <cellStyle name="SAPBEXstdItem 6 2 2" xfId="16880" xr:uid="{00000000-0005-0000-0000-0000245E0000}"/>
    <cellStyle name="SAPBEXstdItem 6 2 3" xfId="22346" xr:uid="{00000000-0005-0000-0000-0000255E0000}"/>
    <cellStyle name="SAPBEXstdItem 6 3" xfId="9865" xr:uid="{00000000-0005-0000-0000-0000265E0000}"/>
    <cellStyle name="SAPBEXstdItem 6 3 2" xfId="17078" xr:uid="{00000000-0005-0000-0000-0000275E0000}"/>
    <cellStyle name="SAPBEXstdItem 6 3 3" xfId="22544" xr:uid="{00000000-0005-0000-0000-0000285E0000}"/>
    <cellStyle name="SAPBEXstdItem 6 4" xfId="11069" xr:uid="{00000000-0005-0000-0000-0000295E0000}"/>
    <cellStyle name="SAPBEXstdItem 6 4 2" xfId="18282" xr:uid="{00000000-0005-0000-0000-00002A5E0000}"/>
    <cellStyle name="SAPBEXstdItem 6 4 3" xfId="23499" xr:uid="{00000000-0005-0000-0000-00002B5E0000}"/>
    <cellStyle name="SAPBEXstdItem 6 5" xfId="13018" xr:uid="{00000000-0005-0000-0000-00002C5E0000}"/>
    <cellStyle name="SAPBEXstdItem 6 5 2" xfId="20225" xr:uid="{00000000-0005-0000-0000-00002D5E0000}"/>
    <cellStyle name="SAPBEXstdItem 6 5 3" xfId="25181" xr:uid="{00000000-0005-0000-0000-00002E5E0000}"/>
    <cellStyle name="SAPBEXstdItem 6 6" xfId="13205" xr:uid="{00000000-0005-0000-0000-00002F5E0000}"/>
    <cellStyle name="SAPBEXstdItem 6 6 2" xfId="20412" xr:uid="{00000000-0005-0000-0000-0000305E0000}"/>
    <cellStyle name="SAPBEXstdItem 6 6 3" xfId="25368" xr:uid="{00000000-0005-0000-0000-0000315E0000}"/>
    <cellStyle name="SAPBEXstdItem 6 7" xfId="14877" xr:uid="{00000000-0005-0000-0000-0000325E0000}"/>
    <cellStyle name="SAPBEXstdItem 6 8" xfId="20590" xr:uid="{00000000-0005-0000-0000-0000335E0000}"/>
    <cellStyle name="SAPBEXstdItem 7" xfId="7723" xr:uid="{00000000-0005-0000-0000-0000345E0000}"/>
    <cellStyle name="SAPBEXstdItem 7 2" xfId="14941" xr:uid="{00000000-0005-0000-0000-0000355E0000}"/>
    <cellStyle name="SAPBEXstdItem 7 3" xfId="20662" xr:uid="{00000000-0005-0000-0000-0000365E0000}"/>
    <cellStyle name="SAPBEXstdItem 8" xfId="7738" xr:uid="{00000000-0005-0000-0000-0000375E0000}"/>
    <cellStyle name="SAPBEXstdItem 8 2" xfId="14951" xr:uid="{00000000-0005-0000-0000-0000385E0000}"/>
    <cellStyle name="SAPBEXstdItem 8 3" xfId="20666" xr:uid="{00000000-0005-0000-0000-0000395E0000}"/>
    <cellStyle name="SAPBEXstdItem 9" xfId="11121" xr:uid="{00000000-0005-0000-0000-00003A5E0000}"/>
    <cellStyle name="SAPBEXstdItem 9 2" xfId="18328" xr:uid="{00000000-0005-0000-0000-00003B5E0000}"/>
    <cellStyle name="SAPBEXstdItem 9 3" xfId="23545" xr:uid="{00000000-0005-0000-0000-00003C5E0000}"/>
    <cellStyle name="SAPBEXstdItem_13737 3p Contracts v3" xfId="7441" xr:uid="{00000000-0005-0000-0000-00003D5E0000}"/>
    <cellStyle name="SAPBEXstdItemX" xfId="123" xr:uid="{00000000-0005-0000-0000-00003E5E0000}"/>
    <cellStyle name="SAPBEXstdItemX 10" xfId="8134" xr:uid="{00000000-0005-0000-0000-00003F5E0000}"/>
    <cellStyle name="SAPBEXstdItemX 10 2" xfId="15347" xr:uid="{00000000-0005-0000-0000-0000405E0000}"/>
    <cellStyle name="SAPBEXstdItemX 10 3" xfId="21033" xr:uid="{00000000-0005-0000-0000-0000415E0000}"/>
    <cellStyle name="SAPBEXstdItemX 11" xfId="9123" xr:uid="{00000000-0005-0000-0000-0000425E0000}"/>
    <cellStyle name="SAPBEXstdItemX 11 2" xfId="16336" xr:uid="{00000000-0005-0000-0000-0000435E0000}"/>
    <cellStyle name="SAPBEXstdItemX 11 3" xfId="21879" xr:uid="{00000000-0005-0000-0000-0000445E0000}"/>
    <cellStyle name="SAPBEXstdItemX 12" xfId="10264" xr:uid="{00000000-0005-0000-0000-0000455E0000}"/>
    <cellStyle name="SAPBEXstdItemX 12 2" xfId="17477" xr:uid="{00000000-0005-0000-0000-0000465E0000}"/>
    <cellStyle name="SAPBEXstdItemX 12 3" xfId="22914" xr:uid="{00000000-0005-0000-0000-0000475E0000}"/>
    <cellStyle name="SAPBEXstdItemX 13" xfId="13012" xr:uid="{00000000-0005-0000-0000-0000485E0000}"/>
    <cellStyle name="SAPBEXstdItemX 13 2" xfId="20219" xr:uid="{00000000-0005-0000-0000-0000495E0000}"/>
    <cellStyle name="SAPBEXstdItemX 13 3" xfId="25175" xr:uid="{00000000-0005-0000-0000-00004A5E0000}"/>
    <cellStyle name="SAPBEXstdItemX 14" xfId="13243" xr:uid="{00000000-0005-0000-0000-00004B5E0000}"/>
    <cellStyle name="SAPBEXstdItemX 2" xfId="124" xr:uid="{00000000-0005-0000-0000-00004C5E0000}"/>
    <cellStyle name="SAPBEXstdItemX 2 10" xfId="14881" xr:uid="{00000000-0005-0000-0000-00004D5E0000}"/>
    <cellStyle name="SAPBEXstdItemX 2 2" xfId="380" xr:uid="{00000000-0005-0000-0000-00004E5E0000}"/>
    <cellStyle name="SAPBEXstdItemX 2 2 2" xfId="556" xr:uid="{00000000-0005-0000-0000-00004F5E0000}"/>
    <cellStyle name="SAPBEXstdItemX 2 2 2 2" xfId="1012" xr:uid="{00000000-0005-0000-0000-0000505E0000}"/>
    <cellStyle name="SAPBEXstdItemX 2 2 2 2 2" xfId="8544" xr:uid="{00000000-0005-0000-0000-0000515E0000}"/>
    <cellStyle name="SAPBEXstdItemX 2 2 2 2 2 2" xfId="15757" xr:uid="{00000000-0005-0000-0000-0000525E0000}"/>
    <cellStyle name="SAPBEXstdItemX 2 2 2 2 2 3" xfId="21402" xr:uid="{00000000-0005-0000-0000-0000535E0000}"/>
    <cellStyle name="SAPBEXstdItemX 2 2 2 2 3" xfId="8752" xr:uid="{00000000-0005-0000-0000-0000545E0000}"/>
    <cellStyle name="SAPBEXstdItemX 2 2 2 2 3 2" xfId="15965" xr:uid="{00000000-0005-0000-0000-0000555E0000}"/>
    <cellStyle name="SAPBEXstdItemX 2 2 2 2 3 3" xfId="21509" xr:uid="{00000000-0005-0000-0000-0000565E0000}"/>
    <cellStyle name="SAPBEXstdItemX 2 2 2 2 4" xfId="10675" xr:uid="{00000000-0005-0000-0000-0000575E0000}"/>
    <cellStyle name="SAPBEXstdItemX 2 2 2 2 4 2" xfId="17888" xr:uid="{00000000-0005-0000-0000-0000585E0000}"/>
    <cellStyle name="SAPBEXstdItemX 2 2 2 2 4 3" xfId="23284" xr:uid="{00000000-0005-0000-0000-0000595E0000}"/>
    <cellStyle name="SAPBEXstdItemX 2 2 2 2 5" xfId="11752" xr:uid="{00000000-0005-0000-0000-00005A5E0000}"/>
    <cellStyle name="SAPBEXstdItemX 2 2 2 2 5 2" xfId="18959" xr:uid="{00000000-0005-0000-0000-00005B5E0000}"/>
    <cellStyle name="SAPBEXstdItemX 2 2 2 2 5 3" xfId="24113" xr:uid="{00000000-0005-0000-0000-00005C5E0000}"/>
    <cellStyle name="SAPBEXstdItemX 2 2 2 2 6" xfId="12271" xr:uid="{00000000-0005-0000-0000-00005D5E0000}"/>
    <cellStyle name="SAPBEXstdItemX 2 2 2 2 6 2" xfId="19478" xr:uid="{00000000-0005-0000-0000-00005E5E0000}"/>
    <cellStyle name="SAPBEXstdItemX 2 2 2 2 6 3" xfId="24513" xr:uid="{00000000-0005-0000-0000-00005F5E0000}"/>
    <cellStyle name="SAPBEXstdItemX 2 2 2 2 7" xfId="13817" xr:uid="{00000000-0005-0000-0000-0000605E0000}"/>
    <cellStyle name="SAPBEXstdItemX 2 2 2 2 8" xfId="14334" xr:uid="{00000000-0005-0000-0000-0000615E0000}"/>
    <cellStyle name="SAPBEXstdItemX 2 2 2 3" xfId="8137" xr:uid="{00000000-0005-0000-0000-0000625E0000}"/>
    <cellStyle name="SAPBEXstdItemX 2 2 2 3 2" xfId="15350" xr:uid="{00000000-0005-0000-0000-0000635E0000}"/>
    <cellStyle name="SAPBEXstdItemX 2 2 2 3 3" xfId="21036" xr:uid="{00000000-0005-0000-0000-0000645E0000}"/>
    <cellStyle name="SAPBEXstdItemX 2 2 2 4" xfId="9120" xr:uid="{00000000-0005-0000-0000-0000655E0000}"/>
    <cellStyle name="SAPBEXstdItemX 2 2 2 4 2" xfId="16333" xr:uid="{00000000-0005-0000-0000-0000665E0000}"/>
    <cellStyle name="SAPBEXstdItemX 2 2 2 4 3" xfId="21876" xr:uid="{00000000-0005-0000-0000-0000675E0000}"/>
    <cellStyle name="SAPBEXstdItemX 2 2 2 5" xfId="10267" xr:uid="{00000000-0005-0000-0000-0000685E0000}"/>
    <cellStyle name="SAPBEXstdItemX 2 2 2 5 2" xfId="17480" xr:uid="{00000000-0005-0000-0000-0000695E0000}"/>
    <cellStyle name="SAPBEXstdItemX 2 2 2 5 3" xfId="22917" xr:uid="{00000000-0005-0000-0000-00006A5E0000}"/>
    <cellStyle name="SAPBEXstdItemX 2 2 2 6" xfId="11339" xr:uid="{00000000-0005-0000-0000-00006B5E0000}"/>
    <cellStyle name="SAPBEXstdItemX 2 2 2 6 2" xfId="18546" xr:uid="{00000000-0005-0000-0000-00006C5E0000}"/>
    <cellStyle name="SAPBEXstdItemX 2 2 2 6 3" xfId="23741" xr:uid="{00000000-0005-0000-0000-00006D5E0000}"/>
    <cellStyle name="SAPBEXstdItemX 2 2 2 7" xfId="12679" xr:uid="{00000000-0005-0000-0000-00006E5E0000}"/>
    <cellStyle name="SAPBEXstdItemX 2 2 2 7 2" xfId="19886" xr:uid="{00000000-0005-0000-0000-00006F5E0000}"/>
    <cellStyle name="SAPBEXstdItemX 2 2 2 7 3" xfId="24877" xr:uid="{00000000-0005-0000-0000-0000705E0000}"/>
    <cellStyle name="SAPBEXstdItemX 2 2 3" xfId="676" xr:uid="{00000000-0005-0000-0000-0000715E0000}"/>
    <cellStyle name="SAPBEXstdItemX 2 2 3 2" xfId="1132" xr:uid="{00000000-0005-0000-0000-0000725E0000}"/>
    <cellStyle name="SAPBEXstdItemX 2 2 3 2 2" xfId="8545" xr:uid="{00000000-0005-0000-0000-0000735E0000}"/>
    <cellStyle name="SAPBEXstdItemX 2 2 3 2 2 2" xfId="15758" xr:uid="{00000000-0005-0000-0000-0000745E0000}"/>
    <cellStyle name="SAPBEXstdItemX 2 2 3 2 2 3" xfId="21403" xr:uid="{00000000-0005-0000-0000-0000755E0000}"/>
    <cellStyle name="SAPBEXstdItemX 2 2 3 2 3" xfId="8751" xr:uid="{00000000-0005-0000-0000-0000765E0000}"/>
    <cellStyle name="SAPBEXstdItemX 2 2 3 2 3 2" xfId="15964" xr:uid="{00000000-0005-0000-0000-0000775E0000}"/>
    <cellStyle name="SAPBEXstdItemX 2 2 3 2 3 3" xfId="21508" xr:uid="{00000000-0005-0000-0000-0000785E0000}"/>
    <cellStyle name="SAPBEXstdItemX 2 2 3 2 4" xfId="10676" xr:uid="{00000000-0005-0000-0000-0000795E0000}"/>
    <cellStyle name="SAPBEXstdItemX 2 2 3 2 4 2" xfId="17889" xr:uid="{00000000-0005-0000-0000-00007A5E0000}"/>
    <cellStyle name="SAPBEXstdItemX 2 2 3 2 4 3" xfId="23285" xr:uid="{00000000-0005-0000-0000-00007B5E0000}"/>
    <cellStyle name="SAPBEXstdItemX 2 2 3 2 5" xfId="11872" xr:uid="{00000000-0005-0000-0000-00007C5E0000}"/>
    <cellStyle name="SAPBEXstdItemX 2 2 3 2 5 2" xfId="19079" xr:uid="{00000000-0005-0000-0000-00007D5E0000}"/>
    <cellStyle name="SAPBEXstdItemX 2 2 3 2 5 3" xfId="24233" xr:uid="{00000000-0005-0000-0000-00007E5E0000}"/>
    <cellStyle name="SAPBEXstdItemX 2 2 3 2 6" xfId="12151" xr:uid="{00000000-0005-0000-0000-00007F5E0000}"/>
    <cellStyle name="SAPBEXstdItemX 2 2 3 2 6 2" xfId="19358" xr:uid="{00000000-0005-0000-0000-0000805E0000}"/>
    <cellStyle name="SAPBEXstdItemX 2 2 3 2 6 3" xfId="24393" xr:uid="{00000000-0005-0000-0000-0000815E0000}"/>
    <cellStyle name="SAPBEXstdItemX 2 2 3 2 7" xfId="13937" xr:uid="{00000000-0005-0000-0000-0000825E0000}"/>
    <cellStyle name="SAPBEXstdItemX 2 2 3 2 8" xfId="14214" xr:uid="{00000000-0005-0000-0000-0000835E0000}"/>
    <cellStyle name="SAPBEXstdItemX 2 2 3 3" xfId="8138" xr:uid="{00000000-0005-0000-0000-0000845E0000}"/>
    <cellStyle name="SAPBEXstdItemX 2 2 3 3 2" xfId="15351" xr:uid="{00000000-0005-0000-0000-0000855E0000}"/>
    <cellStyle name="SAPBEXstdItemX 2 2 3 3 3" xfId="21037" xr:uid="{00000000-0005-0000-0000-0000865E0000}"/>
    <cellStyle name="SAPBEXstdItemX 2 2 3 4" xfId="9119" xr:uid="{00000000-0005-0000-0000-0000875E0000}"/>
    <cellStyle name="SAPBEXstdItemX 2 2 3 4 2" xfId="16332" xr:uid="{00000000-0005-0000-0000-0000885E0000}"/>
    <cellStyle name="SAPBEXstdItemX 2 2 3 4 3" xfId="21875" xr:uid="{00000000-0005-0000-0000-0000895E0000}"/>
    <cellStyle name="SAPBEXstdItemX 2 2 3 5" xfId="10268" xr:uid="{00000000-0005-0000-0000-00008A5E0000}"/>
    <cellStyle name="SAPBEXstdItemX 2 2 3 5 2" xfId="17481" xr:uid="{00000000-0005-0000-0000-00008B5E0000}"/>
    <cellStyle name="SAPBEXstdItemX 2 2 3 5 3" xfId="22918" xr:uid="{00000000-0005-0000-0000-00008C5E0000}"/>
    <cellStyle name="SAPBEXstdItemX 2 2 3 6" xfId="11459" xr:uid="{00000000-0005-0000-0000-00008D5E0000}"/>
    <cellStyle name="SAPBEXstdItemX 2 2 3 6 2" xfId="18666" xr:uid="{00000000-0005-0000-0000-00008E5E0000}"/>
    <cellStyle name="SAPBEXstdItemX 2 2 3 6 3" xfId="23861" xr:uid="{00000000-0005-0000-0000-00008F5E0000}"/>
    <cellStyle name="SAPBEXstdItemX 2 2 3 7" xfId="11127" xr:uid="{00000000-0005-0000-0000-0000905E0000}"/>
    <cellStyle name="SAPBEXstdItemX 2 2 3 7 2" xfId="18334" xr:uid="{00000000-0005-0000-0000-0000915E0000}"/>
    <cellStyle name="SAPBEXstdItemX 2 2 3 7 3" xfId="23549" xr:uid="{00000000-0005-0000-0000-0000925E0000}"/>
    <cellStyle name="SAPBEXstdItemX 2 2 3 8" xfId="13535" xr:uid="{00000000-0005-0000-0000-0000935E0000}"/>
    <cellStyle name="SAPBEXstdItemX 2 2 3 9" xfId="14561" xr:uid="{00000000-0005-0000-0000-0000945E0000}"/>
    <cellStyle name="SAPBEXstdItemX 2 2 4" xfId="859" xr:uid="{00000000-0005-0000-0000-0000955E0000}"/>
    <cellStyle name="SAPBEXstdItemX 2 2 4 2" xfId="8546" xr:uid="{00000000-0005-0000-0000-0000965E0000}"/>
    <cellStyle name="SAPBEXstdItemX 2 2 4 2 2" xfId="15759" xr:uid="{00000000-0005-0000-0000-0000975E0000}"/>
    <cellStyle name="SAPBEXstdItemX 2 2 4 2 3" xfId="21404" xr:uid="{00000000-0005-0000-0000-0000985E0000}"/>
    <cellStyle name="SAPBEXstdItemX 2 2 4 3" xfId="8750" xr:uid="{00000000-0005-0000-0000-0000995E0000}"/>
    <cellStyle name="SAPBEXstdItemX 2 2 4 3 2" xfId="15963" xr:uid="{00000000-0005-0000-0000-00009A5E0000}"/>
    <cellStyle name="SAPBEXstdItemX 2 2 4 3 3" xfId="21507" xr:uid="{00000000-0005-0000-0000-00009B5E0000}"/>
    <cellStyle name="SAPBEXstdItemX 2 2 4 4" xfId="10677" xr:uid="{00000000-0005-0000-0000-00009C5E0000}"/>
    <cellStyle name="SAPBEXstdItemX 2 2 4 4 2" xfId="17890" xr:uid="{00000000-0005-0000-0000-00009D5E0000}"/>
    <cellStyle name="SAPBEXstdItemX 2 2 4 4 3" xfId="23286" xr:uid="{00000000-0005-0000-0000-00009E5E0000}"/>
    <cellStyle name="SAPBEXstdItemX 2 2 4 5" xfId="11599" xr:uid="{00000000-0005-0000-0000-00009F5E0000}"/>
    <cellStyle name="SAPBEXstdItemX 2 2 4 5 2" xfId="18806" xr:uid="{00000000-0005-0000-0000-0000A05E0000}"/>
    <cellStyle name="SAPBEXstdItemX 2 2 4 5 3" xfId="23978" xr:uid="{00000000-0005-0000-0000-0000A15E0000}"/>
    <cellStyle name="SAPBEXstdItemX 2 2 4 6" xfId="12406" xr:uid="{00000000-0005-0000-0000-0000A25E0000}"/>
    <cellStyle name="SAPBEXstdItemX 2 2 4 6 2" xfId="19613" xr:uid="{00000000-0005-0000-0000-0000A35E0000}"/>
    <cellStyle name="SAPBEXstdItemX 2 2 4 6 3" xfId="24648" xr:uid="{00000000-0005-0000-0000-0000A45E0000}"/>
    <cellStyle name="SAPBEXstdItemX 2 2 4 7" xfId="13664" xr:uid="{00000000-0005-0000-0000-0000A55E0000}"/>
    <cellStyle name="SAPBEXstdItemX 2 2 5" xfId="8136" xr:uid="{00000000-0005-0000-0000-0000A65E0000}"/>
    <cellStyle name="SAPBEXstdItemX 2 2 5 2" xfId="15349" xr:uid="{00000000-0005-0000-0000-0000A75E0000}"/>
    <cellStyle name="SAPBEXstdItemX 2 2 5 3" xfId="21035" xr:uid="{00000000-0005-0000-0000-0000A85E0000}"/>
    <cellStyle name="SAPBEXstdItemX 2 2 6" xfId="9121" xr:uid="{00000000-0005-0000-0000-0000A95E0000}"/>
    <cellStyle name="SAPBEXstdItemX 2 2 6 2" xfId="16334" xr:uid="{00000000-0005-0000-0000-0000AA5E0000}"/>
    <cellStyle name="SAPBEXstdItemX 2 2 6 3" xfId="21877" xr:uid="{00000000-0005-0000-0000-0000AB5E0000}"/>
    <cellStyle name="SAPBEXstdItemX 2 2 7" xfId="10266" xr:uid="{00000000-0005-0000-0000-0000AC5E0000}"/>
    <cellStyle name="SAPBEXstdItemX 2 2 7 2" xfId="17479" xr:uid="{00000000-0005-0000-0000-0000AD5E0000}"/>
    <cellStyle name="SAPBEXstdItemX 2 2 7 3" xfId="22916" xr:uid="{00000000-0005-0000-0000-0000AE5E0000}"/>
    <cellStyle name="SAPBEXstdItemX 2 2 8" xfId="11163" xr:uid="{00000000-0005-0000-0000-0000AF5E0000}"/>
    <cellStyle name="SAPBEXstdItemX 2 2 8 2" xfId="18370" xr:uid="{00000000-0005-0000-0000-0000B05E0000}"/>
    <cellStyle name="SAPBEXstdItemX 2 2 8 3" xfId="23583" xr:uid="{00000000-0005-0000-0000-0000B15E0000}"/>
    <cellStyle name="SAPBEXstdItemX 2 2 9" xfId="12813" xr:uid="{00000000-0005-0000-0000-0000B25E0000}"/>
    <cellStyle name="SAPBEXstdItemX 2 2 9 2" xfId="20020" xr:uid="{00000000-0005-0000-0000-0000B35E0000}"/>
    <cellStyle name="SAPBEXstdItemX 2 2 9 3" xfId="25010" xr:uid="{00000000-0005-0000-0000-0000B45E0000}"/>
    <cellStyle name="SAPBEXstdItemX 2 3" xfId="433" xr:uid="{00000000-0005-0000-0000-0000B55E0000}"/>
    <cellStyle name="SAPBEXstdItemX 2 3 2" xfId="910" xr:uid="{00000000-0005-0000-0000-0000B65E0000}"/>
    <cellStyle name="SAPBEXstdItemX 2 3 2 2" xfId="8547" xr:uid="{00000000-0005-0000-0000-0000B75E0000}"/>
    <cellStyle name="SAPBEXstdItemX 2 3 2 2 2" xfId="15760" xr:uid="{00000000-0005-0000-0000-0000B85E0000}"/>
    <cellStyle name="SAPBEXstdItemX 2 3 2 2 3" xfId="21405" xr:uid="{00000000-0005-0000-0000-0000B95E0000}"/>
    <cellStyle name="SAPBEXstdItemX 2 3 2 3" xfId="8749" xr:uid="{00000000-0005-0000-0000-0000BA5E0000}"/>
    <cellStyle name="SAPBEXstdItemX 2 3 2 3 2" xfId="15962" xr:uid="{00000000-0005-0000-0000-0000BB5E0000}"/>
    <cellStyle name="SAPBEXstdItemX 2 3 2 3 3" xfId="21506" xr:uid="{00000000-0005-0000-0000-0000BC5E0000}"/>
    <cellStyle name="SAPBEXstdItemX 2 3 2 4" xfId="10678" xr:uid="{00000000-0005-0000-0000-0000BD5E0000}"/>
    <cellStyle name="SAPBEXstdItemX 2 3 2 4 2" xfId="17891" xr:uid="{00000000-0005-0000-0000-0000BE5E0000}"/>
    <cellStyle name="SAPBEXstdItemX 2 3 2 4 3" xfId="23287" xr:uid="{00000000-0005-0000-0000-0000BF5E0000}"/>
    <cellStyle name="SAPBEXstdItemX 2 3 2 5" xfId="11650" xr:uid="{00000000-0005-0000-0000-0000C05E0000}"/>
    <cellStyle name="SAPBEXstdItemX 2 3 2 5 2" xfId="18857" xr:uid="{00000000-0005-0000-0000-0000C15E0000}"/>
    <cellStyle name="SAPBEXstdItemX 2 3 2 5 3" xfId="24023" xr:uid="{00000000-0005-0000-0000-0000C25E0000}"/>
    <cellStyle name="SAPBEXstdItemX 2 3 2 6" xfId="12361" xr:uid="{00000000-0005-0000-0000-0000C35E0000}"/>
    <cellStyle name="SAPBEXstdItemX 2 3 2 6 2" xfId="19568" xr:uid="{00000000-0005-0000-0000-0000C45E0000}"/>
    <cellStyle name="SAPBEXstdItemX 2 3 2 6 3" xfId="24603" xr:uid="{00000000-0005-0000-0000-0000C55E0000}"/>
    <cellStyle name="SAPBEXstdItemX 2 3 2 7" xfId="13715" xr:uid="{00000000-0005-0000-0000-0000C65E0000}"/>
    <cellStyle name="SAPBEXstdItemX 2 3 2 8" xfId="14423" xr:uid="{00000000-0005-0000-0000-0000C75E0000}"/>
    <cellStyle name="SAPBEXstdItemX 2 3 3" xfId="8139" xr:uid="{00000000-0005-0000-0000-0000C85E0000}"/>
    <cellStyle name="SAPBEXstdItemX 2 3 3 2" xfId="15352" xr:uid="{00000000-0005-0000-0000-0000C95E0000}"/>
    <cellStyle name="SAPBEXstdItemX 2 3 3 3" xfId="21038" xr:uid="{00000000-0005-0000-0000-0000CA5E0000}"/>
    <cellStyle name="SAPBEXstdItemX 2 3 4" xfId="9118" xr:uid="{00000000-0005-0000-0000-0000CB5E0000}"/>
    <cellStyle name="SAPBEXstdItemX 2 3 4 2" xfId="16331" xr:uid="{00000000-0005-0000-0000-0000CC5E0000}"/>
    <cellStyle name="SAPBEXstdItemX 2 3 4 3" xfId="21874" xr:uid="{00000000-0005-0000-0000-0000CD5E0000}"/>
    <cellStyle name="SAPBEXstdItemX 2 3 5" xfId="10269" xr:uid="{00000000-0005-0000-0000-0000CE5E0000}"/>
    <cellStyle name="SAPBEXstdItemX 2 3 5 2" xfId="17482" xr:uid="{00000000-0005-0000-0000-0000CF5E0000}"/>
    <cellStyle name="SAPBEXstdItemX 2 3 5 3" xfId="22919" xr:uid="{00000000-0005-0000-0000-0000D05E0000}"/>
    <cellStyle name="SAPBEXstdItemX 2 3 6" xfId="11216" xr:uid="{00000000-0005-0000-0000-0000D15E0000}"/>
    <cellStyle name="SAPBEXstdItemX 2 3 6 2" xfId="18423" xr:uid="{00000000-0005-0000-0000-0000D25E0000}"/>
    <cellStyle name="SAPBEXstdItemX 2 3 6 3" xfId="23630" xr:uid="{00000000-0005-0000-0000-0000D35E0000}"/>
    <cellStyle name="SAPBEXstdItemX 2 3 7" xfId="12786" xr:uid="{00000000-0005-0000-0000-0000D45E0000}"/>
    <cellStyle name="SAPBEXstdItemX 2 3 7 2" xfId="19993" xr:uid="{00000000-0005-0000-0000-0000D55E0000}"/>
    <cellStyle name="SAPBEXstdItemX 2 3 7 3" xfId="24983" xr:uid="{00000000-0005-0000-0000-0000D65E0000}"/>
    <cellStyle name="SAPBEXstdItemX 2 4" xfId="821" xr:uid="{00000000-0005-0000-0000-0000D75E0000}"/>
    <cellStyle name="SAPBEXstdItemX 2 4 2" xfId="8548" xr:uid="{00000000-0005-0000-0000-0000D85E0000}"/>
    <cellStyle name="SAPBEXstdItemX 2 4 2 2" xfId="15761" xr:uid="{00000000-0005-0000-0000-0000D95E0000}"/>
    <cellStyle name="SAPBEXstdItemX 2 4 2 3" xfId="21406" xr:uid="{00000000-0005-0000-0000-0000DA5E0000}"/>
    <cellStyle name="SAPBEXstdItemX 2 4 3" xfId="8748" xr:uid="{00000000-0005-0000-0000-0000DB5E0000}"/>
    <cellStyle name="SAPBEXstdItemX 2 4 3 2" xfId="15961" xr:uid="{00000000-0005-0000-0000-0000DC5E0000}"/>
    <cellStyle name="SAPBEXstdItemX 2 4 3 3" xfId="21505" xr:uid="{00000000-0005-0000-0000-0000DD5E0000}"/>
    <cellStyle name="SAPBEXstdItemX 2 4 4" xfId="10679" xr:uid="{00000000-0005-0000-0000-0000DE5E0000}"/>
    <cellStyle name="SAPBEXstdItemX 2 4 4 2" xfId="17892" xr:uid="{00000000-0005-0000-0000-0000DF5E0000}"/>
    <cellStyle name="SAPBEXstdItemX 2 4 4 3" xfId="23288" xr:uid="{00000000-0005-0000-0000-0000E05E0000}"/>
    <cellStyle name="SAPBEXstdItemX 2 4 5" xfId="11561" xr:uid="{00000000-0005-0000-0000-0000E15E0000}"/>
    <cellStyle name="SAPBEXstdItemX 2 4 5 2" xfId="18768" xr:uid="{00000000-0005-0000-0000-0000E25E0000}"/>
    <cellStyle name="SAPBEXstdItemX 2 4 5 3" xfId="23944" xr:uid="{00000000-0005-0000-0000-0000E35E0000}"/>
    <cellStyle name="SAPBEXstdItemX 2 4 6" xfId="12441" xr:uid="{00000000-0005-0000-0000-0000E45E0000}"/>
    <cellStyle name="SAPBEXstdItemX 2 4 6 2" xfId="19648" xr:uid="{00000000-0005-0000-0000-0000E55E0000}"/>
    <cellStyle name="SAPBEXstdItemX 2 4 6 3" xfId="24682" xr:uid="{00000000-0005-0000-0000-0000E65E0000}"/>
    <cellStyle name="SAPBEXstdItemX 2 4 7" xfId="13627" xr:uid="{00000000-0005-0000-0000-0000E75E0000}"/>
    <cellStyle name="SAPBEXstdItemX 2 5" xfId="8135" xr:uid="{00000000-0005-0000-0000-0000E85E0000}"/>
    <cellStyle name="SAPBEXstdItemX 2 5 2" xfId="15348" xr:uid="{00000000-0005-0000-0000-0000E95E0000}"/>
    <cellStyle name="SAPBEXstdItemX 2 5 3" xfId="21034" xr:uid="{00000000-0005-0000-0000-0000EA5E0000}"/>
    <cellStyle name="SAPBEXstdItemX 2 6" xfId="9122" xr:uid="{00000000-0005-0000-0000-0000EB5E0000}"/>
    <cellStyle name="SAPBEXstdItemX 2 6 2" xfId="16335" xr:uid="{00000000-0005-0000-0000-0000EC5E0000}"/>
    <cellStyle name="SAPBEXstdItemX 2 6 3" xfId="21878" xr:uid="{00000000-0005-0000-0000-0000ED5E0000}"/>
    <cellStyle name="SAPBEXstdItemX 2 7" xfId="10265" xr:uid="{00000000-0005-0000-0000-0000EE5E0000}"/>
    <cellStyle name="SAPBEXstdItemX 2 7 2" xfId="17478" xr:uid="{00000000-0005-0000-0000-0000EF5E0000}"/>
    <cellStyle name="SAPBEXstdItemX 2 7 3" xfId="22915" xr:uid="{00000000-0005-0000-0000-0000F05E0000}"/>
    <cellStyle name="SAPBEXstdItemX 2 8" xfId="11122" xr:uid="{00000000-0005-0000-0000-0000F15E0000}"/>
    <cellStyle name="SAPBEXstdItemX 2 8 2" xfId="18329" xr:uid="{00000000-0005-0000-0000-0000F25E0000}"/>
    <cellStyle name="SAPBEXstdItemX 2 8 3" xfId="23546" xr:uid="{00000000-0005-0000-0000-0000F35E0000}"/>
    <cellStyle name="SAPBEXstdItemX 2 9" xfId="13007" xr:uid="{00000000-0005-0000-0000-0000F45E0000}"/>
    <cellStyle name="SAPBEXstdItemX 2 9 2" xfId="20214" xr:uid="{00000000-0005-0000-0000-0000F55E0000}"/>
    <cellStyle name="SAPBEXstdItemX 2 9 3" xfId="25170" xr:uid="{00000000-0005-0000-0000-0000F65E0000}"/>
    <cellStyle name="SAPBEXstdItemX 3" xfId="379" xr:uid="{00000000-0005-0000-0000-0000F75E0000}"/>
    <cellStyle name="SAPBEXstdItemX 3 2" xfId="555" xr:uid="{00000000-0005-0000-0000-0000F85E0000}"/>
    <cellStyle name="SAPBEXstdItemX 3 2 2" xfId="1011" xr:uid="{00000000-0005-0000-0000-0000F95E0000}"/>
    <cellStyle name="SAPBEXstdItemX 3 2 2 2" xfId="8549" xr:uid="{00000000-0005-0000-0000-0000FA5E0000}"/>
    <cellStyle name="SAPBEXstdItemX 3 2 2 2 2" xfId="15762" xr:uid="{00000000-0005-0000-0000-0000FB5E0000}"/>
    <cellStyle name="SAPBEXstdItemX 3 2 2 2 3" xfId="21407" xr:uid="{00000000-0005-0000-0000-0000FC5E0000}"/>
    <cellStyle name="SAPBEXstdItemX 3 2 2 3" xfId="8747" xr:uid="{00000000-0005-0000-0000-0000FD5E0000}"/>
    <cellStyle name="SAPBEXstdItemX 3 2 2 3 2" xfId="15960" xr:uid="{00000000-0005-0000-0000-0000FE5E0000}"/>
    <cellStyle name="SAPBEXstdItemX 3 2 2 3 3" xfId="21504" xr:uid="{00000000-0005-0000-0000-0000FF5E0000}"/>
    <cellStyle name="SAPBEXstdItemX 3 2 2 4" xfId="10680" xr:uid="{00000000-0005-0000-0000-0000005F0000}"/>
    <cellStyle name="SAPBEXstdItemX 3 2 2 4 2" xfId="17893" xr:uid="{00000000-0005-0000-0000-0000015F0000}"/>
    <cellStyle name="SAPBEXstdItemX 3 2 2 4 3" xfId="23289" xr:uid="{00000000-0005-0000-0000-0000025F0000}"/>
    <cellStyle name="SAPBEXstdItemX 3 2 2 5" xfId="11751" xr:uid="{00000000-0005-0000-0000-0000035F0000}"/>
    <cellStyle name="SAPBEXstdItemX 3 2 2 5 2" xfId="18958" xr:uid="{00000000-0005-0000-0000-0000045F0000}"/>
    <cellStyle name="SAPBEXstdItemX 3 2 2 5 3" xfId="24112" xr:uid="{00000000-0005-0000-0000-0000055F0000}"/>
    <cellStyle name="SAPBEXstdItemX 3 2 2 6" xfId="12272" xr:uid="{00000000-0005-0000-0000-0000065F0000}"/>
    <cellStyle name="SAPBEXstdItemX 3 2 2 6 2" xfId="19479" xr:uid="{00000000-0005-0000-0000-0000075F0000}"/>
    <cellStyle name="SAPBEXstdItemX 3 2 2 6 3" xfId="24514" xr:uid="{00000000-0005-0000-0000-0000085F0000}"/>
    <cellStyle name="SAPBEXstdItemX 3 2 2 7" xfId="13816" xr:uid="{00000000-0005-0000-0000-0000095F0000}"/>
    <cellStyle name="SAPBEXstdItemX 3 2 2 8" xfId="14335" xr:uid="{00000000-0005-0000-0000-00000A5F0000}"/>
    <cellStyle name="SAPBEXstdItemX 3 2 3" xfId="8141" xr:uid="{00000000-0005-0000-0000-00000B5F0000}"/>
    <cellStyle name="SAPBEXstdItemX 3 2 3 2" xfId="15354" xr:uid="{00000000-0005-0000-0000-00000C5F0000}"/>
    <cellStyle name="SAPBEXstdItemX 3 2 3 3" xfId="21040" xr:uid="{00000000-0005-0000-0000-00000D5F0000}"/>
    <cellStyle name="SAPBEXstdItemX 3 2 4" xfId="9116" xr:uid="{00000000-0005-0000-0000-00000E5F0000}"/>
    <cellStyle name="SAPBEXstdItemX 3 2 4 2" xfId="16329" xr:uid="{00000000-0005-0000-0000-00000F5F0000}"/>
    <cellStyle name="SAPBEXstdItemX 3 2 4 3" xfId="21872" xr:uid="{00000000-0005-0000-0000-0000105F0000}"/>
    <cellStyle name="SAPBEXstdItemX 3 2 5" xfId="10271" xr:uid="{00000000-0005-0000-0000-0000115F0000}"/>
    <cellStyle name="SAPBEXstdItemX 3 2 5 2" xfId="17484" xr:uid="{00000000-0005-0000-0000-0000125F0000}"/>
    <cellStyle name="SAPBEXstdItemX 3 2 5 3" xfId="22921" xr:uid="{00000000-0005-0000-0000-0000135F0000}"/>
    <cellStyle name="SAPBEXstdItemX 3 2 6" xfId="11338" xr:uid="{00000000-0005-0000-0000-0000145F0000}"/>
    <cellStyle name="SAPBEXstdItemX 3 2 6 2" xfId="18545" xr:uid="{00000000-0005-0000-0000-0000155F0000}"/>
    <cellStyle name="SAPBEXstdItemX 3 2 6 3" xfId="23740" xr:uid="{00000000-0005-0000-0000-0000165F0000}"/>
    <cellStyle name="SAPBEXstdItemX 3 2 7" xfId="12680" xr:uid="{00000000-0005-0000-0000-0000175F0000}"/>
    <cellStyle name="SAPBEXstdItemX 3 2 7 2" xfId="19887" xr:uid="{00000000-0005-0000-0000-0000185F0000}"/>
    <cellStyle name="SAPBEXstdItemX 3 2 7 3" xfId="24878" xr:uid="{00000000-0005-0000-0000-0000195F0000}"/>
    <cellStyle name="SAPBEXstdItemX 3 3" xfId="675" xr:uid="{00000000-0005-0000-0000-00001A5F0000}"/>
    <cellStyle name="SAPBEXstdItemX 3 3 2" xfId="1131" xr:uid="{00000000-0005-0000-0000-00001B5F0000}"/>
    <cellStyle name="SAPBEXstdItemX 3 3 2 2" xfId="8550" xr:uid="{00000000-0005-0000-0000-00001C5F0000}"/>
    <cellStyle name="SAPBEXstdItemX 3 3 2 2 2" xfId="15763" xr:uid="{00000000-0005-0000-0000-00001D5F0000}"/>
    <cellStyle name="SAPBEXstdItemX 3 3 2 2 3" xfId="21408" xr:uid="{00000000-0005-0000-0000-00001E5F0000}"/>
    <cellStyle name="SAPBEXstdItemX 3 3 2 3" xfId="8746" xr:uid="{00000000-0005-0000-0000-00001F5F0000}"/>
    <cellStyle name="SAPBEXstdItemX 3 3 2 3 2" xfId="15959" xr:uid="{00000000-0005-0000-0000-0000205F0000}"/>
    <cellStyle name="SAPBEXstdItemX 3 3 2 3 3" xfId="21503" xr:uid="{00000000-0005-0000-0000-0000215F0000}"/>
    <cellStyle name="SAPBEXstdItemX 3 3 2 4" xfId="10681" xr:uid="{00000000-0005-0000-0000-0000225F0000}"/>
    <cellStyle name="SAPBEXstdItemX 3 3 2 4 2" xfId="17894" xr:uid="{00000000-0005-0000-0000-0000235F0000}"/>
    <cellStyle name="SAPBEXstdItemX 3 3 2 4 3" xfId="23290" xr:uid="{00000000-0005-0000-0000-0000245F0000}"/>
    <cellStyle name="SAPBEXstdItemX 3 3 2 5" xfId="11871" xr:uid="{00000000-0005-0000-0000-0000255F0000}"/>
    <cellStyle name="SAPBEXstdItemX 3 3 2 5 2" xfId="19078" xr:uid="{00000000-0005-0000-0000-0000265F0000}"/>
    <cellStyle name="SAPBEXstdItemX 3 3 2 5 3" xfId="24232" xr:uid="{00000000-0005-0000-0000-0000275F0000}"/>
    <cellStyle name="SAPBEXstdItemX 3 3 2 6" xfId="12152" xr:uid="{00000000-0005-0000-0000-0000285F0000}"/>
    <cellStyle name="SAPBEXstdItemX 3 3 2 6 2" xfId="19359" xr:uid="{00000000-0005-0000-0000-0000295F0000}"/>
    <cellStyle name="SAPBEXstdItemX 3 3 2 6 3" xfId="24394" xr:uid="{00000000-0005-0000-0000-00002A5F0000}"/>
    <cellStyle name="SAPBEXstdItemX 3 3 2 7" xfId="13936" xr:uid="{00000000-0005-0000-0000-00002B5F0000}"/>
    <cellStyle name="SAPBEXstdItemX 3 3 2 8" xfId="14215" xr:uid="{00000000-0005-0000-0000-00002C5F0000}"/>
    <cellStyle name="SAPBEXstdItemX 3 3 3" xfId="8142" xr:uid="{00000000-0005-0000-0000-00002D5F0000}"/>
    <cellStyle name="SAPBEXstdItemX 3 3 3 2" xfId="15355" xr:uid="{00000000-0005-0000-0000-00002E5F0000}"/>
    <cellStyle name="SAPBEXstdItemX 3 3 3 3" xfId="21041" xr:uid="{00000000-0005-0000-0000-00002F5F0000}"/>
    <cellStyle name="SAPBEXstdItemX 3 3 4" xfId="9115" xr:uid="{00000000-0005-0000-0000-0000305F0000}"/>
    <cellStyle name="SAPBEXstdItemX 3 3 4 2" xfId="16328" xr:uid="{00000000-0005-0000-0000-0000315F0000}"/>
    <cellStyle name="SAPBEXstdItemX 3 3 4 3" xfId="21871" xr:uid="{00000000-0005-0000-0000-0000325F0000}"/>
    <cellStyle name="SAPBEXstdItemX 3 3 5" xfId="10272" xr:uid="{00000000-0005-0000-0000-0000335F0000}"/>
    <cellStyle name="SAPBEXstdItemX 3 3 5 2" xfId="17485" xr:uid="{00000000-0005-0000-0000-0000345F0000}"/>
    <cellStyle name="SAPBEXstdItemX 3 3 5 3" xfId="22922" xr:uid="{00000000-0005-0000-0000-0000355F0000}"/>
    <cellStyle name="SAPBEXstdItemX 3 3 6" xfId="11458" xr:uid="{00000000-0005-0000-0000-0000365F0000}"/>
    <cellStyle name="SAPBEXstdItemX 3 3 6 2" xfId="18665" xr:uid="{00000000-0005-0000-0000-0000375F0000}"/>
    <cellStyle name="SAPBEXstdItemX 3 3 6 3" xfId="23860" xr:uid="{00000000-0005-0000-0000-0000385F0000}"/>
    <cellStyle name="SAPBEXstdItemX 3 3 7" xfId="12527" xr:uid="{00000000-0005-0000-0000-0000395F0000}"/>
    <cellStyle name="SAPBEXstdItemX 3 3 7 2" xfId="19734" xr:uid="{00000000-0005-0000-0000-00003A5F0000}"/>
    <cellStyle name="SAPBEXstdItemX 3 3 7 3" xfId="24759" xr:uid="{00000000-0005-0000-0000-00003B5F0000}"/>
    <cellStyle name="SAPBEXstdItemX 3 3 8" xfId="13534" xr:uid="{00000000-0005-0000-0000-00003C5F0000}"/>
    <cellStyle name="SAPBEXstdItemX 3 3 9" xfId="14562" xr:uid="{00000000-0005-0000-0000-00003D5F0000}"/>
    <cellStyle name="SAPBEXstdItemX 3 4" xfId="858" xr:uid="{00000000-0005-0000-0000-00003E5F0000}"/>
    <cellStyle name="SAPBEXstdItemX 3 4 2" xfId="8551" xr:uid="{00000000-0005-0000-0000-00003F5F0000}"/>
    <cellStyle name="SAPBEXstdItemX 3 4 2 2" xfId="15764" xr:uid="{00000000-0005-0000-0000-0000405F0000}"/>
    <cellStyle name="SAPBEXstdItemX 3 4 2 3" xfId="21409" xr:uid="{00000000-0005-0000-0000-0000415F0000}"/>
    <cellStyle name="SAPBEXstdItemX 3 4 3" xfId="8745" xr:uid="{00000000-0005-0000-0000-0000425F0000}"/>
    <cellStyle name="SAPBEXstdItemX 3 4 3 2" xfId="15958" xr:uid="{00000000-0005-0000-0000-0000435F0000}"/>
    <cellStyle name="SAPBEXstdItemX 3 4 3 3" xfId="21502" xr:uid="{00000000-0005-0000-0000-0000445F0000}"/>
    <cellStyle name="SAPBEXstdItemX 3 4 4" xfId="10682" xr:uid="{00000000-0005-0000-0000-0000455F0000}"/>
    <cellStyle name="SAPBEXstdItemX 3 4 4 2" xfId="17895" xr:uid="{00000000-0005-0000-0000-0000465F0000}"/>
    <cellStyle name="SAPBEXstdItemX 3 4 4 3" xfId="23291" xr:uid="{00000000-0005-0000-0000-0000475F0000}"/>
    <cellStyle name="SAPBEXstdItemX 3 4 5" xfId="11598" xr:uid="{00000000-0005-0000-0000-0000485F0000}"/>
    <cellStyle name="SAPBEXstdItemX 3 4 5 2" xfId="18805" xr:uid="{00000000-0005-0000-0000-0000495F0000}"/>
    <cellStyle name="SAPBEXstdItemX 3 4 5 3" xfId="23977" xr:uid="{00000000-0005-0000-0000-00004A5F0000}"/>
    <cellStyle name="SAPBEXstdItemX 3 4 6" xfId="12407" xr:uid="{00000000-0005-0000-0000-00004B5F0000}"/>
    <cellStyle name="SAPBEXstdItemX 3 4 6 2" xfId="19614" xr:uid="{00000000-0005-0000-0000-00004C5F0000}"/>
    <cellStyle name="SAPBEXstdItemX 3 4 6 3" xfId="24649" xr:uid="{00000000-0005-0000-0000-00004D5F0000}"/>
    <cellStyle name="SAPBEXstdItemX 3 4 7" xfId="13663" xr:uid="{00000000-0005-0000-0000-00004E5F0000}"/>
    <cellStyle name="SAPBEXstdItemX 3 5" xfId="8140" xr:uid="{00000000-0005-0000-0000-00004F5F0000}"/>
    <cellStyle name="SAPBEXstdItemX 3 5 2" xfId="15353" xr:uid="{00000000-0005-0000-0000-0000505F0000}"/>
    <cellStyle name="SAPBEXstdItemX 3 5 3" xfId="21039" xr:uid="{00000000-0005-0000-0000-0000515F0000}"/>
    <cellStyle name="SAPBEXstdItemX 3 6" xfId="9117" xr:uid="{00000000-0005-0000-0000-0000525F0000}"/>
    <cellStyle name="SAPBEXstdItemX 3 6 2" xfId="16330" xr:uid="{00000000-0005-0000-0000-0000535F0000}"/>
    <cellStyle name="SAPBEXstdItemX 3 6 3" xfId="21873" xr:uid="{00000000-0005-0000-0000-0000545F0000}"/>
    <cellStyle name="SAPBEXstdItemX 3 7" xfId="10270" xr:uid="{00000000-0005-0000-0000-0000555F0000}"/>
    <cellStyle name="SAPBEXstdItemX 3 7 2" xfId="17483" xr:uid="{00000000-0005-0000-0000-0000565F0000}"/>
    <cellStyle name="SAPBEXstdItemX 3 7 3" xfId="22920" xr:uid="{00000000-0005-0000-0000-0000575F0000}"/>
    <cellStyle name="SAPBEXstdItemX 3 8" xfId="11162" xr:uid="{00000000-0005-0000-0000-0000585F0000}"/>
    <cellStyle name="SAPBEXstdItemX 3 8 2" xfId="18369" xr:uid="{00000000-0005-0000-0000-0000595F0000}"/>
    <cellStyle name="SAPBEXstdItemX 3 8 3" xfId="23582" xr:uid="{00000000-0005-0000-0000-00005A5F0000}"/>
    <cellStyle name="SAPBEXstdItemX 3 9" xfId="11115" xr:uid="{00000000-0005-0000-0000-00005B5F0000}"/>
    <cellStyle name="SAPBEXstdItemX 3 9 2" xfId="18322" xr:uid="{00000000-0005-0000-0000-00005C5F0000}"/>
    <cellStyle name="SAPBEXstdItemX 3 9 3" xfId="23539" xr:uid="{00000000-0005-0000-0000-00005D5F0000}"/>
    <cellStyle name="SAPBEXstdItemX 4" xfId="434" xr:uid="{00000000-0005-0000-0000-00005E5F0000}"/>
    <cellStyle name="SAPBEXstdItemX 4 2" xfId="911" xr:uid="{00000000-0005-0000-0000-00005F5F0000}"/>
    <cellStyle name="SAPBEXstdItemX 4 2 2" xfId="8552" xr:uid="{00000000-0005-0000-0000-0000605F0000}"/>
    <cellStyle name="SAPBEXstdItemX 4 2 2 2" xfId="15765" xr:uid="{00000000-0005-0000-0000-0000615F0000}"/>
    <cellStyle name="SAPBEXstdItemX 4 2 2 3" xfId="21410" xr:uid="{00000000-0005-0000-0000-0000625F0000}"/>
    <cellStyle name="SAPBEXstdItemX 4 2 3" xfId="8744" xr:uid="{00000000-0005-0000-0000-0000635F0000}"/>
    <cellStyle name="SAPBEXstdItemX 4 2 3 2" xfId="15957" xr:uid="{00000000-0005-0000-0000-0000645F0000}"/>
    <cellStyle name="SAPBEXstdItemX 4 2 3 3" xfId="21501" xr:uid="{00000000-0005-0000-0000-0000655F0000}"/>
    <cellStyle name="SAPBEXstdItemX 4 2 4" xfId="10683" xr:uid="{00000000-0005-0000-0000-0000665F0000}"/>
    <cellStyle name="SAPBEXstdItemX 4 2 4 2" xfId="17896" xr:uid="{00000000-0005-0000-0000-0000675F0000}"/>
    <cellStyle name="SAPBEXstdItemX 4 2 4 3" xfId="23292" xr:uid="{00000000-0005-0000-0000-0000685F0000}"/>
    <cellStyle name="SAPBEXstdItemX 4 2 5" xfId="11651" xr:uid="{00000000-0005-0000-0000-0000695F0000}"/>
    <cellStyle name="SAPBEXstdItemX 4 2 5 2" xfId="18858" xr:uid="{00000000-0005-0000-0000-00006A5F0000}"/>
    <cellStyle name="SAPBEXstdItemX 4 2 5 3" xfId="24024" xr:uid="{00000000-0005-0000-0000-00006B5F0000}"/>
    <cellStyle name="SAPBEXstdItemX 4 2 6" xfId="12360" xr:uid="{00000000-0005-0000-0000-00006C5F0000}"/>
    <cellStyle name="SAPBEXstdItemX 4 2 6 2" xfId="19567" xr:uid="{00000000-0005-0000-0000-00006D5F0000}"/>
    <cellStyle name="SAPBEXstdItemX 4 2 6 3" xfId="24602" xr:uid="{00000000-0005-0000-0000-00006E5F0000}"/>
    <cellStyle name="SAPBEXstdItemX 4 2 7" xfId="13716" xr:uid="{00000000-0005-0000-0000-00006F5F0000}"/>
    <cellStyle name="SAPBEXstdItemX 4 2 8" xfId="14422" xr:uid="{00000000-0005-0000-0000-0000705F0000}"/>
    <cellStyle name="SAPBEXstdItemX 4 3" xfId="8143" xr:uid="{00000000-0005-0000-0000-0000715F0000}"/>
    <cellStyle name="SAPBEXstdItemX 4 3 2" xfId="15356" xr:uid="{00000000-0005-0000-0000-0000725F0000}"/>
    <cellStyle name="SAPBEXstdItemX 4 3 3" xfId="21042" xr:uid="{00000000-0005-0000-0000-0000735F0000}"/>
    <cellStyle name="SAPBEXstdItemX 4 4" xfId="9114" xr:uid="{00000000-0005-0000-0000-0000745F0000}"/>
    <cellStyle name="SAPBEXstdItemX 4 4 2" xfId="16327" xr:uid="{00000000-0005-0000-0000-0000755F0000}"/>
    <cellStyle name="SAPBEXstdItemX 4 4 3" xfId="21870" xr:uid="{00000000-0005-0000-0000-0000765F0000}"/>
    <cellStyle name="SAPBEXstdItemX 4 5" xfId="10273" xr:uid="{00000000-0005-0000-0000-0000775F0000}"/>
    <cellStyle name="SAPBEXstdItemX 4 5 2" xfId="17486" xr:uid="{00000000-0005-0000-0000-0000785F0000}"/>
    <cellStyle name="SAPBEXstdItemX 4 5 3" xfId="22923" xr:uid="{00000000-0005-0000-0000-0000795F0000}"/>
    <cellStyle name="SAPBEXstdItemX 4 6" xfId="11217" xr:uid="{00000000-0005-0000-0000-00007A5F0000}"/>
    <cellStyle name="SAPBEXstdItemX 4 6 2" xfId="18424" xr:uid="{00000000-0005-0000-0000-00007B5F0000}"/>
    <cellStyle name="SAPBEXstdItemX 4 6 3" xfId="23631" xr:uid="{00000000-0005-0000-0000-00007C5F0000}"/>
    <cellStyle name="SAPBEXstdItemX 4 7" xfId="12785" xr:uid="{00000000-0005-0000-0000-00007D5F0000}"/>
    <cellStyle name="SAPBEXstdItemX 4 7 2" xfId="19992" xr:uid="{00000000-0005-0000-0000-00007E5F0000}"/>
    <cellStyle name="SAPBEXstdItemX 4 7 3" xfId="24982" xr:uid="{00000000-0005-0000-0000-00007F5F0000}"/>
    <cellStyle name="SAPBEXstdItemX 5" xfId="820" xr:uid="{00000000-0005-0000-0000-0000805F0000}"/>
    <cellStyle name="SAPBEXstdItemX 5 2" xfId="8553" xr:uid="{00000000-0005-0000-0000-0000815F0000}"/>
    <cellStyle name="SAPBEXstdItemX 5 2 2" xfId="15766" xr:uid="{00000000-0005-0000-0000-0000825F0000}"/>
    <cellStyle name="SAPBEXstdItemX 5 2 3" xfId="21411" xr:uid="{00000000-0005-0000-0000-0000835F0000}"/>
    <cellStyle name="SAPBEXstdItemX 5 3" xfId="8743" xr:uid="{00000000-0005-0000-0000-0000845F0000}"/>
    <cellStyle name="SAPBEXstdItemX 5 3 2" xfId="15956" xr:uid="{00000000-0005-0000-0000-0000855F0000}"/>
    <cellStyle name="SAPBEXstdItemX 5 3 3" xfId="21500" xr:uid="{00000000-0005-0000-0000-0000865F0000}"/>
    <cellStyle name="SAPBEXstdItemX 5 4" xfId="10684" xr:uid="{00000000-0005-0000-0000-0000875F0000}"/>
    <cellStyle name="SAPBEXstdItemX 5 4 2" xfId="17897" xr:uid="{00000000-0005-0000-0000-0000885F0000}"/>
    <cellStyle name="SAPBEXstdItemX 5 4 3" xfId="23293" xr:uid="{00000000-0005-0000-0000-0000895F0000}"/>
    <cellStyle name="SAPBEXstdItemX 5 5" xfId="11560" xr:uid="{00000000-0005-0000-0000-00008A5F0000}"/>
    <cellStyle name="SAPBEXstdItemX 5 5 2" xfId="18767" xr:uid="{00000000-0005-0000-0000-00008B5F0000}"/>
    <cellStyle name="SAPBEXstdItemX 5 5 3" xfId="23943" xr:uid="{00000000-0005-0000-0000-00008C5F0000}"/>
    <cellStyle name="SAPBEXstdItemX 5 6" xfId="12442" xr:uid="{00000000-0005-0000-0000-00008D5F0000}"/>
    <cellStyle name="SAPBEXstdItemX 5 6 2" xfId="19649" xr:uid="{00000000-0005-0000-0000-00008E5F0000}"/>
    <cellStyle name="SAPBEXstdItemX 5 6 3" xfId="24683" xr:uid="{00000000-0005-0000-0000-00008F5F0000}"/>
    <cellStyle name="SAPBEXstdItemX 5 7" xfId="13626" xr:uid="{00000000-0005-0000-0000-0000905F0000}"/>
    <cellStyle name="SAPBEXstdItemX 6" xfId="7442" xr:uid="{00000000-0005-0000-0000-0000915F0000}"/>
    <cellStyle name="SAPBEXstdItemX 6 2" xfId="9668" xr:uid="{00000000-0005-0000-0000-0000925F0000}"/>
    <cellStyle name="SAPBEXstdItemX 6 2 2" xfId="16881" xr:uid="{00000000-0005-0000-0000-0000935F0000}"/>
    <cellStyle name="SAPBEXstdItemX 6 2 3" xfId="22347" xr:uid="{00000000-0005-0000-0000-0000945F0000}"/>
    <cellStyle name="SAPBEXstdItemX 6 3" xfId="9866" xr:uid="{00000000-0005-0000-0000-0000955F0000}"/>
    <cellStyle name="SAPBEXstdItemX 6 3 2" xfId="17079" xr:uid="{00000000-0005-0000-0000-0000965F0000}"/>
    <cellStyle name="SAPBEXstdItemX 6 3 3" xfId="22545" xr:uid="{00000000-0005-0000-0000-0000975F0000}"/>
    <cellStyle name="SAPBEXstdItemX 6 4" xfId="11070" xr:uid="{00000000-0005-0000-0000-0000985F0000}"/>
    <cellStyle name="SAPBEXstdItemX 6 4 2" xfId="18283" xr:uid="{00000000-0005-0000-0000-0000995F0000}"/>
    <cellStyle name="SAPBEXstdItemX 6 4 3" xfId="23500" xr:uid="{00000000-0005-0000-0000-00009A5F0000}"/>
    <cellStyle name="SAPBEXstdItemX 6 5" xfId="13020" xr:uid="{00000000-0005-0000-0000-00009B5F0000}"/>
    <cellStyle name="SAPBEXstdItemX 6 5 2" xfId="20227" xr:uid="{00000000-0005-0000-0000-00009C5F0000}"/>
    <cellStyle name="SAPBEXstdItemX 6 5 3" xfId="25183" xr:uid="{00000000-0005-0000-0000-00009D5F0000}"/>
    <cellStyle name="SAPBEXstdItemX 6 6" xfId="13206" xr:uid="{00000000-0005-0000-0000-00009E5F0000}"/>
    <cellStyle name="SAPBEXstdItemX 6 6 2" xfId="20413" xr:uid="{00000000-0005-0000-0000-00009F5F0000}"/>
    <cellStyle name="SAPBEXstdItemX 6 6 3" xfId="25369" xr:uid="{00000000-0005-0000-0000-0000A05F0000}"/>
    <cellStyle name="SAPBEXstdItemX 6 7" xfId="14878" xr:uid="{00000000-0005-0000-0000-0000A15F0000}"/>
    <cellStyle name="SAPBEXstdItemX 6 8" xfId="20591" xr:uid="{00000000-0005-0000-0000-0000A25F0000}"/>
    <cellStyle name="SAPBEXstdItemX 7" xfId="7443" xr:uid="{00000000-0005-0000-0000-0000A35F0000}"/>
    <cellStyle name="SAPBEXstdItemX 7 2" xfId="9669" xr:uid="{00000000-0005-0000-0000-0000A45F0000}"/>
    <cellStyle name="SAPBEXstdItemX 7 2 2" xfId="16882" xr:uid="{00000000-0005-0000-0000-0000A55F0000}"/>
    <cellStyle name="SAPBEXstdItemX 7 2 3" xfId="22348" xr:uid="{00000000-0005-0000-0000-0000A65F0000}"/>
    <cellStyle name="SAPBEXstdItemX 7 3" xfId="9867" xr:uid="{00000000-0005-0000-0000-0000A75F0000}"/>
    <cellStyle name="SAPBEXstdItemX 7 3 2" xfId="17080" xr:uid="{00000000-0005-0000-0000-0000A85F0000}"/>
    <cellStyle name="SAPBEXstdItemX 7 3 3" xfId="22546" xr:uid="{00000000-0005-0000-0000-0000A95F0000}"/>
    <cellStyle name="SAPBEXstdItemX 7 4" xfId="11071" xr:uid="{00000000-0005-0000-0000-0000AA5F0000}"/>
    <cellStyle name="SAPBEXstdItemX 7 4 2" xfId="18284" xr:uid="{00000000-0005-0000-0000-0000AB5F0000}"/>
    <cellStyle name="SAPBEXstdItemX 7 4 3" xfId="23501" xr:uid="{00000000-0005-0000-0000-0000AC5F0000}"/>
    <cellStyle name="SAPBEXstdItemX 7 5" xfId="13021" xr:uid="{00000000-0005-0000-0000-0000AD5F0000}"/>
    <cellStyle name="SAPBEXstdItemX 7 5 2" xfId="20228" xr:uid="{00000000-0005-0000-0000-0000AE5F0000}"/>
    <cellStyle name="SAPBEXstdItemX 7 5 3" xfId="25184" xr:uid="{00000000-0005-0000-0000-0000AF5F0000}"/>
    <cellStyle name="SAPBEXstdItemX 7 6" xfId="13207" xr:uid="{00000000-0005-0000-0000-0000B05F0000}"/>
    <cellStyle name="SAPBEXstdItemX 7 6 2" xfId="20414" xr:uid="{00000000-0005-0000-0000-0000B15F0000}"/>
    <cellStyle name="SAPBEXstdItemX 7 6 3" xfId="25370" xr:uid="{00000000-0005-0000-0000-0000B25F0000}"/>
    <cellStyle name="SAPBEXstdItemX 7 7" xfId="14879" xr:uid="{00000000-0005-0000-0000-0000B35F0000}"/>
    <cellStyle name="SAPBEXstdItemX 7 8" xfId="20592" xr:uid="{00000000-0005-0000-0000-0000B45F0000}"/>
    <cellStyle name="SAPBEXstdItemX 8" xfId="7444" xr:uid="{00000000-0005-0000-0000-0000B55F0000}"/>
    <cellStyle name="SAPBEXstdItemX 8 2" xfId="9670" xr:uid="{00000000-0005-0000-0000-0000B65F0000}"/>
    <cellStyle name="SAPBEXstdItemX 8 2 2" xfId="16883" xr:uid="{00000000-0005-0000-0000-0000B75F0000}"/>
    <cellStyle name="SAPBEXstdItemX 8 2 3" xfId="22349" xr:uid="{00000000-0005-0000-0000-0000B85F0000}"/>
    <cellStyle name="SAPBEXstdItemX 8 3" xfId="9868" xr:uid="{00000000-0005-0000-0000-0000B95F0000}"/>
    <cellStyle name="SAPBEXstdItemX 8 3 2" xfId="17081" xr:uid="{00000000-0005-0000-0000-0000BA5F0000}"/>
    <cellStyle name="SAPBEXstdItemX 8 3 3" xfId="22547" xr:uid="{00000000-0005-0000-0000-0000BB5F0000}"/>
    <cellStyle name="SAPBEXstdItemX 8 4" xfId="11072" xr:uid="{00000000-0005-0000-0000-0000BC5F0000}"/>
    <cellStyle name="SAPBEXstdItemX 8 4 2" xfId="18285" xr:uid="{00000000-0005-0000-0000-0000BD5F0000}"/>
    <cellStyle name="SAPBEXstdItemX 8 4 3" xfId="23502" xr:uid="{00000000-0005-0000-0000-0000BE5F0000}"/>
    <cellStyle name="SAPBEXstdItemX 8 5" xfId="13022" xr:uid="{00000000-0005-0000-0000-0000BF5F0000}"/>
    <cellStyle name="SAPBEXstdItemX 8 5 2" xfId="20229" xr:uid="{00000000-0005-0000-0000-0000C05F0000}"/>
    <cellStyle name="SAPBEXstdItemX 8 5 3" xfId="25185" xr:uid="{00000000-0005-0000-0000-0000C15F0000}"/>
    <cellStyle name="SAPBEXstdItemX 8 6" xfId="13208" xr:uid="{00000000-0005-0000-0000-0000C25F0000}"/>
    <cellStyle name="SAPBEXstdItemX 8 6 2" xfId="20415" xr:uid="{00000000-0005-0000-0000-0000C35F0000}"/>
    <cellStyle name="SAPBEXstdItemX 8 6 3" xfId="25371" xr:uid="{00000000-0005-0000-0000-0000C45F0000}"/>
    <cellStyle name="SAPBEXstdItemX 8 7" xfId="14880" xr:uid="{00000000-0005-0000-0000-0000C55F0000}"/>
    <cellStyle name="SAPBEXstdItemX 8 8" xfId="20593" xr:uid="{00000000-0005-0000-0000-0000C65F0000}"/>
    <cellStyle name="SAPBEXstdItemX 9" xfId="7724" xr:uid="{00000000-0005-0000-0000-0000C75F0000}"/>
    <cellStyle name="SAPBEXstdItemX 9 2" xfId="14942" xr:uid="{00000000-0005-0000-0000-0000C85F0000}"/>
    <cellStyle name="SAPBEXstdItemX 9 3" xfId="20663" xr:uid="{00000000-0005-0000-0000-0000C95F0000}"/>
    <cellStyle name="SAPBEXstdItemX_Budget Consolidation by Balancing Acct v1" xfId="7445" xr:uid="{00000000-0005-0000-0000-0000CA5F0000}"/>
    <cellStyle name="SAPBEXsubData" xfId="125" xr:uid="{00000000-0005-0000-0000-0000CB5F0000}"/>
    <cellStyle name="SAPBEXsubData 2" xfId="7446" xr:uid="{00000000-0005-0000-0000-0000CC5F0000}"/>
    <cellStyle name="SAPBEXsubDataEmph" xfId="126" xr:uid="{00000000-0005-0000-0000-0000CD5F0000}"/>
    <cellStyle name="SAPBEXsubDataEmph 2" xfId="7447" xr:uid="{00000000-0005-0000-0000-0000CE5F0000}"/>
    <cellStyle name="SAPBEXsubExc1" xfId="127" xr:uid="{00000000-0005-0000-0000-0000CF5F0000}"/>
    <cellStyle name="SAPBEXsubExc1 2" xfId="7448" xr:uid="{00000000-0005-0000-0000-0000D05F0000}"/>
    <cellStyle name="SAPBEXsubExc1Emph" xfId="128" xr:uid="{00000000-0005-0000-0000-0000D15F0000}"/>
    <cellStyle name="SAPBEXsubExc1Emph 2" xfId="7449" xr:uid="{00000000-0005-0000-0000-0000D25F0000}"/>
    <cellStyle name="SAPBEXsubExc2" xfId="129" xr:uid="{00000000-0005-0000-0000-0000D35F0000}"/>
    <cellStyle name="SAPBEXsubExc2Emph" xfId="130" xr:uid="{00000000-0005-0000-0000-0000D45F0000}"/>
    <cellStyle name="SAPBEXsubItem" xfId="131" xr:uid="{00000000-0005-0000-0000-0000D55F0000}"/>
    <cellStyle name="SAPBEXsubItem 2" xfId="7450" xr:uid="{00000000-0005-0000-0000-0000D65F0000}"/>
    <cellStyle name="SAPBEXtitle" xfId="132" xr:uid="{00000000-0005-0000-0000-0000D75F0000}"/>
    <cellStyle name="SAPBEXtitle 2" xfId="7451" xr:uid="{00000000-0005-0000-0000-0000D85F0000}"/>
    <cellStyle name="SAPBEXtitle 2 2" xfId="7452" xr:uid="{00000000-0005-0000-0000-0000D95F0000}"/>
    <cellStyle name="SAPBEXtitle 3" xfId="7725" xr:uid="{00000000-0005-0000-0000-0000DA5F0000}"/>
    <cellStyle name="SAPBEXundefined" xfId="133" xr:uid="{00000000-0005-0000-0000-0000DB5F0000}"/>
    <cellStyle name="SAPBEXundefined 10" xfId="13245" xr:uid="{00000000-0005-0000-0000-0000DC5F0000}"/>
    <cellStyle name="SAPBEXundefined 11" xfId="13242" xr:uid="{00000000-0005-0000-0000-0000DD5F0000}"/>
    <cellStyle name="SAPBEXundefined 12" xfId="25480" xr:uid="{00000000-0005-0000-0000-0000DE5F0000}"/>
    <cellStyle name="SAPBEXundefined 2" xfId="381" xr:uid="{00000000-0005-0000-0000-0000DF5F0000}"/>
    <cellStyle name="SAPBEXundefined 2 10" xfId="11164" xr:uid="{00000000-0005-0000-0000-0000E05F0000}"/>
    <cellStyle name="SAPBEXundefined 2 10 2" xfId="18371" xr:uid="{00000000-0005-0000-0000-0000E15F0000}"/>
    <cellStyle name="SAPBEXundefined 2 10 3" xfId="23584" xr:uid="{00000000-0005-0000-0000-0000E25F0000}"/>
    <cellStyle name="SAPBEXundefined 2 11" xfId="13273" xr:uid="{00000000-0005-0000-0000-0000E35F0000}"/>
    <cellStyle name="SAPBEXundefined 2 12" xfId="25481" xr:uid="{00000000-0005-0000-0000-0000E45F0000}"/>
    <cellStyle name="SAPBEXundefined 2 2" xfId="471" xr:uid="{00000000-0005-0000-0000-0000E55F0000}"/>
    <cellStyle name="SAPBEXundefined 2 2 2" xfId="948" xr:uid="{00000000-0005-0000-0000-0000E65F0000}"/>
    <cellStyle name="SAPBEXundefined 2 2 2 2" xfId="8554" xr:uid="{00000000-0005-0000-0000-0000E75F0000}"/>
    <cellStyle name="SAPBEXundefined 2 2 2 2 2" xfId="15767" xr:uid="{00000000-0005-0000-0000-0000E85F0000}"/>
    <cellStyle name="SAPBEXundefined 2 2 2 2 3" xfId="21412" xr:uid="{00000000-0005-0000-0000-0000E95F0000}"/>
    <cellStyle name="SAPBEXundefined 2 2 2 3" xfId="8742" xr:uid="{00000000-0005-0000-0000-0000EA5F0000}"/>
    <cellStyle name="SAPBEXundefined 2 2 2 3 2" xfId="15955" xr:uid="{00000000-0005-0000-0000-0000EB5F0000}"/>
    <cellStyle name="SAPBEXundefined 2 2 2 3 3" xfId="21499" xr:uid="{00000000-0005-0000-0000-0000EC5F0000}"/>
    <cellStyle name="SAPBEXundefined 2 2 2 4" xfId="10685" xr:uid="{00000000-0005-0000-0000-0000ED5F0000}"/>
    <cellStyle name="SAPBEXundefined 2 2 2 4 2" xfId="17898" xr:uid="{00000000-0005-0000-0000-0000EE5F0000}"/>
    <cellStyle name="SAPBEXundefined 2 2 2 4 3" xfId="23294" xr:uid="{00000000-0005-0000-0000-0000EF5F0000}"/>
    <cellStyle name="SAPBEXundefined 2 2 2 5" xfId="11688" xr:uid="{00000000-0005-0000-0000-0000F05F0000}"/>
    <cellStyle name="SAPBEXundefined 2 2 2 5 2" xfId="18895" xr:uid="{00000000-0005-0000-0000-0000F15F0000}"/>
    <cellStyle name="SAPBEXundefined 2 2 2 5 3" xfId="24059" xr:uid="{00000000-0005-0000-0000-0000F25F0000}"/>
    <cellStyle name="SAPBEXundefined 2 2 2 6" xfId="12325" xr:uid="{00000000-0005-0000-0000-0000F35F0000}"/>
    <cellStyle name="SAPBEXundefined 2 2 2 6 2" xfId="19532" xr:uid="{00000000-0005-0000-0000-0000F45F0000}"/>
    <cellStyle name="SAPBEXundefined 2 2 2 6 3" xfId="24567" xr:uid="{00000000-0005-0000-0000-0000F55F0000}"/>
    <cellStyle name="SAPBEXundefined 2 2 2 7" xfId="13753" xr:uid="{00000000-0005-0000-0000-0000F65F0000}"/>
    <cellStyle name="SAPBEXundefined 2 2 2 8" xfId="14388" xr:uid="{00000000-0005-0000-0000-0000F75F0000}"/>
    <cellStyle name="SAPBEXundefined 2 2 3" xfId="8145" xr:uid="{00000000-0005-0000-0000-0000F85F0000}"/>
    <cellStyle name="SAPBEXundefined 2 2 3 2" xfId="15358" xr:uid="{00000000-0005-0000-0000-0000F95F0000}"/>
    <cellStyle name="SAPBEXundefined 2 2 3 3" xfId="21044" xr:uid="{00000000-0005-0000-0000-0000FA5F0000}"/>
    <cellStyle name="SAPBEXundefined 2 2 4" xfId="9111" xr:uid="{00000000-0005-0000-0000-0000FB5F0000}"/>
    <cellStyle name="SAPBEXundefined 2 2 4 2" xfId="16324" xr:uid="{00000000-0005-0000-0000-0000FC5F0000}"/>
    <cellStyle name="SAPBEXundefined 2 2 4 3" xfId="21867" xr:uid="{00000000-0005-0000-0000-0000FD5F0000}"/>
    <cellStyle name="SAPBEXundefined 2 2 5" xfId="10276" xr:uid="{00000000-0005-0000-0000-0000FE5F0000}"/>
    <cellStyle name="SAPBEXundefined 2 2 5 2" xfId="17489" xr:uid="{00000000-0005-0000-0000-0000FF5F0000}"/>
    <cellStyle name="SAPBEXundefined 2 2 5 3" xfId="22926" xr:uid="{00000000-0005-0000-0000-000000600000}"/>
    <cellStyle name="SAPBEXundefined 2 2 6" xfId="11254" xr:uid="{00000000-0005-0000-0000-000001600000}"/>
    <cellStyle name="SAPBEXundefined 2 2 6 2" xfId="18461" xr:uid="{00000000-0005-0000-0000-000002600000}"/>
    <cellStyle name="SAPBEXundefined 2 2 6 3" xfId="23666" xr:uid="{00000000-0005-0000-0000-000003600000}"/>
    <cellStyle name="SAPBEXundefined 2 2 7" xfId="12753" xr:uid="{00000000-0005-0000-0000-000004600000}"/>
    <cellStyle name="SAPBEXundefined 2 2 7 2" xfId="19960" xr:uid="{00000000-0005-0000-0000-000005600000}"/>
    <cellStyle name="SAPBEXundefined 2 2 7 3" xfId="24951" xr:uid="{00000000-0005-0000-0000-000006600000}"/>
    <cellStyle name="SAPBEXundefined 2 2 8" xfId="13346" xr:uid="{00000000-0005-0000-0000-000007600000}"/>
    <cellStyle name="SAPBEXundefined 2 3" xfId="557" xr:uid="{00000000-0005-0000-0000-000008600000}"/>
    <cellStyle name="SAPBEXundefined 2 3 2" xfId="1013" xr:uid="{00000000-0005-0000-0000-000009600000}"/>
    <cellStyle name="SAPBEXundefined 2 3 2 2" xfId="8555" xr:uid="{00000000-0005-0000-0000-00000A600000}"/>
    <cellStyle name="SAPBEXundefined 2 3 2 2 2" xfId="15768" xr:uid="{00000000-0005-0000-0000-00000B600000}"/>
    <cellStyle name="SAPBEXundefined 2 3 2 2 3" xfId="21413" xr:uid="{00000000-0005-0000-0000-00000C600000}"/>
    <cellStyle name="SAPBEXundefined 2 3 2 3" xfId="8741" xr:uid="{00000000-0005-0000-0000-00000D600000}"/>
    <cellStyle name="SAPBEXundefined 2 3 2 3 2" xfId="15954" xr:uid="{00000000-0005-0000-0000-00000E600000}"/>
    <cellStyle name="SAPBEXundefined 2 3 2 3 3" xfId="21498" xr:uid="{00000000-0005-0000-0000-00000F600000}"/>
    <cellStyle name="SAPBEXundefined 2 3 2 4" xfId="10686" xr:uid="{00000000-0005-0000-0000-000010600000}"/>
    <cellStyle name="SAPBEXundefined 2 3 2 4 2" xfId="17899" xr:uid="{00000000-0005-0000-0000-000011600000}"/>
    <cellStyle name="SAPBEXundefined 2 3 2 4 3" xfId="23295" xr:uid="{00000000-0005-0000-0000-000012600000}"/>
    <cellStyle name="SAPBEXundefined 2 3 2 5" xfId="11753" xr:uid="{00000000-0005-0000-0000-000013600000}"/>
    <cellStyle name="SAPBEXundefined 2 3 2 5 2" xfId="18960" xr:uid="{00000000-0005-0000-0000-000014600000}"/>
    <cellStyle name="SAPBEXundefined 2 3 2 5 3" xfId="24114" xr:uid="{00000000-0005-0000-0000-000015600000}"/>
    <cellStyle name="SAPBEXundefined 2 3 2 6" xfId="12270" xr:uid="{00000000-0005-0000-0000-000016600000}"/>
    <cellStyle name="SAPBEXundefined 2 3 2 6 2" xfId="19477" xr:uid="{00000000-0005-0000-0000-000017600000}"/>
    <cellStyle name="SAPBEXundefined 2 3 2 6 3" xfId="24512" xr:uid="{00000000-0005-0000-0000-000018600000}"/>
    <cellStyle name="SAPBEXundefined 2 3 2 7" xfId="13818" xr:uid="{00000000-0005-0000-0000-000019600000}"/>
    <cellStyle name="SAPBEXundefined 2 3 2 8" xfId="14333" xr:uid="{00000000-0005-0000-0000-00001A600000}"/>
    <cellStyle name="SAPBEXundefined 2 3 3" xfId="8146" xr:uid="{00000000-0005-0000-0000-00001B600000}"/>
    <cellStyle name="SAPBEXundefined 2 3 3 2" xfId="15359" xr:uid="{00000000-0005-0000-0000-00001C600000}"/>
    <cellStyle name="SAPBEXundefined 2 3 3 3" xfId="21045" xr:uid="{00000000-0005-0000-0000-00001D600000}"/>
    <cellStyle name="SAPBEXundefined 2 3 4" xfId="9110" xr:uid="{00000000-0005-0000-0000-00001E600000}"/>
    <cellStyle name="SAPBEXundefined 2 3 4 2" xfId="16323" xr:uid="{00000000-0005-0000-0000-00001F600000}"/>
    <cellStyle name="SAPBEXundefined 2 3 4 3" xfId="21866" xr:uid="{00000000-0005-0000-0000-000020600000}"/>
    <cellStyle name="SAPBEXundefined 2 3 5" xfId="10277" xr:uid="{00000000-0005-0000-0000-000021600000}"/>
    <cellStyle name="SAPBEXundefined 2 3 5 2" xfId="17490" xr:uid="{00000000-0005-0000-0000-000022600000}"/>
    <cellStyle name="SAPBEXundefined 2 3 5 3" xfId="22927" xr:uid="{00000000-0005-0000-0000-000023600000}"/>
    <cellStyle name="SAPBEXundefined 2 3 6" xfId="11340" xr:uid="{00000000-0005-0000-0000-000024600000}"/>
    <cellStyle name="SAPBEXundefined 2 3 6 2" xfId="18547" xr:uid="{00000000-0005-0000-0000-000025600000}"/>
    <cellStyle name="SAPBEXundefined 2 3 6 3" xfId="23742" xr:uid="{00000000-0005-0000-0000-000026600000}"/>
    <cellStyle name="SAPBEXundefined 2 3 7" xfId="12678" xr:uid="{00000000-0005-0000-0000-000027600000}"/>
    <cellStyle name="SAPBEXundefined 2 3 7 2" xfId="19885" xr:uid="{00000000-0005-0000-0000-000028600000}"/>
    <cellStyle name="SAPBEXundefined 2 3 7 3" xfId="24876" xr:uid="{00000000-0005-0000-0000-000029600000}"/>
    <cellStyle name="SAPBEXundefined 2 3 8" xfId="13419" xr:uid="{00000000-0005-0000-0000-00002A600000}"/>
    <cellStyle name="SAPBEXundefined 2 4" xfId="623" xr:uid="{00000000-0005-0000-0000-00002B600000}"/>
    <cellStyle name="SAPBEXundefined 2 4 2" xfId="1079" xr:uid="{00000000-0005-0000-0000-00002C600000}"/>
    <cellStyle name="SAPBEXundefined 2 4 2 2" xfId="8556" xr:uid="{00000000-0005-0000-0000-00002D600000}"/>
    <cellStyle name="SAPBEXundefined 2 4 2 2 2" xfId="15769" xr:uid="{00000000-0005-0000-0000-00002E600000}"/>
    <cellStyle name="SAPBEXundefined 2 4 2 2 3" xfId="21414" xr:uid="{00000000-0005-0000-0000-00002F600000}"/>
    <cellStyle name="SAPBEXundefined 2 4 2 3" xfId="8740" xr:uid="{00000000-0005-0000-0000-000030600000}"/>
    <cellStyle name="SAPBEXundefined 2 4 2 3 2" xfId="15953" xr:uid="{00000000-0005-0000-0000-000031600000}"/>
    <cellStyle name="SAPBEXundefined 2 4 2 3 3" xfId="21497" xr:uid="{00000000-0005-0000-0000-000032600000}"/>
    <cellStyle name="SAPBEXundefined 2 4 2 4" xfId="10687" xr:uid="{00000000-0005-0000-0000-000033600000}"/>
    <cellStyle name="SAPBEXundefined 2 4 2 4 2" xfId="17900" xr:uid="{00000000-0005-0000-0000-000034600000}"/>
    <cellStyle name="SAPBEXundefined 2 4 2 4 3" xfId="23296" xr:uid="{00000000-0005-0000-0000-000035600000}"/>
    <cellStyle name="SAPBEXundefined 2 4 2 5" xfId="11819" xr:uid="{00000000-0005-0000-0000-000036600000}"/>
    <cellStyle name="SAPBEXundefined 2 4 2 5 2" xfId="19026" xr:uid="{00000000-0005-0000-0000-000037600000}"/>
    <cellStyle name="SAPBEXundefined 2 4 2 5 3" xfId="24180" xr:uid="{00000000-0005-0000-0000-000038600000}"/>
    <cellStyle name="SAPBEXundefined 2 4 2 6" xfId="12204" xr:uid="{00000000-0005-0000-0000-000039600000}"/>
    <cellStyle name="SAPBEXundefined 2 4 2 6 2" xfId="19411" xr:uid="{00000000-0005-0000-0000-00003A600000}"/>
    <cellStyle name="SAPBEXundefined 2 4 2 6 3" xfId="24446" xr:uid="{00000000-0005-0000-0000-00003B600000}"/>
    <cellStyle name="SAPBEXundefined 2 4 2 7" xfId="13884" xr:uid="{00000000-0005-0000-0000-00003C600000}"/>
    <cellStyle name="SAPBEXundefined 2 4 2 8" xfId="14267" xr:uid="{00000000-0005-0000-0000-00003D600000}"/>
    <cellStyle name="SAPBEXundefined 2 4 3" xfId="8147" xr:uid="{00000000-0005-0000-0000-00003E600000}"/>
    <cellStyle name="SAPBEXundefined 2 4 3 2" xfId="15360" xr:uid="{00000000-0005-0000-0000-00003F600000}"/>
    <cellStyle name="SAPBEXundefined 2 4 3 3" xfId="21046" xr:uid="{00000000-0005-0000-0000-000040600000}"/>
    <cellStyle name="SAPBEXundefined 2 4 4" xfId="9109" xr:uid="{00000000-0005-0000-0000-000041600000}"/>
    <cellStyle name="SAPBEXundefined 2 4 4 2" xfId="16322" xr:uid="{00000000-0005-0000-0000-000042600000}"/>
    <cellStyle name="SAPBEXundefined 2 4 4 3" xfId="21865" xr:uid="{00000000-0005-0000-0000-000043600000}"/>
    <cellStyle name="SAPBEXundefined 2 4 5" xfId="10278" xr:uid="{00000000-0005-0000-0000-000044600000}"/>
    <cellStyle name="SAPBEXundefined 2 4 5 2" xfId="17491" xr:uid="{00000000-0005-0000-0000-000045600000}"/>
    <cellStyle name="SAPBEXundefined 2 4 5 3" xfId="22928" xr:uid="{00000000-0005-0000-0000-000046600000}"/>
    <cellStyle name="SAPBEXundefined 2 4 6" xfId="11406" xr:uid="{00000000-0005-0000-0000-000047600000}"/>
    <cellStyle name="SAPBEXundefined 2 4 6 2" xfId="18613" xr:uid="{00000000-0005-0000-0000-000048600000}"/>
    <cellStyle name="SAPBEXundefined 2 4 6 3" xfId="23808" xr:uid="{00000000-0005-0000-0000-000049600000}"/>
    <cellStyle name="SAPBEXundefined 2 4 7" xfId="12579" xr:uid="{00000000-0005-0000-0000-00004A600000}"/>
    <cellStyle name="SAPBEXundefined 2 4 7 2" xfId="19786" xr:uid="{00000000-0005-0000-0000-00004B600000}"/>
    <cellStyle name="SAPBEXundefined 2 4 7 3" xfId="24811" xr:uid="{00000000-0005-0000-0000-00004C600000}"/>
    <cellStyle name="SAPBEXundefined 2 4 8" xfId="13482" xr:uid="{00000000-0005-0000-0000-00004D600000}"/>
    <cellStyle name="SAPBEXundefined 2 4 9" xfId="14645" xr:uid="{00000000-0005-0000-0000-00004E600000}"/>
    <cellStyle name="SAPBEXundefined 2 5" xfId="677" xr:uid="{00000000-0005-0000-0000-00004F600000}"/>
    <cellStyle name="SAPBEXundefined 2 5 2" xfId="1133" xr:uid="{00000000-0005-0000-0000-000050600000}"/>
    <cellStyle name="SAPBEXundefined 2 5 2 2" xfId="8557" xr:uid="{00000000-0005-0000-0000-000051600000}"/>
    <cellStyle name="SAPBEXundefined 2 5 2 2 2" xfId="15770" xr:uid="{00000000-0005-0000-0000-000052600000}"/>
    <cellStyle name="SAPBEXundefined 2 5 2 2 3" xfId="21415" xr:uid="{00000000-0005-0000-0000-000053600000}"/>
    <cellStyle name="SAPBEXundefined 2 5 2 3" xfId="8739" xr:uid="{00000000-0005-0000-0000-000054600000}"/>
    <cellStyle name="SAPBEXundefined 2 5 2 3 2" xfId="15952" xr:uid="{00000000-0005-0000-0000-000055600000}"/>
    <cellStyle name="SAPBEXundefined 2 5 2 3 3" xfId="21496" xr:uid="{00000000-0005-0000-0000-000056600000}"/>
    <cellStyle name="SAPBEXundefined 2 5 2 4" xfId="10688" xr:uid="{00000000-0005-0000-0000-000057600000}"/>
    <cellStyle name="SAPBEXundefined 2 5 2 4 2" xfId="17901" xr:uid="{00000000-0005-0000-0000-000058600000}"/>
    <cellStyle name="SAPBEXundefined 2 5 2 4 3" xfId="23297" xr:uid="{00000000-0005-0000-0000-000059600000}"/>
    <cellStyle name="SAPBEXundefined 2 5 2 5" xfId="11873" xr:uid="{00000000-0005-0000-0000-00005A600000}"/>
    <cellStyle name="SAPBEXundefined 2 5 2 5 2" xfId="19080" xr:uid="{00000000-0005-0000-0000-00005B600000}"/>
    <cellStyle name="SAPBEXundefined 2 5 2 5 3" xfId="24234" xr:uid="{00000000-0005-0000-0000-00005C600000}"/>
    <cellStyle name="SAPBEXundefined 2 5 2 6" xfId="12150" xr:uid="{00000000-0005-0000-0000-00005D600000}"/>
    <cellStyle name="SAPBEXundefined 2 5 2 6 2" xfId="19357" xr:uid="{00000000-0005-0000-0000-00005E600000}"/>
    <cellStyle name="SAPBEXundefined 2 5 2 6 3" xfId="24392" xr:uid="{00000000-0005-0000-0000-00005F600000}"/>
    <cellStyle name="SAPBEXundefined 2 5 2 7" xfId="13938" xr:uid="{00000000-0005-0000-0000-000060600000}"/>
    <cellStyle name="SAPBEXundefined 2 5 2 8" xfId="14213" xr:uid="{00000000-0005-0000-0000-000061600000}"/>
    <cellStyle name="SAPBEXundefined 2 5 3" xfId="8148" xr:uid="{00000000-0005-0000-0000-000062600000}"/>
    <cellStyle name="SAPBEXundefined 2 5 3 2" xfId="15361" xr:uid="{00000000-0005-0000-0000-000063600000}"/>
    <cellStyle name="SAPBEXundefined 2 5 3 3" xfId="21047" xr:uid="{00000000-0005-0000-0000-000064600000}"/>
    <cellStyle name="SAPBEXundefined 2 5 4" xfId="9108" xr:uid="{00000000-0005-0000-0000-000065600000}"/>
    <cellStyle name="SAPBEXundefined 2 5 4 2" xfId="16321" xr:uid="{00000000-0005-0000-0000-000066600000}"/>
    <cellStyle name="SAPBEXundefined 2 5 4 3" xfId="21864" xr:uid="{00000000-0005-0000-0000-000067600000}"/>
    <cellStyle name="SAPBEXundefined 2 5 5" xfId="10279" xr:uid="{00000000-0005-0000-0000-000068600000}"/>
    <cellStyle name="SAPBEXundefined 2 5 5 2" xfId="17492" xr:uid="{00000000-0005-0000-0000-000069600000}"/>
    <cellStyle name="SAPBEXundefined 2 5 5 3" xfId="22929" xr:uid="{00000000-0005-0000-0000-00006A600000}"/>
    <cellStyle name="SAPBEXundefined 2 5 6" xfId="11460" xr:uid="{00000000-0005-0000-0000-00006B600000}"/>
    <cellStyle name="SAPBEXundefined 2 5 6 2" xfId="18667" xr:uid="{00000000-0005-0000-0000-00006C600000}"/>
    <cellStyle name="SAPBEXundefined 2 5 6 3" xfId="23862" xr:uid="{00000000-0005-0000-0000-00006D600000}"/>
    <cellStyle name="SAPBEXundefined 2 5 7" xfId="12526" xr:uid="{00000000-0005-0000-0000-00006E600000}"/>
    <cellStyle name="SAPBEXundefined 2 5 7 2" xfId="19733" xr:uid="{00000000-0005-0000-0000-00006F600000}"/>
    <cellStyle name="SAPBEXundefined 2 5 7 3" xfId="24758" xr:uid="{00000000-0005-0000-0000-000070600000}"/>
    <cellStyle name="SAPBEXundefined 2 5 8" xfId="13536" xr:uid="{00000000-0005-0000-0000-000071600000}"/>
    <cellStyle name="SAPBEXundefined 2 5 9" xfId="14560" xr:uid="{00000000-0005-0000-0000-000072600000}"/>
    <cellStyle name="SAPBEXundefined 2 6" xfId="860" xr:uid="{00000000-0005-0000-0000-000073600000}"/>
    <cellStyle name="SAPBEXundefined 2 6 2" xfId="8558" xr:uid="{00000000-0005-0000-0000-000074600000}"/>
    <cellStyle name="SAPBEXundefined 2 6 2 2" xfId="15771" xr:uid="{00000000-0005-0000-0000-000075600000}"/>
    <cellStyle name="SAPBEXundefined 2 6 2 3" xfId="21416" xr:uid="{00000000-0005-0000-0000-000076600000}"/>
    <cellStyle name="SAPBEXundefined 2 6 3" xfId="8738" xr:uid="{00000000-0005-0000-0000-000077600000}"/>
    <cellStyle name="SAPBEXundefined 2 6 3 2" xfId="15951" xr:uid="{00000000-0005-0000-0000-000078600000}"/>
    <cellStyle name="SAPBEXundefined 2 6 3 3" xfId="21495" xr:uid="{00000000-0005-0000-0000-000079600000}"/>
    <cellStyle name="SAPBEXundefined 2 6 4" xfId="10689" xr:uid="{00000000-0005-0000-0000-00007A600000}"/>
    <cellStyle name="SAPBEXundefined 2 6 4 2" xfId="17902" xr:uid="{00000000-0005-0000-0000-00007B600000}"/>
    <cellStyle name="SAPBEXundefined 2 6 4 3" xfId="23298" xr:uid="{00000000-0005-0000-0000-00007C600000}"/>
    <cellStyle name="SAPBEXundefined 2 6 5" xfId="11600" xr:uid="{00000000-0005-0000-0000-00007D600000}"/>
    <cellStyle name="SAPBEXundefined 2 6 5 2" xfId="18807" xr:uid="{00000000-0005-0000-0000-00007E600000}"/>
    <cellStyle name="SAPBEXundefined 2 6 5 3" xfId="23979" xr:uid="{00000000-0005-0000-0000-00007F600000}"/>
    <cellStyle name="SAPBEXundefined 2 6 6" xfId="12405" xr:uid="{00000000-0005-0000-0000-000080600000}"/>
    <cellStyle name="SAPBEXundefined 2 6 6 2" xfId="19612" xr:uid="{00000000-0005-0000-0000-000081600000}"/>
    <cellStyle name="SAPBEXundefined 2 6 6 3" xfId="24647" xr:uid="{00000000-0005-0000-0000-000082600000}"/>
    <cellStyle name="SAPBEXundefined 2 6 7" xfId="13665" xr:uid="{00000000-0005-0000-0000-000083600000}"/>
    <cellStyle name="SAPBEXundefined 2 6 8" xfId="14465" xr:uid="{00000000-0005-0000-0000-000084600000}"/>
    <cellStyle name="SAPBEXundefined 2 7" xfId="8144" xr:uid="{00000000-0005-0000-0000-000085600000}"/>
    <cellStyle name="SAPBEXundefined 2 7 2" xfId="15357" xr:uid="{00000000-0005-0000-0000-000086600000}"/>
    <cellStyle name="SAPBEXundefined 2 7 3" xfId="21043" xr:uid="{00000000-0005-0000-0000-000087600000}"/>
    <cellStyle name="SAPBEXundefined 2 8" xfId="9112" xr:uid="{00000000-0005-0000-0000-000088600000}"/>
    <cellStyle name="SAPBEXundefined 2 8 2" xfId="16325" xr:uid="{00000000-0005-0000-0000-000089600000}"/>
    <cellStyle name="SAPBEXundefined 2 8 3" xfId="21868" xr:uid="{00000000-0005-0000-0000-00008A600000}"/>
    <cellStyle name="SAPBEXundefined 2 9" xfId="10275" xr:uid="{00000000-0005-0000-0000-00008B600000}"/>
    <cellStyle name="SAPBEXundefined 2 9 2" xfId="17488" xr:uid="{00000000-0005-0000-0000-00008C600000}"/>
    <cellStyle name="SAPBEXundefined 2 9 3" xfId="22925" xr:uid="{00000000-0005-0000-0000-00008D600000}"/>
    <cellStyle name="SAPBEXundefined 3" xfId="384" xr:uid="{00000000-0005-0000-0000-00008E600000}"/>
    <cellStyle name="SAPBEXundefined 3 10" xfId="11167" xr:uid="{00000000-0005-0000-0000-00008F600000}"/>
    <cellStyle name="SAPBEXundefined 3 10 2" xfId="18374" xr:uid="{00000000-0005-0000-0000-000090600000}"/>
    <cellStyle name="SAPBEXundefined 3 10 3" xfId="23585" xr:uid="{00000000-0005-0000-0000-000091600000}"/>
    <cellStyle name="SAPBEXundefined 3 11" xfId="13276" xr:uid="{00000000-0005-0000-0000-000092600000}"/>
    <cellStyle name="SAPBEXundefined 3 12" xfId="25482" xr:uid="{00000000-0005-0000-0000-000093600000}"/>
    <cellStyle name="SAPBEXundefined 3 2" xfId="474" xr:uid="{00000000-0005-0000-0000-000094600000}"/>
    <cellStyle name="SAPBEXundefined 3 2 2" xfId="951" xr:uid="{00000000-0005-0000-0000-000095600000}"/>
    <cellStyle name="SAPBEXundefined 3 2 2 2" xfId="8559" xr:uid="{00000000-0005-0000-0000-000096600000}"/>
    <cellStyle name="SAPBEXundefined 3 2 2 2 2" xfId="15772" xr:uid="{00000000-0005-0000-0000-000097600000}"/>
    <cellStyle name="SAPBEXundefined 3 2 2 2 3" xfId="21417" xr:uid="{00000000-0005-0000-0000-000098600000}"/>
    <cellStyle name="SAPBEXundefined 3 2 2 3" xfId="8737" xr:uid="{00000000-0005-0000-0000-000099600000}"/>
    <cellStyle name="SAPBEXundefined 3 2 2 3 2" xfId="15950" xr:uid="{00000000-0005-0000-0000-00009A600000}"/>
    <cellStyle name="SAPBEXundefined 3 2 2 3 3" xfId="21494" xr:uid="{00000000-0005-0000-0000-00009B600000}"/>
    <cellStyle name="SAPBEXundefined 3 2 2 4" xfId="10690" xr:uid="{00000000-0005-0000-0000-00009C600000}"/>
    <cellStyle name="SAPBEXundefined 3 2 2 4 2" xfId="17903" xr:uid="{00000000-0005-0000-0000-00009D600000}"/>
    <cellStyle name="SAPBEXundefined 3 2 2 4 3" xfId="23299" xr:uid="{00000000-0005-0000-0000-00009E600000}"/>
    <cellStyle name="SAPBEXundefined 3 2 2 5" xfId="11691" xr:uid="{00000000-0005-0000-0000-00009F600000}"/>
    <cellStyle name="SAPBEXundefined 3 2 2 5 2" xfId="18898" xr:uid="{00000000-0005-0000-0000-0000A0600000}"/>
    <cellStyle name="SAPBEXundefined 3 2 2 5 3" xfId="24060" xr:uid="{00000000-0005-0000-0000-0000A1600000}"/>
    <cellStyle name="SAPBEXundefined 3 2 2 6" xfId="12324" xr:uid="{00000000-0005-0000-0000-0000A2600000}"/>
    <cellStyle name="SAPBEXundefined 3 2 2 6 2" xfId="19531" xr:uid="{00000000-0005-0000-0000-0000A3600000}"/>
    <cellStyle name="SAPBEXundefined 3 2 2 6 3" xfId="24566" xr:uid="{00000000-0005-0000-0000-0000A4600000}"/>
    <cellStyle name="SAPBEXundefined 3 2 2 7" xfId="13756" xr:uid="{00000000-0005-0000-0000-0000A5600000}"/>
    <cellStyle name="SAPBEXundefined 3 2 2 8" xfId="14387" xr:uid="{00000000-0005-0000-0000-0000A6600000}"/>
    <cellStyle name="SAPBEXundefined 3 2 3" xfId="8150" xr:uid="{00000000-0005-0000-0000-0000A7600000}"/>
    <cellStyle name="SAPBEXundefined 3 2 3 2" xfId="15363" xr:uid="{00000000-0005-0000-0000-0000A8600000}"/>
    <cellStyle name="SAPBEXundefined 3 2 3 3" xfId="21049" xr:uid="{00000000-0005-0000-0000-0000A9600000}"/>
    <cellStyle name="SAPBEXundefined 3 2 4" xfId="9106" xr:uid="{00000000-0005-0000-0000-0000AA600000}"/>
    <cellStyle name="SAPBEXundefined 3 2 4 2" xfId="16319" xr:uid="{00000000-0005-0000-0000-0000AB600000}"/>
    <cellStyle name="SAPBEXundefined 3 2 4 3" xfId="21862" xr:uid="{00000000-0005-0000-0000-0000AC600000}"/>
    <cellStyle name="SAPBEXundefined 3 2 5" xfId="10281" xr:uid="{00000000-0005-0000-0000-0000AD600000}"/>
    <cellStyle name="SAPBEXundefined 3 2 5 2" xfId="17494" xr:uid="{00000000-0005-0000-0000-0000AE600000}"/>
    <cellStyle name="SAPBEXundefined 3 2 5 3" xfId="22931" xr:uid="{00000000-0005-0000-0000-0000AF600000}"/>
    <cellStyle name="SAPBEXundefined 3 2 6" xfId="11257" xr:uid="{00000000-0005-0000-0000-0000B0600000}"/>
    <cellStyle name="SAPBEXundefined 3 2 6 2" xfId="18464" xr:uid="{00000000-0005-0000-0000-0000B1600000}"/>
    <cellStyle name="SAPBEXundefined 3 2 6 3" xfId="23667" xr:uid="{00000000-0005-0000-0000-0000B2600000}"/>
    <cellStyle name="SAPBEXundefined 3 2 7" xfId="12752" xr:uid="{00000000-0005-0000-0000-0000B3600000}"/>
    <cellStyle name="SAPBEXundefined 3 2 7 2" xfId="19959" xr:uid="{00000000-0005-0000-0000-0000B4600000}"/>
    <cellStyle name="SAPBEXundefined 3 2 7 3" xfId="24950" xr:uid="{00000000-0005-0000-0000-0000B5600000}"/>
    <cellStyle name="SAPBEXundefined 3 2 8" xfId="13349" xr:uid="{00000000-0005-0000-0000-0000B6600000}"/>
    <cellStyle name="SAPBEXundefined 3 3" xfId="558" xr:uid="{00000000-0005-0000-0000-0000B7600000}"/>
    <cellStyle name="SAPBEXundefined 3 3 2" xfId="1014" xr:uid="{00000000-0005-0000-0000-0000B8600000}"/>
    <cellStyle name="SAPBEXundefined 3 3 2 2" xfId="8560" xr:uid="{00000000-0005-0000-0000-0000B9600000}"/>
    <cellStyle name="SAPBEXundefined 3 3 2 2 2" xfId="15773" xr:uid="{00000000-0005-0000-0000-0000BA600000}"/>
    <cellStyle name="SAPBEXundefined 3 3 2 2 3" xfId="21418" xr:uid="{00000000-0005-0000-0000-0000BB600000}"/>
    <cellStyle name="SAPBEXundefined 3 3 2 3" xfId="8736" xr:uid="{00000000-0005-0000-0000-0000BC600000}"/>
    <cellStyle name="SAPBEXundefined 3 3 2 3 2" xfId="15949" xr:uid="{00000000-0005-0000-0000-0000BD600000}"/>
    <cellStyle name="SAPBEXundefined 3 3 2 3 3" xfId="21493" xr:uid="{00000000-0005-0000-0000-0000BE600000}"/>
    <cellStyle name="SAPBEXundefined 3 3 2 4" xfId="10691" xr:uid="{00000000-0005-0000-0000-0000BF600000}"/>
    <cellStyle name="SAPBEXundefined 3 3 2 4 2" xfId="17904" xr:uid="{00000000-0005-0000-0000-0000C0600000}"/>
    <cellStyle name="SAPBEXundefined 3 3 2 4 3" xfId="23300" xr:uid="{00000000-0005-0000-0000-0000C1600000}"/>
    <cellStyle name="SAPBEXundefined 3 3 2 5" xfId="11754" xr:uid="{00000000-0005-0000-0000-0000C2600000}"/>
    <cellStyle name="SAPBEXundefined 3 3 2 5 2" xfId="18961" xr:uid="{00000000-0005-0000-0000-0000C3600000}"/>
    <cellStyle name="SAPBEXundefined 3 3 2 5 3" xfId="24115" xr:uid="{00000000-0005-0000-0000-0000C4600000}"/>
    <cellStyle name="SAPBEXundefined 3 3 2 6" xfId="12269" xr:uid="{00000000-0005-0000-0000-0000C5600000}"/>
    <cellStyle name="SAPBEXundefined 3 3 2 6 2" xfId="19476" xr:uid="{00000000-0005-0000-0000-0000C6600000}"/>
    <cellStyle name="SAPBEXundefined 3 3 2 6 3" xfId="24511" xr:uid="{00000000-0005-0000-0000-0000C7600000}"/>
    <cellStyle name="SAPBEXundefined 3 3 2 7" xfId="13819" xr:uid="{00000000-0005-0000-0000-0000C8600000}"/>
    <cellStyle name="SAPBEXundefined 3 3 2 8" xfId="14332" xr:uid="{00000000-0005-0000-0000-0000C9600000}"/>
    <cellStyle name="SAPBEXundefined 3 3 3" xfId="8151" xr:uid="{00000000-0005-0000-0000-0000CA600000}"/>
    <cellStyle name="SAPBEXundefined 3 3 3 2" xfId="15364" xr:uid="{00000000-0005-0000-0000-0000CB600000}"/>
    <cellStyle name="SAPBEXundefined 3 3 3 3" xfId="21050" xr:uid="{00000000-0005-0000-0000-0000CC600000}"/>
    <cellStyle name="SAPBEXundefined 3 3 4" xfId="9105" xr:uid="{00000000-0005-0000-0000-0000CD600000}"/>
    <cellStyle name="SAPBEXundefined 3 3 4 2" xfId="16318" xr:uid="{00000000-0005-0000-0000-0000CE600000}"/>
    <cellStyle name="SAPBEXundefined 3 3 4 3" xfId="21861" xr:uid="{00000000-0005-0000-0000-0000CF600000}"/>
    <cellStyle name="SAPBEXundefined 3 3 5" xfId="10282" xr:uid="{00000000-0005-0000-0000-0000D0600000}"/>
    <cellStyle name="SAPBEXundefined 3 3 5 2" xfId="17495" xr:uid="{00000000-0005-0000-0000-0000D1600000}"/>
    <cellStyle name="SAPBEXundefined 3 3 5 3" xfId="22932" xr:uid="{00000000-0005-0000-0000-0000D2600000}"/>
    <cellStyle name="SAPBEXundefined 3 3 6" xfId="11341" xr:uid="{00000000-0005-0000-0000-0000D3600000}"/>
    <cellStyle name="SAPBEXundefined 3 3 6 2" xfId="18548" xr:uid="{00000000-0005-0000-0000-0000D4600000}"/>
    <cellStyle name="SAPBEXundefined 3 3 6 3" xfId="23743" xr:uid="{00000000-0005-0000-0000-0000D5600000}"/>
    <cellStyle name="SAPBEXundefined 3 3 7" xfId="12677" xr:uid="{00000000-0005-0000-0000-0000D6600000}"/>
    <cellStyle name="SAPBEXundefined 3 3 7 2" xfId="19884" xr:uid="{00000000-0005-0000-0000-0000D7600000}"/>
    <cellStyle name="SAPBEXundefined 3 3 7 3" xfId="24875" xr:uid="{00000000-0005-0000-0000-0000D8600000}"/>
    <cellStyle name="SAPBEXundefined 3 3 8" xfId="13420" xr:uid="{00000000-0005-0000-0000-0000D9600000}"/>
    <cellStyle name="SAPBEXundefined 3 4" xfId="624" xr:uid="{00000000-0005-0000-0000-0000DA600000}"/>
    <cellStyle name="SAPBEXundefined 3 4 2" xfId="1080" xr:uid="{00000000-0005-0000-0000-0000DB600000}"/>
    <cellStyle name="SAPBEXundefined 3 4 2 2" xfId="8561" xr:uid="{00000000-0005-0000-0000-0000DC600000}"/>
    <cellStyle name="SAPBEXundefined 3 4 2 2 2" xfId="15774" xr:uid="{00000000-0005-0000-0000-0000DD600000}"/>
    <cellStyle name="SAPBEXundefined 3 4 2 2 3" xfId="21419" xr:uid="{00000000-0005-0000-0000-0000DE600000}"/>
    <cellStyle name="SAPBEXundefined 3 4 2 3" xfId="8735" xr:uid="{00000000-0005-0000-0000-0000DF600000}"/>
    <cellStyle name="SAPBEXundefined 3 4 2 3 2" xfId="15948" xr:uid="{00000000-0005-0000-0000-0000E0600000}"/>
    <cellStyle name="SAPBEXundefined 3 4 2 3 3" xfId="21492" xr:uid="{00000000-0005-0000-0000-0000E1600000}"/>
    <cellStyle name="SAPBEXundefined 3 4 2 4" xfId="10692" xr:uid="{00000000-0005-0000-0000-0000E2600000}"/>
    <cellStyle name="SAPBEXundefined 3 4 2 4 2" xfId="17905" xr:uid="{00000000-0005-0000-0000-0000E3600000}"/>
    <cellStyle name="SAPBEXundefined 3 4 2 4 3" xfId="23301" xr:uid="{00000000-0005-0000-0000-0000E4600000}"/>
    <cellStyle name="SAPBEXundefined 3 4 2 5" xfId="11820" xr:uid="{00000000-0005-0000-0000-0000E5600000}"/>
    <cellStyle name="SAPBEXundefined 3 4 2 5 2" xfId="19027" xr:uid="{00000000-0005-0000-0000-0000E6600000}"/>
    <cellStyle name="SAPBEXundefined 3 4 2 5 3" xfId="24181" xr:uid="{00000000-0005-0000-0000-0000E7600000}"/>
    <cellStyle name="SAPBEXundefined 3 4 2 6" xfId="12203" xr:uid="{00000000-0005-0000-0000-0000E8600000}"/>
    <cellStyle name="SAPBEXundefined 3 4 2 6 2" xfId="19410" xr:uid="{00000000-0005-0000-0000-0000E9600000}"/>
    <cellStyle name="SAPBEXundefined 3 4 2 6 3" xfId="24445" xr:uid="{00000000-0005-0000-0000-0000EA600000}"/>
    <cellStyle name="SAPBEXundefined 3 4 2 7" xfId="13885" xr:uid="{00000000-0005-0000-0000-0000EB600000}"/>
    <cellStyle name="SAPBEXundefined 3 4 2 8" xfId="14266" xr:uid="{00000000-0005-0000-0000-0000EC600000}"/>
    <cellStyle name="SAPBEXundefined 3 4 3" xfId="8152" xr:uid="{00000000-0005-0000-0000-0000ED600000}"/>
    <cellStyle name="SAPBEXundefined 3 4 3 2" xfId="15365" xr:uid="{00000000-0005-0000-0000-0000EE600000}"/>
    <cellStyle name="SAPBEXundefined 3 4 3 3" xfId="21051" xr:uid="{00000000-0005-0000-0000-0000EF600000}"/>
    <cellStyle name="SAPBEXundefined 3 4 4" xfId="9104" xr:uid="{00000000-0005-0000-0000-0000F0600000}"/>
    <cellStyle name="SAPBEXundefined 3 4 4 2" xfId="16317" xr:uid="{00000000-0005-0000-0000-0000F1600000}"/>
    <cellStyle name="SAPBEXundefined 3 4 4 3" xfId="21860" xr:uid="{00000000-0005-0000-0000-0000F2600000}"/>
    <cellStyle name="SAPBEXundefined 3 4 5" xfId="10283" xr:uid="{00000000-0005-0000-0000-0000F3600000}"/>
    <cellStyle name="SAPBEXundefined 3 4 5 2" xfId="17496" xr:uid="{00000000-0005-0000-0000-0000F4600000}"/>
    <cellStyle name="SAPBEXundefined 3 4 5 3" xfId="22933" xr:uid="{00000000-0005-0000-0000-0000F5600000}"/>
    <cellStyle name="SAPBEXundefined 3 4 6" xfId="11407" xr:uid="{00000000-0005-0000-0000-0000F6600000}"/>
    <cellStyle name="SAPBEXundefined 3 4 6 2" xfId="18614" xr:uid="{00000000-0005-0000-0000-0000F7600000}"/>
    <cellStyle name="SAPBEXundefined 3 4 6 3" xfId="23809" xr:uid="{00000000-0005-0000-0000-0000F8600000}"/>
    <cellStyle name="SAPBEXundefined 3 4 7" xfId="12578" xr:uid="{00000000-0005-0000-0000-0000F9600000}"/>
    <cellStyle name="SAPBEXundefined 3 4 7 2" xfId="19785" xr:uid="{00000000-0005-0000-0000-0000FA600000}"/>
    <cellStyle name="SAPBEXundefined 3 4 7 3" xfId="24810" xr:uid="{00000000-0005-0000-0000-0000FB600000}"/>
    <cellStyle name="SAPBEXundefined 3 4 8" xfId="13483" xr:uid="{00000000-0005-0000-0000-0000FC600000}"/>
    <cellStyle name="SAPBEXundefined 3 4 9" xfId="14644" xr:uid="{00000000-0005-0000-0000-0000FD600000}"/>
    <cellStyle name="SAPBEXundefined 3 5" xfId="678" xr:uid="{00000000-0005-0000-0000-0000FE600000}"/>
    <cellStyle name="SAPBEXundefined 3 5 2" xfId="1134" xr:uid="{00000000-0005-0000-0000-0000FF600000}"/>
    <cellStyle name="SAPBEXundefined 3 5 2 2" xfId="8562" xr:uid="{00000000-0005-0000-0000-000000610000}"/>
    <cellStyle name="SAPBEXundefined 3 5 2 2 2" xfId="15775" xr:uid="{00000000-0005-0000-0000-000001610000}"/>
    <cellStyle name="SAPBEXundefined 3 5 2 2 3" xfId="21420" xr:uid="{00000000-0005-0000-0000-000002610000}"/>
    <cellStyle name="SAPBEXundefined 3 5 2 3" xfId="8734" xr:uid="{00000000-0005-0000-0000-000003610000}"/>
    <cellStyle name="SAPBEXundefined 3 5 2 3 2" xfId="15947" xr:uid="{00000000-0005-0000-0000-000004610000}"/>
    <cellStyle name="SAPBEXundefined 3 5 2 3 3" xfId="21491" xr:uid="{00000000-0005-0000-0000-000005610000}"/>
    <cellStyle name="SAPBEXundefined 3 5 2 4" xfId="10693" xr:uid="{00000000-0005-0000-0000-000006610000}"/>
    <cellStyle name="SAPBEXundefined 3 5 2 4 2" xfId="17906" xr:uid="{00000000-0005-0000-0000-000007610000}"/>
    <cellStyle name="SAPBEXundefined 3 5 2 4 3" xfId="23302" xr:uid="{00000000-0005-0000-0000-000008610000}"/>
    <cellStyle name="SAPBEXundefined 3 5 2 5" xfId="11874" xr:uid="{00000000-0005-0000-0000-000009610000}"/>
    <cellStyle name="SAPBEXundefined 3 5 2 5 2" xfId="19081" xr:uid="{00000000-0005-0000-0000-00000A610000}"/>
    <cellStyle name="SAPBEXundefined 3 5 2 5 3" xfId="24235" xr:uid="{00000000-0005-0000-0000-00000B610000}"/>
    <cellStyle name="SAPBEXundefined 3 5 2 6" xfId="12149" xr:uid="{00000000-0005-0000-0000-00000C610000}"/>
    <cellStyle name="SAPBEXundefined 3 5 2 6 2" xfId="19356" xr:uid="{00000000-0005-0000-0000-00000D610000}"/>
    <cellStyle name="SAPBEXundefined 3 5 2 6 3" xfId="24391" xr:uid="{00000000-0005-0000-0000-00000E610000}"/>
    <cellStyle name="SAPBEXundefined 3 5 2 7" xfId="13939" xr:uid="{00000000-0005-0000-0000-00000F610000}"/>
    <cellStyle name="SAPBEXundefined 3 5 2 8" xfId="14212" xr:uid="{00000000-0005-0000-0000-000010610000}"/>
    <cellStyle name="SAPBEXundefined 3 5 3" xfId="8153" xr:uid="{00000000-0005-0000-0000-000011610000}"/>
    <cellStyle name="SAPBEXundefined 3 5 3 2" xfId="15366" xr:uid="{00000000-0005-0000-0000-000012610000}"/>
    <cellStyle name="SAPBEXundefined 3 5 3 3" xfId="21052" xr:uid="{00000000-0005-0000-0000-000013610000}"/>
    <cellStyle name="SAPBEXundefined 3 5 4" xfId="9103" xr:uid="{00000000-0005-0000-0000-000014610000}"/>
    <cellStyle name="SAPBEXundefined 3 5 4 2" xfId="16316" xr:uid="{00000000-0005-0000-0000-000015610000}"/>
    <cellStyle name="SAPBEXundefined 3 5 4 3" xfId="21859" xr:uid="{00000000-0005-0000-0000-000016610000}"/>
    <cellStyle name="SAPBEXundefined 3 5 5" xfId="10284" xr:uid="{00000000-0005-0000-0000-000017610000}"/>
    <cellStyle name="SAPBEXundefined 3 5 5 2" xfId="17497" xr:uid="{00000000-0005-0000-0000-000018610000}"/>
    <cellStyle name="SAPBEXundefined 3 5 5 3" xfId="22934" xr:uid="{00000000-0005-0000-0000-000019610000}"/>
    <cellStyle name="SAPBEXundefined 3 5 6" xfId="11461" xr:uid="{00000000-0005-0000-0000-00001A610000}"/>
    <cellStyle name="SAPBEXundefined 3 5 6 2" xfId="18668" xr:uid="{00000000-0005-0000-0000-00001B610000}"/>
    <cellStyle name="SAPBEXundefined 3 5 6 3" xfId="23863" xr:uid="{00000000-0005-0000-0000-00001C610000}"/>
    <cellStyle name="SAPBEXundefined 3 5 7" xfId="12525" xr:uid="{00000000-0005-0000-0000-00001D610000}"/>
    <cellStyle name="SAPBEXundefined 3 5 7 2" xfId="19732" xr:uid="{00000000-0005-0000-0000-00001E610000}"/>
    <cellStyle name="SAPBEXundefined 3 5 7 3" xfId="24757" xr:uid="{00000000-0005-0000-0000-00001F610000}"/>
    <cellStyle name="SAPBEXundefined 3 5 8" xfId="13537" xr:uid="{00000000-0005-0000-0000-000020610000}"/>
    <cellStyle name="SAPBEXundefined 3 5 9" xfId="14559" xr:uid="{00000000-0005-0000-0000-000021610000}"/>
    <cellStyle name="SAPBEXundefined 3 6" xfId="863" xr:uid="{00000000-0005-0000-0000-000022610000}"/>
    <cellStyle name="SAPBEXundefined 3 6 2" xfId="8563" xr:uid="{00000000-0005-0000-0000-000023610000}"/>
    <cellStyle name="SAPBEXundefined 3 6 2 2" xfId="15776" xr:uid="{00000000-0005-0000-0000-000024610000}"/>
    <cellStyle name="SAPBEXundefined 3 6 2 3" xfId="21421" xr:uid="{00000000-0005-0000-0000-000025610000}"/>
    <cellStyle name="SAPBEXundefined 3 6 3" xfId="8733" xr:uid="{00000000-0005-0000-0000-000026610000}"/>
    <cellStyle name="SAPBEXundefined 3 6 3 2" xfId="15946" xr:uid="{00000000-0005-0000-0000-000027610000}"/>
    <cellStyle name="SAPBEXundefined 3 6 3 3" xfId="21490" xr:uid="{00000000-0005-0000-0000-000028610000}"/>
    <cellStyle name="SAPBEXundefined 3 6 4" xfId="10694" xr:uid="{00000000-0005-0000-0000-000029610000}"/>
    <cellStyle name="SAPBEXundefined 3 6 4 2" xfId="17907" xr:uid="{00000000-0005-0000-0000-00002A610000}"/>
    <cellStyle name="SAPBEXundefined 3 6 4 3" xfId="23303" xr:uid="{00000000-0005-0000-0000-00002B610000}"/>
    <cellStyle name="SAPBEXundefined 3 6 5" xfId="11603" xr:uid="{00000000-0005-0000-0000-00002C610000}"/>
    <cellStyle name="SAPBEXundefined 3 6 5 2" xfId="18810" xr:uid="{00000000-0005-0000-0000-00002D610000}"/>
    <cellStyle name="SAPBEXundefined 3 6 5 3" xfId="23980" xr:uid="{00000000-0005-0000-0000-00002E610000}"/>
    <cellStyle name="SAPBEXundefined 3 6 6" xfId="12404" xr:uid="{00000000-0005-0000-0000-00002F610000}"/>
    <cellStyle name="SAPBEXundefined 3 6 6 2" xfId="19611" xr:uid="{00000000-0005-0000-0000-000030610000}"/>
    <cellStyle name="SAPBEXundefined 3 6 6 3" xfId="24646" xr:uid="{00000000-0005-0000-0000-000031610000}"/>
    <cellStyle name="SAPBEXundefined 3 6 7" xfId="13668" xr:uid="{00000000-0005-0000-0000-000032610000}"/>
    <cellStyle name="SAPBEXundefined 3 6 8" xfId="14464" xr:uid="{00000000-0005-0000-0000-000033610000}"/>
    <cellStyle name="SAPBEXundefined 3 7" xfId="8149" xr:uid="{00000000-0005-0000-0000-000034610000}"/>
    <cellStyle name="SAPBEXundefined 3 7 2" xfId="15362" xr:uid="{00000000-0005-0000-0000-000035610000}"/>
    <cellStyle name="SAPBEXundefined 3 7 3" xfId="21048" xr:uid="{00000000-0005-0000-0000-000036610000}"/>
    <cellStyle name="SAPBEXundefined 3 8" xfId="9107" xr:uid="{00000000-0005-0000-0000-000037610000}"/>
    <cellStyle name="SAPBEXundefined 3 8 2" xfId="16320" xr:uid="{00000000-0005-0000-0000-000038610000}"/>
    <cellStyle name="SAPBEXundefined 3 8 3" xfId="21863" xr:uid="{00000000-0005-0000-0000-000039610000}"/>
    <cellStyle name="SAPBEXundefined 3 9" xfId="10280" xr:uid="{00000000-0005-0000-0000-00003A610000}"/>
    <cellStyle name="SAPBEXundefined 3 9 2" xfId="17493" xr:uid="{00000000-0005-0000-0000-00003B610000}"/>
    <cellStyle name="SAPBEXundefined 3 9 3" xfId="22930" xr:uid="{00000000-0005-0000-0000-00003C610000}"/>
    <cellStyle name="SAPBEXundefined 4" xfId="512" xr:uid="{00000000-0005-0000-0000-00003D610000}"/>
    <cellStyle name="SAPBEXundefined 4 10" xfId="13385" xr:uid="{00000000-0005-0000-0000-00003E610000}"/>
    <cellStyle name="SAPBEXundefined 4 11" xfId="25509" xr:uid="{00000000-0005-0000-0000-00003F610000}"/>
    <cellStyle name="SAPBEXundefined 4 2" xfId="593" xr:uid="{00000000-0005-0000-0000-000040610000}"/>
    <cellStyle name="SAPBEXundefined 4 2 2" xfId="1049" xr:uid="{00000000-0005-0000-0000-000041610000}"/>
    <cellStyle name="SAPBEXundefined 4 2 2 2" xfId="8564" xr:uid="{00000000-0005-0000-0000-000042610000}"/>
    <cellStyle name="SAPBEXundefined 4 2 2 2 2" xfId="15777" xr:uid="{00000000-0005-0000-0000-000043610000}"/>
    <cellStyle name="SAPBEXundefined 4 2 2 2 3" xfId="21422" xr:uid="{00000000-0005-0000-0000-000044610000}"/>
    <cellStyle name="SAPBEXundefined 4 2 2 3" xfId="8732" xr:uid="{00000000-0005-0000-0000-000045610000}"/>
    <cellStyle name="SAPBEXundefined 4 2 2 3 2" xfId="15945" xr:uid="{00000000-0005-0000-0000-000046610000}"/>
    <cellStyle name="SAPBEXundefined 4 2 2 3 3" xfId="21489" xr:uid="{00000000-0005-0000-0000-000047610000}"/>
    <cellStyle name="SAPBEXundefined 4 2 2 4" xfId="10695" xr:uid="{00000000-0005-0000-0000-000048610000}"/>
    <cellStyle name="SAPBEXundefined 4 2 2 4 2" xfId="17908" xr:uid="{00000000-0005-0000-0000-000049610000}"/>
    <cellStyle name="SAPBEXundefined 4 2 2 4 3" xfId="23304" xr:uid="{00000000-0005-0000-0000-00004A610000}"/>
    <cellStyle name="SAPBEXundefined 4 2 2 5" xfId="11789" xr:uid="{00000000-0005-0000-0000-00004B610000}"/>
    <cellStyle name="SAPBEXundefined 4 2 2 5 2" xfId="18996" xr:uid="{00000000-0005-0000-0000-00004C610000}"/>
    <cellStyle name="SAPBEXundefined 4 2 2 5 3" xfId="24150" xr:uid="{00000000-0005-0000-0000-00004D610000}"/>
    <cellStyle name="SAPBEXundefined 4 2 2 6" xfId="12234" xr:uid="{00000000-0005-0000-0000-00004E610000}"/>
    <cellStyle name="SAPBEXundefined 4 2 2 6 2" xfId="19441" xr:uid="{00000000-0005-0000-0000-00004F610000}"/>
    <cellStyle name="SAPBEXundefined 4 2 2 6 3" xfId="24476" xr:uid="{00000000-0005-0000-0000-000050610000}"/>
    <cellStyle name="SAPBEXundefined 4 2 2 7" xfId="13854" xr:uid="{00000000-0005-0000-0000-000051610000}"/>
    <cellStyle name="SAPBEXundefined 4 2 2 8" xfId="14297" xr:uid="{00000000-0005-0000-0000-000052610000}"/>
    <cellStyle name="SAPBEXundefined 4 2 3" xfId="8155" xr:uid="{00000000-0005-0000-0000-000053610000}"/>
    <cellStyle name="SAPBEXundefined 4 2 3 2" xfId="15368" xr:uid="{00000000-0005-0000-0000-000054610000}"/>
    <cellStyle name="SAPBEXundefined 4 2 3 3" xfId="21054" xr:uid="{00000000-0005-0000-0000-000055610000}"/>
    <cellStyle name="SAPBEXundefined 4 2 4" xfId="9101" xr:uid="{00000000-0005-0000-0000-000056610000}"/>
    <cellStyle name="SAPBEXundefined 4 2 4 2" xfId="16314" xr:uid="{00000000-0005-0000-0000-000057610000}"/>
    <cellStyle name="SAPBEXundefined 4 2 4 3" xfId="21857" xr:uid="{00000000-0005-0000-0000-000058610000}"/>
    <cellStyle name="SAPBEXundefined 4 2 5" xfId="10286" xr:uid="{00000000-0005-0000-0000-000059610000}"/>
    <cellStyle name="SAPBEXundefined 4 2 5 2" xfId="17499" xr:uid="{00000000-0005-0000-0000-00005A610000}"/>
    <cellStyle name="SAPBEXundefined 4 2 5 3" xfId="22936" xr:uid="{00000000-0005-0000-0000-00005B610000}"/>
    <cellStyle name="SAPBEXundefined 4 2 6" xfId="11376" xr:uid="{00000000-0005-0000-0000-00005C610000}"/>
    <cellStyle name="SAPBEXundefined 4 2 6 2" xfId="18583" xr:uid="{00000000-0005-0000-0000-00005D610000}"/>
    <cellStyle name="SAPBEXundefined 4 2 6 3" xfId="23778" xr:uid="{00000000-0005-0000-0000-00005E610000}"/>
    <cellStyle name="SAPBEXundefined 4 2 7" xfId="12611" xr:uid="{00000000-0005-0000-0000-00005F610000}"/>
    <cellStyle name="SAPBEXundefined 4 2 7 2" xfId="19818" xr:uid="{00000000-0005-0000-0000-000060610000}"/>
    <cellStyle name="SAPBEXundefined 4 2 7 3" xfId="24841" xr:uid="{00000000-0005-0000-0000-000061610000}"/>
    <cellStyle name="SAPBEXundefined 4 2 8" xfId="13452" xr:uid="{00000000-0005-0000-0000-000062610000}"/>
    <cellStyle name="SAPBEXundefined 4 3" xfId="658" xr:uid="{00000000-0005-0000-0000-000063610000}"/>
    <cellStyle name="SAPBEXundefined 4 3 2" xfId="1114" xr:uid="{00000000-0005-0000-0000-000064610000}"/>
    <cellStyle name="SAPBEXundefined 4 3 2 2" xfId="8565" xr:uid="{00000000-0005-0000-0000-000065610000}"/>
    <cellStyle name="SAPBEXundefined 4 3 2 2 2" xfId="15778" xr:uid="{00000000-0005-0000-0000-000066610000}"/>
    <cellStyle name="SAPBEXundefined 4 3 2 2 3" xfId="21423" xr:uid="{00000000-0005-0000-0000-000067610000}"/>
    <cellStyle name="SAPBEXundefined 4 3 2 3" xfId="8731" xr:uid="{00000000-0005-0000-0000-000068610000}"/>
    <cellStyle name="SAPBEXundefined 4 3 2 3 2" xfId="15944" xr:uid="{00000000-0005-0000-0000-000069610000}"/>
    <cellStyle name="SAPBEXundefined 4 3 2 3 3" xfId="21488" xr:uid="{00000000-0005-0000-0000-00006A610000}"/>
    <cellStyle name="SAPBEXundefined 4 3 2 4" xfId="10696" xr:uid="{00000000-0005-0000-0000-00006B610000}"/>
    <cellStyle name="SAPBEXundefined 4 3 2 4 2" xfId="17909" xr:uid="{00000000-0005-0000-0000-00006C610000}"/>
    <cellStyle name="SAPBEXundefined 4 3 2 4 3" xfId="23305" xr:uid="{00000000-0005-0000-0000-00006D610000}"/>
    <cellStyle name="SAPBEXundefined 4 3 2 5" xfId="11854" xr:uid="{00000000-0005-0000-0000-00006E610000}"/>
    <cellStyle name="SAPBEXundefined 4 3 2 5 2" xfId="19061" xr:uid="{00000000-0005-0000-0000-00006F610000}"/>
    <cellStyle name="SAPBEXundefined 4 3 2 5 3" xfId="24215" xr:uid="{00000000-0005-0000-0000-000070610000}"/>
    <cellStyle name="SAPBEXundefined 4 3 2 6" xfId="12169" xr:uid="{00000000-0005-0000-0000-000071610000}"/>
    <cellStyle name="SAPBEXundefined 4 3 2 6 2" xfId="19376" xr:uid="{00000000-0005-0000-0000-000072610000}"/>
    <cellStyle name="SAPBEXundefined 4 3 2 6 3" xfId="24411" xr:uid="{00000000-0005-0000-0000-000073610000}"/>
    <cellStyle name="SAPBEXundefined 4 3 2 7" xfId="13919" xr:uid="{00000000-0005-0000-0000-000074610000}"/>
    <cellStyle name="SAPBEXundefined 4 3 2 8" xfId="14232" xr:uid="{00000000-0005-0000-0000-000075610000}"/>
    <cellStyle name="SAPBEXundefined 4 3 3" xfId="8156" xr:uid="{00000000-0005-0000-0000-000076610000}"/>
    <cellStyle name="SAPBEXundefined 4 3 3 2" xfId="15369" xr:uid="{00000000-0005-0000-0000-000077610000}"/>
    <cellStyle name="SAPBEXundefined 4 3 3 3" xfId="21055" xr:uid="{00000000-0005-0000-0000-000078610000}"/>
    <cellStyle name="SAPBEXundefined 4 3 4" xfId="9100" xr:uid="{00000000-0005-0000-0000-000079610000}"/>
    <cellStyle name="SAPBEXundefined 4 3 4 2" xfId="16313" xr:uid="{00000000-0005-0000-0000-00007A610000}"/>
    <cellStyle name="SAPBEXundefined 4 3 4 3" xfId="21856" xr:uid="{00000000-0005-0000-0000-00007B610000}"/>
    <cellStyle name="SAPBEXundefined 4 3 5" xfId="10287" xr:uid="{00000000-0005-0000-0000-00007C610000}"/>
    <cellStyle name="SAPBEXundefined 4 3 5 2" xfId="17500" xr:uid="{00000000-0005-0000-0000-00007D610000}"/>
    <cellStyle name="SAPBEXundefined 4 3 5 3" xfId="22937" xr:uid="{00000000-0005-0000-0000-00007E610000}"/>
    <cellStyle name="SAPBEXundefined 4 3 6" xfId="11441" xr:uid="{00000000-0005-0000-0000-00007F610000}"/>
    <cellStyle name="SAPBEXundefined 4 3 6 2" xfId="18648" xr:uid="{00000000-0005-0000-0000-000080610000}"/>
    <cellStyle name="SAPBEXundefined 4 3 6 3" xfId="23843" xr:uid="{00000000-0005-0000-0000-000081610000}"/>
    <cellStyle name="SAPBEXundefined 4 3 7" xfId="12544" xr:uid="{00000000-0005-0000-0000-000082610000}"/>
    <cellStyle name="SAPBEXundefined 4 3 7 2" xfId="19751" xr:uid="{00000000-0005-0000-0000-000083610000}"/>
    <cellStyle name="SAPBEXundefined 4 3 7 3" xfId="24776" xr:uid="{00000000-0005-0000-0000-000084610000}"/>
    <cellStyle name="SAPBEXundefined 4 3 8" xfId="13517" xr:uid="{00000000-0005-0000-0000-000085610000}"/>
    <cellStyle name="SAPBEXundefined 4 3 9" xfId="14579" xr:uid="{00000000-0005-0000-0000-000086610000}"/>
    <cellStyle name="SAPBEXundefined 4 4" xfId="713" xr:uid="{00000000-0005-0000-0000-000087610000}"/>
    <cellStyle name="SAPBEXundefined 4 4 2" xfId="1169" xr:uid="{00000000-0005-0000-0000-000088610000}"/>
    <cellStyle name="SAPBEXundefined 4 4 2 2" xfId="8566" xr:uid="{00000000-0005-0000-0000-000089610000}"/>
    <cellStyle name="SAPBEXundefined 4 4 2 2 2" xfId="15779" xr:uid="{00000000-0005-0000-0000-00008A610000}"/>
    <cellStyle name="SAPBEXundefined 4 4 2 2 3" xfId="21424" xr:uid="{00000000-0005-0000-0000-00008B610000}"/>
    <cellStyle name="SAPBEXundefined 4 4 2 3" xfId="8730" xr:uid="{00000000-0005-0000-0000-00008C610000}"/>
    <cellStyle name="SAPBEXundefined 4 4 2 3 2" xfId="15943" xr:uid="{00000000-0005-0000-0000-00008D610000}"/>
    <cellStyle name="SAPBEXundefined 4 4 2 3 3" xfId="21487" xr:uid="{00000000-0005-0000-0000-00008E610000}"/>
    <cellStyle name="SAPBEXundefined 4 4 2 4" xfId="10697" xr:uid="{00000000-0005-0000-0000-00008F610000}"/>
    <cellStyle name="SAPBEXundefined 4 4 2 4 2" xfId="17910" xr:uid="{00000000-0005-0000-0000-000090610000}"/>
    <cellStyle name="SAPBEXundefined 4 4 2 4 3" xfId="23306" xr:uid="{00000000-0005-0000-0000-000091610000}"/>
    <cellStyle name="SAPBEXundefined 4 4 2 5" xfId="11909" xr:uid="{00000000-0005-0000-0000-000092610000}"/>
    <cellStyle name="SAPBEXundefined 4 4 2 5 2" xfId="19116" xr:uid="{00000000-0005-0000-0000-000093610000}"/>
    <cellStyle name="SAPBEXundefined 4 4 2 5 3" xfId="24270" xr:uid="{00000000-0005-0000-0000-000094610000}"/>
    <cellStyle name="SAPBEXundefined 4 4 2 6" xfId="12114" xr:uid="{00000000-0005-0000-0000-000095610000}"/>
    <cellStyle name="SAPBEXundefined 4 4 2 6 2" xfId="19321" xr:uid="{00000000-0005-0000-0000-000096610000}"/>
    <cellStyle name="SAPBEXundefined 4 4 2 6 3" xfId="24356" xr:uid="{00000000-0005-0000-0000-000097610000}"/>
    <cellStyle name="SAPBEXundefined 4 4 2 7" xfId="13974" xr:uid="{00000000-0005-0000-0000-000098610000}"/>
    <cellStyle name="SAPBEXundefined 4 4 2 8" xfId="14177" xr:uid="{00000000-0005-0000-0000-000099610000}"/>
    <cellStyle name="SAPBEXundefined 4 4 3" xfId="8157" xr:uid="{00000000-0005-0000-0000-00009A610000}"/>
    <cellStyle name="SAPBEXundefined 4 4 3 2" xfId="15370" xr:uid="{00000000-0005-0000-0000-00009B610000}"/>
    <cellStyle name="SAPBEXundefined 4 4 3 3" xfId="21056" xr:uid="{00000000-0005-0000-0000-00009C610000}"/>
    <cellStyle name="SAPBEXundefined 4 4 4" xfId="9099" xr:uid="{00000000-0005-0000-0000-00009D610000}"/>
    <cellStyle name="SAPBEXundefined 4 4 4 2" xfId="16312" xr:uid="{00000000-0005-0000-0000-00009E610000}"/>
    <cellStyle name="SAPBEXundefined 4 4 4 3" xfId="21855" xr:uid="{00000000-0005-0000-0000-00009F610000}"/>
    <cellStyle name="SAPBEXundefined 4 4 5" xfId="10288" xr:uid="{00000000-0005-0000-0000-0000A0610000}"/>
    <cellStyle name="SAPBEXundefined 4 4 5 2" xfId="17501" xr:uid="{00000000-0005-0000-0000-0000A1610000}"/>
    <cellStyle name="SAPBEXundefined 4 4 5 3" xfId="22938" xr:uid="{00000000-0005-0000-0000-0000A2610000}"/>
    <cellStyle name="SAPBEXundefined 4 4 6" xfId="11496" xr:uid="{00000000-0005-0000-0000-0000A3610000}"/>
    <cellStyle name="SAPBEXundefined 4 4 6 2" xfId="18703" xr:uid="{00000000-0005-0000-0000-0000A4610000}"/>
    <cellStyle name="SAPBEXundefined 4 4 6 3" xfId="23898" xr:uid="{00000000-0005-0000-0000-0000A5610000}"/>
    <cellStyle name="SAPBEXundefined 4 4 7" xfId="12484" xr:uid="{00000000-0005-0000-0000-0000A6610000}"/>
    <cellStyle name="SAPBEXundefined 4 4 7 2" xfId="19691" xr:uid="{00000000-0005-0000-0000-0000A7610000}"/>
    <cellStyle name="SAPBEXundefined 4 4 7 3" xfId="24724" xr:uid="{00000000-0005-0000-0000-0000A8610000}"/>
    <cellStyle name="SAPBEXundefined 4 4 8" xfId="13572" xr:uid="{00000000-0005-0000-0000-0000A9610000}"/>
    <cellStyle name="SAPBEXundefined 4 4 9" xfId="14525" xr:uid="{00000000-0005-0000-0000-0000AA610000}"/>
    <cellStyle name="SAPBEXundefined 4 5" xfId="8154" xr:uid="{00000000-0005-0000-0000-0000AB610000}"/>
    <cellStyle name="SAPBEXundefined 4 5 2" xfId="15367" xr:uid="{00000000-0005-0000-0000-0000AC610000}"/>
    <cellStyle name="SAPBEXundefined 4 5 3" xfId="21053" xr:uid="{00000000-0005-0000-0000-0000AD610000}"/>
    <cellStyle name="SAPBEXundefined 4 6" xfId="9102" xr:uid="{00000000-0005-0000-0000-0000AE610000}"/>
    <cellStyle name="SAPBEXundefined 4 6 2" xfId="16315" xr:uid="{00000000-0005-0000-0000-0000AF610000}"/>
    <cellStyle name="SAPBEXundefined 4 6 3" xfId="21858" xr:uid="{00000000-0005-0000-0000-0000B0610000}"/>
    <cellStyle name="SAPBEXundefined 4 7" xfId="10285" xr:uid="{00000000-0005-0000-0000-0000B1610000}"/>
    <cellStyle name="SAPBEXundefined 4 7 2" xfId="17498" xr:uid="{00000000-0005-0000-0000-0000B2610000}"/>
    <cellStyle name="SAPBEXundefined 4 7 3" xfId="22935" xr:uid="{00000000-0005-0000-0000-0000B3610000}"/>
    <cellStyle name="SAPBEXundefined 4 8" xfId="11295" xr:uid="{00000000-0005-0000-0000-0000B4610000}"/>
    <cellStyle name="SAPBEXundefined 4 8 2" xfId="18502" xr:uid="{00000000-0005-0000-0000-0000B5610000}"/>
    <cellStyle name="SAPBEXundefined 4 8 3" xfId="23701" xr:uid="{00000000-0005-0000-0000-0000B6610000}"/>
    <cellStyle name="SAPBEXundefined 4 9" xfId="12719" xr:uid="{00000000-0005-0000-0000-0000B7610000}"/>
    <cellStyle name="SAPBEXundefined 4 9 2" xfId="19926" xr:uid="{00000000-0005-0000-0000-0000B8610000}"/>
    <cellStyle name="SAPBEXundefined 4 9 3" xfId="24917" xr:uid="{00000000-0005-0000-0000-0000B9610000}"/>
    <cellStyle name="SAPBEXundefined 5" xfId="822" xr:uid="{00000000-0005-0000-0000-0000BA610000}"/>
    <cellStyle name="SAPBEXundefined 5 2" xfId="8567" xr:uid="{00000000-0005-0000-0000-0000BB610000}"/>
    <cellStyle name="SAPBEXundefined 5 2 2" xfId="15780" xr:uid="{00000000-0005-0000-0000-0000BC610000}"/>
    <cellStyle name="SAPBEXundefined 5 2 3" xfId="21425" xr:uid="{00000000-0005-0000-0000-0000BD610000}"/>
    <cellStyle name="SAPBEXundefined 5 3" xfId="8729" xr:uid="{00000000-0005-0000-0000-0000BE610000}"/>
    <cellStyle name="SAPBEXundefined 5 3 2" xfId="15942" xr:uid="{00000000-0005-0000-0000-0000BF610000}"/>
    <cellStyle name="SAPBEXundefined 5 3 3" xfId="21486" xr:uid="{00000000-0005-0000-0000-0000C0610000}"/>
    <cellStyle name="SAPBEXundefined 5 4" xfId="10698" xr:uid="{00000000-0005-0000-0000-0000C1610000}"/>
    <cellStyle name="SAPBEXundefined 5 4 2" xfId="17911" xr:uid="{00000000-0005-0000-0000-0000C2610000}"/>
    <cellStyle name="SAPBEXundefined 5 4 3" xfId="23307" xr:uid="{00000000-0005-0000-0000-0000C3610000}"/>
    <cellStyle name="SAPBEXundefined 5 5" xfId="11562" xr:uid="{00000000-0005-0000-0000-0000C4610000}"/>
    <cellStyle name="SAPBEXundefined 5 5 2" xfId="18769" xr:uid="{00000000-0005-0000-0000-0000C5610000}"/>
    <cellStyle name="SAPBEXundefined 5 5 3" xfId="23945" xr:uid="{00000000-0005-0000-0000-0000C6610000}"/>
    <cellStyle name="SAPBEXundefined 5 6" xfId="12440" xr:uid="{00000000-0005-0000-0000-0000C7610000}"/>
    <cellStyle name="SAPBEXundefined 5 6 2" xfId="19647" xr:uid="{00000000-0005-0000-0000-0000C8610000}"/>
    <cellStyle name="SAPBEXundefined 5 6 3" xfId="24681" xr:uid="{00000000-0005-0000-0000-0000C9610000}"/>
    <cellStyle name="SAPBEXundefined 5 7" xfId="13628" xr:uid="{00000000-0005-0000-0000-0000CA610000}"/>
    <cellStyle name="SAPBEXundefined 5 8" xfId="14486" xr:uid="{00000000-0005-0000-0000-0000CB610000}"/>
    <cellStyle name="SAPBEXundefined 6" xfId="7453" xr:uid="{00000000-0005-0000-0000-0000CC610000}"/>
    <cellStyle name="SAPBEXundefined 6 2" xfId="9671" xr:uid="{00000000-0005-0000-0000-0000CD610000}"/>
    <cellStyle name="SAPBEXundefined 6 2 2" xfId="16884" xr:uid="{00000000-0005-0000-0000-0000CE610000}"/>
    <cellStyle name="SAPBEXundefined 6 2 3" xfId="22350" xr:uid="{00000000-0005-0000-0000-0000CF610000}"/>
    <cellStyle name="SAPBEXundefined 6 3" xfId="9869" xr:uid="{00000000-0005-0000-0000-0000D0610000}"/>
    <cellStyle name="SAPBEXundefined 6 3 2" xfId="17082" xr:uid="{00000000-0005-0000-0000-0000D1610000}"/>
    <cellStyle name="SAPBEXundefined 6 3 3" xfId="22548" xr:uid="{00000000-0005-0000-0000-0000D2610000}"/>
    <cellStyle name="SAPBEXundefined 6 4" xfId="11073" xr:uid="{00000000-0005-0000-0000-0000D3610000}"/>
    <cellStyle name="SAPBEXundefined 6 4 2" xfId="18286" xr:uid="{00000000-0005-0000-0000-0000D4610000}"/>
    <cellStyle name="SAPBEXundefined 6 4 3" xfId="23503" xr:uid="{00000000-0005-0000-0000-0000D5610000}"/>
    <cellStyle name="SAPBEXundefined 6 5" xfId="13025" xr:uid="{00000000-0005-0000-0000-0000D6610000}"/>
    <cellStyle name="SAPBEXundefined 6 5 2" xfId="20232" xr:uid="{00000000-0005-0000-0000-0000D7610000}"/>
    <cellStyle name="SAPBEXundefined 6 5 3" xfId="25188" xr:uid="{00000000-0005-0000-0000-0000D8610000}"/>
    <cellStyle name="SAPBEXundefined 6 6" xfId="13209" xr:uid="{00000000-0005-0000-0000-0000D9610000}"/>
    <cellStyle name="SAPBEXundefined 6 6 2" xfId="20416" xr:uid="{00000000-0005-0000-0000-0000DA610000}"/>
    <cellStyle name="SAPBEXundefined 6 6 3" xfId="25372" xr:uid="{00000000-0005-0000-0000-0000DB610000}"/>
    <cellStyle name="SAPBEXundefined 6 7" xfId="14883" xr:uid="{00000000-0005-0000-0000-0000DC610000}"/>
    <cellStyle name="SAPBEXundefined 6 8" xfId="20594" xr:uid="{00000000-0005-0000-0000-0000DD610000}"/>
    <cellStyle name="SAPBEXundefined 7" xfId="7726" xr:uid="{00000000-0005-0000-0000-0000DE610000}"/>
    <cellStyle name="SAPBEXundefined 7 2" xfId="14943" xr:uid="{00000000-0005-0000-0000-0000DF610000}"/>
    <cellStyle name="SAPBEXundefined 7 3" xfId="20664" xr:uid="{00000000-0005-0000-0000-0000E0610000}"/>
    <cellStyle name="SAPBEXundefined 8" xfId="9113" xr:uid="{00000000-0005-0000-0000-0000E1610000}"/>
    <cellStyle name="SAPBEXundefined 8 2" xfId="16326" xr:uid="{00000000-0005-0000-0000-0000E2610000}"/>
    <cellStyle name="SAPBEXundefined 8 3" xfId="21869" xr:uid="{00000000-0005-0000-0000-0000E3610000}"/>
    <cellStyle name="SAPBEXundefined 9" xfId="10274" xr:uid="{00000000-0005-0000-0000-0000E4610000}"/>
    <cellStyle name="SAPBEXundefined 9 2" xfId="17487" xr:uid="{00000000-0005-0000-0000-0000E5610000}"/>
    <cellStyle name="SAPBEXundefined 9 3" xfId="22924" xr:uid="{00000000-0005-0000-0000-0000E6610000}"/>
    <cellStyle name="SAPBorder" xfId="25553" xr:uid="{85F7E17D-5243-400C-B6E9-4B1B0D282994}"/>
    <cellStyle name="SAPDataCell" xfId="25535" xr:uid="{FFBA58A7-60C5-45E8-9962-195DDCDBABD4}"/>
    <cellStyle name="SAPDataRemoved" xfId="25562" xr:uid="{F156E1F3-6546-4EC5-B645-C6B9E1F87A9F}"/>
    <cellStyle name="SAPDataTotalCell" xfId="25536" xr:uid="{5DBD4572-BC7C-4E3D-A2B1-8B756382D90A}"/>
    <cellStyle name="SAPDimensionCell" xfId="25534" xr:uid="{A1B21EDF-133C-457F-BB5B-5C520B57D8F8}"/>
    <cellStyle name="SAPEditableDataCell" xfId="25538" xr:uid="{FACDA03F-EE4F-4F83-A6A8-541B99AA0485}"/>
    <cellStyle name="SAPEditableDataTotalCell" xfId="25541" xr:uid="{A9269AA8-B610-4ECC-A1DF-C1071B08893F}"/>
    <cellStyle name="SAPEmphasized" xfId="25537" xr:uid="{63DABD8A-DF44-4B9A-B796-6C75C1B6E4A9}"/>
    <cellStyle name="SAPError" xfId="25563" xr:uid="{4740861B-2352-4517-885D-61E57CE312A3}"/>
    <cellStyle name="SAPExceptionLevel1" xfId="25544" xr:uid="{B962DE98-AEEC-49F2-A635-2C81B2226774}"/>
    <cellStyle name="SAPExceptionLevel2" xfId="25545" xr:uid="{B69C2A31-55DC-4304-9B3F-48E55A4DEE7E}"/>
    <cellStyle name="SAPExceptionLevel3" xfId="25546" xr:uid="{AE89B7DC-F4B3-4DE9-9676-82C74803BBDC}"/>
    <cellStyle name="SAPExceptionLevel4" xfId="25547" xr:uid="{D5EF9856-0930-4AF2-9FBC-10D597BC9D6F}"/>
    <cellStyle name="SAPExceptionLevel5" xfId="25548" xr:uid="{387E7044-EA57-4EBD-BF99-3BFD0920FC2A}"/>
    <cellStyle name="SAPExceptionLevel6" xfId="25549" xr:uid="{9D99F7A9-90FB-480B-B2E0-481A080C4FC6}"/>
    <cellStyle name="SAPExceptionLevel7" xfId="25550" xr:uid="{DDC6B23D-27E0-428A-9D78-C60BB05AD9FE}"/>
    <cellStyle name="SAPExceptionLevel8" xfId="25551" xr:uid="{1E410A83-9122-483D-9932-785C89631370}"/>
    <cellStyle name="SAPExceptionLevel9" xfId="25552" xr:uid="{77AD1853-809E-4F52-999B-E48DF719B693}"/>
    <cellStyle name="SAPGroupingFillCell" xfId="25561" xr:uid="{93A5F08A-07F7-414E-BCA1-EEA0B3C80359}"/>
    <cellStyle name="SAPHierarchyCell0" xfId="25556" xr:uid="{BA90381F-ACEA-4B2F-8578-02FD9999AB59}"/>
    <cellStyle name="SAPHierarchyCell1" xfId="25557" xr:uid="{F4421DD4-9D43-46E1-884A-789C6BCBA9E2}"/>
    <cellStyle name="SAPHierarchyCell2" xfId="25558" xr:uid="{5A0C2B6F-774D-4D9C-8F99-A38474D59B91}"/>
    <cellStyle name="SAPHierarchyCell3" xfId="25559" xr:uid="{8FE634EA-E9C8-48B6-8292-1AEB2109EC82}"/>
    <cellStyle name="SAPHierarchyCell4" xfId="25560" xr:uid="{C9C0E8FE-2343-429B-8CC7-9F0EEAD1857D}"/>
    <cellStyle name="SAPLockedDataCell" xfId="25540" xr:uid="{B3CF9D2C-CECA-4728-A4E1-6F88D321AA01}"/>
    <cellStyle name="SAPLockedDataTotalCell" xfId="25543" xr:uid="{9B74F200-1DA2-489E-9103-357552A06266}"/>
    <cellStyle name="SAPMemberCell" xfId="25554" xr:uid="{AF68983F-5772-4731-9D61-C30D895EFED2}"/>
    <cellStyle name="SAPMemberTotalCell" xfId="25555" xr:uid="{15FD2111-AD52-4A5F-A2A3-9E5F25811363}"/>
    <cellStyle name="SAPMessageText" xfId="25564" xr:uid="{B52DA7AB-E74D-49FB-B916-34A9BD930885}"/>
    <cellStyle name="SAPReadonlyDataCell" xfId="25539" xr:uid="{075648F8-C019-44C2-9CBA-D4ED54962C6D}"/>
    <cellStyle name="SAPReadonlyDataTotalCell" xfId="25542" xr:uid="{1FD66B4B-6A09-4FC0-B854-548638E724E1}"/>
    <cellStyle name="Sched" xfId="7454" xr:uid="{00000000-0005-0000-0000-0000E7610000}"/>
    <cellStyle name="Sched 2" xfId="7455" xr:uid="{00000000-0005-0000-0000-0000E8610000}"/>
    <cellStyle name="SEM-BPS-data" xfId="7456" xr:uid="{00000000-0005-0000-0000-0000E9610000}"/>
    <cellStyle name="SEM-BPS-head" xfId="7457" xr:uid="{00000000-0005-0000-0000-0000EA610000}"/>
    <cellStyle name="SEM-BPS-headdata" xfId="7458" xr:uid="{00000000-0005-0000-0000-0000EB610000}"/>
    <cellStyle name="SEM-BPS-headdata 2" xfId="14885" xr:uid="{00000000-0005-0000-0000-0000EC610000}"/>
    <cellStyle name="SEM-BPS-headdata 3" xfId="20595" xr:uid="{00000000-0005-0000-0000-0000ED610000}"/>
    <cellStyle name="SEM-BPS-headkey" xfId="7459" xr:uid="{00000000-0005-0000-0000-0000EE610000}"/>
    <cellStyle name="SEM-BPS-input-on" xfId="7460" xr:uid="{00000000-0005-0000-0000-0000EF610000}"/>
    <cellStyle name="SEM-BPS-input-on 2" xfId="14887" xr:uid="{00000000-0005-0000-0000-0000F0610000}"/>
    <cellStyle name="SEM-BPS-input-on 3" xfId="20596" xr:uid="{00000000-0005-0000-0000-0000F1610000}"/>
    <cellStyle name="SEM-BPS-key" xfId="7461" xr:uid="{00000000-0005-0000-0000-0000F2610000}"/>
    <cellStyle name="SEM-BPS-sub1" xfId="7462" xr:uid="{00000000-0005-0000-0000-0000F3610000}"/>
    <cellStyle name="SEM-BPS-sub2" xfId="7463" xr:uid="{00000000-0005-0000-0000-0000F4610000}"/>
    <cellStyle name="SEM-BPS-total" xfId="7464" xr:uid="{00000000-0005-0000-0000-0000F5610000}"/>
    <cellStyle name="Sheet Title" xfId="335" xr:uid="{00000000-0005-0000-0000-0000F6610000}"/>
    <cellStyle name="small" xfId="7465" xr:uid="{00000000-0005-0000-0000-0000F7610000}"/>
    <cellStyle name="small 10" xfId="20597" xr:uid="{00000000-0005-0000-0000-0000F8610000}"/>
    <cellStyle name="small 2" xfId="7466" xr:uid="{00000000-0005-0000-0000-0000F9610000}"/>
    <cellStyle name="small 2 2" xfId="7467" xr:uid="{00000000-0005-0000-0000-0000FA610000}"/>
    <cellStyle name="small 2 2 2" xfId="9674" xr:uid="{00000000-0005-0000-0000-0000FB610000}"/>
    <cellStyle name="small 2 2 2 2" xfId="16887" xr:uid="{00000000-0005-0000-0000-0000FC610000}"/>
    <cellStyle name="small 2 2 2 3" xfId="22353" xr:uid="{00000000-0005-0000-0000-0000FD610000}"/>
    <cellStyle name="small 2 2 3" xfId="9872" xr:uid="{00000000-0005-0000-0000-0000FE610000}"/>
    <cellStyle name="small 2 2 3 2" xfId="17085" xr:uid="{00000000-0005-0000-0000-0000FF610000}"/>
    <cellStyle name="small 2 2 3 3" xfId="22551" xr:uid="{00000000-0005-0000-0000-000000620000}"/>
    <cellStyle name="small 2 2 4" xfId="11076" xr:uid="{00000000-0005-0000-0000-000001620000}"/>
    <cellStyle name="small 2 2 4 2" xfId="18289" xr:uid="{00000000-0005-0000-0000-000002620000}"/>
    <cellStyle name="small 2 2 4 3" xfId="23506" xr:uid="{00000000-0005-0000-0000-000003620000}"/>
    <cellStyle name="small 2 2 5" xfId="13031" xr:uid="{00000000-0005-0000-0000-000004620000}"/>
    <cellStyle name="small 2 2 5 2" xfId="20238" xr:uid="{00000000-0005-0000-0000-000005620000}"/>
    <cellStyle name="small 2 2 5 3" xfId="25194" xr:uid="{00000000-0005-0000-0000-000006620000}"/>
    <cellStyle name="small 2 2 6" xfId="13212" xr:uid="{00000000-0005-0000-0000-000007620000}"/>
    <cellStyle name="small 2 2 6 2" xfId="20419" xr:uid="{00000000-0005-0000-0000-000008620000}"/>
    <cellStyle name="small 2 2 6 3" xfId="25375" xr:uid="{00000000-0005-0000-0000-000009620000}"/>
    <cellStyle name="small 2 2 7" xfId="20599" xr:uid="{00000000-0005-0000-0000-00000A620000}"/>
    <cellStyle name="small 2 3" xfId="7468" xr:uid="{00000000-0005-0000-0000-00000B620000}"/>
    <cellStyle name="small 2 3 2" xfId="9675" xr:uid="{00000000-0005-0000-0000-00000C620000}"/>
    <cellStyle name="small 2 3 2 2" xfId="16888" xr:uid="{00000000-0005-0000-0000-00000D620000}"/>
    <cellStyle name="small 2 3 2 3" xfId="22354" xr:uid="{00000000-0005-0000-0000-00000E620000}"/>
    <cellStyle name="small 2 3 3" xfId="9873" xr:uid="{00000000-0005-0000-0000-00000F620000}"/>
    <cellStyle name="small 2 3 3 2" xfId="17086" xr:uid="{00000000-0005-0000-0000-000010620000}"/>
    <cellStyle name="small 2 3 3 3" xfId="22552" xr:uid="{00000000-0005-0000-0000-000011620000}"/>
    <cellStyle name="small 2 3 4" xfId="11077" xr:uid="{00000000-0005-0000-0000-000012620000}"/>
    <cellStyle name="small 2 3 4 2" xfId="18290" xr:uid="{00000000-0005-0000-0000-000013620000}"/>
    <cellStyle name="small 2 3 4 3" xfId="23507" xr:uid="{00000000-0005-0000-0000-000014620000}"/>
    <cellStyle name="small 2 3 5" xfId="13032" xr:uid="{00000000-0005-0000-0000-000015620000}"/>
    <cellStyle name="small 2 3 5 2" xfId="20239" xr:uid="{00000000-0005-0000-0000-000016620000}"/>
    <cellStyle name="small 2 3 5 3" xfId="25195" xr:uid="{00000000-0005-0000-0000-000017620000}"/>
    <cellStyle name="small 2 3 6" xfId="13213" xr:uid="{00000000-0005-0000-0000-000018620000}"/>
    <cellStyle name="small 2 3 6 2" xfId="20420" xr:uid="{00000000-0005-0000-0000-000019620000}"/>
    <cellStyle name="small 2 3 6 3" xfId="25376" xr:uid="{00000000-0005-0000-0000-00001A620000}"/>
    <cellStyle name="small 2 3 7" xfId="20600" xr:uid="{00000000-0005-0000-0000-00001B620000}"/>
    <cellStyle name="small 2 4" xfId="9673" xr:uid="{00000000-0005-0000-0000-00001C620000}"/>
    <cellStyle name="small 2 4 2" xfId="16886" xr:uid="{00000000-0005-0000-0000-00001D620000}"/>
    <cellStyle name="small 2 4 3" xfId="22352" xr:uid="{00000000-0005-0000-0000-00001E620000}"/>
    <cellStyle name="small 2 5" xfId="9871" xr:uid="{00000000-0005-0000-0000-00001F620000}"/>
    <cellStyle name="small 2 5 2" xfId="17084" xr:uid="{00000000-0005-0000-0000-000020620000}"/>
    <cellStyle name="small 2 5 3" xfId="22550" xr:uid="{00000000-0005-0000-0000-000021620000}"/>
    <cellStyle name="small 2 6" xfId="11075" xr:uid="{00000000-0005-0000-0000-000022620000}"/>
    <cellStyle name="small 2 6 2" xfId="18288" xr:uid="{00000000-0005-0000-0000-000023620000}"/>
    <cellStyle name="small 2 6 3" xfId="23505" xr:uid="{00000000-0005-0000-0000-000024620000}"/>
    <cellStyle name="small 2 7" xfId="13030" xr:uid="{00000000-0005-0000-0000-000025620000}"/>
    <cellStyle name="small 2 7 2" xfId="20237" xr:uid="{00000000-0005-0000-0000-000026620000}"/>
    <cellStyle name="small 2 7 3" xfId="25193" xr:uid="{00000000-0005-0000-0000-000027620000}"/>
    <cellStyle name="small 2 8" xfId="13211" xr:uid="{00000000-0005-0000-0000-000028620000}"/>
    <cellStyle name="small 2 8 2" xfId="20418" xr:uid="{00000000-0005-0000-0000-000029620000}"/>
    <cellStyle name="small 2 8 3" xfId="25374" xr:uid="{00000000-0005-0000-0000-00002A620000}"/>
    <cellStyle name="small 2 9" xfId="20598" xr:uid="{00000000-0005-0000-0000-00002B620000}"/>
    <cellStyle name="small 3" xfId="7469" xr:uid="{00000000-0005-0000-0000-00002C620000}"/>
    <cellStyle name="small 3 2" xfId="9676" xr:uid="{00000000-0005-0000-0000-00002D620000}"/>
    <cellStyle name="small 3 2 2" xfId="16889" xr:uid="{00000000-0005-0000-0000-00002E620000}"/>
    <cellStyle name="small 3 2 3" xfId="22355" xr:uid="{00000000-0005-0000-0000-00002F620000}"/>
    <cellStyle name="small 3 3" xfId="9874" xr:uid="{00000000-0005-0000-0000-000030620000}"/>
    <cellStyle name="small 3 3 2" xfId="17087" xr:uid="{00000000-0005-0000-0000-000031620000}"/>
    <cellStyle name="small 3 3 3" xfId="22553" xr:uid="{00000000-0005-0000-0000-000032620000}"/>
    <cellStyle name="small 3 4" xfId="11078" xr:uid="{00000000-0005-0000-0000-000033620000}"/>
    <cellStyle name="small 3 4 2" xfId="18291" xr:uid="{00000000-0005-0000-0000-000034620000}"/>
    <cellStyle name="small 3 4 3" xfId="23508" xr:uid="{00000000-0005-0000-0000-000035620000}"/>
    <cellStyle name="small 3 5" xfId="13033" xr:uid="{00000000-0005-0000-0000-000036620000}"/>
    <cellStyle name="small 3 5 2" xfId="20240" xr:uid="{00000000-0005-0000-0000-000037620000}"/>
    <cellStyle name="small 3 5 3" xfId="25196" xr:uid="{00000000-0005-0000-0000-000038620000}"/>
    <cellStyle name="small 3 6" xfId="13214" xr:uid="{00000000-0005-0000-0000-000039620000}"/>
    <cellStyle name="small 3 6 2" xfId="20421" xr:uid="{00000000-0005-0000-0000-00003A620000}"/>
    <cellStyle name="small 3 6 3" xfId="25377" xr:uid="{00000000-0005-0000-0000-00003B620000}"/>
    <cellStyle name="small 3 7" xfId="20601" xr:uid="{00000000-0005-0000-0000-00003C620000}"/>
    <cellStyle name="small 4" xfId="7470" xr:uid="{00000000-0005-0000-0000-00003D620000}"/>
    <cellStyle name="small 4 2" xfId="9677" xr:uid="{00000000-0005-0000-0000-00003E620000}"/>
    <cellStyle name="small 4 2 2" xfId="16890" xr:uid="{00000000-0005-0000-0000-00003F620000}"/>
    <cellStyle name="small 4 2 3" xfId="22356" xr:uid="{00000000-0005-0000-0000-000040620000}"/>
    <cellStyle name="small 4 3" xfId="9875" xr:uid="{00000000-0005-0000-0000-000041620000}"/>
    <cellStyle name="small 4 3 2" xfId="17088" xr:uid="{00000000-0005-0000-0000-000042620000}"/>
    <cellStyle name="small 4 3 3" xfId="22554" xr:uid="{00000000-0005-0000-0000-000043620000}"/>
    <cellStyle name="small 4 4" xfId="11079" xr:uid="{00000000-0005-0000-0000-000044620000}"/>
    <cellStyle name="small 4 4 2" xfId="18292" xr:uid="{00000000-0005-0000-0000-000045620000}"/>
    <cellStyle name="small 4 4 3" xfId="23509" xr:uid="{00000000-0005-0000-0000-000046620000}"/>
    <cellStyle name="small 4 5" xfId="13034" xr:uid="{00000000-0005-0000-0000-000047620000}"/>
    <cellStyle name="small 4 5 2" xfId="20241" xr:uid="{00000000-0005-0000-0000-000048620000}"/>
    <cellStyle name="small 4 5 3" xfId="25197" xr:uid="{00000000-0005-0000-0000-000049620000}"/>
    <cellStyle name="small 4 6" xfId="13215" xr:uid="{00000000-0005-0000-0000-00004A620000}"/>
    <cellStyle name="small 4 6 2" xfId="20422" xr:uid="{00000000-0005-0000-0000-00004B620000}"/>
    <cellStyle name="small 4 6 3" xfId="25378" xr:uid="{00000000-0005-0000-0000-00004C620000}"/>
    <cellStyle name="small 4 7" xfId="20602" xr:uid="{00000000-0005-0000-0000-00004D620000}"/>
    <cellStyle name="small 5" xfId="9672" xr:uid="{00000000-0005-0000-0000-00004E620000}"/>
    <cellStyle name="small 5 2" xfId="16885" xr:uid="{00000000-0005-0000-0000-00004F620000}"/>
    <cellStyle name="small 5 3" xfId="22351" xr:uid="{00000000-0005-0000-0000-000050620000}"/>
    <cellStyle name="small 6" xfId="9870" xr:uid="{00000000-0005-0000-0000-000051620000}"/>
    <cellStyle name="small 6 2" xfId="17083" xr:uid="{00000000-0005-0000-0000-000052620000}"/>
    <cellStyle name="small 6 3" xfId="22549" xr:uid="{00000000-0005-0000-0000-000053620000}"/>
    <cellStyle name="small 7" xfId="11074" xr:uid="{00000000-0005-0000-0000-000054620000}"/>
    <cellStyle name="small 7 2" xfId="18287" xr:uid="{00000000-0005-0000-0000-000055620000}"/>
    <cellStyle name="small 7 3" xfId="23504" xr:uid="{00000000-0005-0000-0000-000056620000}"/>
    <cellStyle name="small 8" xfId="13029" xr:uid="{00000000-0005-0000-0000-000057620000}"/>
    <cellStyle name="small 8 2" xfId="20236" xr:uid="{00000000-0005-0000-0000-000058620000}"/>
    <cellStyle name="small 8 3" xfId="25192" xr:uid="{00000000-0005-0000-0000-000059620000}"/>
    <cellStyle name="small 9" xfId="13210" xr:uid="{00000000-0005-0000-0000-00005A620000}"/>
    <cellStyle name="small 9 2" xfId="20417" xr:uid="{00000000-0005-0000-0000-00005B620000}"/>
    <cellStyle name="small 9 3" xfId="25373" xr:uid="{00000000-0005-0000-0000-00005C620000}"/>
    <cellStyle name="Style 1" xfId="343" xr:uid="{00000000-0005-0000-0000-00005D620000}"/>
    <cellStyle name="Style 1 2" xfId="344" xr:uid="{00000000-0005-0000-0000-00005E620000}"/>
    <cellStyle name="Style 2" xfId="7471" xr:uid="{00000000-0005-0000-0000-00005F620000}"/>
    <cellStyle name="Style 2 2" xfId="7472" xr:uid="{00000000-0005-0000-0000-000060620000}"/>
    <cellStyle name="Style 26" xfId="7473" xr:uid="{00000000-0005-0000-0000-000061620000}"/>
    <cellStyle name="Style 28" xfId="7474" xr:uid="{00000000-0005-0000-0000-000062620000}"/>
    <cellStyle name="Style 28 2" xfId="7475" xr:uid="{00000000-0005-0000-0000-000063620000}"/>
    <cellStyle name="Style 3" xfId="7476" xr:uid="{00000000-0005-0000-0000-000064620000}"/>
    <cellStyle name="Style 35" xfId="7477" xr:uid="{00000000-0005-0000-0000-000065620000}"/>
    <cellStyle name="Style 36" xfId="7478" xr:uid="{00000000-0005-0000-0000-000066620000}"/>
    <cellStyle name="Subtitle" xfId="7479" xr:uid="{00000000-0005-0000-0000-000067620000}"/>
    <cellStyle name="Subtotal" xfId="7480" xr:uid="{00000000-0005-0000-0000-000068620000}"/>
    <cellStyle name="Table Header" xfId="7481" xr:uid="{00000000-0005-0000-0000-000069620000}"/>
    <cellStyle name="test a style" xfId="7482" xr:uid="{00000000-0005-0000-0000-00006A620000}"/>
    <cellStyle name="Text" xfId="7483" xr:uid="{00000000-0005-0000-0000-00006B620000}"/>
    <cellStyle name="Text 2" xfId="7484" xr:uid="{00000000-0005-0000-0000-00006C620000}"/>
    <cellStyle name="Thousand" xfId="7485" xr:uid="{00000000-0005-0000-0000-00006D620000}"/>
    <cellStyle name="Thousand 2" xfId="7486" xr:uid="{00000000-0005-0000-0000-00006E620000}"/>
    <cellStyle name="Thousands" xfId="7487" xr:uid="{00000000-0005-0000-0000-00006F620000}"/>
    <cellStyle name="Title" xfId="726" builtinId="15" customBuiltin="1"/>
    <cellStyle name="Title 2" xfId="336" xr:uid="{00000000-0005-0000-0000-000071620000}"/>
    <cellStyle name="Title 2 2" xfId="7488" xr:uid="{00000000-0005-0000-0000-000072620000}"/>
    <cellStyle name="Title 2 3" xfId="7489" xr:uid="{00000000-0005-0000-0000-000073620000}"/>
    <cellStyle name="Title 3" xfId="7490" xr:uid="{00000000-0005-0000-0000-000074620000}"/>
    <cellStyle name="Title 3 2" xfId="7491" xr:uid="{00000000-0005-0000-0000-000075620000}"/>
    <cellStyle name="Title 4" xfId="7492" xr:uid="{00000000-0005-0000-0000-000076620000}"/>
    <cellStyle name="Title 4 2" xfId="7493" xr:uid="{00000000-0005-0000-0000-000077620000}"/>
    <cellStyle name="Title 5" xfId="7494" xr:uid="{00000000-0005-0000-0000-000078620000}"/>
    <cellStyle name="Title 6" xfId="7495" xr:uid="{00000000-0005-0000-0000-000079620000}"/>
    <cellStyle name="Title 7" xfId="7496" xr:uid="{00000000-0005-0000-0000-00007A620000}"/>
    <cellStyle name="Title 8" xfId="7497" xr:uid="{00000000-0005-0000-0000-00007B620000}"/>
    <cellStyle name="Top Rule" xfId="7498" xr:uid="{00000000-0005-0000-0000-00007C620000}"/>
    <cellStyle name="Total" xfId="741" builtinId="25" customBuiltin="1"/>
    <cellStyle name="Total 10" xfId="7499" xr:uid="{00000000-0005-0000-0000-00007E620000}"/>
    <cellStyle name="Total 11" xfId="7500" xr:uid="{00000000-0005-0000-0000-00007F620000}"/>
    <cellStyle name="Total 12" xfId="7501" xr:uid="{00000000-0005-0000-0000-000080620000}"/>
    <cellStyle name="Total 13" xfId="7502" xr:uid="{00000000-0005-0000-0000-000081620000}"/>
    <cellStyle name="Total 14" xfId="7503" xr:uid="{00000000-0005-0000-0000-000082620000}"/>
    <cellStyle name="Total 15" xfId="7727" xr:uid="{00000000-0005-0000-0000-000083620000}"/>
    <cellStyle name="Total 15 2" xfId="14944" xr:uid="{00000000-0005-0000-0000-000084620000}"/>
    <cellStyle name="Total 15 3" xfId="20665" xr:uid="{00000000-0005-0000-0000-000085620000}"/>
    <cellStyle name="Total 2" xfId="337" xr:uid="{00000000-0005-0000-0000-000086620000}"/>
    <cellStyle name="Total 2 2" xfId="7504" xr:uid="{00000000-0005-0000-0000-000087620000}"/>
    <cellStyle name="Total 2 2 2" xfId="7505" xr:uid="{00000000-0005-0000-0000-000088620000}"/>
    <cellStyle name="Total 2 2 2 2" xfId="9679" xr:uid="{00000000-0005-0000-0000-000089620000}"/>
    <cellStyle name="Total 2 2 2 2 2" xfId="16892" xr:uid="{00000000-0005-0000-0000-00008A620000}"/>
    <cellStyle name="Total 2 2 2 2 3" xfId="22358" xr:uid="{00000000-0005-0000-0000-00008B620000}"/>
    <cellStyle name="Total 2 2 2 3" xfId="11081" xr:uid="{00000000-0005-0000-0000-00008C620000}"/>
    <cellStyle name="Total 2 2 2 3 2" xfId="18294" xr:uid="{00000000-0005-0000-0000-00008D620000}"/>
    <cellStyle name="Total 2 2 2 3 3" xfId="23511" xr:uid="{00000000-0005-0000-0000-00008E620000}"/>
    <cellStyle name="Total 2 2 2 4" xfId="20604" xr:uid="{00000000-0005-0000-0000-00008F620000}"/>
    <cellStyle name="Total 2 2 3" xfId="7506" xr:uid="{00000000-0005-0000-0000-000090620000}"/>
    <cellStyle name="Total 2 2 3 2" xfId="9680" xr:uid="{00000000-0005-0000-0000-000091620000}"/>
    <cellStyle name="Total 2 2 3 2 2" xfId="16893" xr:uid="{00000000-0005-0000-0000-000092620000}"/>
    <cellStyle name="Total 2 2 3 2 3" xfId="22359" xr:uid="{00000000-0005-0000-0000-000093620000}"/>
    <cellStyle name="Total 2 2 3 3" xfId="11082" xr:uid="{00000000-0005-0000-0000-000094620000}"/>
    <cellStyle name="Total 2 2 3 3 2" xfId="18295" xr:uid="{00000000-0005-0000-0000-000095620000}"/>
    <cellStyle name="Total 2 2 3 3 3" xfId="23512" xr:uid="{00000000-0005-0000-0000-000096620000}"/>
    <cellStyle name="Total 2 2 3 4" xfId="20605" xr:uid="{00000000-0005-0000-0000-000097620000}"/>
    <cellStyle name="Total 2 2 4" xfId="9678" xr:uid="{00000000-0005-0000-0000-000098620000}"/>
    <cellStyle name="Total 2 2 4 2" xfId="16891" xr:uid="{00000000-0005-0000-0000-000099620000}"/>
    <cellStyle name="Total 2 2 4 3" xfId="22357" xr:uid="{00000000-0005-0000-0000-00009A620000}"/>
    <cellStyle name="Total 2 2 5" xfId="11080" xr:uid="{00000000-0005-0000-0000-00009B620000}"/>
    <cellStyle name="Total 2 2 5 2" xfId="18293" xr:uid="{00000000-0005-0000-0000-00009C620000}"/>
    <cellStyle name="Total 2 2 5 3" xfId="23510" xr:uid="{00000000-0005-0000-0000-00009D620000}"/>
    <cellStyle name="Total 2 2 6" xfId="20603" xr:uid="{00000000-0005-0000-0000-00009E620000}"/>
    <cellStyle name="Total 2 3" xfId="7507" xr:uid="{00000000-0005-0000-0000-00009F620000}"/>
    <cellStyle name="Total 2 4" xfId="7508" xr:uid="{00000000-0005-0000-0000-0000A0620000}"/>
    <cellStyle name="Total 2 4 2" xfId="9681" xr:uid="{00000000-0005-0000-0000-0000A1620000}"/>
    <cellStyle name="Total 2 4 2 2" xfId="16894" xr:uid="{00000000-0005-0000-0000-0000A2620000}"/>
    <cellStyle name="Total 2 4 2 3" xfId="22360" xr:uid="{00000000-0005-0000-0000-0000A3620000}"/>
    <cellStyle name="Total 2 4 3" xfId="9876" xr:uid="{00000000-0005-0000-0000-0000A4620000}"/>
    <cellStyle name="Total 2 4 3 2" xfId="17089" xr:uid="{00000000-0005-0000-0000-0000A5620000}"/>
    <cellStyle name="Total 2 4 3 3" xfId="22555" xr:uid="{00000000-0005-0000-0000-0000A6620000}"/>
    <cellStyle name="Total 2 4 4" xfId="11083" xr:uid="{00000000-0005-0000-0000-0000A7620000}"/>
    <cellStyle name="Total 2 4 4 2" xfId="18296" xr:uid="{00000000-0005-0000-0000-0000A8620000}"/>
    <cellStyle name="Total 2 4 4 3" xfId="23513" xr:uid="{00000000-0005-0000-0000-0000A9620000}"/>
    <cellStyle name="Total 2 4 5" xfId="13038" xr:uid="{00000000-0005-0000-0000-0000AA620000}"/>
    <cellStyle name="Total 2 4 5 2" xfId="20245" xr:uid="{00000000-0005-0000-0000-0000AB620000}"/>
    <cellStyle name="Total 2 4 5 3" xfId="25201" xr:uid="{00000000-0005-0000-0000-0000AC620000}"/>
    <cellStyle name="Total 2 4 6" xfId="13216" xr:uid="{00000000-0005-0000-0000-0000AD620000}"/>
    <cellStyle name="Total 2 4 6 2" xfId="20423" xr:uid="{00000000-0005-0000-0000-0000AE620000}"/>
    <cellStyle name="Total 2 4 6 3" xfId="25379" xr:uid="{00000000-0005-0000-0000-0000AF620000}"/>
    <cellStyle name="Total 2 4 7" xfId="14902" xr:uid="{00000000-0005-0000-0000-0000B0620000}"/>
    <cellStyle name="Total 2 4 8" xfId="20606" xr:uid="{00000000-0005-0000-0000-0000B1620000}"/>
    <cellStyle name="Total 2 5" xfId="7509" xr:uid="{00000000-0005-0000-0000-0000B2620000}"/>
    <cellStyle name="Total 2 6" xfId="7510" xr:uid="{00000000-0005-0000-0000-0000B3620000}"/>
    <cellStyle name="Total 2 6 2" xfId="9682" xr:uid="{00000000-0005-0000-0000-0000B4620000}"/>
    <cellStyle name="Total 2 6 2 2" xfId="16895" xr:uid="{00000000-0005-0000-0000-0000B5620000}"/>
    <cellStyle name="Total 2 6 2 3" xfId="22361" xr:uid="{00000000-0005-0000-0000-0000B6620000}"/>
    <cellStyle name="Total 2 6 3" xfId="9877" xr:uid="{00000000-0005-0000-0000-0000B7620000}"/>
    <cellStyle name="Total 2 6 3 2" xfId="17090" xr:uid="{00000000-0005-0000-0000-0000B8620000}"/>
    <cellStyle name="Total 2 6 3 3" xfId="22556" xr:uid="{00000000-0005-0000-0000-0000B9620000}"/>
    <cellStyle name="Total 2 6 4" xfId="11084" xr:uid="{00000000-0005-0000-0000-0000BA620000}"/>
    <cellStyle name="Total 2 6 4 2" xfId="18297" xr:uid="{00000000-0005-0000-0000-0000BB620000}"/>
    <cellStyle name="Total 2 6 4 3" xfId="23514" xr:uid="{00000000-0005-0000-0000-0000BC620000}"/>
    <cellStyle name="Total 2 6 5" xfId="13039" xr:uid="{00000000-0005-0000-0000-0000BD620000}"/>
    <cellStyle name="Total 2 6 5 2" xfId="20246" xr:uid="{00000000-0005-0000-0000-0000BE620000}"/>
    <cellStyle name="Total 2 6 5 3" xfId="25202" xr:uid="{00000000-0005-0000-0000-0000BF620000}"/>
    <cellStyle name="Total 2 6 6" xfId="13217" xr:uid="{00000000-0005-0000-0000-0000C0620000}"/>
    <cellStyle name="Total 2 6 6 2" xfId="20424" xr:uid="{00000000-0005-0000-0000-0000C1620000}"/>
    <cellStyle name="Total 2 6 6 3" xfId="25380" xr:uid="{00000000-0005-0000-0000-0000C2620000}"/>
    <cellStyle name="Total 2 6 7" xfId="14903" xr:uid="{00000000-0005-0000-0000-0000C3620000}"/>
    <cellStyle name="Total 2 6 8" xfId="20607" xr:uid="{00000000-0005-0000-0000-0000C4620000}"/>
    <cellStyle name="Total 3" xfId="7511" xr:uid="{00000000-0005-0000-0000-0000C5620000}"/>
    <cellStyle name="Total 3 2" xfId="7512" xr:uid="{00000000-0005-0000-0000-0000C6620000}"/>
    <cellStyle name="Total 3 2 2" xfId="7513" xr:uid="{00000000-0005-0000-0000-0000C7620000}"/>
    <cellStyle name="Total 3 2 2 2" xfId="9684" xr:uid="{00000000-0005-0000-0000-0000C8620000}"/>
    <cellStyle name="Total 3 2 2 2 2" xfId="16897" xr:uid="{00000000-0005-0000-0000-0000C9620000}"/>
    <cellStyle name="Total 3 2 2 2 3" xfId="22363" xr:uid="{00000000-0005-0000-0000-0000CA620000}"/>
    <cellStyle name="Total 3 2 2 3" xfId="11086" xr:uid="{00000000-0005-0000-0000-0000CB620000}"/>
    <cellStyle name="Total 3 2 2 3 2" xfId="18299" xr:uid="{00000000-0005-0000-0000-0000CC620000}"/>
    <cellStyle name="Total 3 2 2 3 3" xfId="23516" xr:uid="{00000000-0005-0000-0000-0000CD620000}"/>
    <cellStyle name="Total 3 2 2 4" xfId="20609" xr:uid="{00000000-0005-0000-0000-0000CE620000}"/>
    <cellStyle name="Total 3 2 3" xfId="9683" xr:uid="{00000000-0005-0000-0000-0000CF620000}"/>
    <cellStyle name="Total 3 2 3 2" xfId="16896" xr:uid="{00000000-0005-0000-0000-0000D0620000}"/>
    <cellStyle name="Total 3 2 3 3" xfId="22362" xr:uid="{00000000-0005-0000-0000-0000D1620000}"/>
    <cellStyle name="Total 3 2 4" xfId="11085" xr:uid="{00000000-0005-0000-0000-0000D2620000}"/>
    <cellStyle name="Total 3 2 4 2" xfId="18298" xr:uid="{00000000-0005-0000-0000-0000D3620000}"/>
    <cellStyle name="Total 3 2 4 3" xfId="23515" xr:uid="{00000000-0005-0000-0000-0000D4620000}"/>
    <cellStyle name="Total 3 2 5" xfId="20608" xr:uid="{00000000-0005-0000-0000-0000D5620000}"/>
    <cellStyle name="Total 3 3" xfId="7514" xr:uid="{00000000-0005-0000-0000-0000D6620000}"/>
    <cellStyle name="Total 3 4" xfId="7515" xr:uid="{00000000-0005-0000-0000-0000D7620000}"/>
    <cellStyle name="Total 3 4 2" xfId="9685" xr:uid="{00000000-0005-0000-0000-0000D8620000}"/>
    <cellStyle name="Total 3 4 2 2" xfId="16898" xr:uid="{00000000-0005-0000-0000-0000D9620000}"/>
    <cellStyle name="Total 3 4 2 3" xfId="22364" xr:uid="{00000000-0005-0000-0000-0000DA620000}"/>
    <cellStyle name="Total 3 4 3" xfId="11087" xr:uid="{00000000-0005-0000-0000-0000DB620000}"/>
    <cellStyle name="Total 3 4 3 2" xfId="18300" xr:uid="{00000000-0005-0000-0000-0000DC620000}"/>
    <cellStyle name="Total 3 4 3 3" xfId="23517" xr:uid="{00000000-0005-0000-0000-0000DD620000}"/>
    <cellStyle name="Total 3 4 4" xfId="20610" xr:uid="{00000000-0005-0000-0000-0000DE620000}"/>
    <cellStyle name="Total 3 5" xfId="25498" xr:uid="{00000000-0005-0000-0000-0000DF620000}"/>
    <cellStyle name="Total 4" xfId="7516" xr:uid="{00000000-0005-0000-0000-0000E0620000}"/>
    <cellStyle name="Total 4 2" xfId="7517" xr:uid="{00000000-0005-0000-0000-0000E1620000}"/>
    <cellStyle name="Total 4 2 2" xfId="7518" xr:uid="{00000000-0005-0000-0000-0000E2620000}"/>
    <cellStyle name="Total 4 2 2 2" xfId="9687" xr:uid="{00000000-0005-0000-0000-0000E3620000}"/>
    <cellStyle name="Total 4 2 2 2 2" xfId="16900" xr:uid="{00000000-0005-0000-0000-0000E4620000}"/>
    <cellStyle name="Total 4 2 2 2 3" xfId="22366" xr:uid="{00000000-0005-0000-0000-0000E5620000}"/>
    <cellStyle name="Total 4 2 2 3" xfId="11089" xr:uid="{00000000-0005-0000-0000-0000E6620000}"/>
    <cellStyle name="Total 4 2 2 3 2" xfId="18302" xr:uid="{00000000-0005-0000-0000-0000E7620000}"/>
    <cellStyle name="Total 4 2 2 3 3" xfId="23519" xr:uid="{00000000-0005-0000-0000-0000E8620000}"/>
    <cellStyle name="Total 4 2 2 4" xfId="20612" xr:uid="{00000000-0005-0000-0000-0000E9620000}"/>
    <cellStyle name="Total 4 2 3" xfId="9686" xr:uid="{00000000-0005-0000-0000-0000EA620000}"/>
    <cellStyle name="Total 4 2 3 2" xfId="16899" xr:uid="{00000000-0005-0000-0000-0000EB620000}"/>
    <cellStyle name="Total 4 2 3 3" xfId="22365" xr:uid="{00000000-0005-0000-0000-0000EC620000}"/>
    <cellStyle name="Total 4 2 4" xfId="11088" xr:uid="{00000000-0005-0000-0000-0000ED620000}"/>
    <cellStyle name="Total 4 2 4 2" xfId="18301" xr:uid="{00000000-0005-0000-0000-0000EE620000}"/>
    <cellStyle name="Total 4 2 4 3" xfId="23518" xr:uid="{00000000-0005-0000-0000-0000EF620000}"/>
    <cellStyle name="Total 4 2 5" xfId="20611" xr:uid="{00000000-0005-0000-0000-0000F0620000}"/>
    <cellStyle name="Total 4 3" xfId="7519" xr:uid="{00000000-0005-0000-0000-0000F1620000}"/>
    <cellStyle name="Total 4 4" xfId="7520" xr:uid="{00000000-0005-0000-0000-0000F2620000}"/>
    <cellStyle name="Total 4 4 2" xfId="9688" xr:uid="{00000000-0005-0000-0000-0000F3620000}"/>
    <cellStyle name="Total 4 4 2 2" xfId="16901" xr:uid="{00000000-0005-0000-0000-0000F4620000}"/>
    <cellStyle name="Total 4 4 2 3" xfId="22367" xr:uid="{00000000-0005-0000-0000-0000F5620000}"/>
    <cellStyle name="Total 4 4 3" xfId="11090" xr:uid="{00000000-0005-0000-0000-0000F6620000}"/>
    <cellStyle name="Total 4 4 3 2" xfId="18303" xr:uid="{00000000-0005-0000-0000-0000F7620000}"/>
    <cellStyle name="Total 4 4 3 3" xfId="23520" xr:uid="{00000000-0005-0000-0000-0000F8620000}"/>
    <cellStyle name="Total 4 4 4" xfId="20613" xr:uid="{00000000-0005-0000-0000-0000F9620000}"/>
    <cellStyle name="Total 5" xfId="7521" xr:uid="{00000000-0005-0000-0000-0000FA620000}"/>
    <cellStyle name="Total 5 10" xfId="13218" xr:uid="{00000000-0005-0000-0000-0000FB620000}"/>
    <cellStyle name="Total 5 10 2" xfId="20425" xr:uid="{00000000-0005-0000-0000-0000FC620000}"/>
    <cellStyle name="Total 5 10 3" xfId="25381" xr:uid="{00000000-0005-0000-0000-0000FD620000}"/>
    <cellStyle name="Total 5 11" xfId="14904" xr:uid="{00000000-0005-0000-0000-0000FE620000}"/>
    <cellStyle name="Total 5 12" xfId="20614" xr:uid="{00000000-0005-0000-0000-0000FF620000}"/>
    <cellStyle name="Total 5 2" xfId="7522" xr:uid="{00000000-0005-0000-0000-000000630000}"/>
    <cellStyle name="Total 5 2 2" xfId="7523" xr:uid="{00000000-0005-0000-0000-000001630000}"/>
    <cellStyle name="Total 5 2 2 2" xfId="9691" xr:uid="{00000000-0005-0000-0000-000002630000}"/>
    <cellStyle name="Total 5 2 2 2 2" xfId="16904" xr:uid="{00000000-0005-0000-0000-000003630000}"/>
    <cellStyle name="Total 5 2 2 2 3" xfId="22370" xr:uid="{00000000-0005-0000-0000-000004630000}"/>
    <cellStyle name="Total 5 2 2 3" xfId="9880" xr:uid="{00000000-0005-0000-0000-000005630000}"/>
    <cellStyle name="Total 5 2 2 3 2" xfId="17093" xr:uid="{00000000-0005-0000-0000-000006630000}"/>
    <cellStyle name="Total 5 2 2 3 3" xfId="22559" xr:uid="{00000000-0005-0000-0000-000007630000}"/>
    <cellStyle name="Total 5 2 2 4" xfId="11093" xr:uid="{00000000-0005-0000-0000-000008630000}"/>
    <cellStyle name="Total 5 2 2 4 2" xfId="18306" xr:uid="{00000000-0005-0000-0000-000009630000}"/>
    <cellStyle name="Total 5 2 2 4 3" xfId="23523" xr:uid="{00000000-0005-0000-0000-00000A630000}"/>
    <cellStyle name="Total 5 2 2 5" xfId="13042" xr:uid="{00000000-0005-0000-0000-00000B630000}"/>
    <cellStyle name="Total 5 2 2 5 2" xfId="20249" xr:uid="{00000000-0005-0000-0000-00000C630000}"/>
    <cellStyle name="Total 5 2 2 5 3" xfId="25205" xr:uid="{00000000-0005-0000-0000-00000D630000}"/>
    <cellStyle name="Total 5 2 2 6" xfId="13220" xr:uid="{00000000-0005-0000-0000-00000E630000}"/>
    <cellStyle name="Total 5 2 2 6 2" xfId="20427" xr:uid="{00000000-0005-0000-0000-00000F630000}"/>
    <cellStyle name="Total 5 2 2 6 3" xfId="25383" xr:uid="{00000000-0005-0000-0000-000010630000}"/>
    <cellStyle name="Total 5 2 2 7" xfId="14906" xr:uid="{00000000-0005-0000-0000-000011630000}"/>
    <cellStyle name="Total 5 2 2 8" xfId="20616" xr:uid="{00000000-0005-0000-0000-000012630000}"/>
    <cellStyle name="Total 5 2 3" xfId="9690" xr:uid="{00000000-0005-0000-0000-000013630000}"/>
    <cellStyle name="Total 5 2 3 2" xfId="16903" xr:uid="{00000000-0005-0000-0000-000014630000}"/>
    <cellStyle name="Total 5 2 3 3" xfId="22369" xr:uid="{00000000-0005-0000-0000-000015630000}"/>
    <cellStyle name="Total 5 2 4" xfId="9879" xr:uid="{00000000-0005-0000-0000-000016630000}"/>
    <cellStyle name="Total 5 2 4 2" xfId="17092" xr:uid="{00000000-0005-0000-0000-000017630000}"/>
    <cellStyle name="Total 5 2 4 3" xfId="22558" xr:uid="{00000000-0005-0000-0000-000018630000}"/>
    <cellStyle name="Total 5 2 5" xfId="11092" xr:uid="{00000000-0005-0000-0000-000019630000}"/>
    <cellStyle name="Total 5 2 5 2" xfId="18305" xr:uid="{00000000-0005-0000-0000-00001A630000}"/>
    <cellStyle name="Total 5 2 5 3" xfId="23522" xr:uid="{00000000-0005-0000-0000-00001B630000}"/>
    <cellStyle name="Total 5 2 6" xfId="13041" xr:uid="{00000000-0005-0000-0000-00001C630000}"/>
    <cellStyle name="Total 5 2 6 2" xfId="20248" xr:uid="{00000000-0005-0000-0000-00001D630000}"/>
    <cellStyle name="Total 5 2 6 3" xfId="25204" xr:uid="{00000000-0005-0000-0000-00001E630000}"/>
    <cellStyle name="Total 5 2 7" xfId="13219" xr:uid="{00000000-0005-0000-0000-00001F630000}"/>
    <cellStyle name="Total 5 2 7 2" xfId="20426" xr:uid="{00000000-0005-0000-0000-000020630000}"/>
    <cellStyle name="Total 5 2 7 3" xfId="25382" xr:uid="{00000000-0005-0000-0000-000021630000}"/>
    <cellStyle name="Total 5 2 8" xfId="14905" xr:uid="{00000000-0005-0000-0000-000022630000}"/>
    <cellStyle name="Total 5 2 9" xfId="20615" xr:uid="{00000000-0005-0000-0000-000023630000}"/>
    <cellStyle name="Total 5 3" xfId="7524" xr:uid="{00000000-0005-0000-0000-000024630000}"/>
    <cellStyle name="Total 5 3 2" xfId="9692" xr:uid="{00000000-0005-0000-0000-000025630000}"/>
    <cellStyle name="Total 5 3 2 2" xfId="16905" xr:uid="{00000000-0005-0000-0000-000026630000}"/>
    <cellStyle name="Total 5 3 2 3" xfId="22371" xr:uid="{00000000-0005-0000-0000-000027630000}"/>
    <cellStyle name="Total 5 3 3" xfId="9881" xr:uid="{00000000-0005-0000-0000-000028630000}"/>
    <cellStyle name="Total 5 3 3 2" xfId="17094" xr:uid="{00000000-0005-0000-0000-000029630000}"/>
    <cellStyle name="Total 5 3 3 3" xfId="22560" xr:uid="{00000000-0005-0000-0000-00002A630000}"/>
    <cellStyle name="Total 5 3 4" xfId="11094" xr:uid="{00000000-0005-0000-0000-00002B630000}"/>
    <cellStyle name="Total 5 3 4 2" xfId="18307" xr:uid="{00000000-0005-0000-0000-00002C630000}"/>
    <cellStyle name="Total 5 3 4 3" xfId="23524" xr:uid="{00000000-0005-0000-0000-00002D630000}"/>
    <cellStyle name="Total 5 3 5" xfId="13043" xr:uid="{00000000-0005-0000-0000-00002E630000}"/>
    <cellStyle name="Total 5 3 5 2" xfId="20250" xr:uid="{00000000-0005-0000-0000-00002F630000}"/>
    <cellStyle name="Total 5 3 5 3" xfId="25206" xr:uid="{00000000-0005-0000-0000-000030630000}"/>
    <cellStyle name="Total 5 3 6" xfId="13221" xr:uid="{00000000-0005-0000-0000-000031630000}"/>
    <cellStyle name="Total 5 3 6 2" xfId="20428" xr:uid="{00000000-0005-0000-0000-000032630000}"/>
    <cellStyle name="Total 5 3 6 3" xfId="25384" xr:uid="{00000000-0005-0000-0000-000033630000}"/>
    <cellStyle name="Total 5 3 7" xfId="14907" xr:uid="{00000000-0005-0000-0000-000034630000}"/>
    <cellStyle name="Total 5 3 8" xfId="20617" xr:uid="{00000000-0005-0000-0000-000035630000}"/>
    <cellStyle name="Total 5 4" xfId="7525" xr:uid="{00000000-0005-0000-0000-000036630000}"/>
    <cellStyle name="Total 5 5" xfId="7526" xr:uid="{00000000-0005-0000-0000-000037630000}"/>
    <cellStyle name="Total 5 5 2" xfId="9693" xr:uid="{00000000-0005-0000-0000-000038630000}"/>
    <cellStyle name="Total 5 5 2 2" xfId="16906" xr:uid="{00000000-0005-0000-0000-000039630000}"/>
    <cellStyle name="Total 5 5 2 3" xfId="22372" xr:uid="{00000000-0005-0000-0000-00003A630000}"/>
    <cellStyle name="Total 5 5 3" xfId="11095" xr:uid="{00000000-0005-0000-0000-00003B630000}"/>
    <cellStyle name="Total 5 5 3 2" xfId="18308" xr:uid="{00000000-0005-0000-0000-00003C630000}"/>
    <cellStyle name="Total 5 5 3 3" xfId="23525" xr:uid="{00000000-0005-0000-0000-00003D630000}"/>
    <cellStyle name="Total 5 5 4" xfId="20618" xr:uid="{00000000-0005-0000-0000-00003E630000}"/>
    <cellStyle name="Total 5 6" xfId="9689" xr:uid="{00000000-0005-0000-0000-00003F630000}"/>
    <cellStyle name="Total 5 6 2" xfId="16902" xr:uid="{00000000-0005-0000-0000-000040630000}"/>
    <cellStyle name="Total 5 6 3" xfId="22368" xr:uid="{00000000-0005-0000-0000-000041630000}"/>
    <cellStyle name="Total 5 7" xfId="9878" xr:uid="{00000000-0005-0000-0000-000042630000}"/>
    <cellStyle name="Total 5 7 2" xfId="17091" xr:uid="{00000000-0005-0000-0000-000043630000}"/>
    <cellStyle name="Total 5 7 3" xfId="22557" xr:uid="{00000000-0005-0000-0000-000044630000}"/>
    <cellStyle name="Total 5 8" xfId="11091" xr:uid="{00000000-0005-0000-0000-000045630000}"/>
    <cellStyle name="Total 5 8 2" xfId="18304" xr:uid="{00000000-0005-0000-0000-000046630000}"/>
    <cellStyle name="Total 5 8 3" xfId="23521" xr:uid="{00000000-0005-0000-0000-000047630000}"/>
    <cellStyle name="Total 5 9" xfId="13040" xr:uid="{00000000-0005-0000-0000-000048630000}"/>
    <cellStyle name="Total 5 9 2" xfId="20247" xr:uid="{00000000-0005-0000-0000-000049630000}"/>
    <cellStyle name="Total 5 9 3" xfId="25203" xr:uid="{00000000-0005-0000-0000-00004A630000}"/>
    <cellStyle name="Total 6" xfId="7527" xr:uid="{00000000-0005-0000-0000-00004B630000}"/>
    <cellStyle name="Total 6 2" xfId="7528" xr:uid="{00000000-0005-0000-0000-00004C630000}"/>
    <cellStyle name="Total 6 2 2" xfId="7529" xr:uid="{00000000-0005-0000-0000-00004D630000}"/>
    <cellStyle name="Total 6 2 2 2" xfId="9696" xr:uid="{00000000-0005-0000-0000-00004E630000}"/>
    <cellStyle name="Total 6 2 2 2 2" xfId="16909" xr:uid="{00000000-0005-0000-0000-00004F630000}"/>
    <cellStyle name="Total 6 2 2 2 3" xfId="22375" xr:uid="{00000000-0005-0000-0000-000050630000}"/>
    <cellStyle name="Total 6 2 2 3" xfId="11098" xr:uid="{00000000-0005-0000-0000-000051630000}"/>
    <cellStyle name="Total 6 2 2 3 2" xfId="18311" xr:uid="{00000000-0005-0000-0000-000052630000}"/>
    <cellStyle name="Total 6 2 2 3 3" xfId="23528" xr:uid="{00000000-0005-0000-0000-000053630000}"/>
    <cellStyle name="Total 6 2 2 4" xfId="20621" xr:uid="{00000000-0005-0000-0000-000054630000}"/>
    <cellStyle name="Total 6 2 3" xfId="9695" xr:uid="{00000000-0005-0000-0000-000055630000}"/>
    <cellStyle name="Total 6 2 3 2" xfId="16908" xr:uid="{00000000-0005-0000-0000-000056630000}"/>
    <cellStyle name="Total 6 2 3 3" xfId="22374" xr:uid="{00000000-0005-0000-0000-000057630000}"/>
    <cellStyle name="Total 6 2 4" xfId="11097" xr:uid="{00000000-0005-0000-0000-000058630000}"/>
    <cellStyle name="Total 6 2 4 2" xfId="18310" xr:uid="{00000000-0005-0000-0000-000059630000}"/>
    <cellStyle name="Total 6 2 4 3" xfId="23527" xr:uid="{00000000-0005-0000-0000-00005A630000}"/>
    <cellStyle name="Total 6 2 5" xfId="20620" xr:uid="{00000000-0005-0000-0000-00005B630000}"/>
    <cellStyle name="Total 6 3" xfId="7530" xr:uid="{00000000-0005-0000-0000-00005C630000}"/>
    <cellStyle name="Total 6 3 2" xfId="9697" xr:uid="{00000000-0005-0000-0000-00005D630000}"/>
    <cellStyle name="Total 6 3 2 2" xfId="16910" xr:uid="{00000000-0005-0000-0000-00005E630000}"/>
    <cellStyle name="Total 6 3 2 3" xfId="22376" xr:uid="{00000000-0005-0000-0000-00005F630000}"/>
    <cellStyle name="Total 6 3 3" xfId="11099" xr:uid="{00000000-0005-0000-0000-000060630000}"/>
    <cellStyle name="Total 6 3 3 2" xfId="18312" xr:uid="{00000000-0005-0000-0000-000061630000}"/>
    <cellStyle name="Total 6 3 3 3" xfId="23529" xr:uid="{00000000-0005-0000-0000-000062630000}"/>
    <cellStyle name="Total 6 3 4" xfId="20622" xr:uid="{00000000-0005-0000-0000-000063630000}"/>
    <cellStyle name="Total 6 4" xfId="7531" xr:uid="{00000000-0005-0000-0000-000064630000}"/>
    <cellStyle name="Total 6 5" xfId="7532" xr:uid="{00000000-0005-0000-0000-000065630000}"/>
    <cellStyle name="Total 6 5 2" xfId="9698" xr:uid="{00000000-0005-0000-0000-000066630000}"/>
    <cellStyle name="Total 6 5 2 2" xfId="16911" xr:uid="{00000000-0005-0000-0000-000067630000}"/>
    <cellStyle name="Total 6 5 2 3" xfId="22377" xr:uid="{00000000-0005-0000-0000-000068630000}"/>
    <cellStyle name="Total 6 5 3" xfId="11100" xr:uid="{00000000-0005-0000-0000-000069630000}"/>
    <cellStyle name="Total 6 5 3 2" xfId="18313" xr:uid="{00000000-0005-0000-0000-00006A630000}"/>
    <cellStyle name="Total 6 5 3 3" xfId="23530" xr:uid="{00000000-0005-0000-0000-00006B630000}"/>
    <cellStyle name="Total 6 5 4" xfId="20623" xr:uid="{00000000-0005-0000-0000-00006C630000}"/>
    <cellStyle name="Total 6 6" xfId="9694" xr:uid="{00000000-0005-0000-0000-00006D630000}"/>
    <cellStyle name="Total 6 6 2" xfId="16907" xr:uid="{00000000-0005-0000-0000-00006E630000}"/>
    <cellStyle name="Total 6 6 3" xfId="22373" xr:uid="{00000000-0005-0000-0000-00006F630000}"/>
    <cellStyle name="Total 6 7" xfId="11096" xr:uid="{00000000-0005-0000-0000-000070630000}"/>
    <cellStyle name="Total 6 7 2" xfId="18309" xr:uid="{00000000-0005-0000-0000-000071630000}"/>
    <cellStyle name="Total 6 7 3" xfId="23526" xr:uid="{00000000-0005-0000-0000-000072630000}"/>
    <cellStyle name="Total 6 8" xfId="20619" xr:uid="{00000000-0005-0000-0000-000073630000}"/>
    <cellStyle name="Total 7" xfId="7533" xr:uid="{00000000-0005-0000-0000-000074630000}"/>
    <cellStyle name="Total 7 2" xfId="7534" xr:uid="{00000000-0005-0000-0000-000075630000}"/>
    <cellStyle name="Total 7 2 2" xfId="7535" xr:uid="{00000000-0005-0000-0000-000076630000}"/>
    <cellStyle name="Total 7 2 2 2" xfId="9701" xr:uid="{00000000-0005-0000-0000-000077630000}"/>
    <cellStyle name="Total 7 2 2 2 2" xfId="16914" xr:uid="{00000000-0005-0000-0000-000078630000}"/>
    <cellStyle name="Total 7 2 2 2 3" xfId="22380" xr:uid="{00000000-0005-0000-0000-000079630000}"/>
    <cellStyle name="Total 7 2 2 3" xfId="11103" xr:uid="{00000000-0005-0000-0000-00007A630000}"/>
    <cellStyle name="Total 7 2 2 3 2" xfId="18316" xr:uid="{00000000-0005-0000-0000-00007B630000}"/>
    <cellStyle name="Total 7 2 2 3 3" xfId="23533" xr:uid="{00000000-0005-0000-0000-00007C630000}"/>
    <cellStyle name="Total 7 2 2 4" xfId="20626" xr:uid="{00000000-0005-0000-0000-00007D630000}"/>
    <cellStyle name="Total 7 2 3" xfId="9700" xr:uid="{00000000-0005-0000-0000-00007E630000}"/>
    <cellStyle name="Total 7 2 3 2" xfId="16913" xr:uid="{00000000-0005-0000-0000-00007F630000}"/>
    <cellStyle name="Total 7 2 3 3" xfId="22379" xr:uid="{00000000-0005-0000-0000-000080630000}"/>
    <cellStyle name="Total 7 2 4" xfId="11102" xr:uid="{00000000-0005-0000-0000-000081630000}"/>
    <cellStyle name="Total 7 2 4 2" xfId="18315" xr:uid="{00000000-0005-0000-0000-000082630000}"/>
    <cellStyle name="Total 7 2 4 3" xfId="23532" xr:uid="{00000000-0005-0000-0000-000083630000}"/>
    <cellStyle name="Total 7 2 5" xfId="20625" xr:uid="{00000000-0005-0000-0000-000084630000}"/>
    <cellStyle name="Total 7 3" xfId="7536" xr:uid="{00000000-0005-0000-0000-000085630000}"/>
    <cellStyle name="Total 7 3 2" xfId="9702" xr:uid="{00000000-0005-0000-0000-000086630000}"/>
    <cellStyle name="Total 7 3 2 2" xfId="16915" xr:uid="{00000000-0005-0000-0000-000087630000}"/>
    <cellStyle name="Total 7 3 2 3" xfId="22381" xr:uid="{00000000-0005-0000-0000-000088630000}"/>
    <cellStyle name="Total 7 3 3" xfId="11104" xr:uid="{00000000-0005-0000-0000-000089630000}"/>
    <cellStyle name="Total 7 3 3 2" xfId="18317" xr:uid="{00000000-0005-0000-0000-00008A630000}"/>
    <cellStyle name="Total 7 3 3 3" xfId="23534" xr:uid="{00000000-0005-0000-0000-00008B630000}"/>
    <cellStyle name="Total 7 3 4" xfId="20627" xr:uid="{00000000-0005-0000-0000-00008C630000}"/>
    <cellStyle name="Total 7 4" xfId="7537" xr:uid="{00000000-0005-0000-0000-00008D630000}"/>
    <cellStyle name="Total 7 5" xfId="7538" xr:uid="{00000000-0005-0000-0000-00008E630000}"/>
    <cellStyle name="Total 7 5 2" xfId="9703" xr:uid="{00000000-0005-0000-0000-00008F630000}"/>
    <cellStyle name="Total 7 5 2 2" xfId="16916" xr:uid="{00000000-0005-0000-0000-000090630000}"/>
    <cellStyle name="Total 7 5 2 3" xfId="22382" xr:uid="{00000000-0005-0000-0000-000091630000}"/>
    <cellStyle name="Total 7 5 3" xfId="11105" xr:uid="{00000000-0005-0000-0000-000092630000}"/>
    <cellStyle name="Total 7 5 3 2" xfId="18318" xr:uid="{00000000-0005-0000-0000-000093630000}"/>
    <cellStyle name="Total 7 5 3 3" xfId="23535" xr:uid="{00000000-0005-0000-0000-000094630000}"/>
    <cellStyle name="Total 7 5 4" xfId="20628" xr:uid="{00000000-0005-0000-0000-000095630000}"/>
    <cellStyle name="Total 7 6" xfId="9699" xr:uid="{00000000-0005-0000-0000-000096630000}"/>
    <cellStyle name="Total 7 6 2" xfId="16912" xr:uid="{00000000-0005-0000-0000-000097630000}"/>
    <cellStyle name="Total 7 6 3" xfId="22378" xr:uid="{00000000-0005-0000-0000-000098630000}"/>
    <cellStyle name="Total 7 7" xfId="11101" xr:uid="{00000000-0005-0000-0000-000099630000}"/>
    <cellStyle name="Total 7 7 2" xfId="18314" xr:uid="{00000000-0005-0000-0000-00009A630000}"/>
    <cellStyle name="Total 7 7 3" xfId="23531" xr:uid="{00000000-0005-0000-0000-00009B630000}"/>
    <cellStyle name="Total 7 8" xfId="20624" xr:uid="{00000000-0005-0000-0000-00009C630000}"/>
    <cellStyle name="Total 8" xfId="7539" xr:uid="{00000000-0005-0000-0000-00009D630000}"/>
    <cellStyle name="Total 8 2" xfId="7540" xr:uid="{00000000-0005-0000-0000-00009E630000}"/>
    <cellStyle name="Total 9" xfId="7541" xr:uid="{00000000-0005-0000-0000-00009F630000}"/>
    <cellStyle name="TotalHighlight" xfId="7542" xr:uid="{00000000-0005-0000-0000-0000A0630000}"/>
    <cellStyle name="Unprot" xfId="7543" xr:uid="{00000000-0005-0000-0000-0000A1630000}"/>
    <cellStyle name="Unprot 2" xfId="7544" xr:uid="{00000000-0005-0000-0000-0000A2630000}"/>
    <cellStyle name="Unprot$" xfId="7545" xr:uid="{00000000-0005-0000-0000-0000A3630000}"/>
    <cellStyle name="Unprot$ 2" xfId="7546" xr:uid="{00000000-0005-0000-0000-0000A4630000}"/>
    <cellStyle name="Unprot_01 05 Reports" xfId="7547" xr:uid="{00000000-0005-0000-0000-0000A5630000}"/>
    <cellStyle name="Unprotect" xfId="7548" xr:uid="{00000000-0005-0000-0000-0000A6630000}"/>
    <cellStyle name="USD" xfId="7549" xr:uid="{00000000-0005-0000-0000-0000A7630000}"/>
    <cellStyle name="USD billion" xfId="7550" xr:uid="{00000000-0005-0000-0000-0000A8630000}"/>
    <cellStyle name="USD million" xfId="7551" xr:uid="{00000000-0005-0000-0000-0000A9630000}"/>
    <cellStyle name="USD thousand" xfId="7552" xr:uid="{00000000-0005-0000-0000-0000AA630000}"/>
    <cellStyle name="Value" xfId="7553" xr:uid="{00000000-0005-0000-0000-0000AB630000}"/>
    <cellStyle name="Warning Text" xfId="739" builtinId="11" customBuiltin="1"/>
    <cellStyle name="Warning Text 2" xfId="338" xr:uid="{00000000-0005-0000-0000-0000AD630000}"/>
    <cellStyle name="Warning Text 2 2" xfId="7554" xr:uid="{00000000-0005-0000-0000-0000AE630000}"/>
    <cellStyle name="Warning Text 3" xfId="7555" xr:uid="{00000000-0005-0000-0000-0000AF630000}"/>
    <cellStyle name="Warning Text 3 2" xfId="7556" xr:uid="{00000000-0005-0000-0000-0000B0630000}"/>
    <cellStyle name="Warning Text 3 3" xfId="25499" xr:uid="{00000000-0005-0000-0000-0000B1630000}"/>
    <cellStyle name="Warning Text 4" xfId="7557" xr:uid="{00000000-0005-0000-0000-0000B2630000}"/>
    <cellStyle name="Warning Text 4 2" xfId="7558" xr:uid="{00000000-0005-0000-0000-0000B3630000}"/>
    <cellStyle name="Warning Text 5" xfId="7559" xr:uid="{00000000-0005-0000-0000-0000B4630000}"/>
    <cellStyle name="Warning Text 6" xfId="7560" xr:uid="{00000000-0005-0000-0000-0000B5630000}"/>
    <cellStyle name="Warning Text 7" xfId="7561" xr:uid="{00000000-0005-0000-0000-0000B6630000}"/>
    <cellStyle name="Warning Text 8" xfId="7562" xr:uid="{00000000-0005-0000-0000-0000B7630000}"/>
    <cellStyle name="Year" xfId="7563" xr:uid="{00000000-0005-0000-0000-0000B8630000}"/>
    <cellStyle name="Year 2" xfId="7564" xr:uid="{00000000-0005-0000-0000-0000B9630000}"/>
    <cellStyle name="Year 2 2" xfId="7565" xr:uid="{00000000-0005-0000-0000-0000BA630000}"/>
    <cellStyle name="Year 3" xfId="7566" xr:uid="{00000000-0005-0000-0000-0000BB630000}"/>
    <cellStyle name="YrHeader" xfId="7567" xr:uid="{00000000-0005-0000-0000-0000BC630000}"/>
    <cellStyle name="敨瑥1渀欀" xfId="7568" xr:uid="{00000000-0005-0000-0000-0000BD630000}"/>
  </cellStyles>
  <dxfs count="0"/>
  <tableStyles count="0" defaultTableStyle="TableStyleMedium2" defaultPivotStyle="PivotStyleLight16"/>
  <colors>
    <mruColors>
      <color rgb="FFFFFF00"/>
      <color rgb="FFFFFF99"/>
      <color rgb="FF99CCFF"/>
      <color rgb="FFFFFFCC"/>
      <color rgb="FFFF99CC"/>
      <color rgb="FFF4BE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33</xdr:row>
      <xdr:rowOff>114300</xdr:rowOff>
    </xdr:from>
    <xdr:to>
      <xdr:col>3</xdr:col>
      <xdr:colOff>502104</xdr:colOff>
      <xdr:row>37</xdr:row>
      <xdr:rowOff>6805</xdr:rowOff>
    </xdr:to>
    <xdr:pic>
      <xdr:nvPicPr>
        <xdr:cNvPr id="2" name="Picture 2" descr="pgenotag222_60">
          <a:extLst>
            <a:ext uri="{FF2B5EF4-FFF2-40B4-BE49-F238E27FC236}">
              <a16:creationId xmlns:a16="http://schemas.microsoft.com/office/drawing/2014/main" id="{00B21D57-92F7-4D67-91D3-2F188629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981700"/>
          <a:ext cx="2273754" cy="635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_2020_DR_Budget_Request_14Dec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20Cycling_20070123_prices_to_2030.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DR2012-14_PGE_DR-Reporting-Template_1-of-2_with-PGE-A-factors.xls?471B854A" TargetMode="External"/><Relationship Id="rId1" Type="http://schemas.openxmlformats.org/officeDocument/2006/relationships/externalLinkPath" Target="file:///\\471B854A\DR2012-14_PGE_DR-Reporting-Template_1-of-2_with-PGE-A-factors.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pge-my.sharepoint.com/personal/bfj2_pge_com/Documents/Excel%20Folder/Demand%20Reports/Best_Brian_Master%20Check%20Sheet%20for%202024%20ILP.xlsx" TargetMode="External"/><Relationship Id="rId1" Type="http://schemas.openxmlformats.org/officeDocument/2006/relationships/externalLinkPath" Target="https://pge-my.sharepoint.com/personal/bfj2_pge_com/Documents/Excel%20Folder/Demand%20Reports/Best_Brian_Master%20Check%20Sheet%20for%202024%20ILP.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R%20ACTMA%20thru%2009%20Sept%202007.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PS%20Calculator_2003_v1-2.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DREEM%20v1.12_041408Vintage.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ExtrapolateForwards2.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OLAR%20Expenditure%20Detail%2009-13.xlsm"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Brattle_L%20Fix_%20Enrollment%20Fcst%20portfolio%201-in-2%20All_8July09.xls?471B854A" TargetMode="External"/><Relationship Id="rId1" Type="http://schemas.openxmlformats.org/officeDocument/2006/relationships/externalLinkPath" Target="file:///\\471B854A\Brattle_L%20Fix_%20Enrollment%20Fcst%20portfolio%201-in-2%20All_8July09.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E3_DR_AvoidedCostModel_Oct2010.xlsm"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0906%20SRACMIF.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DR%20and%20SmartAC%20Feburary%20YTD%20Actuals.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AvoidedCost_v2.2_011006.xls"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S:\PD\DR%20ME\DR%20Program%20Evaluations\CPUC%20Filings\2025\April%201%20Filing\Confidential\6_CPP\6a.%20PGE_2024_CPP_Ex_Post_CONFIDENTIAL.xlsm" TargetMode="External"/><Relationship Id="rId1" Type="http://schemas.openxmlformats.org/officeDocument/2006/relationships/externalLinkPath" Target="file:///S:\PD\DR%20ME\DR%20Program%20Evaluations\CPUC%20Filings\2025\April%201%20Filing\Confidential\6_CPP\6a.%20PGE_2024_CPP_Ex_Post_CONFIDENTIAL.xlsm"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Ch%202%20-%20Smart%20AC%20Cost%20Model%20CONFIDENTIAL.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https://pge.sharepoint.com/sites/CSASolutionsDevelopment/Shared%20Documents/Financial%20Reporting/Demand%20Response/202401%20Jan%202024%20ILP%20-%20Verify/working%20copy/Sandy's/working%20copy/DR%20AO%20ILP%20MEO_Dec%202023.xlsx" TargetMode="External"/><Relationship Id="rId1" Type="http://schemas.openxmlformats.org/officeDocument/2006/relationships/externalLinkPath" Target="/sites/CSASolutionsDevelopment/Shared%20Documents/Financial%20Reporting/Demand%20Response/202401%20Jan%202024%20ILP%20-%20Verify/working%20copy/Sandy's/working%20copy/DR%20AO%20ILP%20MEO_De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om.sap.ip.bi.xl.hiddensheet"/>
      <sheetName val="DREBA 2024-2027"/>
      <sheetName val="DREBA"/>
      <sheetName val="2015-16 DREBA 2016 Expenses"/>
      <sheetName val="2023 ILP Exp Carryover"/>
      <sheetName val="Incentives 2024-2027"/>
      <sheetName val="Incentives 2024-2027 Old"/>
      <sheetName val="Incent Carryover"/>
      <sheetName val="Support"/>
      <sheetName val="Adjustments"/>
      <sheetName val="18-22 Aut Budget updated IDSM"/>
      <sheetName val="2018-22 Authorized Budget"/>
      <sheetName val="2017_Auth_Budget"/>
      <sheetName val="Program level 3"/>
      <sheetName val="Market Sector"/>
      <sheetName val="CEE Cost Type Name"/>
      <sheetName val="Pivot1"/>
      <sheetName val="2018-2022 Incent Carryover"/>
      <sheetName val="Pivot New DR Exp Data Sheet"/>
      <sheetName val="Business Finance Order Costs"/>
      <sheetName val="New DR Exp Data Sheet"/>
      <sheetName val="DR Exp Data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MA Pivot"/>
      <sheetName val="ACTMA Detail"/>
      <sheetName val="GL 1430010 2002"/>
    </sheet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ogram Overview &amp; Inputs"/>
      <sheetName val="AdditionalInputsForDR"/>
      <sheetName val="AdditionalInputsForEE"/>
      <sheetName val="SmartACresults"/>
      <sheetName val="DRresults"/>
      <sheetName val="EEresults"/>
      <sheetName val="Financial Analysis"/>
      <sheetName val="Rates"/>
      <sheetName val="OtherInputs"/>
      <sheetName val="MarketData"/>
      <sheetName val="Trigger Probabilities"/>
      <sheetName val="Avoided Energy Cost Calc"/>
      <sheetName val="ChoosingHrsWithEnergyValue"/>
      <sheetName val="AvoidedGenCapacityCostsCalc"/>
      <sheetName val="AvoidedCostLoadShiftingCalc"/>
      <sheetName val="Avoided Distrib Capacity Csts"/>
      <sheetName val="YumiNote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ward Prices"/>
      <sheetName val="tables"/>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HP Data"/>
      <sheetName val="CAP Summary"/>
      <sheetName val="2013 Summary"/>
      <sheetName val="CSI"/>
      <sheetName val="CSI - THERM"/>
      <sheetName val="SGIP"/>
      <sheetName val="NSHP"/>
      <sheetName val="Budget"/>
      <sheetName val="Budget by Funding"/>
      <sheetName val="Cost Type"/>
      <sheetName val="BW Inception"/>
      <sheetName val="Program Summary"/>
      <sheetName val="Labor"/>
      <sheetName val="By Budget Owner (NON-INCENTIVE)"/>
      <sheetName val="By Cost Type"/>
      <sheetName val="Allocation and Question"/>
      <sheetName val="SAPBEXqueries"/>
      <sheetName val="SAPBEXfilters"/>
      <sheetName val="Vlookups"/>
      <sheetName val="LAYOUT"/>
      <sheetName val="PCC Owner"/>
      <sheetName val="Orders"/>
      <sheetName val="2. YTD Detail Data "/>
      <sheetName val="1. ORDERS BW"/>
      <sheetName val="Order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rtAC Total I"/>
      <sheetName val="SmartAC Total E"/>
      <sheetName val="PC_TOTAL E"/>
      <sheetName val="PC_TOTAL I"/>
      <sheetName val="Industry_Chart"/>
      <sheetName val="LCA_Chart"/>
      <sheetName val="Industry_Pie_Chart"/>
      <sheetName val="LCA_Pie_Chart"/>
      <sheetName val="Enrollment"/>
      <sheetName val="SMARTACPDP I"/>
      <sheetName val="SMARTACPDP E"/>
      <sheetName val="SMARTAC E"/>
      <sheetName val="BIP E"/>
      <sheetName val="BEC E"/>
      <sheetName val="ABEC E"/>
      <sheetName val="CBP E"/>
      <sheetName val="AMP E"/>
      <sheetName val="DBP E"/>
      <sheetName val="NO_METER E"/>
      <sheetName val="TOU E"/>
      <sheetName val="PDP E"/>
      <sheetName val="NONE E"/>
      <sheetName val="PC_COMM_DO E"/>
      <sheetName val="PC_BE_DO E"/>
      <sheetName val="PC_BE_DA E"/>
      <sheetName val="PC_COMM_DA E"/>
      <sheetName val="PC_TOTAL"/>
      <sheetName val="CPP E"/>
      <sheetName val="SmartRate E"/>
      <sheetName val="SMARTAC I"/>
      <sheetName val="BIP I"/>
      <sheetName val="BEC I"/>
      <sheetName val="ABEC I"/>
      <sheetName val="CBP I"/>
      <sheetName val="AMP I"/>
      <sheetName val="DBP I"/>
      <sheetName val="NO_METER I"/>
      <sheetName val="TOU I"/>
      <sheetName val="PDP I"/>
      <sheetName val="NONE I"/>
      <sheetName val="PC_COMM_DO I"/>
      <sheetName val="PC_BE_DO I"/>
      <sheetName val="PC_BE_DA I"/>
      <sheetName val="CPP I"/>
      <sheetName val="SmartRate I"/>
      <sheetName val="PC_COMM_DA I"/>
      <sheetName val="Chart3 E  SOURCE"/>
      <sheetName val="BIP"/>
      <sheetName val="BIP and PC Option C DO"/>
      <sheetName val="DBP"/>
      <sheetName val="DBP and PC Option BE DA"/>
      <sheetName val="All PC DBP BIP"/>
      <sheetName val="SmartRate and CPP"/>
      <sheetName val="Dyn Rates"/>
      <sheetName val="AMP"/>
      <sheetName val="ABEC BEC"/>
      <sheetName val="SmartAC"/>
      <sheetName val="Non Res TOU"/>
      <sheetName val="Chart1 E"/>
      <sheetName val="Chart2 E"/>
      <sheetName val="Chart3 E"/>
      <sheetName val="Chart4 E"/>
      <sheetName val="Chart5 E"/>
      <sheetName val="Chart 6 E"/>
      <sheetName val="Chart 7 E"/>
      <sheetName val="Chart 8 E"/>
      <sheetName val="Chart 9 E"/>
      <sheetName val="Rework Attach B"/>
      <sheetName val="Sheet1"/>
      <sheetName val="Chart1 I"/>
      <sheetName val="Chart2 I"/>
      <sheetName val="Chart3 I"/>
      <sheetName val="Chart4 I"/>
      <sheetName val="Chart 5 I"/>
      <sheetName val="Chart 6 I"/>
      <sheetName val="Char7 I"/>
      <sheetName val="Chart 8 I"/>
      <sheetName val="SmartAC Res I"/>
      <sheetName val="TOU Res I"/>
      <sheetName val="SmartRate Res I"/>
      <sheetName val="SmartAC Res E"/>
      <sheetName val="TOU Res E"/>
      <sheetName val="SmartRate Res E"/>
      <sheetName val="PLS"/>
      <sheetName val="Program Totals E"/>
      <sheetName val="Program Totals I"/>
      <sheetName val="Include column"/>
      <sheetName val="Table Summary Total"/>
      <sheetName val="Table Summary Small"/>
      <sheetName val="Table Summary Medium"/>
      <sheetName val="Table Summary Lar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puts"/>
      <sheetName val="Cost Calc"/>
      <sheetName val="DR Inputs"/>
      <sheetName val="Losses"/>
      <sheetName val="Market Dynamics"/>
      <sheetName val="Emissions"/>
      <sheetName val="T&amp;D Value"/>
      <sheetName val="Hourly Data"/>
      <sheetName val="CCGT Pro Forma"/>
      <sheetName val="CT Pro Forma"/>
      <sheetName val="Fuel Costs"/>
      <sheetName val="Avoided RPS"/>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Index Formula"/>
      <sheetName val="Market Heat Rate"/>
      <sheetName val="Inputs"/>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Market Data Pasted"/>
      <sheetName val="PriceExtrapolation"/>
      <sheetName val="Inputs for Valuation"/>
      <sheetName val="User Inputs&amp;Unit Characteristic"/>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lts"/>
      <sheetName val="Summary"/>
      <sheetName val="Event Summary"/>
      <sheetName val="Lists"/>
      <sheetName val="Event list"/>
      <sheetName val="Dat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rollment"/>
      <sheetName val="Detailed Cost Calculations"/>
      <sheetName val="Cost Summaries"/>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jm8YyTdgMEiS3kQHG0xLOsJOUqJuyt9KsqEAwxx2muU8xrFIdlgWRZh-hqZ63Iru" itemId="01T6VHSYZZJCFXP43ITNBLGLTK3OMX6FNH">
      <xxl21:absoluteUrl r:id="rId2"/>
    </xxl21:alternateUrls>
    <sheetNames>
      <sheetName val="_com.sap.ip.bi.xl.hiddensheet"/>
      <sheetName val="ME&amp;O Actual Expenditures"/>
      <sheetName val="Summary"/>
      <sheetName val="SmartAC_Summary"/>
      <sheetName val="Order Costs"/>
    </sheetNames>
    <sheetDataSet>
      <sheetData sheetId="0"/>
      <sheetData sheetId="1">
        <row r="1">
          <cell r="B1" t="str">
            <v xml:space="preserve"> PG&amp;E's ME&amp;O Actual Expenditures</v>
          </cell>
          <cell r="C1" t="str">
            <v xml:space="preserve"> 2019 Expenditures</v>
          </cell>
          <cell r="D1" t="str">
            <v>2018-22 Funding Cycle Customer Communication, Marketing, and Outreach</v>
          </cell>
          <cell r="E1"/>
          <cell r="F1"/>
          <cell r="G1"/>
          <cell r="H1"/>
          <cell r="I1"/>
          <cell r="J1"/>
          <cell r="K1"/>
          <cell r="L1"/>
          <cell r="M1"/>
          <cell r="N1"/>
          <cell r="O1"/>
          <cell r="P1" t="str">
            <v>Year-to-Date 2020 Expenditures</v>
          </cell>
          <cell r="Q1" t="str">
            <v>Total Funding Cycle expenditures to date</v>
          </cell>
          <cell r="R1" t="str">
            <v>2019 Authorized Budget (if Applicable)</v>
          </cell>
          <cell r="S1" t="str">
            <v>2018-22 Authorized Budget (if Applicable)</v>
          </cell>
        </row>
        <row r="2">
          <cell r="B2"/>
          <cell r="C2"/>
          <cell r="D2" t="str">
            <v>January</v>
          </cell>
          <cell r="E2" t="str">
            <v>February</v>
          </cell>
          <cell r="F2" t="str">
            <v>March</v>
          </cell>
          <cell r="G2" t="str">
            <v>April</v>
          </cell>
          <cell r="H2" t="str">
            <v>May</v>
          </cell>
          <cell r="I2" t="str">
            <v>June</v>
          </cell>
          <cell r="J2" t="str">
            <v>July</v>
          </cell>
          <cell r="K2" t="str">
            <v>August</v>
          </cell>
          <cell r="L2" t="str">
            <v>September</v>
          </cell>
          <cell r="M2" t="str">
            <v>October</v>
          </cell>
          <cell r="N2" t="str">
            <v>November</v>
          </cell>
          <cell r="O2" t="str">
            <v>December</v>
          </cell>
          <cell r="P2"/>
          <cell r="Q2" t="str">
            <v>Total Funding Cycle expenditures to date</v>
          </cell>
          <cell r="R2"/>
          <cell r="S2"/>
        </row>
        <row r="3">
          <cell r="B3" t="str">
            <v>I. STATEWIDE MARKETING</v>
          </cell>
          <cell r="C3"/>
          <cell r="D3"/>
          <cell r="E3"/>
          <cell r="F3"/>
          <cell r="G3"/>
          <cell r="H3"/>
          <cell r="I3"/>
          <cell r="J3"/>
          <cell r="K3"/>
          <cell r="L3"/>
          <cell r="M3"/>
          <cell r="N3"/>
          <cell r="O3"/>
          <cell r="P3"/>
          <cell r="Q3"/>
          <cell r="R3"/>
          <cell r="S3"/>
        </row>
        <row r="4">
          <cell r="B4" t="str">
            <v>IOU Administrative Costs</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cell r="S4"/>
        </row>
        <row r="5">
          <cell r="B5" t="str">
            <v>Statewide ME&amp;O contract</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cell r="S5"/>
        </row>
        <row r="6">
          <cell r="B6" t="str">
            <v xml:space="preserve">I. TOTAL STATEWIDE MARKETING </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cell r="S6"/>
        </row>
        <row r="7">
          <cell r="B7"/>
          <cell r="C7"/>
          <cell r="D7"/>
          <cell r="P7"/>
          <cell r="Q7"/>
          <cell r="R7"/>
          <cell r="S7"/>
        </row>
        <row r="8">
          <cell r="B8" t="str">
            <v>II. UTILITY MARKETING BY ACTIVITY1</v>
          </cell>
          <cell r="C8"/>
          <cell r="D8"/>
          <cell r="P8"/>
          <cell r="Q8"/>
          <cell r="R8"/>
          <cell r="S8"/>
        </row>
        <row r="9">
          <cell r="B9" t="str">
            <v>TOTAL AUTHORIZED UTILITY MARKETING BUDGET FOR 2015-2016</v>
          </cell>
          <cell r="C9"/>
          <cell r="D9"/>
          <cell r="E9"/>
          <cell r="F9"/>
          <cell r="G9"/>
          <cell r="H9"/>
          <cell r="I9"/>
          <cell r="J9"/>
          <cell r="K9"/>
          <cell r="L9"/>
          <cell r="M9"/>
          <cell r="N9"/>
          <cell r="O9"/>
          <cell r="P9"/>
          <cell r="Q9"/>
          <cell r="R9"/>
          <cell r="S9"/>
        </row>
        <row r="10">
          <cell r="B10"/>
          <cell r="C10"/>
          <cell r="D10"/>
          <cell r="P10"/>
          <cell r="Q10"/>
          <cell r="R10"/>
          <cell r="S10"/>
        </row>
        <row r="11">
          <cell r="B11" t="str">
            <v xml:space="preserve">PROGRAMS, RATES &amp; ACTIVITES WHICH DO NOT REQUIRE ITEMIZED ACCOUNTING </v>
          </cell>
          <cell r="C11"/>
          <cell r="D11"/>
          <cell r="E11"/>
          <cell r="F11"/>
          <cell r="G11"/>
          <cell r="H11"/>
          <cell r="I11"/>
          <cell r="J11"/>
          <cell r="K11"/>
          <cell r="L11"/>
          <cell r="M11"/>
          <cell r="N11"/>
          <cell r="O11"/>
          <cell r="P11"/>
          <cell r="Q11"/>
          <cell r="R11"/>
          <cell r="S11"/>
        </row>
        <row r="12">
          <cell r="B12" t="str">
            <v>Integrated Demand Side Marketing</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cell r="Q12"/>
          <cell r="R12"/>
          <cell r="S12"/>
        </row>
        <row r="13">
          <cell r="B13" t="str">
            <v>Marketing My Account/Energy and Integrated Online Audit Tools</v>
          </cell>
          <cell r="C13">
            <v>0</v>
          </cell>
          <cell r="D13"/>
          <cell r="E13"/>
          <cell r="F13"/>
          <cell r="G13"/>
          <cell r="H13"/>
          <cell r="I13"/>
          <cell r="J13"/>
          <cell r="K13"/>
          <cell r="L13"/>
          <cell r="M13"/>
          <cell r="N13"/>
          <cell r="O13"/>
          <cell r="P13">
            <v>0</v>
          </cell>
          <cell r="Q13">
            <v>0</v>
          </cell>
          <cell r="R13" t="str">
            <v xml:space="preserve"> </v>
          </cell>
          <cell r="S13" t="str">
            <v xml:space="preserve"> </v>
          </cell>
        </row>
        <row r="14">
          <cell r="B14" t="str">
            <v>Critical Peak Pricing &gt; 200 kW</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cell r="Q14"/>
          <cell r="R14"/>
          <cell r="S14"/>
        </row>
        <row r="15">
          <cell r="B15" t="str">
            <v xml:space="preserve">Demand Bidding Program </v>
          </cell>
          <cell r="C15">
            <v>0</v>
          </cell>
          <cell r="D15"/>
          <cell r="E15"/>
          <cell r="F15"/>
          <cell r="G15"/>
          <cell r="H15"/>
          <cell r="I15"/>
          <cell r="J15"/>
          <cell r="K15"/>
          <cell r="L15"/>
          <cell r="M15"/>
          <cell r="N15"/>
          <cell r="O15"/>
          <cell r="P15">
            <v>0</v>
          </cell>
          <cell r="Q15">
            <v>0</v>
          </cell>
          <cell r="R15"/>
          <cell r="S15"/>
        </row>
        <row r="16">
          <cell r="B16" t="str">
            <v>Real Time Pricing</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cell r="Q16"/>
          <cell r="R16"/>
          <cell r="S16"/>
        </row>
        <row r="17">
          <cell r="B17" t="str">
            <v>Permanent Load Shifting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cell r="S17"/>
        </row>
        <row r="18">
          <cell r="B18" t="str">
            <v>Circuit Savers</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cell r="Q18"/>
          <cell r="R18"/>
          <cell r="S18"/>
        </row>
        <row r="19">
          <cell r="B19" t="str">
            <v>Small Commercial Technology Deployment</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cell r="Q19"/>
          <cell r="R19"/>
          <cell r="S19"/>
        </row>
        <row r="20">
          <cell r="B20" t="str">
            <v xml:space="preserve">Enabling Technologies (e.g., AutoDR, TI) </v>
          </cell>
          <cell r="C20">
            <v>90040.868000000002</v>
          </cell>
          <cell r="D20">
            <v>27779.692000000003</v>
          </cell>
          <cell r="E20">
            <v>-8761.1440000000002</v>
          </cell>
          <cell r="F20">
            <v>0</v>
          </cell>
          <cell r="G20">
            <v>0</v>
          </cell>
          <cell r="H20">
            <v>0</v>
          </cell>
          <cell r="I20">
            <v>0</v>
          </cell>
          <cell r="J20">
            <v>0</v>
          </cell>
          <cell r="K20">
            <v>0</v>
          </cell>
          <cell r="L20">
            <v>0</v>
          </cell>
          <cell r="M20">
            <v>0</v>
          </cell>
          <cell r="N20">
            <v>0</v>
          </cell>
          <cell r="O20">
            <v>0</v>
          </cell>
          <cell r="P20">
            <v>19018.548000000003</v>
          </cell>
          <cell r="Q20">
            <v>109059.416</v>
          </cell>
          <cell r="R20"/>
          <cell r="S20"/>
        </row>
        <row r="21">
          <cell r="B21" t="str">
            <v>PeakChoice</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cell r="Q21"/>
          <cell r="R21"/>
          <cell r="S21"/>
        </row>
        <row r="22">
          <cell r="B22" t="str">
            <v>Customer Awareness, Education and Outreach</v>
          </cell>
          <cell r="C22">
            <v>135061.302</v>
          </cell>
          <cell r="D22">
            <v>41669.538</v>
          </cell>
          <cell r="E22">
            <v>-13141.716</v>
          </cell>
          <cell r="F22">
            <v>0</v>
          </cell>
          <cell r="G22">
            <v>0</v>
          </cell>
          <cell r="H22">
            <v>0</v>
          </cell>
          <cell r="I22">
            <v>0</v>
          </cell>
          <cell r="J22">
            <v>0</v>
          </cell>
          <cell r="K22">
            <v>0</v>
          </cell>
          <cell r="L22">
            <v>0</v>
          </cell>
          <cell r="M22">
            <v>0</v>
          </cell>
          <cell r="N22">
            <v>0</v>
          </cell>
          <cell r="O22">
            <v>0</v>
          </cell>
          <cell r="P22">
            <v>28527.822</v>
          </cell>
          <cell r="Q22">
            <v>163589.12400000001</v>
          </cell>
          <cell r="R22"/>
          <cell r="S22"/>
        </row>
        <row r="23">
          <cell r="B23"/>
          <cell r="C23"/>
          <cell r="D23"/>
          <cell r="E23"/>
          <cell r="F23"/>
          <cell r="G23"/>
          <cell r="H23"/>
          <cell r="I23"/>
          <cell r="J23"/>
          <cell r="K23"/>
          <cell r="L23"/>
          <cell r="M23"/>
          <cell r="N23"/>
          <cell r="O23"/>
          <cell r="P23"/>
          <cell r="Q23"/>
          <cell r="R23"/>
          <cell r="S23"/>
        </row>
        <row r="24">
          <cell r="B24" t="str">
            <v xml:space="preserve">PROGRAMS &amp; RATES WHICH REQUIRE ITEMIZED ACCOUNTING   </v>
          </cell>
          <cell r="C24"/>
          <cell r="D24"/>
          <cell r="E24"/>
          <cell r="F24"/>
          <cell r="G24"/>
          <cell r="H24"/>
          <cell r="I24"/>
          <cell r="J24"/>
          <cell r="K24"/>
          <cell r="L24"/>
          <cell r="M24"/>
          <cell r="N24"/>
          <cell r="O24"/>
          <cell r="P24"/>
          <cell r="Q24"/>
          <cell r="R24"/>
          <cell r="S24"/>
        </row>
        <row r="25">
          <cell r="B25" t="str">
            <v>SmartAC</v>
          </cell>
          <cell r="C25">
            <v>528658.96000000008</v>
          </cell>
          <cell r="D25">
            <v>414.4799999999999</v>
          </cell>
          <cell r="E25">
            <v>-2807.72</v>
          </cell>
          <cell r="F25">
            <v>0</v>
          </cell>
          <cell r="G25">
            <v>0</v>
          </cell>
          <cell r="H25">
            <v>0</v>
          </cell>
          <cell r="I25">
            <v>0</v>
          </cell>
          <cell r="J25">
            <v>0</v>
          </cell>
          <cell r="K25">
            <v>0</v>
          </cell>
          <cell r="L25">
            <v>0</v>
          </cell>
          <cell r="M25">
            <v>0</v>
          </cell>
          <cell r="N25">
            <v>0</v>
          </cell>
          <cell r="O25">
            <v>0</v>
          </cell>
          <cell r="P25">
            <v>-2393.2399999999998</v>
          </cell>
          <cell r="Q25">
            <v>526265.72000000009</v>
          </cell>
          <cell r="R25"/>
          <cell r="S25"/>
        </row>
        <row r="26">
          <cell r="B26" t="str">
            <v>Customer Research</v>
          </cell>
          <cell r="C26">
            <v>0</v>
          </cell>
          <cell r="D26"/>
          <cell r="E26"/>
          <cell r="F26"/>
          <cell r="G26"/>
          <cell r="H26"/>
          <cell r="I26"/>
          <cell r="J26"/>
          <cell r="K26"/>
          <cell r="L26"/>
          <cell r="M26"/>
          <cell r="N26"/>
          <cell r="O26"/>
          <cell r="P26">
            <v>0</v>
          </cell>
          <cell r="Q26">
            <v>0</v>
          </cell>
          <cell r="R26"/>
          <cell r="S26"/>
        </row>
        <row r="27">
          <cell r="B27" t="str">
            <v>Collateral- Development, Printing, Distribution etc. (all non-labor costs)</v>
          </cell>
          <cell r="C27">
            <v>359665.30999999994</v>
          </cell>
          <cell r="D27">
            <v>974.7299999999999</v>
          </cell>
          <cell r="E27">
            <v>-2807.72</v>
          </cell>
          <cell r="F27">
            <v>0</v>
          </cell>
          <cell r="G27">
            <v>0</v>
          </cell>
          <cell r="H27">
            <v>0</v>
          </cell>
          <cell r="I27">
            <v>0</v>
          </cell>
          <cell r="J27">
            <v>0</v>
          </cell>
          <cell r="K27">
            <v>0</v>
          </cell>
          <cell r="L27">
            <v>0</v>
          </cell>
          <cell r="M27">
            <v>0</v>
          </cell>
          <cell r="N27">
            <v>0</v>
          </cell>
          <cell r="O27">
            <v>0</v>
          </cell>
          <cell r="P27">
            <v>-1832.9899999999998</v>
          </cell>
          <cell r="Q27">
            <v>357832.31999999995</v>
          </cell>
          <cell r="R27"/>
          <cell r="S27"/>
        </row>
        <row r="28">
          <cell r="B28" t="str">
            <v xml:space="preserve">Labor </v>
          </cell>
          <cell r="C28">
            <v>168993.65000000002</v>
          </cell>
          <cell r="D28">
            <v>-560.25</v>
          </cell>
          <cell r="E28">
            <v>0</v>
          </cell>
          <cell r="F28">
            <v>0</v>
          </cell>
          <cell r="G28">
            <v>0</v>
          </cell>
          <cell r="H28">
            <v>0</v>
          </cell>
          <cell r="I28">
            <v>0</v>
          </cell>
          <cell r="J28">
            <v>0</v>
          </cell>
          <cell r="K28">
            <v>0</v>
          </cell>
          <cell r="L28">
            <v>0</v>
          </cell>
          <cell r="M28">
            <v>0</v>
          </cell>
          <cell r="N28">
            <v>0</v>
          </cell>
          <cell r="O28">
            <v>0</v>
          </cell>
          <cell r="P28">
            <v>-560.25</v>
          </cell>
          <cell r="Q28">
            <v>168433.40000000002</v>
          </cell>
          <cell r="R28"/>
          <cell r="S28"/>
        </row>
        <row r="29">
          <cell r="B29" t="str">
            <v>Paid Media</v>
          </cell>
          <cell r="C29">
            <v>0</v>
          </cell>
          <cell r="D29"/>
          <cell r="E29"/>
          <cell r="F29"/>
          <cell r="G29"/>
          <cell r="H29"/>
          <cell r="I29"/>
          <cell r="J29"/>
          <cell r="K29"/>
          <cell r="L29"/>
          <cell r="M29"/>
          <cell r="N29"/>
          <cell r="O29"/>
          <cell r="P29">
            <v>0</v>
          </cell>
          <cell r="Q29">
            <v>0</v>
          </cell>
          <cell r="R29"/>
          <cell r="S29"/>
        </row>
        <row r="30">
          <cell r="B30" t="str">
            <v>Other Costs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cell r="S30"/>
        </row>
        <row r="31">
          <cell r="B31" t="str">
            <v>Peak Time Rebate (RYU/SPD)</v>
          </cell>
          <cell r="C31"/>
          <cell r="D31" t="str">
            <v>N/A</v>
          </cell>
          <cell r="E31"/>
          <cell r="F31"/>
          <cell r="G31"/>
          <cell r="H31"/>
          <cell r="I31"/>
          <cell r="J31"/>
          <cell r="K31"/>
          <cell r="L31"/>
          <cell r="M31"/>
          <cell r="N31"/>
          <cell r="O31"/>
          <cell r="P31"/>
          <cell r="Q31"/>
          <cell r="R31"/>
          <cell r="S31"/>
        </row>
        <row r="32">
          <cell r="B32" t="str">
            <v>Customer Research</v>
          </cell>
          <cell r="C32"/>
          <cell r="D32"/>
          <cell r="E32"/>
          <cell r="F32"/>
          <cell r="G32"/>
          <cell r="H32"/>
          <cell r="I32"/>
          <cell r="J32"/>
          <cell r="K32"/>
          <cell r="L32"/>
          <cell r="M32"/>
          <cell r="N32"/>
          <cell r="O32"/>
          <cell r="P32"/>
          <cell r="Q32"/>
          <cell r="R32"/>
          <cell r="S32"/>
        </row>
        <row r="33">
          <cell r="B33" t="str">
            <v>Collateral- Development, Printing, Distribution etc. (all non-labor costs)</v>
          </cell>
          <cell r="C33"/>
          <cell r="D33"/>
          <cell r="E33"/>
          <cell r="F33"/>
          <cell r="G33"/>
          <cell r="H33"/>
          <cell r="I33"/>
          <cell r="J33"/>
          <cell r="K33"/>
          <cell r="L33"/>
          <cell r="M33"/>
          <cell r="N33"/>
          <cell r="O33"/>
          <cell r="P33"/>
          <cell r="Q33"/>
          <cell r="R33"/>
          <cell r="S33"/>
        </row>
        <row r="34">
          <cell r="B34" t="str">
            <v>Labor</v>
          </cell>
          <cell r="C34"/>
          <cell r="D34"/>
          <cell r="E34"/>
          <cell r="F34"/>
          <cell r="G34"/>
          <cell r="H34"/>
          <cell r="I34"/>
          <cell r="J34"/>
          <cell r="K34"/>
          <cell r="L34"/>
          <cell r="M34"/>
          <cell r="N34"/>
          <cell r="O34"/>
          <cell r="P34"/>
          <cell r="Q34"/>
          <cell r="R34"/>
          <cell r="S34"/>
        </row>
        <row r="35">
          <cell r="B35" t="str">
            <v>Paid Media</v>
          </cell>
          <cell r="C35"/>
          <cell r="D35"/>
          <cell r="E35"/>
          <cell r="F35"/>
          <cell r="G35"/>
          <cell r="H35"/>
          <cell r="I35"/>
          <cell r="J35"/>
          <cell r="K35"/>
          <cell r="L35"/>
          <cell r="M35"/>
          <cell r="N35"/>
          <cell r="O35"/>
          <cell r="P35"/>
          <cell r="Q35"/>
          <cell r="R35"/>
          <cell r="S35"/>
        </row>
        <row r="36">
          <cell r="B36" t="str">
            <v>Other Costs</v>
          </cell>
          <cell r="C36"/>
          <cell r="D36"/>
          <cell r="E36"/>
          <cell r="F36"/>
          <cell r="G36"/>
          <cell r="H36"/>
          <cell r="I36"/>
          <cell r="J36"/>
          <cell r="K36"/>
          <cell r="L36"/>
          <cell r="M36"/>
          <cell r="N36"/>
          <cell r="O36"/>
          <cell r="P36"/>
          <cell r="Q36"/>
          <cell r="R36"/>
          <cell r="S36"/>
        </row>
        <row r="37">
          <cell r="B37" t="str">
            <v xml:space="preserve">Critical Peak Pricing &lt; 200kW </v>
          </cell>
          <cell r="C37"/>
          <cell r="D37" t="str">
            <v>N/A</v>
          </cell>
          <cell r="E37"/>
          <cell r="F37"/>
          <cell r="G37"/>
          <cell r="H37"/>
          <cell r="I37"/>
          <cell r="J37"/>
          <cell r="K37"/>
          <cell r="L37"/>
          <cell r="M37"/>
          <cell r="N37"/>
          <cell r="O37"/>
          <cell r="P37"/>
          <cell r="Q37"/>
          <cell r="R37"/>
          <cell r="S37"/>
        </row>
        <row r="38">
          <cell r="B38" t="str">
            <v>Customer Research</v>
          </cell>
          <cell r="C38"/>
          <cell r="D38"/>
          <cell r="E38"/>
          <cell r="F38"/>
          <cell r="G38"/>
          <cell r="H38"/>
          <cell r="I38"/>
          <cell r="J38"/>
          <cell r="K38"/>
          <cell r="L38"/>
          <cell r="M38"/>
          <cell r="N38"/>
          <cell r="O38"/>
          <cell r="P38"/>
          <cell r="Q38"/>
          <cell r="R38"/>
          <cell r="S38"/>
        </row>
        <row r="39">
          <cell r="B39" t="str">
            <v>Collateral- Development, Printing, Distribution etc. (all non-labor costs)</v>
          </cell>
          <cell r="C39"/>
          <cell r="D39"/>
          <cell r="E39"/>
          <cell r="F39"/>
          <cell r="G39"/>
          <cell r="H39"/>
          <cell r="I39"/>
          <cell r="J39"/>
          <cell r="K39"/>
          <cell r="L39"/>
          <cell r="M39"/>
          <cell r="N39"/>
          <cell r="O39"/>
          <cell r="P39"/>
          <cell r="Q39"/>
          <cell r="R39"/>
          <cell r="S39"/>
        </row>
        <row r="40">
          <cell r="B40" t="str">
            <v>Labor</v>
          </cell>
          <cell r="C40"/>
          <cell r="D40"/>
          <cell r="E40"/>
          <cell r="F40"/>
          <cell r="G40"/>
          <cell r="H40"/>
          <cell r="I40"/>
          <cell r="J40"/>
          <cell r="K40"/>
          <cell r="L40"/>
          <cell r="M40"/>
          <cell r="N40"/>
          <cell r="O40"/>
          <cell r="P40"/>
          <cell r="Q40"/>
          <cell r="R40"/>
          <cell r="S40"/>
        </row>
        <row r="41">
          <cell r="B41" t="str">
            <v>Paid Media</v>
          </cell>
          <cell r="C41"/>
          <cell r="D41"/>
          <cell r="E41"/>
          <cell r="F41"/>
          <cell r="G41"/>
          <cell r="H41"/>
          <cell r="I41"/>
          <cell r="J41"/>
          <cell r="K41"/>
          <cell r="L41"/>
          <cell r="M41"/>
          <cell r="N41"/>
          <cell r="O41"/>
          <cell r="P41"/>
          <cell r="Q41"/>
          <cell r="R41"/>
          <cell r="S41"/>
        </row>
        <row r="42">
          <cell r="B42" t="str">
            <v>Other Costs</v>
          </cell>
          <cell r="C42"/>
          <cell r="D42"/>
          <cell r="E42"/>
          <cell r="F42"/>
          <cell r="G42"/>
          <cell r="H42"/>
          <cell r="I42"/>
          <cell r="J42"/>
          <cell r="K42"/>
          <cell r="L42"/>
          <cell r="M42"/>
          <cell r="N42"/>
          <cell r="O42"/>
          <cell r="P42"/>
          <cell r="Q42"/>
          <cell r="R42"/>
          <cell r="S42"/>
        </row>
        <row r="43">
          <cell r="B43" t="str">
            <v>II. TOTAL UTILITY MARKETING BY ACTIVITY</v>
          </cell>
          <cell r="C43">
            <v>753761.13000000012</v>
          </cell>
          <cell r="D43">
            <v>69863.710000000006</v>
          </cell>
          <cell r="E43">
            <v>-24710.58</v>
          </cell>
          <cell r="F43">
            <v>0</v>
          </cell>
          <cell r="G43">
            <v>0</v>
          </cell>
          <cell r="H43">
            <v>0</v>
          </cell>
          <cell r="I43">
            <v>0</v>
          </cell>
          <cell r="J43">
            <v>0</v>
          </cell>
          <cell r="K43">
            <v>0</v>
          </cell>
          <cell r="L43">
            <v>0</v>
          </cell>
          <cell r="M43">
            <v>0</v>
          </cell>
          <cell r="N43">
            <v>0</v>
          </cell>
          <cell r="O43">
            <v>0</v>
          </cell>
          <cell r="P43">
            <v>45153.130000000005</v>
          </cell>
          <cell r="Q43">
            <v>798914.26000000013</v>
          </cell>
          <cell r="R43">
            <v>2650000</v>
          </cell>
          <cell r="S43">
            <v>13570000</v>
          </cell>
        </row>
        <row r="44">
          <cell r="B44"/>
          <cell r="C44"/>
          <cell r="D44"/>
          <cell r="E44"/>
          <cell r="F44"/>
          <cell r="G44"/>
          <cell r="H44"/>
          <cell r="I44"/>
          <cell r="J44"/>
          <cell r="K44"/>
          <cell r="L44"/>
          <cell r="M44"/>
          <cell r="N44"/>
          <cell r="O44"/>
          <cell r="P44"/>
          <cell r="Q44"/>
          <cell r="R44"/>
          <cell r="S44"/>
        </row>
        <row r="45">
          <cell r="B45" t="str">
            <v xml:space="preserve">III. UTILITY MARKETING BY ITEMIZED COST </v>
          </cell>
          <cell r="C45"/>
          <cell r="D45"/>
          <cell r="E45"/>
          <cell r="F45"/>
          <cell r="G45"/>
          <cell r="H45"/>
          <cell r="I45"/>
          <cell r="J45"/>
          <cell r="K45"/>
          <cell r="L45"/>
          <cell r="M45"/>
          <cell r="N45"/>
          <cell r="O45"/>
          <cell r="P45"/>
          <cell r="Q45"/>
          <cell r="R45"/>
          <cell r="S45"/>
        </row>
        <row r="46">
          <cell r="B46" t="str">
            <v>Customer Research</v>
          </cell>
          <cell r="C46"/>
          <cell r="D46"/>
          <cell r="E46"/>
          <cell r="F46"/>
          <cell r="G46"/>
          <cell r="H46"/>
          <cell r="I46"/>
          <cell r="J46"/>
          <cell r="K46"/>
          <cell r="L46"/>
          <cell r="M46"/>
          <cell r="N46"/>
          <cell r="O46"/>
          <cell r="P46">
            <v>0</v>
          </cell>
          <cell r="Q46">
            <v>0</v>
          </cell>
          <cell r="R46"/>
          <cell r="S46"/>
        </row>
        <row r="47">
          <cell r="B47" t="str">
            <v>Collateral- Development, Printing, Distribution etc. (all non-labor costs)</v>
          </cell>
          <cell r="C47">
            <v>360665.23</v>
          </cell>
          <cell r="D47">
            <v>43393.020000000004</v>
          </cell>
          <cell r="E47">
            <v>-25103.81</v>
          </cell>
          <cell r="F47">
            <v>0</v>
          </cell>
          <cell r="G47">
            <v>0</v>
          </cell>
          <cell r="H47">
            <v>0</v>
          </cell>
          <cell r="I47">
            <v>0</v>
          </cell>
          <cell r="J47">
            <v>0</v>
          </cell>
          <cell r="K47">
            <v>0</v>
          </cell>
          <cell r="L47">
            <v>0</v>
          </cell>
          <cell r="M47">
            <v>0</v>
          </cell>
          <cell r="N47">
            <v>0</v>
          </cell>
          <cell r="O47">
            <v>0</v>
          </cell>
          <cell r="P47">
            <v>18289.210000000003</v>
          </cell>
          <cell r="Q47">
            <v>378954.44</v>
          </cell>
          <cell r="R47"/>
          <cell r="S47"/>
        </row>
        <row r="48">
          <cell r="B48" t="str">
            <v>Labor</v>
          </cell>
          <cell r="C48">
            <v>386126.15</v>
          </cell>
          <cell r="D48">
            <v>26470.69</v>
          </cell>
          <cell r="E48">
            <v>393.23</v>
          </cell>
          <cell r="F48">
            <v>0</v>
          </cell>
          <cell r="G48">
            <v>0</v>
          </cell>
          <cell r="H48">
            <v>0</v>
          </cell>
          <cell r="I48">
            <v>0</v>
          </cell>
          <cell r="J48">
            <v>0</v>
          </cell>
          <cell r="K48">
            <v>0</v>
          </cell>
          <cell r="L48">
            <v>0</v>
          </cell>
          <cell r="M48">
            <v>0</v>
          </cell>
          <cell r="N48">
            <v>0</v>
          </cell>
          <cell r="O48">
            <v>0</v>
          </cell>
          <cell r="P48">
            <v>26863.919999999998</v>
          </cell>
          <cell r="Q48">
            <v>412990.07</v>
          </cell>
          <cell r="R48"/>
          <cell r="S48"/>
        </row>
        <row r="49">
          <cell r="B49" t="str">
            <v>Paid Media</v>
          </cell>
          <cell r="C49">
            <v>0</v>
          </cell>
          <cell r="D49"/>
          <cell r="E49"/>
          <cell r="F49"/>
          <cell r="G49"/>
          <cell r="H49"/>
          <cell r="I49"/>
          <cell r="J49"/>
          <cell r="K49"/>
          <cell r="L49"/>
          <cell r="M49"/>
          <cell r="N49"/>
          <cell r="O49"/>
          <cell r="P49">
            <v>0</v>
          </cell>
          <cell r="Q49">
            <v>0</v>
          </cell>
          <cell r="R49"/>
          <cell r="S49"/>
        </row>
        <row r="50">
          <cell r="B50" t="str">
            <v>Other Costs</v>
          </cell>
          <cell r="C50">
            <v>6969.75</v>
          </cell>
          <cell r="D50">
            <v>0</v>
          </cell>
          <cell r="E50">
            <v>0</v>
          </cell>
          <cell r="F50">
            <v>0</v>
          </cell>
          <cell r="G50">
            <v>0</v>
          </cell>
          <cell r="H50">
            <v>0</v>
          </cell>
          <cell r="I50">
            <v>0</v>
          </cell>
          <cell r="J50">
            <v>0</v>
          </cell>
          <cell r="K50">
            <v>0</v>
          </cell>
          <cell r="L50">
            <v>0</v>
          </cell>
          <cell r="M50">
            <v>0</v>
          </cell>
          <cell r="N50">
            <v>0</v>
          </cell>
          <cell r="O50">
            <v>0</v>
          </cell>
          <cell r="P50">
            <v>0</v>
          </cell>
          <cell r="Q50">
            <v>6969.75</v>
          </cell>
          <cell r="R50"/>
          <cell r="S50"/>
        </row>
        <row r="51">
          <cell r="B51" t="str">
            <v xml:space="preserve">III. TOTAL UTILITY MARKETING BY ITEMIZED COST </v>
          </cell>
          <cell r="C51">
            <v>753761.13</v>
          </cell>
          <cell r="D51">
            <v>69863.710000000006</v>
          </cell>
          <cell r="E51">
            <v>-24710.58</v>
          </cell>
          <cell r="F51">
            <v>0</v>
          </cell>
          <cell r="G51">
            <v>0</v>
          </cell>
          <cell r="H51">
            <v>0</v>
          </cell>
          <cell r="I51">
            <v>0</v>
          </cell>
          <cell r="J51">
            <v>0</v>
          </cell>
          <cell r="K51">
            <v>0</v>
          </cell>
          <cell r="L51">
            <v>0</v>
          </cell>
          <cell r="M51">
            <v>0</v>
          </cell>
          <cell r="N51">
            <v>0</v>
          </cell>
          <cell r="O51">
            <v>0</v>
          </cell>
          <cell r="P51">
            <v>45153.130000000005</v>
          </cell>
          <cell r="Q51">
            <v>798914.26</v>
          </cell>
          <cell r="R51">
            <v>2650000</v>
          </cell>
          <cell r="S51">
            <v>13570000</v>
          </cell>
        </row>
        <row r="52">
          <cell r="B52"/>
          <cell r="C52"/>
          <cell r="D52"/>
          <cell r="E52"/>
          <cell r="F52"/>
          <cell r="G52"/>
          <cell r="H52"/>
          <cell r="I52"/>
          <cell r="J52"/>
          <cell r="K52"/>
          <cell r="L52"/>
          <cell r="M52"/>
          <cell r="N52"/>
          <cell r="O52"/>
          <cell r="P52"/>
          <cell r="Q52"/>
          <cell r="R52"/>
          <cell r="S52"/>
        </row>
        <row r="53">
          <cell r="B53" t="str">
            <v>IV. UTILITY MARKETING BY CUSTOMER SEGMENT</v>
          </cell>
          <cell r="C53"/>
          <cell r="D53"/>
          <cell r="E53"/>
          <cell r="F53"/>
          <cell r="G53"/>
          <cell r="H53"/>
          <cell r="I53"/>
          <cell r="J53"/>
          <cell r="K53"/>
          <cell r="L53"/>
          <cell r="M53"/>
          <cell r="N53"/>
          <cell r="O53"/>
          <cell r="P53"/>
          <cell r="Q53"/>
          <cell r="R53"/>
          <cell r="S53"/>
        </row>
        <row r="54">
          <cell r="B54" t="str">
            <v>Agricultural</v>
          </cell>
          <cell r="C54">
            <v>33765.325499999999</v>
          </cell>
          <cell r="D54">
            <v>10417.3845</v>
          </cell>
          <cell r="E54">
            <v>-3285.4290000000001</v>
          </cell>
          <cell r="F54">
            <v>0</v>
          </cell>
          <cell r="G54">
            <v>0</v>
          </cell>
          <cell r="H54">
            <v>0</v>
          </cell>
          <cell r="I54">
            <v>0</v>
          </cell>
          <cell r="J54">
            <v>0</v>
          </cell>
          <cell r="K54">
            <v>0</v>
          </cell>
          <cell r="L54">
            <v>0</v>
          </cell>
          <cell r="M54">
            <v>0</v>
          </cell>
          <cell r="N54">
            <v>0</v>
          </cell>
          <cell r="O54">
            <v>0</v>
          </cell>
          <cell r="P54">
            <v>7131.9555</v>
          </cell>
          <cell r="Q54">
            <v>40897.281000000003</v>
          </cell>
          <cell r="R54"/>
          <cell r="S54"/>
        </row>
        <row r="55">
          <cell r="B55" t="str">
            <v>Large Commercial and Industrial</v>
          </cell>
          <cell r="C55">
            <v>191336.84450000001</v>
          </cell>
          <cell r="D55">
            <v>59031.845499999996</v>
          </cell>
          <cell r="E55">
            <v>-18617.431</v>
          </cell>
          <cell r="F55">
            <v>0</v>
          </cell>
          <cell r="G55">
            <v>0</v>
          </cell>
          <cell r="H55">
            <v>0</v>
          </cell>
          <cell r="I55">
            <v>0</v>
          </cell>
          <cell r="J55">
            <v>0</v>
          </cell>
          <cell r="K55">
            <v>0</v>
          </cell>
          <cell r="L55">
            <v>0</v>
          </cell>
          <cell r="M55">
            <v>0</v>
          </cell>
          <cell r="N55">
            <v>0</v>
          </cell>
          <cell r="O55">
            <v>0</v>
          </cell>
          <cell r="P55">
            <v>40414.414499999999</v>
          </cell>
          <cell r="Q55">
            <v>231751.25900000002</v>
          </cell>
          <cell r="R55"/>
          <cell r="S55"/>
        </row>
        <row r="56">
          <cell r="B56" t="str">
            <v>Small and Medium Commercial</v>
          </cell>
          <cell r="C56">
            <v>0</v>
          </cell>
          <cell r="D56"/>
          <cell r="E56"/>
          <cell r="F56"/>
          <cell r="G56"/>
          <cell r="H56"/>
          <cell r="I56"/>
          <cell r="J56"/>
          <cell r="K56"/>
          <cell r="L56"/>
          <cell r="M56"/>
          <cell r="N56"/>
          <cell r="O56"/>
          <cell r="P56">
            <v>0</v>
          </cell>
          <cell r="Q56">
            <v>0</v>
          </cell>
          <cell r="R56"/>
          <cell r="S56"/>
        </row>
        <row r="57">
          <cell r="B57" t="str">
            <v>Residential</v>
          </cell>
          <cell r="C57">
            <v>528658.96000000008</v>
          </cell>
          <cell r="D57">
            <v>414.4799999999999</v>
          </cell>
          <cell r="E57">
            <v>-2807.72</v>
          </cell>
          <cell r="F57">
            <v>1</v>
          </cell>
          <cell r="G57">
            <v>0</v>
          </cell>
          <cell r="H57">
            <v>0</v>
          </cell>
          <cell r="I57">
            <v>0</v>
          </cell>
          <cell r="J57">
            <v>0</v>
          </cell>
          <cell r="K57">
            <v>0</v>
          </cell>
          <cell r="L57">
            <v>0</v>
          </cell>
          <cell r="M57">
            <v>0</v>
          </cell>
          <cell r="N57">
            <v>0</v>
          </cell>
          <cell r="O57">
            <v>0</v>
          </cell>
          <cell r="P57">
            <v>-2392.2399999999998</v>
          </cell>
          <cell r="Q57">
            <v>526266.72000000009</v>
          </cell>
          <cell r="R57"/>
          <cell r="S57"/>
        </row>
        <row r="58">
          <cell r="B58" t="str">
            <v>IV. TOTAL UTILITY MARKETING BY CUSTOMER SEGMENT</v>
          </cell>
          <cell r="C58">
            <v>753761.13000000012</v>
          </cell>
          <cell r="D58">
            <v>69863.709999999992</v>
          </cell>
          <cell r="E58">
            <v>-24710.58</v>
          </cell>
          <cell r="F58">
            <v>1</v>
          </cell>
          <cell r="G58">
            <v>0</v>
          </cell>
          <cell r="H58">
            <v>0</v>
          </cell>
          <cell r="I58">
            <v>0</v>
          </cell>
          <cell r="J58">
            <v>0</v>
          </cell>
          <cell r="K58">
            <v>0</v>
          </cell>
          <cell r="L58">
            <v>0</v>
          </cell>
          <cell r="M58">
            <v>0</v>
          </cell>
          <cell r="N58">
            <v>0</v>
          </cell>
          <cell r="O58">
            <v>0</v>
          </cell>
          <cell r="P58">
            <v>45154.13</v>
          </cell>
          <cell r="Q58">
            <v>798915.26000000013</v>
          </cell>
          <cell r="R58">
            <v>2650000</v>
          </cell>
          <cell r="S58">
            <v>13570000</v>
          </cell>
        </row>
        <row r="59">
          <cell r="B59" t="str">
            <v>Notes:</v>
          </cell>
          <cell r="C59"/>
          <cell r="D59"/>
          <cell r="E59"/>
          <cell r="F59"/>
          <cell r="G59"/>
          <cell r="H59"/>
          <cell r="I59"/>
          <cell r="J59"/>
          <cell r="K59"/>
          <cell r="L59"/>
          <cell r="M59"/>
          <cell r="N59"/>
          <cell r="O59"/>
          <cell r="P59"/>
          <cell r="Q59"/>
          <cell r="R59"/>
          <cell r="S59"/>
        </row>
        <row r="60">
          <cell r="B60" t="str">
            <v xml:space="preserve">1Utility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v>
          </cell>
          <cell r="C60"/>
          <cell r="D60"/>
          <cell r="E60"/>
          <cell r="F60"/>
          <cell r="G60"/>
          <cell r="H60"/>
          <cell r="I60"/>
          <cell r="J60"/>
          <cell r="K60"/>
          <cell r="L60"/>
          <cell r="M60"/>
          <cell r="N60"/>
          <cell r="O60"/>
          <cell r="P60"/>
          <cell r="Q60"/>
          <cell r="R60"/>
          <cell r="S60"/>
        </row>
        <row r="62">
          <cell r="D62">
            <v>88537.44</v>
          </cell>
        </row>
        <row r="63">
          <cell r="D63">
            <v>-18673.73000000001</v>
          </cell>
          <cell r="O63">
            <v>0</v>
          </cell>
        </row>
        <row r="65">
          <cell r="G65">
            <v>0</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view="pageLayout" topLeftCell="A10" zoomScaleNormal="85" workbookViewId="0">
      <selection activeCell="K38" sqref="K38"/>
    </sheetView>
  </sheetViews>
  <sheetFormatPr defaultColWidth="9.42578125" defaultRowHeight="12.75"/>
  <cols>
    <col min="1" max="10" width="9.42578125" style="9"/>
    <col min="11" max="11" width="33.5703125" style="9" customWidth="1"/>
    <col min="12" max="16384" width="9.42578125" style="9"/>
  </cols>
  <sheetData>
    <row r="1" spans="1:11">
      <c r="A1" s="386"/>
      <c r="B1" s="386"/>
      <c r="C1" s="386"/>
      <c r="D1" s="386"/>
      <c r="E1" s="386"/>
      <c r="F1" s="386"/>
      <c r="G1" s="386"/>
      <c r="H1" s="386"/>
      <c r="I1" s="386"/>
      <c r="J1" s="386"/>
      <c r="K1" s="386"/>
    </row>
    <row r="4" spans="1:11" s="32" customFormat="1" ht="15">
      <c r="A4" s="142"/>
      <c r="B4" s="143"/>
      <c r="C4" s="143"/>
      <c r="D4" s="143"/>
      <c r="E4" s="143"/>
      <c r="F4" s="143"/>
      <c r="G4" s="143"/>
      <c r="H4" s="143"/>
      <c r="I4" s="143"/>
      <c r="J4" s="143"/>
      <c r="K4" s="143"/>
    </row>
    <row r="5" spans="1:11" ht="14.25">
      <c r="A5" s="141"/>
      <c r="B5" s="141"/>
      <c r="C5" s="141"/>
      <c r="D5" s="141"/>
      <c r="E5" s="141"/>
      <c r="F5" s="141"/>
      <c r="G5" s="141"/>
      <c r="H5" s="141"/>
      <c r="I5" s="141"/>
      <c r="J5" s="141"/>
      <c r="K5" s="141"/>
    </row>
    <row r="9" spans="1:11" ht="18">
      <c r="K9" s="30"/>
    </row>
    <row r="18" spans="1:11" ht="18">
      <c r="A18" s="607" t="s">
        <v>0</v>
      </c>
      <c r="B18" s="608"/>
      <c r="C18" s="608"/>
      <c r="D18" s="608"/>
      <c r="E18" s="608"/>
      <c r="F18" s="608"/>
      <c r="G18" s="608"/>
      <c r="H18" s="608"/>
      <c r="I18" s="608"/>
      <c r="J18" s="608"/>
      <c r="K18" s="608"/>
    </row>
    <row r="19" spans="1:11" ht="18">
      <c r="A19" s="607" t="s">
        <v>1</v>
      </c>
      <c r="B19" s="607"/>
      <c r="C19" s="607"/>
      <c r="D19" s="607"/>
      <c r="E19" s="607"/>
      <c r="F19" s="607"/>
      <c r="G19" s="607"/>
      <c r="H19" s="607"/>
      <c r="I19" s="607"/>
      <c r="J19" s="607"/>
      <c r="K19" s="607"/>
    </row>
    <row r="34" spans="1:11">
      <c r="K34" s="9" t="s">
        <v>2</v>
      </c>
    </row>
    <row r="36" spans="1:11" ht="15">
      <c r="K36" s="153">
        <v>45870</v>
      </c>
    </row>
    <row r="37" spans="1:11" ht="15">
      <c r="K37" s="175" t="s">
        <v>309</v>
      </c>
    </row>
    <row r="38" spans="1:11" ht="15">
      <c r="A38" s="10"/>
      <c r="B38" s="10"/>
      <c r="C38" s="10"/>
      <c r="D38" s="10"/>
      <c r="E38" s="10"/>
      <c r="F38" s="10"/>
      <c r="G38" s="10"/>
      <c r="H38" s="10"/>
      <c r="I38" s="10"/>
      <c r="J38" s="10"/>
      <c r="K38" s="258"/>
    </row>
    <row r="39" spans="1:11" ht="15">
      <c r="K39" s="175"/>
    </row>
  </sheetData>
  <mergeCells count="2">
    <mergeCell ref="A18:K18"/>
    <mergeCell ref="A19:K19"/>
  </mergeCells>
  <phoneticPr fontId="23" type="noConversion"/>
  <pageMargins left="0.7" right="0.7" top="0.75" bottom="0.75" header="0.3" footer="0.3"/>
  <pageSetup scale="96" orientation="landscape" r:id="rId1"/>
  <headerFooter>
    <oddFooter>&amp;C_x000D_&amp;1#&amp;"Calibri"&amp;12&amp;K000000 Public &amp;R&amp;A</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view="pageLayout" zoomScaleNormal="85" workbookViewId="0">
      <selection activeCell="A4" sqref="A4:K4"/>
    </sheetView>
  </sheetViews>
  <sheetFormatPr defaultColWidth="9.42578125" defaultRowHeight="12.75"/>
  <cols>
    <col min="1" max="10" width="9.42578125" style="9"/>
    <col min="11" max="11" width="33.5703125" style="9" customWidth="1"/>
    <col min="12" max="16384" width="9.42578125" style="9"/>
  </cols>
  <sheetData>
    <row r="1" spans="1:11">
      <c r="A1" s="386"/>
      <c r="B1" s="386"/>
      <c r="C1" s="386"/>
      <c r="D1" s="386"/>
      <c r="E1" s="386"/>
      <c r="F1" s="386"/>
      <c r="G1" s="386"/>
      <c r="H1" s="386"/>
      <c r="I1" s="386"/>
      <c r="J1" s="386"/>
      <c r="K1" s="386"/>
    </row>
    <row r="4" spans="1:11" s="32" customFormat="1" ht="51" customHeight="1">
      <c r="A4" s="610" t="s">
        <v>3</v>
      </c>
      <c r="B4" s="611"/>
      <c r="C4" s="611"/>
      <c r="D4" s="611"/>
      <c r="E4" s="611"/>
      <c r="F4" s="611"/>
      <c r="G4" s="611"/>
      <c r="H4" s="611"/>
      <c r="I4" s="611"/>
      <c r="J4" s="611"/>
      <c r="K4" s="611"/>
    </row>
    <row r="5" spans="1:11" ht="14.25">
      <c r="A5" s="609" t="s">
        <v>4</v>
      </c>
      <c r="B5" s="609"/>
      <c r="C5" s="609"/>
      <c r="D5" s="609"/>
      <c r="E5" s="609"/>
      <c r="F5" s="609"/>
      <c r="G5" s="609"/>
      <c r="H5" s="609"/>
      <c r="I5" s="609"/>
      <c r="J5" s="609"/>
      <c r="K5" s="609"/>
    </row>
    <row r="9" spans="1:11" ht="18">
      <c r="K9" s="30"/>
    </row>
    <row r="32" spans="1:11">
      <c r="A32" s="10"/>
      <c r="B32" s="10"/>
      <c r="C32" s="10"/>
      <c r="D32" s="10"/>
      <c r="E32" s="10"/>
      <c r="F32" s="10"/>
      <c r="G32" s="10"/>
      <c r="H32" s="10"/>
      <c r="I32" s="10"/>
      <c r="J32" s="10"/>
      <c r="K32" s="10"/>
    </row>
    <row r="35" spans="11:11">
      <c r="K35" s="138"/>
    </row>
    <row r="37" spans="11:11">
      <c r="K37" s="33"/>
    </row>
    <row r="38" spans="11:11">
      <c r="K38" s="33" t="s">
        <v>2</v>
      </c>
    </row>
  </sheetData>
  <mergeCells count="2">
    <mergeCell ref="A5:K5"/>
    <mergeCell ref="A4:K4"/>
  </mergeCells>
  <hyperlinks>
    <hyperlink ref="A5:K5" r:id="rId1" display="http://www.pge.com/mybusiness/energysavingsrebates/demandresponse/cs/ " xr:uid="{00000000-0004-0000-0100-000000000000}"/>
  </hyperlinks>
  <pageMargins left="0.7" right="0.7" top="0.75" bottom="0.75" header="0.3" footer="0.3"/>
  <pageSetup scale="96" orientation="landscape" r:id="rId2"/>
  <headerFooter>
    <oddFooter>&amp;L&amp;F&amp;C&amp;"Calibri,Regular"&amp;11 &amp;K0000002 of 12_x000D_&amp;1#&amp;"Calibri"&amp;12&amp;K000000 Public &amp;R&amp;A</oddFooter>
  </headerFooter>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4"/>
  <sheetViews>
    <sheetView view="pageLayout" zoomScale="85" zoomScaleNormal="80" zoomScalePageLayoutView="85" workbookViewId="0">
      <selection activeCell="A55" sqref="A55"/>
    </sheetView>
  </sheetViews>
  <sheetFormatPr defaultColWidth="0" defaultRowHeight="12.75"/>
  <cols>
    <col min="1" max="1" width="50.140625" style="9" customWidth="1"/>
    <col min="2" max="2" width="11" style="73" customWidth="1"/>
    <col min="3" max="3" width="11" style="9" customWidth="1"/>
    <col min="4" max="4" width="11.140625" style="9" customWidth="1"/>
    <col min="5" max="5" width="11" style="33" customWidth="1"/>
    <col min="6" max="6" width="11" style="9" customWidth="1"/>
    <col min="7" max="8" width="11.140625" style="9" customWidth="1"/>
    <col min="9" max="9" width="11" style="9" customWidth="1"/>
    <col min="10" max="10" width="11.140625" style="9" customWidth="1"/>
    <col min="11" max="11" width="11" style="33" customWidth="1"/>
    <col min="12" max="12" width="11" style="9" customWidth="1"/>
    <col min="13" max="13" width="10.7109375" style="9" customWidth="1"/>
    <col min="14" max="14" width="12.28515625" style="33" customWidth="1"/>
    <col min="15" max="15" width="11" style="33" customWidth="1"/>
    <col min="16" max="16" width="11.140625" style="33" customWidth="1"/>
    <col min="17" max="17" width="11" style="9" customWidth="1"/>
    <col min="18" max="18" width="12.28515625" style="33" customWidth="1"/>
    <col min="19" max="19" width="11.140625" style="33" customWidth="1"/>
    <col min="20" max="20" width="15.28515625" style="9" customWidth="1"/>
    <col min="21" max="21" width="11" style="9" customWidth="1"/>
    <col min="22" max="23" width="9.5703125" style="9" customWidth="1"/>
    <col min="24" max="24" width="12.5703125" style="9" customWidth="1"/>
    <col min="25" max="25" width="8.5703125" style="9" bestFit="1" customWidth="1"/>
    <col min="26" max="26" width="10.5703125" style="9" customWidth="1"/>
    <col min="27" max="27" width="9.5703125" style="9" bestFit="1" customWidth="1"/>
    <col min="28" max="28" width="11.42578125" style="9" customWidth="1"/>
    <col min="29" max="29" width="9.5703125" style="9" bestFit="1" customWidth="1"/>
    <col min="30" max="30" width="10.5703125" style="9" customWidth="1"/>
    <col min="31" max="31" width="12.42578125" style="9" bestFit="1" customWidth="1"/>
    <col min="32" max="32" width="12.42578125" style="9" customWidth="1"/>
    <col min="33" max="33" width="9.5703125" style="9" bestFit="1" customWidth="1"/>
    <col min="34" max="34" width="11.42578125" style="9" customWidth="1"/>
    <col min="35" max="35" width="11.5703125" style="9" bestFit="1" customWidth="1"/>
    <col min="36" max="36" width="11.5703125" style="9" customWidth="1"/>
    <col min="37" max="16384" width="0" style="9" hidden="1"/>
  </cols>
  <sheetData>
    <row r="1" spans="1:36" ht="11.25" customHeight="1">
      <c r="A1" s="9" t="s">
        <v>5</v>
      </c>
    </row>
    <row r="2" spans="1:36" ht="2.25" customHeight="1"/>
    <row r="3" spans="1:36">
      <c r="A3" s="9" t="s">
        <v>6</v>
      </c>
    </row>
    <row r="4" spans="1:36" ht="12.6" hidden="1" customHeight="1">
      <c r="C4" s="9">
        <v>2</v>
      </c>
      <c r="D4" s="9">
        <f>C4</f>
        <v>2</v>
      </c>
      <c r="F4" s="9">
        <f>C4+1</f>
        <v>3</v>
      </c>
      <c r="G4" s="9">
        <f>F4</f>
        <v>3</v>
      </c>
      <c r="I4" s="9">
        <f>F4+1</f>
        <v>4</v>
      </c>
      <c r="J4" s="9">
        <f>I4</f>
        <v>4</v>
      </c>
      <c r="L4" s="9">
        <f>I4+1</f>
        <v>5</v>
      </c>
      <c r="M4" s="9">
        <f>L4</f>
        <v>5</v>
      </c>
      <c r="O4" s="33">
        <f>L4+1</f>
        <v>6</v>
      </c>
      <c r="P4" s="33">
        <f>O4</f>
        <v>6</v>
      </c>
      <c r="R4" s="33">
        <f>O4+1</f>
        <v>7</v>
      </c>
      <c r="S4" s="33">
        <f>R4</f>
        <v>7</v>
      </c>
    </row>
    <row r="6" spans="1:36" ht="11.25" customHeight="1">
      <c r="A6" s="404"/>
      <c r="B6" s="615" t="s">
        <v>7</v>
      </c>
      <c r="C6" s="616"/>
      <c r="D6" s="617"/>
      <c r="E6" s="615" t="s">
        <v>8</v>
      </c>
      <c r="F6" s="616"/>
      <c r="G6" s="617"/>
      <c r="H6" s="615" t="s">
        <v>9</v>
      </c>
      <c r="I6" s="616"/>
      <c r="J6" s="617"/>
      <c r="K6" s="615" t="s">
        <v>10</v>
      </c>
      <c r="L6" s="616"/>
      <c r="M6" s="617"/>
      <c r="N6" s="615" t="s">
        <v>11</v>
      </c>
      <c r="O6" s="616"/>
      <c r="P6" s="617"/>
      <c r="Q6" s="615" t="s">
        <v>12</v>
      </c>
      <c r="R6" s="616"/>
      <c r="S6" s="617"/>
      <c r="T6" s="405"/>
    </row>
    <row r="7" spans="1:36" s="34" customFormat="1" ht="54.75" customHeight="1">
      <c r="A7" s="406" t="s">
        <v>13</v>
      </c>
      <c r="B7" s="407" t="s">
        <v>14</v>
      </c>
      <c r="C7" s="407" t="s">
        <v>15</v>
      </c>
      <c r="D7" s="407" t="s">
        <v>16</v>
      </c>
      <c r="E7" s="407" t="s">
        <v>14</v>
      </c>
      <c r="F7" s="407" t="s">
        <v>15</v>
      </c>
      <c r="G7" s="407" t="s">
        <v>16</v>
      </c>
      <c r="H7" s="407" t="s">
        <v>14</v>
      </c>
      <c r="I7" s="407" t="s">
        <v>15</v>
      </c>
      <c r="J7" s="407" t="s">
        <v>16</v>
      </c>
      <c r="K7" s="407" t="s">
        <v>14</v>
      </c>
      <c r="L7" s="407" t="s">
        <v>15</v>
      </c>
      <c r="M7" s="407" t="s">
        <v>16</v>
      </c>
      <c r="N7" s="407" t="s">
        <v>14</v>
      </c>
      <c r="O7" s="407" t="s">
        <v>15</v>
      </c>
      <c r="P7" s="407" t="s">
        <v>16</v>
      </c>
      <c r="Q7" s="407" t="s">
        <v>14</v>
      </c>
      <c r="R7" s="407" t="s">
        <v>15</v>
      </c>
      <c r="S7" s="407" t="s">
        <v>16</v>
      </c>
      <c r="T7" s="408" t="s">
        <v>17</v>
      </c>
    </row>
    <row r="8" spans="1:36" ht="14.1" customHeight="1">
      <c r="A8" s="409" t="s">
        <v>18</v>
      </c>
      <c r="B8" s="99"/>
      <c r="C8" s="99"/>
      <c r="D8" s="387"/>
      <c r="E8" s="99"/>
      <c r="F8" s="99"/>
      <c r="G8" s="387"/>
      <c r="H8" s="99"/>
      <c r="I8" s="99"/>
      <c r="J8" s="387"/>
      <c r="K8" s="99"/>
      <c r="L8" s="99"/>
      <c r="M8" s="387"/>
      <c r="N8" s="99"/>
      <c r="O8" s="99"/>
      <c r="P8" s="387"/>
      <c r="Q8" s="99"/>
      <c r="R8" s="99"/>
      <c r="S8" s="387" t="s">
        <v>2</v>
      </c>
      <c r="T8" s="387"/>
    </row>
    <row r="9" spans="1:36">
      <c r="A9" s="410" t="s">
        <v>19</v>
      </c>
      <c r="B9" s="234">
        <v>175</v>
      </c>
      <c r="C9" s="554">
        <f>IFERROR(IF(B9="","",IF(VLOOKUP($A9,'Ex Ante LI &amp; Eligibility Stats'!$A$6:$M$17, C$4,FALSE)="N/A",0,VLOOKUP($A9,'Ex Ante LI &amp; Eligibility Stats'!$A$6:$M$17, C$4,FALSE)*B9/1000)),0)</f>
        <v>123.52646177456576</v>
      </c>
      <c r="D9" s="60">
        <f>IFERROR(IF(B9="","",IF(VLOOKUP($A9,'Ex Post LI &amp; Eligibility Stats'!$A$6:$M$17, D$4,FALSE)="N/A",0,VLOOKUP($A9,'Ex Post LI &amp; Eligibility Stats'!$A$6:$M$17,D$4,FALSE)*B9/1000)),0)</f>
        <v>93.822846255175889</v>
      </c>
      <c r="E9" s="234">
        <v>173</v>
      </c>
      <c r="F9" s="59">
        <f>IFERROR(IF(E9="","",IF(VLOOKUP($A9,'Ex Ante LI &amp; Eligibility Stats'!$A$6:$M$17, F$4,FALSE)="N/A",0,VLOOKUP($A9,'Ex Ante LI &amp; Eligibility Stats'!$A$6:$M$17, F$4,FALSE)*E9/1000)),0)</f>
        <v>125.94038889052737</v>
      </c>
      <c r="G9" s="60">
        <f>IFERROR(IF(E9="","",IF(VLOOKUP($A9,'Ex Post LI &amp; Eligibility Stats'!$A$6:$M$17, G$4,FALSE)="N/A",0,VLOOKUP($A9,'Ex Post LI &amp; Eligibility Stats'!$A$6:$M$17,G$4,FALSE)*E9/1000)),0)</f>
        <v>92.750585155116738</v>
      </c>
      <c r="H9" s="234">
        <v>176</v>
      </c>
      <c r="I9" s="59">
        <f>IFERROR(IF(H9="","",IF(VLOOKUP($A9,'Ex Ante LI &amp; Eligibility Stats'!$A$6:$M$17, I$4,FALSE)="N/A",0,VLOOKUP($A9,'Ex Ante LI &amp; Eligibility Stats'!$A$6:$M$17, I$4,FALSE)*H9/1000)),0)</f>
        <v>133.2508321380358</v>
      </c>
      <c r="J9" s="60">
        <f>IFERROR(IF(H9="","",IF(VLOOKUP($A9,'Ex Post LI &amp; Eligibility Stats'!$A$6:$M$17, J$4,FALSE)="N/A",0,VLOOKUP($A9,'Ex Post LI &amp; Eligibility Stats'!$A$6:$M$17,J$4,FALSE)*H9/1000)),0)</f>
        <v>94.358976805205472</v>
      </c>
      <c r="K9" s="234">
        <v>178</v>
      </c>
      <c r="L9" s="59">
        <f>IFERROR(IF(K9="","",IF(VLOOKUP($A9,'Ex Ante LI &amp; Eligibility Stats'!$A$6:$M$17, L$4,FALSE)="N/A",0,VLOOKUP($A9,'Ex Ante LI &amp; Eligibility Stats'!$A$6:$M$17, L$4,FALSE)*K9/1000)),0)</f>
        <v>139.97880733759933</v>
      </c>
      <c r="M9" s="60">
        <f>IFERROR(IF(K9="","",IF(VLOOKUP($A9,'Ex Post LI &amp; Eligibility Stats'!$A$6:$M$17, M$4,FALSE)="N/A",0,VLOOKUP($A9,'Ex Post LI &amp; Eligibility Stats'!$A$6:$M$17,M$4,FALSE)*K9/1000)),0)</f>
        <v>95.431237905264609</v>
      </c>
      <c r="N9" s="234">
        <v>179</v>
      </c>
      <c r="O9" s="59">
        <f>IFERROR(IF(N9="","",IF(VLOOKUP($A9,'Ex Ante LI &amp; Eligibility Stats'!$A$6:$M$17, O$4,FALSE)="N/A",0,VLOOKUP($A9,'Ex Ante LI &amp; Eligibility Stats'!$A$6:$M$17, O$4,FALSE)*N9/1000)),0)</f>
        <v>140.81204948291398</v>
      </c>
      <c r="P9" s="60">
        <f>IFERROR(IF(N9="","",IF(VLOOKUP($A9,'Ex Post LI &amp; Eligibility Stats'!$A$6:$M$17, P$4,FALSE)="N/A",0,VLOOKUP($A9,'Ex Post LI &amp; Eligibility Stats'!$A$6:$M$17,P$4,FALSE)*N9/1000)),0)</f>
        <v>95.967368455294206</v>
      </c>
      <c r="Q9" s="234">
        <v>178</v>
      </c>
      <c r="R9" s="59">
        <f>IFERROR(IF(Q9="","",IF(VLOOKUP($A9,'Ex Ante LI &amp; Eligibility Stats'!$A$6:$M$17, R$4,FALSE)="N/A",0,VLOOKUP($A9,'Ex Ante LI &amp; Eligibility Stats'!$A$6:$M$17, R$4,FALSE)*Q9/1000)),0)</f>
        <v>139.22307537488965</v>
      </c>
      <c r="S9" s="60">
        <f>IFERROR(IF(Q9="","",IF(VLOOKUP($A9,'Ex Post LI &amp; Eligibility Stats'!$A$6:$M$17, S$4,FALSE)="N/A",0,VLOOKUP($A9,'Ex Post LI &amp; Eligibility Stats'!$A$6:$M$17,S$4,FALSE)*Q9/1000)),0)</f>
        <v>95.431237905264609</v>
      </c>
      <c r="T9" s="411">
        <v>12405</v>
      </c>
    </row>
    <row r="10" spans="1:36" ht="13.5" customHeight="1">
      <c r="A10" s="410" t="s">
        <v>20</v>
      </c>
      <c r="B10" s="234">
        <v>13</v>
      </c>
      <c r="C10" s="59">
        <f>IFERROR(IF(B10="","",IF(VLOOKUP($A10,'Ex Ante LI &amp; Eligibility Stats'!$A$6:$M$17, C$4,FALSE)="N/A",0,VLOOKUP($A10,'Ex Ante LI &amp; Eligibility Stats'!$A$6:$M$17, C$4,FALSE)*B10/1000)),0)</f>
        <v>0</v>
      </c>
      <c r="D10" s="60">
        <f>IFERROR(IF(B10="","",IF(VLOOKUP($A10,'Ex Post LI &amp; Eligibility Stats'!$A$6:$M$17, D$4,FALSE)="N/A",0,VLOOKUP($A10,'Ex Post LI &amp; Eligibility Stats'!$A$6:$M$17,D$4,FALSE)*B10/1000)),0)</f>
        <v>0</v>
      </c>
      <c r="E10" s="234">
        <v>13</v>
      </c>
      <c r="F10" s="59">
        <f>IFERROR(IF(E10="","",IF(VLOOKUP($A10,'Ex Ante LI &amp; Eligibility Stats'!$A$6:$M$17, F$4,FALSE)="N/A",0,VLOOKUP($A10,'Ex Ante LI &amp; Eligibility Stats'!$A$6:$M$17, F$4,FALSE)*E10/1000)),0)</f>
        <v>0</v>
      </c>
      <c r="G10" s="60">
        <f>IFERROR(IF(E10="","",IF(VLOOKUP($A10,'Ex Post LI &amp; Eligibility Stats'!$A$6:$M$17, G$4,FALSE)="N/A",0,VLOOKUP($A10,'Ex Post LI &amp; Eligibility Stats'!$A$6:$M$17,G$4,FALSE)*E10/1000)),0)</f>
        <v>0</v>
      </c>
      <c r="H10" s="234">
        <v>12</v>
      </c>
      <c r="I10" s="59">
        <f>IFERROR(IF(H10="","",IF(VLOOKUP($A10,'Ex Ante LI &amp; Eligibility Stats'!$A$6:$M$17, I$4,FALSE)="N/A",0,VLOOKUP($A10,'Ex Ante LI &amp; Eligibility Stats'!$A$6:$M$17, I$4,FALSE)*H10/1000)),0)</f>
        <v>0</v>
      </c>
      <c r="J10" s="60">
        <f>IFERROR(IF(H10="","",IF(VLOOKUP($A10,'Ex Post LI &amp; Eligibility Stats'!$A$6:$M$17, J$4,FALSE)="N/A",0,VLOOKUP($A10,'Ex Post LI &amp; Eligibility Stats'!$A$6:$M$17,J$4,FALSE)*H10/1000)),0)</f>
        <v>0</v>
      </c>
      <c r="K10" s="234">
        <v>12</v>
      </c>
      <c r="L10" s="59">
        <f>IFERROR(IF(K10="","",IF(VLOOKUP($A10,'Ex Ante LI &amp; Eligibility Stats'!$A$6:$M$17, L$4,FALSE)="N/A",0,VLOOKUP($A10,'Ex Ante LI &amp; Eligibility Stats'!$A$6:$M$17, L$4,FALSE)*K10/1000)),0)</f>
        <v>0</v>
      </c>
      <c r="M10" s="60">
        <f>IFERROR(IF(K10="","",IF(VLOOKUP($A10,'Ex Post LI &amp; Eligibility Stats'!$A$6:$M$17, M$4,FALSE)="N/A",0,VLOOKUP($A10,'Ex Post LI &amp; Eligibility Stats'!$A$6:$M$17,M$4,FALSE)*K10/1000)),0)</f>
        <v>0</v>
      </c>
      <c r="N10" s="234">
        <v>12</v>
      </c>
      <c r="O10" s="59">
        <f>IFERROR(IF(N10="","",IF(VLOOKUP($A10,'Ex Ante LI &amp; Eligibility Stats'!$A$6:$M$17, O$4,FALSE)="N/A",0,VLOOKUP($A10,'Ex Ante LI &amp; Eligibility Stats'!$A$6:$M$17, O$4,FALSE)*N10/1000)),0)</f>
        <v>0</v>
      </c>
      <c r="P10" s="60">
        <f>IFERROR(IF(N10="","",IF(VLOOKUP($A10,'Ex Post LI &amp; Eligibility Stats'!$A$6:$M$17, P$4,FALSE)="N/A",0,VLOOKUP($A10,'Ex Post LI &amp; Eligibility Stats'!$A$6:$M$17,P$4,FALSE)*N10/1000)),0)</f>
        <v>0</v>
      </c>
      <c r="Q10" s="234">
        <v>12</v>
      </c>
      <c r="R10" s="59">
        <f>IFERROR(IF(Q10="","",IF(VLOOKUP($A10,'Ex Ante LI &amp; Eligibility Stats'!$A$6:$M$17, R$4,FALSE)="N/A",0,VLOOKUP($A10,'Ex Ante LI &amp; Eligibility Stats'!$A$6:$M$17, R$4,FALSE)*Q10/1000)),0)</f>
        <v>0</v>
      </c>
      <c r="S10" s="60">
        <f>IFERROR(IF(Q10="","",IF(VLOOKUP($A10,'Ex Post LI &amp; Eligibility Stats'!$A$6:$M$17, S$4,FALSE)="N/A",0,VLOOKUP($A10,'Ex Post LI &amp; Eligibility Stats'!$A$6:$M$17,S$4,FALSE)*Q10/1000)),0)</f>
        <v>0</v>
      </c>
      <c r="T10" s="412">
        <v>13</v>
      </c>
    </row>
    <row r="11" spans="1:36" ht="13.5" customHeight="1">
      <c r="A11" s="410" t="s">
        <v>21</v>
      </c>
      <c r="B11" s="234">
        <v>0</v>
      </c>
      <c r="C11" s="59">
        <f>IFERROR(IF(B11="","",IF(VLOOKUP($A11,'Ex Ante LI &amp; Eligibility Stats'!$A$6:$M$17, C$4,FALSE)="N/A",0,VLOOKUP($A11,'Ex Ante LI &amp; Eligibility Stats'!$A$6:$M$17, C$4,FALSE)*B11/1000)),0)</f>
        <v>0</v>
      </c>
      <c r="D11" s="60">
        <f>IFERROR(IF(B11="","",IF(VLOOKUP($A11,'Ex Post LI &amp; Eligibility Stats'!$A$6:$M$17, D$4,FALSE)="N/A",0,VLOOKUP($A11,'Ex Post LI &amp; Eligibility Stats'!$A$6:$M$17,D$4,FALSE)*B11/1000)),0)</f>
        <v>0</v>
      </c>
      <c r="E11" s="234">
        <v>0</v>
      </c>
      <c r="F11" s="59">
        <f>IFERROR(IF(E11="","",IF(VLOOKUP($A11,'Ex Ante LI &amp; Eligibility Stats'!$A$6:$M$17, F$4,FALSE)="N/A",0,VLOOKUP($A11,'Ex Ante LI &amp; Eligibility Stats'!$A$6:$M$17, F$4,FALSE)*E11/1000)),0)</f>
        <v>0</v>
      </c>
      <c r="G11" s="60">
        <f>IFERROR(IF(E11="","",IF(VLOOKUP($A11,'Ex Post LI &amp; Eligibility Stats'!$A$6:$M$17, G$4,FALSE)="N/A",0,VLOOKUP($A11,'Ex Post LI &amp; Eligibility Stats'!$A$6:$M$17,G$4,FALSE)*E11/1000)),0)</f>
        <v>0</v>
      </c>
      <c r="H11" s="234">
        <v>0</v>
      </c>
      <c r="I11" s="59">
        <f>IFERROR(IF(H11="","",IF(VLOOKUP($A11,'Ex Ante LI &amp; Eligibility Stats'!$A$6:$M$17, I$4,FALSE)="N/A",0,VLOOKUP($A11,'Ex Ante LI &amp; Eligibility Stats'!$A$6:$M$17, I$4,FALSE)*H11/1000)),0)</f>
        <v>0</v>
      </c>
      <c r="J11" s="60">
        <f>IFERROR(IF(H11="","",IF(VLOOKUP($A11,'Ex Post LI &amp; Eligibility Stats'!$A$6:$M$17, J$4,FALSE)="N/A",0,VLOOKUP($A11,'Ex Post LI &amp; Eligibility Stats'!$A$6:$M$17,J$4,FALSE)*H11/1000)),0)</f>
        <v>0</v>
      </c>
      <c r="K11" s="234">
        <v>0</v>
      </c>
      <c r="L11" s="59">
        <f>IFERROR(IF(K11="","",IF(VLOOKUP($A11,'Ex Ante LI &amp; Eligibility Stats'!$A$6:$M$17, L$4,FALSE)="N/A",0,VLOOKUP($A11,'Ex Ante LI &amp; Eligibility Stats'!$A$6:$M$17, L$4,FALSE)*K11/1000)),0)</f>
        <v>0</v>
      </c>
      <c r="M11" s="60">
        <f>IFERROR(IF(K11="","",IF(VLOOKUP($A11,'Ex Post LI &amp; Eligibility Stats'!$A$6:$M$17, M$4,FALSE)="N/A",0,VLOOKUP($A11,'Ex Post LI &amp; Eligibility Stats'!$A$6:$M$17,M$4,FALSE)*K11/1000)),0)</f>
        <v>0</v>
      </c>
      <c r="N11" s="234">
        <v>0</v>
      </c>
      <c r="O11" s="59">
        <f>IFERROR(IF(N11="","",IF(VLOOKUP($A11,'Ex Ante LI &amp; Eligibility Stats'!$A$6:$M$17, O$4,FALSE)="N/A",0,VLOOKUP($A11,'Ex Ante LI &amp; Eligibility Stats'!$A$6:$M$17, O$4,FALSE)*N11/1000)),0)</f>
        <v>0</v>
      </c>
      <c r="P11" s="60">
        <f>IFERROR(IF(N11="","",IF(VLOOKUP($A11,'Ex Post LI &amp; Eligibility Stats'!$A$6:$M$17, P$4,FALSE)="N/A",0,VLOOKUP($A11,'Ex Post LI &amp; Eligibility Stats'!$A$6:$M$17,P$4,FALSE)*N11/1000)),0)</f>
        <v>0</v>
      </c>
      <c r="Q11" s="234">
        <v>0</v>
      </c>
      <c r="R11" s="59">
        <f>IFERROR(IF(Q11="","",IF(VLOOKUP($A11,'Ex Ante LI &amp; Eligibility Stats'!$A$6:$M$17, R$4,FALSE)="N/A",0,VLOOKUP($A11,'Ex Ante LI &amp; Eligibility Stats'!$A$6:$M$17, R$4,FALSE)*Q11/1000)),0)</f>
        <v>0</v>
      </c>
      <c r="S11" s="60">
        <f>IFERROR(IF(Q11="","",IF(VLOOKUP($A11,'Ex Post LI &amp; Eligibility Stats'!$A$6:$M$17, S$4,FALSE)="N/A",0,VLOOKUP($A11,'Ex Post LI &amp; Eligibility Stats'!$A$6:$M$17,S$4,FALSE)*Q11/1000)),0)</f>
        <v>0</v>
      </c>
      <c r="T11" s="412" t="s">
        <v>22</v>
      </c>
    </row>
    <row r="12" spans="1:36" ht="14.85" customHeight="1">
      <c r="A12" s="413" t="s">
        <v>23</v>
      </c>
      <c r="B12" s="234">
        <v>0</v>
      </c>
      <c r="C12" s="59">
        <f>IFERROR(IF(B12="","",IF(VLOOKUP($A12,'Ex Ante LI &amp; Eligibility Stats'!$A$6:$M$17, C$4,FALSE)="N/A",0,VLOOKUP($A12,'Ex Ante LI &amp; Eligibility Stats'!$A$6:$M$17, C$4,FALSE)*B12/1000)),0)</f>
        <v>0</v>
      </c>
      <c r="D12" s="60">
        <f>IFERROR(IF(B12="","",IF(VLOOKUP($A12,'Ex Post LI &amp; Eligibility Stats'!$A$6:$M$17, D$4,FALSE)="N/A",0,VLOOKUP($A12,'Ex Post LI &amp; Eligibility Stats'!$A$6:$M$17,D$4,FALSE)*B12/1000)),0)</f>
        <v>0</v>
      </c>
      <c r="E12" s="234">
        <v>0</v>
      </c>
      <c r="F12" s="59">
        <f>IFERROR(IF(E12="","",IF(VLOOKUP($A12,'Ex Ante LI &amp; Eligibility Stats'!$A$6:$M$17, F$4,FALSE)="N/A",0,VLOOKUP($A12,'Ex Ante LI &amp; Eligibility Stats'!$A$6:$M$17, F$4,FALSE)*E12/1000)),0)</f>
        <v>0</v>
      </c>
      <c r="G12" s="60">
        <f>IFERROR(IF(E12="","",IF(VLOOKUP($A12,'Ex Post LI &amp; Eligibility Stats'!$A$6:$M$17, G$4,FALSE)="N/A",0,VLOOKUP($A12,'Ex Post LI &amp; Eligibility Stats'!$A$6:$M$17,G$4,FALSE)*E12/1000)),0)</f>
        <v>0</v>
      </c>
      <c r="H12" s="234">
        <v>0</v>
      </c>
      <c r="I12" s="59">
        <f>IFERROR(IF(H12="","",IF(VLOOKUP($A12,'Ex Ante LI &amp; Eligibility Stats'!$A$6:$M$17, I$4,FALSE)="N/A",0,VLOOKUP($A12,'Ex Ante LI &amp; Eligibility Stats'!$A$6:$M$17, I$4,FALSE)*H12/1000)),0)</f>
        <v>0</v>
      </c>
      <c r="J12" s="60">
        <f>IFERROR(IF(H12="","",IF(VLOOKUP($A12,'Ex Post LI &amp; Eligibility Stats'!$A$6:$M$17, J$4,FALSE)="N/A",0,VLOOKUP($A12,'Ex Post LI &amp; Eligibility Stats'!$A$6:$M$17,J$4,FALSE)*H12/1000)),0)</f>
        <v>0</v>
      </c>
      <c r="K12" s="234">
        <v>0</v>
      </c>
      <c r="L12" s="59">
        <f>IFERROR(IF(K12="","",IF(VLOOKUP($A12,'Ex Ante LI &amp; Eligibility Stats'!$A$6:$M$17, L$4,FALSE)="N/A",0,VLOOKUP($A12,'Ex Ante LI &amp; Eligibility Stats'!$A$6:$M$17, L$4,FALSE)*K12/1000)),0)</f>
        <v>0</v>
      </c>
      <c r="M12" s="60">
        <f>IFERROR(IF(K12="","",IF(VLOOKUP($A12,'Ex Post LI &amp; Eligibility Stats'!$A$6:$M$17, M$4,FALSE)="N/A",0,VLOOKUP($A12,'Ex Post LI &amp; Eligibility Stats'!$A$6:$M$17,M$4,FALSE)*K12/1000)),0)</f>
        <v>0</v>
      </c>
      <c r="N12" s="234">
        <v>0</v>
      </c>
      <c r="O12" s="59">
        <f>IFERROR(IF(N12="","",IF(VLOOKUP($A12,'Ex Ante LI &amp; Eligibility Stats'!$A$6:$M$17, O$4,FALSE)="N/A",0,VLOOKUP($A12,'Ex Ante LI &amp; Eligibility Stats'!$A$6:$M$17, O$4,FALSE)*N12/1000)),0)</f>
        <v>0</v>
      </c>
      <c r="P12" s="60">
        <f>IFERROR(IF(N12="","",IF(VLOOKUP($A12,'Ex Post LI &amp; Eligibility Stats'!$A$6:$M$17, P$4,FALSE)="N/A",0,VLOOKUP($A12,'Ex Post LI &amp; Eligibility Stats'!$A$6:$M$17,P$4,FALSE)*N12/1000)),0)</f>
        <v>0</v>
      </c>
      <c r="Q12" s="234">
        <v>0</v>
      </c>
      <c r="R12" s="59">
        <f>IFERROR(IF(Q12="","",IF(VLOOKUP($A12,'Ex Ante LI &amp; Eligibility Stats'!$A$6:$M$17, R$4,FALSE)="N/A",0,VLOOKUP($A12,'Ex Ante LI &amp; Eligibility Stats'!$A$6:$M$17, R$4,FALSE)*Q12/1000)),0)</f>
        <v>0</v>
      </c>
      <c r="S12" s="60">
        <f>IFERROR(IF(Q12="","",IF(VLOOKUP($A12,'Ex Post LI &amp; Eligibility Stats'!$A$6:$M$17, S$4,FALSE)="N/A",0,VLOOKUP($A12,'Ex Post LI &amp; Eligibility Stats'!$A$6:$M$17,S$4,FALSE)*Q12/1000)),0)</f>
        <v>0</v>
      </c>
      <c r="T12" s="412" t="s">
        <v>22</v>
      </c>
    </row>
    <row r="13" spans="1:36" ht="14.25">
      <c r="A13" s="36" t="s">
        <v>24</v>
      </c>
      <c r="B13" s="234">
        <v>58016</v>
      </c>
      <c r="C13" s="59">
        <f>IFERROR(IF(B13="","",IF(VLOOKUP($A13,'Ex Ante LI &amp; Eligibility Stats'!$A$6:$M$17, C$4,FALSE)="N/A",0,VLOOKUP($A13,'Ex Ante LI &amp; Eligibility Stats'!$A$6:$M$17, C$4,FALSE)*B13/1000)),0)</f>
        <v>0</v>
      </c>
      <c r="D13" s="60">
        <f>IFERROR(IF(B13="","",IF(VLOOKUP($A13,'Ex Post LI &amp; Eligibility Stats'!$A$6:$M$17, D$4,FALSE)="N/A",0,VLOOKUP($A13,'Ex Post LI &amp; Eligibility Stats'!$A$6:$M$17,D$4,FALSE)*B13/1000)),0)</f>
        <v>0</v>
      </c>
      <c r="E13" s="234">
        <v>57752</v>
      </c>
      <c r="F13" s="59">
        <f>IFERROR(IF(E13="","",IF(VLOOKUP($A13,'Ex Ante LI &amp; Eligibility Stats'!$A$6:$M$17, F$4,FALSE)="N/A",0,VLOOKUP($A13,'Ex Ante LI &amp; Eligibility Stats'!$A$6:$M$17, F$4,FALSE)*E13/1000)),0)</f>
        <v>0</v>
      </c>
      <c r="G13" s="60">
        <f>IFERROR(IF(E13="","",IF(VLOOKUP($A13,'Ex Post LI &amp; Eligibility Stats'!$A$6:$M$17, G$4,FALSE)="N/A",0,VLOOKUP($A13,'Ex Post LI &amp; Eligibility Stats'!$A$6:$M$17,G$4,FALSE)*E13/1000)),0)</f>
        <v>0</v>
      </c>
      <c r="H13" s="234">
        <v>57408</v>
      </c>
      <c r="I13" s="59">
        <f>IFERROR(IF(H13="","",IF(VLOOKUP($A13,'Ex Ante LI &amp; Eligibility Stats'!$A$6:$M$17, I$4,FALSE)="N/A",0,VLOOKUP($A13,'Ex Ante LI &amp; Eligibility Stats'!$A$6:$M$17, I$4,FALSE)*H13/1000)),0)</f>
        <v>0</v>
      </c>
      <c r="J13" s="60">
        <f>IFERROR(IF(H13="","",IF(VLOOKUP($A13,'Ex Post LI &amp; Eligibility Stats'!$A$6:$M$17, J$4,FALSE)="N/A",0,VLOOKUP($A13,'Ex Post LI &amp; Eligibility Stats'!$A$6:$M$17,J$4,FALSE)*H13/1000)),0)</f>
        <v>0</v>
      </c>
      <c r="K13" s="234">
        <v>57112</v>
      </c>
      <c r="L13" s="59">
        <f>IFERROR(IF(K13="","",IF(VLOOKUP($A13,'Ex Ante LI &amp; Eligibility Stats'!$A$6:$M$17, L$4,FALSE)="N/A",0,VLOOKUP($A13,'Ex Ante LI &amp; Eligibility Stats'!$A$6:$M$17, L$4,FALSE)*K13/1000)),0)</f>
        <v>0</v>
      </c>
      <c r="M13" s="60">
        <f>IFERROR(IF(K13="","",IF(VLOOKUP($A13,'Ex Post LI &amp; Eligibility Stats'!$A$6:$M$17, M$4,FALSE)="N/A",0,VLOOKUP($A13,'Ex Post LI &amp; Eligibility Stats'!$A$6:$M$17,M$4,FALSE)*K13/1000)),0)</f>
        <v>0</v>
      </c>
      <c r="N13" s="234">
        <v>56770</v>
      </c>
      <c r="O13" s="59">
        <f>IFERROR(IF(N13="","",IF(VLOOKUP($A13,'Ex Ante LI &amp; Eligibility Stats'!$A$6:$M$17, O$4,FALSE)="N/A",0,VLOOKUP($A13,'Ex Ante LI &amp; Eligibility Stats'!$A$6:$M$17, O$4,FALSE)*N13/1000)),0)</f>
        <v>9.5082814342608355</v>
      </c>
      <c r="P13" s="60">
        <f>IFERROR(IF(N13="","",IF(VLOOKUP($A13,'Ex Post LI &amp; Eligibility Stats'!$A$6:$M$17, P$4,FALSE)="N/A",0,VLOOKUP($A13,'Ex Post LI &amp; Eligibility Stats'!$A$6:$M$17,P$4,FALSE)*N13/1000)),0)</f>
        <v>6.2446999999999999</v>
      </c>
      <c r="Q13" s="87">
        <v>56548</v>
      </c>
      <c r="R13" s="59">
        <f>IFERROR(IF(Q13="","",IF(VLOOKUP($A13,'Ex Ante LI &amp; Eligibility Stats'!$A$6:$M$17, R$4,FALSE)="N/A",0,VLOOKUP($A13,'Ex Ante LI &amp; Eligibility Stats'!$A$6:$M$17, R$4,FALSE)*Q13/1000)),0)</f>
        <v>16.257609251822771</v>
      </c>
      <c r="S13" s="60">
        <f>IFERROR(IF(Q13="","",IF(VLOOKUP($A13,'Ex Post LI &amp; Eligibility Stats'!$A$6:$M$17, S$4,FALSE)="N/A",0,VLOOKUP($A13,'Ex Post LI &amp; Eligibility Stats'!$A$6:$M$17,S$4,FALSE)*Q13/1000)),0)</f>
        <v>6.2202799999999998</v>
      </c>
      <c r="T13" s="412" t="s">
        <v>22</v>
      </c>
    </row>
    <row r="14" spans="1:36" s="105" customFormat="1" ht="13.5" thickBot="1">
      <c r="A14" s="104" t="s">
        <v>25</v>
      </c>
      <c r="B14" s="201">
        <f>IF(B9="","",SUM(B9:B13))</f>
        <v>58204</v>
      </c>
      <c r="C14" s="414">
        <f t="shared" ref="C14" si="0">IF(C9="","",SUM(C9:C13))</f>
        <v>123.52646177456576</v>
      </c>
      <c r="D14" s="202">
        <f t="shared" ref="D14:S14" si="1">IF(D9="","",SUM(D9:D13))</f>
        <v>93.822846255175889</v>
      </c>
      <c r="E14" s="201">
        <f t="shared" si="1"/>
        <v>57938</v>
      </c>
      <c r="F14" s="414">
        <f t="shared" si="1"/>
        <v>125.94038889052737</v>
      </c>
      <c r="G14" s="202">
        <f t="shared" si="1"/>
        <v>92.750585155116738</v>
      </c>
      <c r="H14" s="201">
        <f t="shared" si="1"/>
        <v>57596</v>
      </c>
      <c r="I14" s="414">
        <f t="shared" si="1"/>
        <v>133.2508321380358</v>
      </c>
      <c r="J14" s="202">
        <f t="shared" si="1"/>
        <v>94.358976805205472</v>
      </c>
      <c r="K14" s="201">
        <f t="shared" si="1"/>
        <v>57302</v>
      </c>
      <c r="L14" s="414">
        <f t="shared" si="1"/>
        <v>139.97880733759933</v>
      </c>
      <c r="M14" s="202">
        <f t="shared" si="1"/>
        <v>95.431237905264609</v>
      </c>
      <c r="N14" s="201">
        <f t="shared" si="1"/>
        <v>56961</v>
      </c>
      <c r="O14" s="414">
        <f t="shared" si="1"/>
        <v>150.3203309171748</v>
      </c>
      <c r="P14" s="202">
        <f t="shared" si="1"/>
        <v>102.2120684552942</v>
      </c>
      <c r="Q14" s="120">
        <f t="shared" si="1"/>
        <v>56738</v>
      </c>
      <c r="R14" s="414">
        <f t="shared" si="1"/>
        <v>155.48068462671242</v>
      </c>
      <c r="S14" s="202">
        <f t="shared" si="1"/>
        <v>101.65151790526461</v>
      </c>
      <c r="T14" s="415"/>
      <c r="U14" s="40"/>
      <c r="V14" s="40"/>
      <c r="W14" s="40"/>
      <c r="X14" s="40"/>
      <c r="Y14" s="40"/>
      <c r="Z14" s="40"/>
      <c r="AA14" s="40"/>
      <c r="AB14" s="40"/>
      <c r="AC14" s="40"/>
      <c r="AD14" s="40"/>
      <c r="AE14" s="40"/>
      <c r="AF14" s="40"/>
      <c r="AG14" s="40"/>
      <c r="AH14" s="40"/>
      <c r="AI14" s="40"/>
      <c r="AJ14" s="40"/>
    </row>
    <row r="15" spans="1:36" ht="13.5" thickTop="1">
      <c r="A15" s="409" t="s">
        <v>26</v>
      </c>
      <c r="B15" s="99"/>
      <c r="C15" s="99"/>
      <c r="D15" s="101"/>
      <c r="E15" s="99"/>
      <c r="F15" s="99"/>
      <c r="G15" s="101"/>
      <c r="H15" s="99"/>
      <c r="I15" s="99"/>
      <c r="J15" s="101"/>
      <c r="K15" s="99"/>
      <c r="L15" s="99"/>
      <c r="M15" s="101"/>
      <c r="N15" s="99"/>
      <c r="O15" s="99"/>
      <c r="P15" s="101"/>
      <c r="Q15" s="99"/>
      <c r="R15" s="99"/>
      <c r="S15" s="101"/>
      <c r="T15" s="387"/>
      <c r="U15" s="37"/>
      <c r="V15" s="37"/>
      <c r="W15" s="37"/>
      <c r="X15" s="37"/>
      <c r="Y15" s="37"/>
      <c r="Z15" s="37"/>
      <c r="AA15" s="37"/>
      <c r="AB15" s="37"/>
      <c r="AC15" s="37"/>
    </row>
    <row r="16" spans="1:36" ht="14.85" customHeight="1">
      <c r="A16" s="416" t="s">
        <v>27</v>
      </c>
      <c r="B16" s="234">
        <v>18833</v>
      </c>
      <c r="C16" s="59">
        <f>IFERROR(IF(B16="","",IF(VLOOKUP($A16,'Ex Ante LI &amp; Eligibility Stats'!$A$6:$M$17, C$4,FALSE)="N/A",0,VLOOKUP($A16,'Ex Ante LI &amp; Eligibility Stats'!$A$6:$M$17, C$4,FALSE)*B16/1000)),0)</f>
        <v>0</v>
      </c>
      <c r="D16" s="603" t="s">
        <v>310</v>
      </c>
      <c r="E16" s="234">
        <v>18818</v>
      </c>
      <c r="F16" s="59">
        <f>IFERROR(IF(E16="","",IF(VLOOKUP($A16,'Ex Ante LI &amp; Eligibility Stats'!$A$6:$M$17, F$4,FALSE)="N/A",0,VLOOKUP($A16,'Ex Ante LI &amp; Eligibility Stats'!$A$6:$M$17, F$4,FALSE)*E16/1000)),0)</f>
        <v>0.18818000000000001</v>
      </c>
      <c r="G16" s="603" t="s">
        <v>310</v>
      </c>
      <c r="H16" s="234">
        <v>19167</v>
      </c>
      <c r="I16" s="59">
        <f>IFERROR(IF(H16="","",IF(VLOOKUP($A16,'Ex Ante LI &amp; Eligibility Stats'!$A$6:$M$17, I$4,FALSE)="N/A",0,VLOOKUP($A16,'Ex Ante LI &amp; Eligibility Stats'!$A$6:$M$17, I$4,FALSE)*H16/1000)),0)</f>
        <v>0.38334000000000001</v>
      </c>
      <c r="J16" s="603" t="s">
        <v>310</v>
      </c>
      <c r="K16" s="234">
        <v>20384</v>
      </c>
      <c r="L16" s="59">
        <f>IFERROR(IF(K16="","",IF(VLOOKUP($A16,'Ex Ante LI &amp; Eligibility Stats'!$A$6:$M$17, L$4,FALSE)="N/A",0,VLOOKUP($A16,'Ex Ante LI &amp; Eligibility Stats'!$A$6:$M$17, L$4,FALSE)*K16/1000)),0)</f>
        <v>2.0384000000000002</v>
      </c>
      <c r="M16" s="603" t="s">
        <v>310</v>
      </c>
      <c r="N16" s="234">
        <v>21481</v>
      </c>
      <c r="O16" s="59">
        <f>IFERROR(IF(N16="","",IF(VLOOKUP($A16,'Ex Ante LI &amp; Eligibility Stats'!$A$6:$M$17, O$4,FALSE)="N/A",0,VLOOKUP($A16,'Ex Ante LI &amp; Eligibility Stats'!$A$6:$M$17, O$4,FALSE)*N16/1000)),0)</f>
        <v>5.3702500000000004</v>
      </c>
      <c r="P16" s="603" t="s">
        <v>310</v>
      </c>
      <c r="Q16" s="234">
        <v>23534</v>
      </c>
      <c r="R16" s="59">
        <f>IFERROR(IF(Q16="","",IF(VLOOKUP($A16,'Ex Ante LI &amp; Eligibility Stats'!$A$6:$M$17, R$4,FALSE)="N/A",0,VLOOKUP($A16,'Ex Ante LI &amp; Eligibility Stats'!$A$6:$M$17, R$4,FALSE)*Q16/1000)),0)</f>
        <v>11.060979999999999</v>
      </c>
      <c r="S16" s="603" t="s">
        <v>310</v>
      </c>
      <c r="T16" s="411">
        <v>3080838</v>
      </c>
      <c r="U16" s="37"/>
      <c r="V16" s="37"/>
      <c r="W16" s="37"/>
      <c r="X16" s="37"/>
      <c r="Y16" s="37"/>
      <c r="Z16" s="37"/>
      <c r="AA16" s="37"/>
      <c r="AB16" s="37"/>
      <c r="AC16" s="37"/>
    </row>
    <row r="17" spans="1:29" ht="14.85" customHeight="1">
      <c r="A17" s="236" t="s">
        <v>28</v>
      </c>
      <c r="B17" s="234">
        <v>0</v>
      </c>
      <c r="C17" s="59">
        <f>IFERROR(IF(B17="","",IF(VLOOKUP($A17,'Ex Ante LI &amp; Eligibility Stats'!$A$6:$M$17, C$4,FALSE)="N/A",0,VLOOKUP($A17,'Ex Ante LI &amp; Eligibility Stats'!$A$6:$M$17, C$4,FALSE)*B17/1000)),0)</f>
        <v>0</v>
      </c>
      <c r="D17" s="60">
        <f>IFERROR(IF(B17="","",IF(VLOOKUP($A17,'Ex Post LI &amp; Eligibility Stats'!$A$6:$M$17, D$4,FALSE)="N/A",0,VLOOKUP($A17,'Ex Post LI &amp; Eligibility Stats'!$A$6:$M$17,D$4,FALSE)*B17/1000)),0)</f>
        <v>0</v>
      </c>
      <c r="E17" s="234">
        <v>0</v>
      </c>
      <c r="F17" s="59">
        <f>IFERROR(IF(E17="","",IF(VLOOKUP($A17,'Ex Ante LI &amp; Eligibility Stats'!$A$6:$M$17, F$4,FALSE)="N/A",0,VLOOKUP($A17,'Ex Ante LI &amp; Eligibility Stats'!$A$6:$M$17, F$4,FALSE)*E17/1000)),0)</f>
        <v>0</v>
      </c>
      <c r="G17" s="60">
        <f>IFERROR(IF(E17="","",IF(VLOOKUP($A17,'Ex Post LI &amp; Eligibility Stats'!$A$6:$M$17, G$4,FALSE)="N/A",0,VLOOKUP($A17,'Ex Post LI &amp; Eligibility Stats'!$A$6:$M$17,G$4,FALSE)*E17/1000)),0)</f>
        <v>0</v>
      </c>
      <c r="H17" s="234">
        <v>0</v>
      </c>
      <c r="I17" s="59">
        <f>IFERROR(IF(H17="","",IF(VLOOKUP($A17,'Ex Ante LI &amp; Eligibility Stats'!$A$6:$M$17, I$4,FALSE)="N/A",0,VLOOKUP($A17,'Ex Ante LI &amp; Eligibility Stats'!$A$6:$M$17, I$4,FALSE)*H17/1000)),0)</f>
        <v>0</v>
      </c>
      <c r="J17" s="60">
        <f>IFERROR(IF(H17="","",IF(VLOOKUP($A17,'Ex Post LI &amp; Eligibility Stats'!$A$6:$M$17, J$4,FALSE)="N/A",0,VLOOKUP($A17,'Ex Post LI &amp; Eligibility Stats'!$A$6:$M$17,J$4,FALSE)*H17/1000)),0)</f>
        <v>0</v>
      </c>
      <c r="K17" s="234">
        <v>0</v>
      </c>
      <c r="L17" s="59">
        <f>IFERROR(IF(K17="","",IF(VLOOKUP($A17,'Ex Ante LI &amp; Eligibility Stats'!$A$6:$M$17, L$4,FALSE)="N/A",0,VLOOKUP($A17,'Ex Ante LI &amp; Eligibility Stats'!$A$6:$M$17, L$4,FALSE)*K17/1000)),0)</f>
        <v>0</v>
      </c>
      <c r="M17" s="60">
        <f>IFERROR(IF(K17="","",IF(VLOOKUP($A17,'Ex Post LI &amp; Eligibility Stats'!$A$6:$M$17, M$4,FALSE)="N/A",0,VLOOKUP($A17,'Ex Post LI &amp; Eligibility Stats'!$A$6:$M$17,M$4,FALSE)*K17/1000)),0)</f>
        <v>0</v>
      </c>
      <c r="N17" s="234">
        <v>0</v>
      </c>
      <c r="O17" s="59">
        <f>IFERROR(IF(N17="","",IF(VLOOKUP($A17,'Ex Ante LI &amp; Eligibility Stats'!$A$6:$M$17, O$4,FALSE)="N/A",0,VLOOKUP($A17,'Ex Ante LI &amp; Eligibility Stats'!$A$6:$M$17, O$4,FALSE)*N17/1000)),0)</f>
        <v>0</v>
      </c>
      <c r="P17" s="60">
        <f>IFERROR(IF(N17="","",IF(VLOOKUP($A17,'Ex Post LI &amp; Eligibility Stats'!$A$6:$M$17, P$4,FALSE)="N/A",0,VLOOKUP($A17,'Ex Post LI &amp; Eligibility Stats'!$A$6:$M$17,P$4,FALSE)*N17/1000)),0)</f>
        <v>0</v>
      </c>
      <c r="Q17" s="234">
        <v>0</v>
      </c>
      <c r="R17" s="59">
        <f>IFERROR(IF(Q17="","",IF(VLOOKUP($A17,'Ex Ante LI &amp; Eligibility Stats'!$A$6:$M$17, R$4,FALSE)="N/A",0,VLOOKUP($A17,'Ex Ante LI &amp; Eligibility Stats'!$A$6:$M$17, R$4,FALSE)*Q17/1000)),0)</f>
        <v>0</v>
      </c>
      <c r="S17" s="60">
        <f>IFERROR(IF(Q17="","",IF(VLOOKUP($A17,'Ex Post LI &amp; Eligibility Stats'!$A$6:$M$17, S$4,FALSE)="N/A",0,VLOOKUP($A17,'Ex Post LI &amp; Eligibility Stats'!$A$6:$M$17,S$4,FALSE)*Q17/1000)),0)</f>
        <v>0</v>
      </c>
      <c r="T17" s="411">
        <v>5243683</v>
      </c>
      <c r="U17" s="37"/>
      <c r="V17" s="37"/>
      <c r="W17" s="37"/>
      <c r="X17" s="37"/>
      <c r="Y17" s="37"/>
      <c r="Z17" s="37"/>
      <c r="AA17" s="37"/>
      <c r="AB17" s="37"/>
      <c r="AC17" s="37"/>
    </row>
    <row r="18" spans="1:29" ht="14.85" customHeight="1">
      <c r="A18" s="236" t="s">
        <v>29</v>
      </c>
      <c r="B18" s="234">
        <v>0</v>
      </c>
      <c r="C18" s="59">
        <f>IFERROR(IF(B18="","",IF(VLOOKUP($A18,'Ex Ante LI &amp; Eligibility Stats'!$A$6:$M$17, C$4,FALSE)="N/A",0,VLOOKUP($A18,'Ex Ante LI &amp; Eligibility Stats'!$A$6:$M$17, C$4,FALSE)*B18/1000)),0)</f>
        <v>0</v>
      </c>
      <c r="D18" s="60">
        <f>IFERROR(IF(B18="","",IF(VLOOKUP($A18,'Ex Post LI &amp; Eligibility Stats'!$A$6:$M$17, D$4,FALSE)="N/A",0,VLOOKUP($A18,'Ex Post LI &amp; Eligibility Stats'!$A$6:$M$17,D$4,FALSE)*B18/1000)),0)</f>
        <v>0</v>
      </c>
      <c r="E18" s="234">
        <v>0</v>
      </c>
      <c r="F18" s="59">
        <f>IFERROR(IF(E18="","",IF(VLOOKUP($A18,'Ex Ante LI &amp; Eligibility Stats'!$A$6:$M$17, F$4,FALSE)="N/A",0,VLOOKUP($A18,'Ex Ante LI &amp; Eligibility Stats'!$A$6:$M$17, F$4,FALSE)*E18/1000)),0)</f>
        <v>0</v>
      </c>
      <c r="G18" s="60">
        <f>IFERROR(IF(E18="","",IF(VLOOKUP($A18,'Ex Post LI &amp; Eligibility Stats'!$A$6:$M$17, G$4,FALSE)="N/A",0,VLOOKUP($A18,'Ex Post LI &amp; Eligibility Stats'!$A$6:$M$17,G$4,FALSE)*E18/1000)),0)</f>
        <v>0</v>
      </c>
      <c r="H18" s="234">
        <v>0</v>
      </c>
      <c r="I18" s="59">
        <f>IFERROR(IF(H18="","",IF(VLOOKUP($A18,'Ex Ante LI &amp; Eligibility Stats'!$A$6:$M$17, I$4,FALSE)="N/A",0,VLOOKUP($A18,'Ex Ante LI &amp; Eligibility Stats'!$A$6:$M$17, I$4,FALSE)*H18/1000)),0)</f>
        <v>0</v>
      </c>
      <c r="J18" s="60">
        <f>IFERROR(IF(H18="","",IF(VLOOKUP($A18,'Ex Post LI &amp; Eligibility Stats'!$A$6:$M$17, J$4,FALSE)="N/A",0,VLOOKUP($A18,'Ex Post LI &amp; Eligibility Stats'!$A$6:$M$17,J$4,FALSE)*H18/1000)),0)</f>
        <v>0</v>
      </c>
      <c r="K18" s="234">
        <v>0</v>
      </c>
      <c r="L18" s="59">
        <f>IFERROR(IF(K18="","",IF(VLOOKUP($A18,'Ex Ante LI &amp; Eligibility Stats'!$A$6:$M$17, L$4,FALSE)="N/A",0,VLOOKUP($A18,'Ex Ante LI &amp; Eligibility Stats'!$A$6:$M$17, L$4,FALSE)*K18/1000)),0)</f>
        <v>0</v>
      </c>
      <c r="M18" s="60">
        <f>IFERROR(IF(K18="","",IF(VLOOKUP($A18,'Ex Post LI &amp; Eligibility Stats'!$A$6:$M$17, M$4,FALSE)="N/A",0,VLOOKUP($A18,'Ex Post LI &amp; Eligibility Stats'!$A$6:$M$17,M$4,FALSE)*K18/1000)),0)</f>
        <v>0</v>
      </c>
      <c r="N18" s="234">
        <v>546</v>
      </c>
      <c r="O18" s="59">
        <f>IFERROR(IF(N18="","",IF(VLOOKUP($A18,'Ex Ante LI &amp; Eligibility Stats'!$A$6:$M$17, O$4,FALSE)="N/A",0,VLOOKUP($A18,'Ex Ante LI &amp; Eligibility Stats'!$A$6:$M$17, O$4,FALSE)*N18/1000)),0)</f>
        <v>40.594546316195306</v>
      </c>
      <c r="P18" s="603" t="s">
        <v>310</v>
      </c>
      <c r="Q18" s="234">
        <v>594</v>
      </c>
      <c r="R18" s="59">
        <f>IFERROR(IF(Q18="","",IF(VLOOKUP($A18,'Ex Ante LI &amp; Eligibility Stats'!$A$6:$M$17, R$4,FALSE)="N/A",0,VLOOKUP($A18,'Ex Ante LI &amp; Eligibility Stats'!$A$6:$M$17, R$4,FALSE)*Q18/1000)),0)</f>
        <v>53.115466440195803</v>
      </c>
      <c r="S18" s="603" t="s">
        <v>310</v>
      </c>
      <c r="T18" s="411">
        <v>675214</v>
      </c>
      <c r="U18" s="37"/>
      <c r="V18" s="37"/>
      <c r="W18" s="37"/>
      <c r="X18" s="37"/>
      <c r="Y18" s="37"/>
      <c r="Z18" s="37"/>
      <c r="AA18" s="37"/>
      <c r="AB18" s="37"/>
      <c r="AC18" s="37"/>
    </row>
    <row r="19" spans="1:29" ht="13.5" customHeight="1">
      <c r="A19" s="236" t="s">
        <v>30</v>
      </c>
      <c r="B19" s="234">
        <v>1444</v>
      </c>
      <c r="C19" s="59">
        <f>IFERROR(IF(B19="","",IF(VLOOKUP($A19,'Ex Ante LI &amp; Eligibility Stats'!$A$6:$M$17, C$4,FALSE)="N/A",0,VLOOKUP($A19,'Ex Ante LI &amp; Eligibility Stats'!$A$6:$M$17, C$4,FALSE)*B19/1000)),0)</f>
        <v>1.9037621255267887</v>
      </c>
      <c r="D19" s="60">
        <f>IFERROR(IF(B19="","",IF(VLOOKUP($A19,'Ex Post LI &amp; Eligibility Stats'!$A$6:$M$17, D$4,FALSE)="N/A",0,VLOOKUP($A19,'Ex Post LI &amp; Eligibility Stats'!$A$6:$M$17,D$4,FALSE)*B19/1000)),0)</f>
        <v>3.1521767301559449</v>
      </c>
      <c r="E19" s="234">
        <v>1444</v>
      </c>
      <c r="F19" s="59">
        <f>IFERROR(IF(E19="","",IF(VLOOKUP($A19,'Ex Ante LI &amp; Eligibility Stats'!$A$6:$M$17, F$4,FALSE)="N/A",0,VLOOKUP($A19,'Ex Ante LI &amp; Eligibility Stats'!$A$6:$M$17, F$4,FALSE)*E19/1000)),0)</f>
        <v>1.907944849632065</v>
      </c>
      <c r="G19" s="60">
        <f>IFERROR(IF(E19="","",IF(VLOOKUP($A19,'Ex Post LI &amp; Eligibility Stats'!$A$6:$M$17, G$4,FALSE)="N/A",0,VLOOKUP($A19,'Ex Post LI &amp; Eligibility Stats'!$A$6:$M$17,G$4,FALSE)*E19/1000)),0)</f>
        <v>3.1521767301559449</v>
      </c>
      <c r="H19" s="234">
        <v>1542</v>
      </c>
      <c r="I19" s="59">
        <f>IFERROR(IF(H19="","",IF(VLOOKUP($A19,'Ex Ante LI &amp; Eligibility Stats'!$A$6:$M$17, I$4,FALSE)="N/A",0,VLOOKUP($A19,'Ex Ante LI &amp; Eligibility Stats'!$A$6:$M$17, I$4,FALSE)*H19/1000)),0)</f>
        <v>1.5363722854892337</v>
      </c>
      <c r="J19" s="60">
        <f>IFERROR(IF(H19="","",IF(VLOOKUP($A19,'Ex Post LI &amp; Eligibility Stats'!$A$6:$M$17, J$4,FALSE)="N/A",0,VLOOKUP($A19,'Ex Post LI &amp; Eligibility Stats'!$A$6:$M$17,J$4,FALSE)*H19/1000)),0)</f>
        <v>3.3661056218147278</v>
      </c>
      <c r="K19" s="234">
        <v>1436</v>
      </c>
      <c r="L19" s="59">
        <f>IFERROR(IF(K19="","",IF(VLOOKUP($A19,'Ex Ante LI &amp; Eligibility Stats'!$A$6:$M$17, L$4,FALSE)="N/A",0,VLOOKUP($A19,'Ex Ante LI &amp; Eligibility Stats'!$A$6:$M$17, L$4,FALSE)*K19/1000)),0)</f>
        <v>1.6401819783029175</v>
      </c>
      <c r="M19" s="60">
        <f>IFERROR(IF(K19="","",IF(VLOOKUP($A19,'Ex Post LI &amp; Eligibility Stats'!$A$6:$M$17, M$4,FALSE)="N/A",0,VLOOKUP($A19,'Ex Post LI &amp; Eligibility Stats'!$A$6:$M$17,M$4,FALSE)*K19/1000)),0)</f>
        <v>3.1347131471633913</v>
      </c>
      <c r="N19" s="234">
        <v>1432</v>
      </c>
      <c r="O19" s="59">
        <f>IFERROR(IF(N19="","",IF(VLOOKUP($A19,'Ex Ante LI &amp; Eligibility Stats'!$A$6:$M$17, O$4,FALSE)="N/A",0,VLOOKUP($A19,'Ex Ante LI &amp; Eligibility Stats'!$A$6:$M$17, O$4,FALSE)*N19/1000)),0)</f>
        <v>1.7813264449861967</v>
      </c>
      <c r="P19" s="60">
        <f>IFERROR(IF(N19="","",IF(VLOOKUP($A19,'Ex Post LI &amp; Eligibility Stats'!$A$6:$M$17, P$4,FALSE)="N/A",0,VLOOKUP($A19,'Ex Post LI &amp; Eligibility Stats'!$A$6:$M$17,P$4,FALSE)*N19/1000)),0)</f>
        <v>3.1259813556671143</v>
      </c>
      <c r="Q19" s="234">
        <v>1436</v>
      </c>
      <c r="R19" s="59">
        <f>IFERROR(IF(Q19="","",IF(VLOOKUP($A19,'Ex Ante LI &amp; Eligibility Stats'!$A$6:$M$17, R$4,FALSE)="N/A",0,VLOOKUP($A19,'Ex Ante LI &amp; Eligibility Stats'!$A$6:$M$17, R$4,FALSE)*Q19/1000)),0)</f>
        <v>2.449065266263899</v>
      </c>
      <c r="S19" s="60">
        <f>IFERROR(IF(Q19="","",IF(VLOOKUP($A19,'Ex Post LI &amp; Eligibility Stats'!$A$6:$M$17, S$4,FALSE)="N/A",0,VLOOKUP($A19,'Ex Post LI &amp; Eligibility Stats'!$A$6:$M$17,S$4,FALSE)*Q19/1000)),0)</f>
        <v>3.1347131471633913</v>
      </c>
      <c r="T19" s="411">
        <v>2303</v>
      </c>
      <c r="U19" s="37"/>
      <c r="V19" s="37"/>
      <c r="W19" s="37"/>
      <c r="X19" s="37"/>
      <c r="Y19" s="37"/>
      <c r="Z19" s="37"/>
      <c r="AA19" s="37"/>
      <c r="AB19" s="37"/>
      <c r="AC19" s="37"/>
    </row>
    <row r="20" spans="1:29" ht="13.5" customHeight="1">
      <c r="A20" s="236" t="s">
        <v>31</v>
      </c>
      <c r="B20" s="234">
        <v>15438</v>
      </c>
      <c r="C20" s="59">
        <f>IFERROR(IF(B20="","",IF(VLOOKUP($A20,'Ex Ante LI &amp; Eligibility Stats'!$A$6:$M$17, C$4,FALSE)="N/A",0,VLOOKUP($A20,'Ex Ante LI &amp; Eligibility Stats'!$A$6:$M$17, C$4,FALSE)*B20/1000)),0)</f>
        <v>2.4800196791100002</v>
      </c>
      <c r="D20" s="60">
        <f>IFERROR(IF(B20="","",IF(VLOOKUP($A20,'Ex Post LI &amp; Eligibility Stats'!$A$6:$M$17, D$4,FALSE)="N/A",0,VLOOKUP($A20,'Ex Post LI &amp; Eligibility Stats'!$A$6:$M$17,D$4,FALSE)*B20/1000)),0)</f>
        <v>3.1339136797785758</v>
      </c>
      <c r="E20" s="234">
        <v>15339</v>
      </c>
      <c r="F20" s="59">
        <f>IFERROR(IF(E20="","",IF(VLOOKUP($A20,'Ex Ante LI &amp; Eligibility Stats'!$A$6:$M$17, F$4,FALSE)="N/A",0,VLOOKUP($A20,'Ex Ante LI &amp; Eligibility Stats'!$A$6:$M$17, F$4,FALSE)*E20/1000)),0)</f>
        <v>2.461395275364</v>
      </c>
      <c r="G20" s="60">
        <f>IFERROR(IF(E20="","",IF(VLOOKUP($A20,'Ex Post LI &amp; Eligibility Stats'!$A$6:$M$17, G$4,FALSE)="N/A",0,VLOOKUP($A20,'Ex Post LI &amp; Eligibility Stats'!$A$6:$M$17,G$4,FALSE)*E20/1000)),0)</f>
        <v>3.1138166818320752</v>
      </c>
      <c r="H20" s="234">
        <v>15096</v>
      </c>
      <c r="I20" s="59">
        <f>IFERROR(IF(H20="","",IF(VLOOKUP($A20,'Ex Ante LI &amp; Eligibility Stats'!$A$6:$M$17, I$4,FALSE)="N/A",0,VLOOKUP($A20,'Ex Ante LI &amp; Eligibility Stats'!$A$6:$M$17, I$4,FALSE)*H20/1000)),0)</f>
        <v>1.8964422158880001</v>
      </c>
      <c r="J20" s="60">
        <f>IFERROR(IF(H20="","",IF(VLOOKUP($A20,'Ex Post LI &amp; Eligibility Stats'!$A$6:$M$17, J$4,FALSE)="N/A",0,VLOOKUP($A20,'Ex Post LI &amp; Eligibility Stats'!$A$6:$M$17,J$4,FALSE)*H20/1000)),0)</f>
        <v>3.0644876868724822</v>
      </c>
      <c r="K20" s="234">
        <v>14033</v>
      </c>
      <c r="L20" s="59">
        <f>IFERROR(IF(K20="","",IF(VLOOKUP($A20,'Ex Ante LI &amp; Eligibility Stats'!$A$6:$M$17, L$4,FALSE)="N/A",0,VLOOKUP($A20,'Ex Ante LI &amp; Eligibility Stats'!$A$6:$M$17, L$4,FALSE)*K20/1000)),0)</f>
        <v>2.3857549749229996</v>
      </c>
      <c r="M20" s="60">
        <f>IFERROR(IF(K20="","",IF(VLOOKUP($A20,'Ex Post LI &amp; Eligibility Stats'!$A$6:$M$17, M$4,FALSE)="N/A",0,VLOOKUP($A20,'Ex Post LI &amp; Eligibility Stats'!$A$6:$M$17,M$4,FALSE)*K20/1000)),0)</f>
        <v>2.8486987089216709</v>
      </c>
      <c r="N20" s="234">
        <v>13916</v>
      </c>
      <c r="O20" s="59">
        <f>IFERROR(IF(N20="","",IF(VLOOKUP($A20,'Ex Ante LI &amp; Eligibility Stats'!$A$6:$M$17, O$4,FALSE)="N/A",0,VLOOKUP($A20,'Ex Ante LI &amp; Eligibility Stats'!$A$6:$M$17, O$4,FALSE)*N20/1000)),0)</f>
        <v>2.721175302552</v>
      </c>
      <c r="P20" s="60">
        <f>IFERROR(IF(N20="","",IF(VLOOKUP($A20,'Ex Post LI &amp; Eligibility Stats'!$A$6:$M$17, P$4,FALSE)="N/A",0,VLOOKUP($A20,'Ex Post LI &amp; Eligibility Stats'!$A$6:$M$17,P$4,FALSE)*N20/1000)),0)</f>
        <v>2.8249477113485337</v>
      </c>
      <c r="Q20" s="234">
        <v>13802</v>
      </c>
      <c r="R20" s="59">
        <f>IFERROR(IF(Q20="","",IF(VLOOKUP($A20,'Ex Ante LI &amp; Eligibility Stats'!$A$6:$M$17, R$4,FALSE)="N/A",0,VLOOKUP($A20,'Ex Ante LI &amp; Eligibility Stats'!$A$6:$M$17, R$4,FALSE)*Q20/1000)),0)</f>
        <v>3.9345299981099999</v>
      </c>
      <c r="S20" s="60">
        <f>IFERROR(IF(Q20="","",IF(VLOOKUP($A20,'Ex Post LI &amp; Eligibility Stats'!$A$6:$M$17, S$4,FALSE)="N/A",0,VLOOKUP($A20,'Ex Post LI &amp; Eligibility Stats'!$A$6:$M$17,S$4,FALSE)*Q20/1000)),0)</f>
        <v>2.8018057137131689</v>
      </c>
      <c r="T20" s="411">
        <v>20597</v>
      </c>
      <c r="U20" s="37"/>
      <c r="V20" s="37"/>
      <c r="W20" s="37"/>
      <c r="X20" s="37"/>
      <c r="Y20" s="37"/>
      <c r="Z20" s="37"/>
      <c r="AA20" s="37"/>
      <c r="AB20" s="37"/>
      <c r="AC20" s="37"/>
    </row>
    <row r="21" spans="1:29" ht="13.5" customHeight="1">
      <c r="A21" s="236" t="s">
        <v>32</v>
      </c>
      <c r="B21" s="234">
        <v>81769</v>
      </c>
      <c r="C21" s="59">
        <f>IFERROR(IF(B21="","",IF(VLOOKUP($A21,'Ex Ante LI &amp; Eligibility Stats'!$A$6:$M$17, C$4,FALSE)="N/A",0,VLOOKUP($A21,'Ex Ante LI &amp; Eligibility Stats'!$A$6:$M$17, C$4,FALSE)*B21/1000)),0)</f>
        <v>0.49754691081098379</v>
      </c>
      <c r="D21" s="60">
        <f>IFERROR(IF(B21="","",IF(VLOOKUP($A21,'Ex Post LI &amp; Eligibility Stats'!$A$6:$M$17, D$4,FALSE)="N/A",0,VLOOKUP($A21,'Ex Post LI &amp; Eligibility Stats'!$A$6:$M$17,D$4,FALSE)*B21/1000)),0)</f>
        <v>0.61969155153678734</v>
      </c>
      <c r="E21" s="234">
        <v>81275</v>
      </c>
      <c r="F21" s="59">
        <f>IFERROR(IF(E21="","",IF(VLOOKUP($A21,'Ex Ante LI &amp; Eligibility Stats'!$A$6:$M$17, F$4,FALSE)="N/A",0,VLOOKUP($A21,'Ex Ante LI &amp; Eligibility Stats'!$A$6:$M$17, F$4,FALSE)*E21/1000)),0)</f>
        <v>0.49455518465184772</v>
      </c>
      <c r="G21" s="60">
        <f>IFERROR(IF(E21="","",IF(VLOOKUP($A21,'Ex Post LI &amp; Eligibility Stats'!$A$6:$M$17, G$4,FALSE)="N/A",0,VLOOKUP($A21,'Ex Post LI &amp; Eligibility Stats'!$A$6:$M$17,G$4,FALSE)*E21/1000)),0)</f>
        <v>0.61594774121185769</v>
      </c>
      <c r="H21" s="234">
        <v>80059</v>
      </c>
      <c r="I21" s="59">
        <f>IFERROR(IF(H21="","",IF(VLOOKUP($A21,'Ex Ante LI &amp; Eligibility Stats'!$A$6:$M$17, I$4,FALSE)="N/A",0,VLOOKUP($A21,'Ex Ante LI &amp; Eligibility Stats'!$A$6:$M$17, I$4,FALSE)*H21/1000)),0)</f>
        <v>0.37485176150849103</v>
      </c>
      <c r="J21" s="60">
        <f>IFERROR(IF(H21="","",IF(VLOOKUP($A21,'Ex Post LI &amp; Eligibility Stats'!$A$6:$M$17, J$4,FALSE)="N/A",0,VLOOKUP($A21,'Ex Post LI &amp; Eligibility Stats'!$A$6:$M$17,J$4,FALSE)*H21/1000)),0)</f>
        <v>0.60673220810433848</v>
      </c>
      <c r="K21" s="234">
        <v>75703</v>
      </c>
      <c r="L21" s="59">
        <f>IFERROR(IF(K21="","",IF(VLOOKUP($A21,'Ex Ante LI &amp; Eligibility Stats'!$A$6:$M$17, L$4,FALSE)="N/A",0,VLOOKUP($A21,'Ex Ante LI &amp; Eligibility Stats'!$A$6:$M$17, L$4,FALSE)*K21/1000)),0)</f>
        <v>0.5050257419916141</v>
      </c>
      <c r="M21" s="60">
        <f>IFERROR(IF(K21="","",IF(VLOOKUP($A21,'Ex Post LI &amp; Eligibility Stats'!$A$6:$M$17, M$4,FALSE)="N/A",0,VLOOKUP($A21,'Ex Post LI &amp; Eligibility Stats'!$A$6:$M$17,M$4,FALSE)*K21/1000)),0)</f>
        <v>0.57371998588694262</v>
      </c>
      <c r="N21" s="234">
        <v>75186</v>
      </c>
      <c r="O21" s="59">
        <f>IFERROR(IF(N21="","",IF(VLOOKUP($A21,'Ex Ante LI &amp; Eligibility Stats'!$A$6:$M$17, O$4,FALSE)="N/A",0,VLOOKUP($A21,'Ex Ante LI &amp; Eligibility Stats'!$A$6:$M$17, O$4,FALSE)*N21/1000)),0)</f>
        <v>0.59469324728160089</v>
      </c>
      <c r="P21" s="60">
        <f>IFERROR(IF(N21="","",IF(VLOOKUP($A21,'Ex Post LI &amp; Eligibility Stats'!$A$6:$M$17, P$4,FALSE)="N/A",0,VLOOKUP($A21,'Ex Post LI &amp; Eligibility Stats'!$A$6:$M$17,P$4,FALSE)*N21/1000)),0)</f>
        <v>0.56980186860356485</v>
      </c>
      <c r="Q21" s="234">
        <v>74614</v>
      </c>
      <c r="R21" s="59">
        <f>IFERROR(IF(Q21="","",IF(VLOOKUP($A21,'Ex Ante LI &amp; Eligibility Stats'!$A$6:$M$17, R$4,FALSE)="N/A",0,VLOOKUP($A21,'Ex Ante LI &amp; Eligibility Stats'!$A$6:$M$17, R$4,FALSE)*Q21/1000)),0)</f>
        <v>0.91980991162889658</v>
      </c>
      <c r="S21" s="60">
        <f>IFERROR(IF(Q21="","",IF(VLOOKUP($A21,'Ex Post LI &amp; Eligibility Stats'!$A$6:$M$17, S$4,FALSE)="N/A",0,VLOOKUP($A21,'Ex Post LI &amp; Eligibility Stats'!$A$6:$M$17,S$4,FALSE)*Q21/1000)),0)</f>
        <v>0.56546693033259365</v>
      </c>
      <c r="T21" s="411">
        <v>107003</v>
      </c>
      <c r="U21" s="37"/>
      <c r="V21" s="37"/>
      <c r="W21" s="37"/>
      <c r="X21" s="37"/>
      <c r="Y21" s="37"/>
      <c r="Z21" s="37"/>
      <c r="AA21" s="37"/>
      <c r="AB21" s="37"/>
      <c r="AC21" s="37"/>
    </row>
    <row r="22" spans="1:29" ht="14.85" customHeight="1">
      <c r="A22" s="65" t="s">
        <v>33</v>
      </c>
      <c r="B22" s="234">
        <v>47027</v>
      </c>
      <c r="C22" s="59">
        <f>IFERROR(IF(B22="","",IF(VLOOKUP($A22,'Ex Ante LI &amp; Eligibility Stats'!$A$6:$M$17, C$4,FALSE)="N/A",0,VLOOKUP($A22,'Ex Ante LI &amp; Eligibility Stats'!$A$6:$M$17, C$4,FALSE)*B22/1000)),0)</f>
        <v>1.8810799999999999</v>
      </c>
      <c r="D22" s="60">
        <f>IFERROR(IF(B22="","",IF(VLOOKUP($A22,'Ex Post LI &amp; Eligibility Stats'!$A$6:$M$17, D$4,FALSE)="N/A",0,VLOOKUP($A22,'Ex Post LI &amp; Eligibility Stats'!$A$6:$M$17,D$4,FALSE)*B22/1000)),0)</f>
        <v>5.1326678609999998</v>
      </c>
      <c r="E22" s="234">
        <v>46239</v>
      </c>
      <c r="F22" s="59">
        <f>IFERROR(IF(E22="","",IF(VLOOKUP($A22,'Ex Ante LI &amp; Eligibility Stats'!$A$6:$M$17, F$4,FALSE)="N/A",0,VLOOKUP($A22,'Ex Ante LI &amp; Eligibility Stats'!$A$6:$M$17, F$4,FALSE)*E22/1000)),0)</f>
        <v>1.9386743723547697</v>
      </c>
      <c r="G22" s="60">
        <f>IFERROR(IF(E22="","",IF(VLOOKUP($A22,'Ex Post LI &amp; Eligibility Stats'!$A$6:$M$17, G$4,FALSE)="N/A",0,VLOOKUP($A22,'Ex Post LI &amp; Eligibility Stats'!$A$6:$M$17,G$4,FALSE)*E22/1000)),0)</f>
        <v>5.0466631769999992</v>
      </c>
      <c r="H22" s="234">
        <v>46454</v>
      </c>
      <c r="I22" s="59">
        <f>IFERROR(IF(H22="","",IF(VLOOKUP($A22,'Ex Ante LI &amp; Eligibility Stats'!$A$6:$M$17, I$4,FALSE)="N/A",0,VLOOKUP($A22,'Ex Ante LI &amp; Eligibility Stats'!$A$6:$M$17, I$4,FALSE)*H22/1000)),0)</f>
        <v>1.4083450886787596</v>
      </c>
      <c r="J22" s="60">
        <f>IFERROR(IF(H22="","",IF(VLOOKUP($A22,'Ex Post LI &amp; Eligibility Stats'!$A$6:$M$17, J$4,FALSE)="N/A",0,VLOOKUP($A22,'Ex Post LI &amp; Eligibility Stats'!$A$6:$M$17,J$4,FALSE)*H22/1000)),0)</f>
        <v>5.0701289220000003</v>
      </c>
      <c r="K22" s="234">
        <v>44075</v>
      </c>
      <c r="L22" s="59">
        <f>IFERROR(IF(K22="","",IF(VLOOKUP($A22,'Ex Ante LI &amp; Eligibility Stats'!$A$6:$M$17, L$4,FALSE)="N/A",0,VLOOKUP($A22,'Ex Ante LI &amp; Eligibility Stats'!$A$6:$M$17, L$4,FALSE)*K22/1000)),0)</f>
        <v>1.7094570580908826</v>
      </c>
      <c r="M22" s="60">
        <f>IFERROR(IF(K22="","",IF(VLOOKUP($A22,'Ex Post LI &amp; Eligibility Stats'!$A$6:$M$17, M$4,FALSE)="N/A",0,VLOOKUP($A22,'Ex Post LI &amp; Eligibility Stats'!$A$6:$M$17,M$4,FALSE)*K22/1000)),0)</f>
        <v>4.8104777250000001</v>
      </c>
      <c r="N22" s="234">
        <v>42497</v>
      </c>
      <c r="O22" s="59">
        <f>IFERROR(IF(N22="","",IF(VLOOKUP($A22,'Ex Ante LI &amp; Eligibility Stats'!$A$6:$M$17, O$4,FALSE)="N/A",0,VLOOKUP($A22,'Ex Ante LI &amp; Eligibility Stats'!$A$6:$M$17, O$4,FALSE)*N22/1000)),0)</f>
        <v>1.5540035852214551</v>
      </c>
      <c r="P22" s="60">
        <f>IFERROR(IF(N22="","",IF(VLOOKUP($A22,'Ex Post LI &amp; Eligibility Stats'!$A$6:$M$17, P$4,FALSE)="N/A",0,VLOOKUP($A22,'Ex Post LI &amp; Eligibility Stats'!$A$6:$M$17,P$4,FALSE)*N22/1000)),0)</f>
        <v>4.6382500709999999</v>
      </c>
      <c r="Q22" s="234">
        <v>45261</v>
      </c>
      <c r="R22" s="59">
        <f>IFERROR(IF(Q22="","",IF(VLOOKUP($A22,'Ex Ante LI &amp; Eligibility Stats'!$A$6:$M$17, R$4,FALSE)="N/A",0,VLOOKUP($A22,'Ex Ante LI &amp; Eligibility Stats'!$A$6:$M$17, R$4,FALSE)*Q22/1000)),0)</f>
        <v>4.3450560000000005</v>
      </c>
      <c r="S22" s="60">
        <f>IFERROR(IF(Q22="","",IF(VLOOKUP($A22,'Ex Post LI &amp; Eligibility Stats'!$A$6:$M$17, S$4,FALSE)="N/A",0,VLOOKUP($A22,'Ex Post LI &amp; Eligibility Stats'!$A$6:$M$17,S$4,FALSE)*Q22/1000)),0)</f>
        <v>4.9399213229999992</v>
      </c>
      <c r="T22" s="171">
        <v>108102</v>
      </c>
    </row>
    <row r="23" spans="1:29" ht="14.1" customHeight="1" thickBot="1">
      <c r="A23" s="104" t="s">
        <v>34</v>
      </c>
      <c r="B23" s="393">
        <f>IF(B16="","",SUM(B16:B22))</f>
        <v>164511</v>
      </c>
      <c r="C23" s="417">
        <f t="shared" ref="C23:M23" si="2">IF(C16="","",SUM(C16:C22))</f>
        <v>6.7624087154477728</v>
      </c>
      <c r="D23" s="394">
        <f t="shared" si="2"/>
        <v>12.038449822471307</v>
      </c>
      <c r="E23" s="397">
        <f t="shared" ref="E23:G23" si="3">IF(E16="","",SUM(E16:E22))</f>
        <v>163115</v>
      </c>
      <c r="F23" s="398">
        <f t="shared" si="3"/>
        <v>6.9907496820026829</v>
      </c>
      <c r="G23" s="399">
        <f t="shared" si="3"/>
        <v>11.928604330199878</v>
      </c>
      <c r="H23" s="400">
        <f t="shared" ref="H23:J23" si="4">IF(H16="","",SUM(H16:H22))</f>
        <v>162318</v>
      </c>
      <c r="I23" s="398">
        <f t="shared" si="4"/>
        <v>5.5993513515644846</v>
      </c>
      <c r="J23" s="399">
        <f t="shared" si="4"/>
        <v>12.107454438791549</v>
      </c>
      <c r="K23" s="400">
        <f t="shared" si="2"/>
        <v>155631</v>
      </c>
      <c r="L23" s="398">
        <f t="shared" si="2"/>
        <v>8.2788197533084134</v>
      </c>
      <c r="M23" s="399">
        <f t="shared" si="2"/>
        <v>11.367609566972005</v>
      </c>
      <c r="N23" s="400">
        <f t="shared" ref="N23:R23" si="5">IF(N16="","",SUM(N16:N22))</f>
        <v>155058</v>
      </c>
      <c r="O23" s="398">
        <f t="shared" si="5"/>
        <v>52.615994896236558</v>
      </c>
      <c r="P23" s="399">
        <f t="shared" si="5"/>
        <v>11.158981006619214</v>
      </c>
      <c r="Q23" s="400">
        <f t="shared" si="5"/>
        <v>159241</v>
      </c>
      <c r="R23" s="401">
        <f t="shared" si="5"/>
        <v>75.824907616198601</v>
      </c>
      <c r="S23" s="402">
        <f>IF(S16="","",SUM(S16:S22))</f>
        <v>11.441907114209155</v>
      </c>
      <c r="T23" s="415"/>
      <c r="U23" s="37"/>
      <c r="V23" s="37"/>
      <c r="W23" s="37"/>
      <c r="X23" s="37"/>
      <c r="Y23" s="37"/>
      <c r="Z23" s="37"/>
      <c r="AA23" s="37"/>
      <c r="AB23" s="37"/>
      <c r="AC23" s="37"/>
    </row>
    <row r="24" spans="1:29" s="40" customFormat="1" ht="14.25" thickTop="1" thickBot="1">
      <c r="A24" s="107" t="s">
        <v>35</v>
      </c>
      <c r="B24" s="145">
        <f t="shared" ref="B24:S24" si="6">IFERROR(B14+B23,"")</f>
        <v>222715</v>
      </c>
      <c r="C24" s="146">
        <f t="shared" si="6"/>
        <v>130.28887049001352</v>
      </c>
      <c r="D24" s="112">
        <f t="shared" si="6"/>
        <v>105.8612960776472</v>
      </c>
      <c r="E24" s="395">
        <f t="shared" si="6"/>
        <v>221053</v>
      </c>
      <c r="F24" s="110">
        <f t="shared" si="6"/>
        <v>132.93113857253005</v>
      </c>
      <c r="G24" s="111">
        <f t="shared" si="6"/>
        <v>104.67918948531661</v>
      </c>
      <c r="H24" s="395">
        <f t="shared" si="6"/>
        <v>219914</v>
      </c>
      <c r="I24" s="110">
        <f t="shared" si="6"/>
        <v>138.85018348960028</v>
      </c>
      <c r="J24" s="111">
        <f t="shared" si="6"/>
        <v>106.46643124399702</v>
      </c>
      <c r="K24" s="395">
        <f t="shared" si="6"/>
        <v>212933</v>
      </c>
      <c r="L24" s="110">
        <f t="shared" si="6"/>
        <v>148.25762709090776</v>
      </c>
      <c r="M24" s="111">
        <f t="shared" si="6"/>
        <v>106.79884747223662</v>
      </c>
      <c r="N24" s="395">
        <f t="shared" si="6"/>
        <v>212019</v>
      </c>
      <c r="O24" s="110">
        <f t="shared" si="6"/>
        <v>202.93632581341137</v>
      </c>
      <c r="P24" s="111">
        <f t="shared" si="6"/>
        <v>113.37104946191342</v>
      </c>
      <c r="Q24" s="109">
        <f t="shared" si="6"/>
        <v>215979</v>
      </c>
      <c r="R24" s="130">
        <f t="shared" si="6"/>
        <v>231.30559224291102</v>
      </c>
      <c r="S24" s="396">
        <f t="shared" si="6"/>
        <v>113.09342501947377</v>
      </c>
      <c r="T24" s="203"/>
      <c r="U24" s="103"/>
      <c r="V24" s="103"/>
      <c r="W24" s="103"/>
      <c r="X24" s="103"/>
      <c r="Y24" s="103"/>
      <c r="Z24" s="103"/>
      <c r="AA24" s="103"/>
      <c r="AB24" s="103"/>
      <c r="AC24" s="103"/>
    </row>
    <row r="25" spans="1:29" ht="13.5" thickTop="1">
      <c r="A25" s="236"/>
      <c r="Q25" s="43"/>
      <c r="R25" s="44"/>
      <c r="S25" s="44"/>
      <c r="T25" s="144"/>
    </row>
    <row r="26" spans="1:29" ht="12.75" hidden="1" customHeight="1">
      <c r="A26" s="236"/>
      <c r="C26" s="9">
        <f>C4+6</f>
        <v>8</v>
      </c>
      <c r="D26" s="9">
        <f>D4+6</f>
        <v>8</v>
      </c>
      <c r="F26" s="9">
        <f>F4+6</f>
        <v>9</v>
      </c>
      <c r="G26" s="9">
        <f>G4+6</f>
        <v>9</v>
      </c>
      <c r="I26" s="9">
        <f>I4+6</f>
        <v>10</v>
      </c>
      <c r="J26" s="9">
        <f>J4+6</f>
        <v>10</v>
      </c>
      <c r="L26" s="9">
        <f>L4+6</f>
        <v>11</v>
      </c>
      <c r="M26" s="9">
        <f>M4+6</f>
        <v>11</v>
      </c>
      <c r="O26" s="33">
        <f>O4+6</f>
        <v>12</v>
      </c>
      <c r="P26" s="33">
        <f>P4+6</f>
        <v>12</v>
      </c>
      <c r="R26" s="33">
        <f>R4+6</f>
        <v>13</v>
      </c>
      <c r="S26" s="33">
        <f>S4+6</f>
        <v>13</v>
      </c>
      <c r="T26" s="144"/>
    </row>
    <row r="27" spans="1:29" ht="11.25" customHeight="1">
      <c r="A27" s="404"/>
      <c r="B27" s="615" t="s">
        <v>36</v>
      </c>
      <c r="C27" s="616"/>
      <c r="D27" s="617"/>
      <c r="E27" s="615" t="s">
        <v>37</v>
      </c>
      <c r="F27" s="616"/>
      <c r="G27" s="617"/>
      <c r="H27" s="615" t="s">
        <v>38</v>
      </c>
      <c r="I27" s="616"/>
      <c r="J27" s="617"/>
      <c r="K27" s="615" t="s">
        <v>39</v>
      </c>
      <c r="L27" s="616"/>
      <c r="M27" s="617"/>
      <c r="N27" s="615" t="s">
        <v>40</v>
      </c>
      <c r="O27" s="616"/>
      <c r="P27" s="617"/>
      <c r="Q27" s="615" t="s">
        <v>41</v>
      </c>
      <c r="R27" s="616"/>
      <c r="S27" s="616"/>
      <c r="T27" s="405"/>
    </row>
    <row r="28" spans="1:29" s="34" customFormat="1" ht="55.5" customHeight="1">
      <c r="A28" s="418" t="s">
        <v>42</v>
      </c>
      <c r="B28" s="407" t="s">
        <v>14</v>
      </c>
      <c r="C28" s="407" t="s">
        <v>15</v>
      </c>
      <c r="D28" s="407" t="s">
        <v>16</v>
      </c>
      <c r="E28" s="407" t="s">
        <v>14</v>
      </c>
      <c r="F28" s="407" t="s">
        <v>15</v>
      </c>
      <c r="G28" s="407" t="s">
        <v>16</v>
      </c>
      <c r="H28" s="407" t="s">
        <v>14</v>
      </c>
      <c r="I28" s="407" t="s">
        <v>15</v>
      </c>
      <c r="J28" s="407" t="s">
        <v>16</v>
      </c>
      <c r="K28" s="407" t="s">
        <v>14</v>
      </c>
      <c r="L28" s="407" t="s">
        <v>15</v>
      </c>
      <c r="M28" s="407" t="s">
        <v>16</v>
      </c>
      <c r="N28" s="407" t="s">
        <v>14</v>
      </c>
      <c r="O28" s="407" t="s">
        <v>15</v>
      </c>
      <c r="P28" s="407" t="s">
        <v>16</v>
      </c>
      <c r="Q28" s="407" t="s">
        <v>14</v>
      </c>
      <c r="R28" s="407" t="s">
        <v>15</v>
      </c>
      <c r="S28" s="407" t="s">
        <v>16</v>
      </c>
      <c r="T28" s="408" t="s">
        <v>17</v>
      </c>
    </row>
    <row r="29" spans="1:29" ht="14.1" customHeight="1">
      <c r="A29" s="409" t="s">
        <v>18</v>
      </c>
      <c r="B29" s="99"/>
      <c r="C29" s="99"/>
      <c r="D29" s="387"/>
      <c r="E29" s="99"/>
      <c r="F29" s="99"/>
      <c r="G29" s="101"/>
      <c r="H29" s="237"/>
      <c r="I29" s="99"/>
      <c r="J29" s="101"/>
      <c r="K29" s="237"/>
      <c r="L29" s="99"/>
      <c r="M29" s="387"/>
      <c r="N29" s="99"/>
      <c r="O29" s="99"/>
      <c r="P29" s="387"/>
      <c r="Q29" s="99"/>
      <c r="R29" s="99"/>
      <c r="S29" s="387"/>
      <c r="T29" s="387"/>
    </row>
    <row r="30" spans="1:29" ht="14.25" customHeight="1">
      <c r="A30" s="410" t="s">
        <v>43</v>
      </c>
      <c r="B30" s="234"/>
      <c r="C30" s="59" t="str">
        <f>IFERROR(IF(B30="","",IF(VLOOKUP($A30,'Ex Ante LI &amp; Eligibility Stats'!$A$6:$M$17, C$4,FALSE)="N/A",0,VLOOKUP($A30,'Ex Ante LI &amp; Eligibility Stats'!$A$6:$M$17, C$4,FALSE)*B30/1000)),0)</f>
        <v/>
      </c>
      <c r="D30" s="60" t="str">
        <f>IFERROR(IF(B30="","",IF(VLOOKUP($A30,'Ex Post LI &amp; Eligibility Stats'!$A$6:$M$17, D$4,FALSE)="N/A",0,VLOOKUP($A30,'Ex Post LI &amp; Eligibility Stats'!$A$6:$M$17,D$4,FALSE)*B30/1000)),0)</f>
        <v/>
      </c>
      <c r="E30" s="234"/>
      <c r="F30" s="59" t="str">
        <f>IFERROR(IF(E30="","",IF(VLOOKUP($A30,'Ex Ante LI &amp; Eligibility Stats'!$A$6:$M$17, F$4,FALSE)="N/A",0,VLOOKUP($A30,'Ex Ante LI &amp; Eligibility Stats'!$A$6:$M$17, F$4,FALSE)*E30/1000)),0)</f>
        <v/>
      </c>
      <c r="G30" s="60" t="str">
        <f>IFERROR(IF(E30="","",IF(VLOOKUP($A30,'Ex Post LI &amp; Eligibility Stats'!$A$6:$M$17, G$4,FALSE)="N/A",0,VLOOKUP($A30,'Ex Post LI &amp; Eligibility Stats'!$A$6:$M$17,G$4,FALSE)*E30/1000)),0)</f>
        <v/>
      </c>
      <c r="H30" s="35"/>
      <c r="I30" s="59" t="str">
        <f>IFERROR(IF(H30="","",IF(VLOOKUP($A30,'Ex Ante LI &amp; Eligibility Stats'!$A$6:$M$17, I$4,FALSE)="N/A",0,VLOOKUP($A30,'Ex Ante LI &amp; Eligibility Stats'!$A$6:$M$17, I$4,FALSE)*H30/1000)),0)</f>
        <v/>
      </c>
      <c r="J30" s="60" t="str">
        <f>IFERROR(IF(H30="","",IF(VLOOKUP($A30,'Ex Post LI &amp; Eligibility Stats'!$A$6:$M$17, J$4,FALSE)="N/A",0,VLOOKUP($A30,'Ex Post LI &amp; Eligibility Stats'!$A$6:$M$17,J$4,FALSE)*H30/1000)),0)</f>
        <v/>
      </c>
      <c r="K30" s="235"/>
      <c r="L30" s="66" t="str">
        <f>IFERROR(IF(K30="","",IF(VLOOKUP($A30,'Ex Ante LI &amp; Eligibility Stats'!$A$6:$M$17, L$4,FALSE)="N/A",0,VLOOKUP($A30,'Ex Ante LI &amp; Eligibility Stats'!$A$6:$M$17, L$4,FALSE)*K30/1000)),0)</f>
        <v/>
      </c>
      <c r="M30" s="68" t="str">
        <f>IFERROR(IF(K30="","",IF(VLOOKUP($A30,'Ex Post LI &amp; Eligibility Stats'!$A$6:$M$17, M$4,FALSE)="N/A",0,VLOOKUP($A30,'Ex Post LI &amp; Eligibility Stats'!$A$6:$M$17,M$4,FALSE)*K30/1000)),0)</f>
        <v/>
      </c>
      <c r="N30" s="235"/>
      <c r="O30" s="66" t="str">
        <f>IFERROR(IF(N30="","",IF(VLOOKUP($A30,'Ex Ante LI &amp; Eligibility Stats'!$A$6:$M$17, O$4,FALSE)="N/A",0,VLOOKUP($A30,'Ex Ante LI &amp; Eligibility Stats'!$A$6:$M$17, O$4,FALSE)*N30/1000)),0)</f>
        <v/>
      </c>
      <c r="P30" s="68" t="str">
        <f>IFERROR(IF(N30="","",IF(VLOOKUP($A30,'Ex Post LI &amp; Eligibility Stats'!$A$6:$M$17, P$4,FALSE)="N/A",0,VLOOKUP($A30,'Ex Post LI &amp; Eligibility Stats'!$A$6:$M$17,P$4,FALSE)*N30/1000)),0)</f>
        <v/>
      </c>
      <c r="Q30" s="235"/>
      <c r="R30" s="66" t="str">
        <f>IFERROR(IF(Q30="","",IF(VLOOKUP($A30,'Ex Ante LI &amp; Eligibility Stats'!$A$6:$M$17, R$4,FALSE)="N/A",0,VLOOKUP($A30,'Ex Ante LI &amp; Eligibility Stats'!$A$6:$M$17, R$4,FALSE)*Q30/1000)),0)</f>
        <v/>
      </c>
      <c r="S30" s="68" t="str">
        <f>IFERROR(IF(Q30="","",IF(VLOOKUP($A30,'Ex Post LI &amp; Eligibility Stats'!$A$6:$M$17, S$4,FALSE)="N/A",0,VLOOKUP($A30,'Ex Post LI &amp; Eligibility Stats'!$A$6:$M$17,S$4,FALSE)*Q30/1000)),0)</f>
        <v/>
      </c>
      <c r="T30" s="411">
        <v>12405</v>
      </c>
    </row>
    <row r="31" spans="1:29" ht="14.85" customHeight="1">
      <c r="A31" s="410" t="s">
        <v>20</v>
      </c>
      <c r="B31" s="234"/>
      <c r="C31" s="59" t="str">
        <f>IFERROR(IF(B31="","",IF(VLOOKUP($A31,'Ex Ante LI &amp; Eligibility Stats'!$A$6:$M$17, C$4,FALSE)="N/A",0,VLOOKUP($A31,'Ex Ante LI &amp; Eligibility Stats'!$A$6:$M$17, C$4,FALSE)*B31/1000)),0)</f>
        <v/>
      </c>
      <c r="D31" s="60" t="str">
        <f>IFERROR(IF(B31="","",IF(VLOOKUP($A31,'Ex Post LI &amp; Eligibility Stats'!$A$6:$M$17, D$4,FALSE)="N/A",0,VLOOKUP($A31,'Ex Post LI &amp; Eligibility Stats'!$A$6:$M$17,D$4,FALSE)*B31/1000)),0)</f>
        <v/>
      </c>
      <c r="E31" s="234"/>
      <c r="F31" s="59" t="str">
        <f>IFERROR(IF(E31="","",IF(VLOOKUP($A31,'Ex Ante LI &amp; Eligibility Stats'!$A$6:$M$17, F$4,FALSE)="N/A",0,VLOOKUP($A31,'Ex Ante LI &amp; Eligibility Stats'!$A$6:$M$17, F$4,FALSE)*E31/1000)),0)</f>
        <v/>
      </c>
      <c r="G31" s="60" t="str">
        <f>IFERROR(IF(E31="","",IF(VLOOKUP($A31,'Ex Post LI &amp; Eligibility Stats'!$A$6:$M$17, G$4,FALSE)="N/A",0,VLOOKUP($A31,'Ex Post LI &amp; Eligibility Stats'!$A$6:$M$17,G$4,FALSE)*E31/1000)),0)</f>
        <v/>
      </c>
      <c r="H31" s="35"/>
      <c r="I31" s="59" t="str">
        <f>IFERROR(IF(H31="","",IF(VLOOKUP($A31,'Ex Ante LI &amp; Eligibility Stats'!$A$6:$M$17, I$4,FALSE)="N/A",0,VLOOKUP($A31,'Ex Ante LI &amp; Eligibility Stats'!$A$6:$M$17, I$4,FALSE)*H31/1000)),0)</f>
        <v/>
      </c>
      <c r="J31" s="60" t="str">
        <f>IFERROR(IF(H31="","",IF(VLOOKUP($A31,'Ex Post LI &amp; Eligibility Stats'!$A$6:$M$17, J$4,FALSE)="N/A",0,VLOOKUP($A31,'Ex Post LI &amp; Eligibility Stats'!$A$6:$M$17,J$4,FALSE)*H31/1000)),0)</f>
        <v/>
      </c>
      <c r="K31" s="35"/>
      <c r="L31" s="66" t="str">
        <f>IFERROR(IF(K31="","",IF(VLOOKUP($A31,'Ex Ante LI &amp; Eligibility Stats'!$A$6:$M$17, L$4,FALSE)="N/A",0,VLOOKUP($A31,'Ex Ante LI &amp; Eligibility Stats'!$A$6:$M$17, L$4,FALSE)*K31/1000)),0)</f>
        <v/>
      </c>
      <c r="M31" s="68" t="str">
        <f>IFERROR(IF(K31="","",IF(VLOOKUP($A31,'Ex Post LI &amp; Eligibility Stats'!$A$6:$M$17, M$4,FALSE)="N/A",0,VLOOKUP($A31,'Ex Post LI &amp; Eligibility Stats'!$A$6:$M$17,M$4,FALSE)*K31/1000)),0)</f>
        <v/>
      </c>
      <c r="N31" s="35"/>
      <c r="O31" s="66" t="str">
        <f>IFERROR(IF(N31="","",IF(VLOOKUP($A31,'Ex Ante LI &amp; Eligibility Stats'!$A$6:$M$17, O$4,FALSE)="N/A",0,VLOOKUP($A31,'Ex Ante LI &amp; Eligibility Stats'!$A$6:$M$17, O$4,FALSE)*N31/1000)),0)</f>
        <v/>
      </c>
      <c r="P31" s="68" t="str">
        <f>IFERROR(IF(N31="","",IF(VLOOKUP($A31,'Ex Post LI &amp; Eligibility Stats'!$A$6:$M$17, P$4,FALSE)="N/A",0,VLOOKUP($A31,'Ex Post LI &amp; Eligibility Stats'!$A$6:$M$17,P$4,FALSE)*N31/1000)),0)</f>
        <v/>
      </c>
      <c r="Q31" s="35"/>
      <c r="R31" s="66" t="str">
        <f>IFERROR(IF(Q31="","",IF(VLOOKUP($A31,'Ex Ante LI &amp; Eligibility Stats'!$A$6:$M$17, R$4,FALSE)="N/A",0,VLOOKUP($A31,'Ex Ante LI &amp; Eligibility Stats'!$A$6:$M$17, R$4,FALSE)*Q31/1000)),0)</f>
        <v/>
      </c>
      <c r="S31" s="68" t="str">
        <f>IFERROR(IF(Q31="","",IF(VLOOKUP($A31,'Ex Post LI &amp; Eligibility Stats'!$A$6:$M$17, S$4,FALSE)="N/A",0,VLOOKUP($A31,'Ex Post LI &amp; Eligibility Stats'!$A$6:$M$17,S$4,FALSE)*Q31/1000)),0)</f>
        <v/>
      </c>
      <c r="T31" s="411">
        <v>13</v>
      </c>
    </row>
    <row r="32" spans="1:29" ht="15" customHeight="1">
      <c r="A32" s="410" t="s">
        <v>21</v>
      </c>
      <c r="C32" s="59" t="str">
        <f>IFERROR(IF(B32="","",IF(VLOOKUP($A32,'Ex Ante LI &amp; Eligibility Stats'!$A$6:$M$17, C$4,FALSE)="N/A",0,VLOOKUP($A32,'Ex Ante LI &amp; Eligibility Stats'!$A$6:$M$17, C$4,FALSE)*B32/1000)),0)</f>
        <v/>
      </c>
      <c r="D32" s="60" t="str">
        <f>IFERROR(IF(B32="","",IF(VLOOKUP($A32,'Ex Post LI &amp; Eligibility Stats'!$A$6:$M$17, D$4,FALSE)="N/A",0,VLOOKUP($A32,'Ex Post LI &amp; Eligibility Stats'!$A$6:$M$17,D$4,FALSE)*B32/1000)),0)</f>
        <v/>
      </c>
      <c r="E32" s="73"/>
      <c r="F32" s="59" t="str">
        <f>IFERROR(IF(E32="","",IF(VLOOKUP($A32,'Ex Ante LI &amp; Eligibility Stats'!$A$6:$M$17, F$4,FALSE)="N/A",0,VLOOKUP($A32,'Ex Ante LI &amp; Eligibility Stats'!$A$6:$M$17, F$4,FALSE)*E32/1000)),0)</f>
        <v/>
      </c>
      <c r="G32" s="60" t="str">
        <f>IFERROR(IF(E32="","",IF(VLOOKUP($A32,'Ex Post LI &amp; Eligibility Stats'!$A$6:$M$17, G$4,FALSE)="N/A",0,VLOOKUP($A32,'Ex Post LI &amp; Eligibility Stats'!$A$6:$M$17,G$4,FALSE)*E32/1000)),0)</f>
        <v/>
      </c>
      <c r="H32" s="73"/>
      <c r="I32" s="59" t="str">
        <f>IFERROR(IF(H32="","",IF(VLOOKUP($A32,'Ex Ante LI &amp; Eligibility Stats'!$A$6:$M$17, I$4,FALSE)="N/A",0,VLOOKUP($A32,'Ex Ante LI &amp; Eligibility Stats'!$A$6:$M$17, I$4,FALSE)*H32/1000)),0)</f>
        <v/>
      </c>
      <c r="J32" s="60" t="str">
        <f>IFERROR(IF(H32="","",IF(VLOOKUP($A32,'Ex Post LI &amp; Eligibility Stats'!$A$6:$M$17, J$4,FALSE)="N/A",0,VLOOKUP($A32,'Ex Post LI &amp; Eligibility Stats'!$A$6:$M$17,J$4,FALSE)*H32/1000)),0)</f>
        <v/>
      </c>
      <c r="K32" s="73"/>
      <c r="L32" s="66" t="str">
        <f>IFERROR(IF(K32="","",IF(VLOOKUP($A32,'Ex Ante LI &amp; Eligibility Stats'!$A$6:$M$17, L$4,FALSE)="N/A",0,VLOOKUP($A32,'Ex Ante LI &amp; Eligibility Stats'!$A$6:$M$17, L$4,FALSE)*K32/1000)),0)</f>
        <v/>
      </c>
      <c r="M32" s="68" t="str">
        <f>IFERROR(IF(K32="","",IF(VLOOKUP($A32,'Ex Post LI &amp; Eligibility Stats'!$A$6:$M$17, M$4,FALSE)="N/A",0,VLOOKUP($A32,'Ex Post LI &amp; Eligibility Stats'!$A$6:$M$17,M$4,FALSE)*K32/1000)),0)</f>
        <v/>
      </c>
      <c r="N32" s="73"/>
      <c r="O32" s="66" t="str">
        <f>IFERROR(IF(N32="","",IF(VLOOKUP($A32,'Ex Ante LI &amp; Eligibility Stats'!$A$6:$M$17, O$4,FALSE)="N/A",0,VLOOKUP($A32,'Ex Ante LI &amp; Eligibility Stats'!$A$6:$M$17, O$4,FALSE)*N32/1000)),0)</f>
        <v/>
      </c>
      <c r="P32" s="68" t="str">
        <f>IFERROR(IF(N32="","",IF(VLOOKUP($A32,'Ex Post LI &amp; Eligibility Stats'!$A$6:$M$17, P$4,FALSE)="N/A",0,VLOOKUP($A32,'Ex Post LI &amp; Eligibility Stats'!$A$6:$M$17,P$4,FALSE)*N32/1000)),0)</f>
        <v/>
      </c>
      <c r="Q32" s="35"/>
      <c r="R32" s="66" t="str">
        <f>IFERROR(IF(Q32="","",IF(VLOOKUP($A32,'Ex Ante LI &amp; Eligibility Stats'!$A$6:$M$17, R$4,FALSE)="N/A",0,VLOOKUP($A32,'Ex Ante LI &amp; Eligibility Stats'!$A$6:$M$17, R$4,FALSE)*Q32/1000)),0)</f>
        <v/>
      </c>
      <c r="S32" s="68" t="str">
        <f>IFERROR(IF(Q32="","",IF(VLOOKUP($A32,'Ex Post LI &amp; Eligibility Stats'!$A$6:$M$17, S$4,FALSE)="N/A",0,VLOOKUP($A32,'Ex Post LI &amp; Eligibility Stats'!$A$6:$M$17,S$4,FALSE)*Q32/1000)),0)</f>
        <v/>
      </c>
      <c r="T32" s="411" t="s">
        <v>22</v>
      </c>
    </row>
    <row r="33" spans="1:20" ht="13.5" customHeight="1">
      <c r="A33" s="413" t="s">
        <v>23</v>
      </c>
      <c r="B33" s="234"/>
      <c r="C33" s="59" t="str">
        <f>IFERROR(IF(B33="","",IF(VLOOKUP($A33,'Ex Ante LI &amp; Eligibility Stats'!$A$6:$M$17, C$4,FALSE)="N/A",0,VLOOKUP($A33,'Ex Ante LI &amp; Eligibility Stats'!$A$6:$M$17, C$4,FALSE)*B33/1000)),0)</f>
        <v/>
      </c>
      <c r="D33" s="60" t="str">
        <f>IFERROR(IF(B33="","",IF(VLOOKUP($A33,'Ex Post LI &amp; Eligibility Stats'!$A$6:$M$17, D$4,FALSE)="N/A",0,VLOOKUP($A33,'Ex Post LI &amp; Eligibility Stats'!$A$6:$M$17,D$4,FALSE)*B33/1000)),0)</f>
        <v/>
      </c>
      <c r="E33" s="73"/>
      <c r="F33" s="59" t="str">
        <f>IFERROR(IF(E33="","",IF(VLOOKUP($A33,'Ex Ante LI &amp; Eligibility Stats'!$A$6:$M$17, F$4,FALSE)="N/A",0,VLOOKUP($A33,'Ex Ante LI &amp; Eligibility Stats'!$A$6:$M$17, F$4,FALSE)*E33/1000)),0)</f>
        <v/>
      </c>
      <c r="G33" s="60" t="str">
        <f>IFERROR(IF(E33="","",IF(VLOOKUP($A33,'Ex Post LI &amp; Eligibility Stats'!$A$6:$M$17, G$4,FALSE)="N/A",0,VLOOKUP($A33,'Ex Post LI &amp; Eligibility Stats'!$A$6:$M$17,G$4,FALSE)*E33/1000)),0)</f>
        <v/>
      </c>
      <c r="H33" s="35"/>
      <c r="I33" s="59" t="str">
        <f>IFERROR(IF(H33="","",IF(VLOOKUP($A33,'Ex Ante LI &amp; Eligibility Stats'!$A$6:$M$17, I$4,FALSE)="N/A",0,VLOOKUP($A33,'Ex Ante LI &amp; Eligibility Stats'!$A$6:$M$17, I$4,FALSE)*H33/1000)),0)</f>
        <v/>
      </c>
      <c r="J33" s="60" t="str">
        <f>IFERROR(IF(H33="","",IF(VLOOKUP($A33,'Ex Post LI &amp; Eligibility Stats'!$A$6:$M$17, J$4,FALSE)="N/A",0,VLOOKUP($A33,'Ex Post LI &amp; Eligibility Stats'!$A$6:$M$17,J$4,FALSE)*H33/1000)),0)</f>
        <v/>
      </c>
      <c r="K33" s="35"/>
      <c r="L33" s="66" t="str">
        <f>IFERROR(IF(K33="","",IF(VLOOKUP($A33,'Ex Ante LI &amp; Eligibility Stats'!$A$6:$M$17, L$4,FALSE)="N/A",0,VLOOKUP($A33,'Ex Ante LI &amp; Eligibility Stats'!$A$6:$M$17, L$4,FALSE)*K33/1000)),0)</f>
        <v/>
      </c>
      <c r="M33" s="68" t="str">
        <f>IFERROR(IF(K33="","",IF(VLOOKUP($A33,'Ex Post LI &amp; Eligibility Stats'!$A$6:$M$17, M$4,FALSE)="N/A",0,VLOOKUP($A33,'Ex Post LI &amp; Eligibility Stats'!$A$6:$M$17,M$4,FALSE)*K33/1000)),0)</f>
        <v/>
      </c>
      <c r="N33" s="35"/>
      <c r="O33" s="66" t="str">
        <f>IFERROR(IF(N33="","",IF(VLOOKUP($A33,'Ex Ante LI &amp; Eligibility Stats'!$A$6:$M$17, O$4,FALSE)="N/A",0,VLOOKUP($A33,'Ex Ante LI &amp; Eligibility Stats'!$A$6:$M$17, O$4,FALSE)*N33/1000)),0)</f>
        <v/>
      </c>
      <c r="P33" s="68" t="str">
        <f>IFERROR(IF(N33="","",IF(VLOOKUP($A33,'Ex Post LI &amp; Eligibility Stats'!$A$6:$M$17, P$4,FALSE)="N/A",0,VLOOKUP($A33,'Ex Post LI &amp; Eligibility Stats'!$A$6:$M$17,P$4,FALSE)*N33/1000)),0)</f>
        <v/>
      </c>
      <c r="Q33" s="35"/>
      <c r="R33" s="66" t="str">
        <f>IFERROR(IF(Q33="","",IF(VLOOKUP($A33,'Ex Ante LI &amp; Eligibility Stats'!$A$6:$M$17, R$4,FALSE)="N/A",0,VLOOKUP($A33,'Ex Ante LI &amp; Eligibility Stats'!$A$6:$M$17, R$4,FALSE)*Q33/1000)),0)</f>
        <v/>
      </c>
      <c r="S33" s="68" t="str">
        <f>IFERROR(IF(Q33="","",IF(VLOOKUP($A33,'Ex Post LI &amp; Eligibility Stats'!$A$6:$M$17, S$4,FALSE)="N/A",0,VLOOKUP($A33,'Ex Post LI &amp; Eligibility Stats'!$A$6:$M$17,S$4,FALSE)*Q33/1000)),0)</f>
        <v/>
      </c>
      <c r="T33" s="411" t="s">
        <v>22</v>
      </c>
    </row>
    <row r="34" spans="1:20" ht="14.25">
      <c r="A34" s="36" t="s">
        <v>24</v>
      </c>
      <c r="B34" s="234"/>
      <c r="C34" s="61" t="str">
        <f>IFERROR(IF(B34="","",IF(VLOOKUP($A34,'Ex Ante LI &amp; Eligibility Stats'!$A$6:$M$17, C$4,FALSE)="N/A",0,VLOOKUP($A34,'Ex Ante LI &amp; Eligibility Stats'!$A$6:$M$17, C$4,FALSE)*B34/1000)),0)</f>
        <v/>
      </c>
      <c r="D34" s="60" t="str">
        <f>IFERROR(IF(B34="","",IF(VLOOKUP($A34,'Ex Post LI &amp; Eligibility Stats'!$A$6:$M$17, D$4,FALSE)="N/A",0,VLOOKUP($A34,'Ex Post LI &amp; Eligibility Stats'!$A$6:$M$17,D$4,FALSE)*B34/1000)),0)</f>
        <v/>
      </c>
      <c r="E34" s="74"/>
      <c r="F34" s="61" t="str">
        <f>IFERROR(IF(E34="","",IF(VLOOKUP($A34,'Ex Ante LI &amp; Eligibility Stats'!$A$6:$M$17, F$4,FALSE)="N/A",0,VLOOKUP($A34,'Ex Ante LI &amp; Eligibility Stats'!$A$6:$M$17, F$4,FALSE)*E34/1000)),0)</f>
        <v/>
      </c>
      <c r="G34" s="62" t="str">
        <f>IFERROR(IF(E34="","",IF(VLOOKUP($A34,'Ex Post LI &amp; Eligibility Stats'!$A$6:$M$17, G$4,FALSE)="N/A",0,VLOOKUP($A34,'Ex Post LI &amp; Eligibility Stats'!$A$6:$M$17,G$4,FALSE)*E34/1000)),0)</f>
        <v/>
      </c>
      <c r="H34" s="72"/>
      <c r="I34" s="61" t="str">
        <f>IFERROR(IF(H34="","",IF(VLOOKUP($A34,'Ex Ante LI &amp; Eligibility Stats'!$A$6:$M$17, I$4,FALSE)="N/A",0,VLOOKUP($A34,'Ex Ante LI &amp; Eligibility Stats'!$A$6:$M$17, I$4,FALSE)*H34/1000)),0)</f>
        <v/>
      </c>
      <c r="J34" s="62" t="str">
        <f>IFERROR(IF(H34="","",IF(VLOOKUP($A34,'Ex Post LI &amp; Eligibility Stats'!$A$6:$M$17, J$4,FALSE)="N/A",0,VLOOKUP($A34,'Ex Post LI &amp; Eligibility Stats'!$A$6:$M$17,J$4,FALSE)*H34/1000)),0)</f>
        <v/>
      </c>
      <c r="K34" s="35"/>
      <c r="L34" s="67" t="str">
        <f>IFERROR(IF(K34="","",IF(VLOOKUP($A34,'Ex Ante LI &amp; Eligibility Stats'!$A$6:$M$17, L$4,FALSE)="N/A",0,VLOOKUP($A34,'Ex Ante LI &amp; Eligibility Stats'!$A$6:$M$17, L$4,FALSE)*K34/1000)),0)</f>
        <v/>
      </c>
      <c r="M34" s="69" t="str">
        <f>IFERROR(IF(K34="","",IF(VLOOKUP($A34,'Ex Post LI &amp; Eligibility Stats'!$A$6:$M$17, M$4,FALSE)="N/A",0,VLOOKUP($A34,'Ex Post LI &amp; Eligibility Stats'!$A$6:$M$17,M$4,FALSE)*K34/1000)),0)</f>
        <v/>
      </c>
      <c r="N34" s="35"/>
      <c r="O34" s="67" t="str">
        <f>IFERROR(IF(N34="","",IF(VLOOKUP($A34,'Ex Ante LI &amp; Eligibility Stats'!$A$6:$M$17, O$4,FALSE)="N/A",0,VLOOKUP($A34,'Ex Ante LI &amp; Eligibility Stats'!$A$6:$M$17, O$4,FALSE)*N34/1000)),0)</f>
        <v/>
      </c>
      <c r="P34" s="69" t="str">
        <f>IFERROR(IF(N34="","",IF(VLOOKUP($A34,'Ex Post LI &amp; Eligibility Stats'!$A$6:$M$17, P$4,FALSE)="N/A",0,VLOOKUP($A34,'Ex Post LI &amp; Eligibility Stats'!$A$6:$M$17,P$4,FALSE)*N34/1000)),0)</f>
        <v/>
      </c>
      <c r="Q34" s="35"/>
      <c r="R34" s="67" t="str">
        <f>IFERROR(IF(Q34="","",IF(VLOOKUP($A34,'Ex Ante LI &amp; Eligibility Stats'!$A$6:$M$17, R$4,FALSE)="N/A",0,VLOOKUP($A34,'Ex Ante LI &amp; Eligibility Stats'!$A$6:$M$17, R$4,FALSE)*Q34/1000)),0)</f>
        <v/>
      </c>
      <c r="S34" s="69" t="str">
        <f>IFERROR(IF(Q34="","",IF(VLOOKUP($A34,'Ex Post LI &amp; Eligibility Stats'!$A$6:$M$17, S$4,FALSE)="N/A",0,VLOOKUP($A34,'Ex Post LI &amp; Eligibility Stats'!$A$6:$M$17,S$4,FALSE)*Q34/1000)),0)</f>
        <v/>
      </c>
      <c r="T34" s="411" t="s">
        <v>22</v>
      </c>
    </row>
    <row r="35" spans="1:20" s="40" customFormat="1" ht="13.5" thickBot="1">
      <c r="A35" s="104" t="s">
        <v>25</v>
      </c>
      <c r="B35" s="201" t="str">
        <f>IF(B30="","",SUM(B30:B34))</f>
        <v/>
      </c>
      <c r="C35" s="414" t="str">
        <f>IF(C30="","",SUM(C30:C34))</f>
        <v/>
      </c>
      <c r="D35" s="202" t="str">
        <f>IF(D30="","",SUM(D30:D34))</f>
        <v/>
      </c>
      <c r="E35" s="109" t="str">
        <f t="shared" ref="E35" si="7">IF(E30="","",SUM(E30:E34))</f>
        <v/>
      </c>
      <c r="F35" s="110" t="str">
        <f>IF(F30="","",SUM(F30:F34))</f>
        <v/>
      </c>
      <c r="G35" s="111" t="str">
        <f>IF(G30="","",SUM(G30:G34))</f>
        <v/>
      </c>
      <c r="H35" s="151" t="str">
        <f t="shared" ref="H35:Q35" si="8">IF(H30="","",SUM(H30:H34))</f>
        <v/>
      </c>
      <c r="I35" s="110" t="str">
        <f>IF(I30="","",SUM(I30:I34))</f>
        <v/>
      </c>
      <c r="J35" s="111" t="str">
        <f>IF(J30="","",SUM(J30:J34))</f>
        <v/>
      </c>
      <c r="K35" s="151" t="str">
        <f t="shared" si="8"/>
        <v/>
      </c>
      <c r="L35" s="419" t="str">
        <f>IF(L30="","",SUM(L30:L34))</f>
        <v/>
      </c>
      <c r="M35" s="152" t="str">
        <f>IF(M30="","",SUM(M30:M34))</f>
        <v/>
      </c>
      <c r="N35" s="151" t="str">
        <f t="shared" si="8"/>
        <v/>
      </c>
      <c r="O35" s="419" t="str">
        <f>IF(O30="","",SUM(O30:O34))</f>
        <v/>
      </c>
      <c r="P35" s="152" t="str">
        <f>IF(P30="","",SUM(P30:P34))</f>
        <v/>
      </c>
      <c r="Q35" s="151" t="str">
        <f t="shared" si="8"/>
        <v/>
      </c>
      <c r="R35" s="419" t="str">
        <f>IF(R30="","",SUM(R30:R34))</f>
        <v/>
      </c>
      <c r="S35" s="152" t="str">
        <f>IF(S30="","",SUM(S30:S34))</f>
        <v/>
      </c>
      <c r="T35" s="415"/>
    </row>
    <row r="36" spans="1:20" ht="13.5" thickTop="1">
      <c r="A36" s="409" t="s">
        <v>44</v>
      </c>
      <c r="B36" s="99"/>
      <c r="C36" s="99"/>
      <c r="D36" s="101"/>
      <c r="E36" s="99"/>
      <c r="F36" s="99"/>
      <c r="G36" s="99"/>
      <c r="H36" s="237"/>
      <c r="I36" s="99"/>
      <c r="J36" s="108"/>
      <c r="K36" s="99"/>
      <c r="L36" s="99"/>
      <c r="M36" s="108"/>
      <c r="N36" s="99"/>
      <c r="O36" s="99"/>
      <c r="P36" s="108"/>
      <c r="Q36" s="99"/>
      <c r="R36" s="99"/>
      <c r="S36" s="108"/>
      <c r="T36" s="387"/>
    </row>
    <row r="37" spans="1:20" ht="13.5" customHeight="1">
      <c r="A37" s="416" t="s">
        <v>27</v>
      </c>
      <c r="B37" s="234"/>
      <c r="C37" s="66" t="str">
        <f>IFERROR(IF(B37="","",IF(VLOOKUP($A37,'Ex Ante LI &amp; Eligibility Stats'!$A$6:$M$17, C$4,FALSE)="N/A",0,VLOOKUP($A37,'Ex Ante LI &amp; Eligibility Stats'!$A$6:$M$17, C$4,FALSE)*B37/1000)),0)</f>
        <v/>
      </c>
      <c r="D37" s="604" t="str">
        <f>IFERROR(IF(B37="","",IF(VLOOKUP($A37,'Ex Post LI &amp; Eligibility Stats'!$A$6:$M$17, D$4,FALSE)="N/A",0,VLOOKUP($A37,'Ex Post LI &amp; Eligibility Stats'!$A$6:$M$17,D$4,FALSE)*B37/1000)),0)</f>
        <v/>
      </c>
      <c r="E37" s="73"/>
      <c r="F37" s="66" t="str">
        <f>IFERROR(IF(E37="","",IF(VLOOKUP($A37,'Ex Ante LI &amp; Eligibility Stats'!$A$6:$M$17, F$4,FALSE)="N/A",0,VLOOKUP($A37,'Ex Ante LI &amp; Eligibility Stats'!$A$6:$M$17, F$4,FALSE)*E37/1000)),0)</f>
        <v/>
      </c>
      <c r="G37" s="604" t="str">
        <f>IFERROR(IF(E37="","",IF(VLOOKUP($A37,'Ex Post LI &amp; Eligibility Stats'!$A$6:$M$17, G$4,FALSE)="N/A",0,VLOOKUP($A37,'Ex Post LI &amp; Eligibility Stats'!$A$6:$M$17,G$4,FALSE)*E37/1000)),0)</f>
        <v/>
      </c>
      <c r="H37" s="73"/>
      <c r="I37" s="66" t="str">
        <f>IFERROR(IF(H37="","",IF(VLOOKUP($A37,'Ex Ante LI &amp; Eligibility Stats'!$A$6:$M$17, I$4,FALSE)="N/A",0,VLOOKUP($A37,'Ex Ante LI &amp; Eligibility Stats'!$A$6:$M$17, I$4,FALSE)*H37/1000)),0)</f>
        <v/>
      </c>
      <c r="J37" s="604" t="str">
        <f>IFERROR(IF(H37="","",IF(VLOOKUP($A37,'Ex Post LI &amp; Eligibility Stats'!$A$6:$M$17, J$4,FALSE)="N/A",0,VLOOKUP($A37,'Ex Post LI &amp; Eligibility Stats'!$A$6:$M$17,J$4,FALSE)*H37/1000)),0)</f>
        <v/>
      </c>
      <c r="K37" s="73"/>
      <c r="L37" s="66" t="str">
        <f>IFERROR(IF(K37="","",IF(VLOOKUP($A37,'Ex Ante LI &amp; Eligibility Stats'!$A$6:$M$17, L$4,FALSE)="N/A",0,VLOOKUP($A37,'Ex Ante LI &amp; Eligibility Stats'!$A$6:$M$17, L$4,FALSE)*K37/1000)),0)</f>
        <v/>
      </c>
      <c r="M37" s="604" t="str">
        <f>IFERROR(IF(K37="","",IF(VLOOKUP($A37,'Ex Post LI &amp; Eligibility Stats'!$A$6:$M$17, M$4,FALSE)="N/A",0,VLOOKUP($A37,'Ex Post LI &amp; Eligibility Stats'!$A$6:$M$17,M$4,FALSE)*K37/1000)),0)</f>
        <v/>
      </c>
      <c r="N37" s="234"/>
      <c r="O37" s="66" t="str">
        <f>IFERROR(IF(N37="","",IF(VLOOKUP($A37,'Ex Ante LI &amp; Eligibility Stats'!$A$6:$M$17, O$4,FALSE)="N/A",0,VLOOKUP($A37,'Ex Ante LI &amp; Eligibility Stats'!$A$6:$M$17, O$4,FALSE)*N37/1000)),0)</f>
        <v/>
      </c>
      <c r="P37" s="604" t="str">
        <f>IFERROR(IF(N37="","",IF(VLOOKUP($A37,'Ex Post LI &amp; Eligibility Stats'!$A$6:$M$17, P$4,FALSE)="N/A",0,VLOOKUP($A37,'Ex Post LI &amp; Eligibility Stats'!$A$6:$M$17,P$4,FALSE)*N37/1000)),0)</f>
        <v/>
      </c>
      <c r="Q37" s="73"/>
      <c r="R37" s="73" t="str">
        <f>IFERROR(IF(Q37="","",IF(VLOOKUP($A37,'Ex Ante LI &amp; Eligibility Stats'!$A$6:$M$17, R$4,FALSE)="N/A",0,VLOOKUP($A37,'Ex Ante LI &amp; Eligibility Stats'!$A$6:$M$17, R$4,FALSE)*Q37/1000)),0)</f>
        <v/>
      </c>
      <c r="S37" s="605" t="str">
        <f>IFERROR(IF(Q37="","",IF(VLOOKUP($A37,'Ex Post LI &amp; Eligibility Stats'!$A$6:$M$17, S$4,FALSE)="N/A",0,VLOOKUP($A37,'Ex Post LI &amp; Eligibility Stats'!$A$6:$M$17,S$4,FALSE)*Q37/1000)),0)</f>
        <v/>
      </c>
      <c r="T37" s="411">
        <v>3080838</v>
      </c>
    </row>
    <row r="38" spans="1:20" ht="13.5" customHeight="1">
      <c r="A38" s="236" t="s">
        <v>28</v>
      </c>
      <c r="B38" s="234"/>
      <c r="C38" s="66" t="str">
        <f>IFERROR(IF(B38="","",IF(VLOOKUP($A38,'Ex Ante LI &amp; Eligibility Stats'!$A$6:$M$17, C$4,FALSE)="N/A",0,VLOOKUP($A38,'Ex Ante LI &amp; Eligibility Stats'!$A$6:$M$17, C$4,FALSE)*B38/1000)),0)</f>
        <v/>
      </c>
      <c r="D38" s="68" t="str">
        <f>IFERROR(IF(B38="","",IF(VLOOKUP($A38,'Ex Post LI &amp; Eligibility Stats'!$A$6:$M$17, D$4,FALSE)="N/A",0,VLOOKUP($A38,'Ex Post LI &amp; Eligibility Stats'!$A$6:$M$17,D$4,FALSE)*B38/1000)),0)</f>
        <v/>
      </c>
      <c r="E38" s="73"/>
      <c r="F38" s="66" t="str">
        <f>IFERROR(IF(E38="","",IF(VLOOKUP($A38,'Ex Ante LI &amp; Eligibility Stats'!$A$6:$M$17, F$4,FALSE)="N/A",0,VLOOKUP($A38,'Ex Ante LI &amp; Eligibility Stats'!$A$6:$M$17, F$4,FALSE)*E38/1000)),0)</f>
        <v/>
      </c>
      <c r="G38" s="68" t="str">
        <f>IFERROR(IF(E38="","",IF(VLOOKUP($A38,'Ex Post LI &amp; Eligibility Stats'!$A$6:$M$17, G$4,FALSE)="N/A",0,VLOOKUP($A38,'Ex Post LI &amp; Eligibility Stats'!$A$6:$M$17,G$4,FALSE)*E38/1000)),0)</f>
        <v/>
      </c>
      <c r="H38" s="73"/>
      <c r="I38" s="66" t="str">
        <f>IFERROR(IF(H38="","",IF(VLOOKUP($A38,'Ex Ante LI &amp; Eligibility Stats'!$A$6:$M$17, I$4,FALSE)="N/A",0,VLOOKUP($A38,'Ex Ante LI &amp; Eligibility Stats'!$A$6:$M$17, I$4,FALSE)*H38/1000)),0)</f>
        <v/>
      </c>
      <c r="J38" s="68" t="str">
        <f>IFERROR(IF(H38="","",IF(VLOOKUP($A38,'Ex Post LI &amp; Eligibility Stats'!$A$6:$M$17, J$4,FALSE)="N/A",0,VLOOKUP($A38,'Ex Post LI &amp; Eligibility Stats'!$A$6:$M$17,J$4,FALSE)*H38/1000)),0)</f>
        <v/>
      </c>
      <c r="K38" s="73"/>
      <c r="L38" s="66" t="str">
        <f>IFERROR(IF(K38="","",IF(VLOOKUP($A38,'Ex Ante LI &amp; Eligibility Stats'!$A$6:$M$17, L$4,FALSE)="N/A",0,VLOOKUP($A38,'Ex Ante LI &amp; Eligibility Stats'!$A$6:$M$17, L$4,FALSE)*K38/1000)),0)</f>
        <v/>
      </c>
      <c r="M38" s="68" t="str">
        <f>IFERROR(IF(K38="","",IF(VLOOKUP($A38,'Ex Post LI &amp; Eligibility Stats'!$A$6:$M$17, M$4,FALSE)="N/A",0,VLOOKUP($A38,'Ex Post LI &amp; Eligibility Stats'!$A$6:$M$17,M$4,FALSE)*K38/1000)),0)</f>
        <v/>
      </c>
      <c r="N38" s="234"/>
      <c r="O38" s="66" t="str">
        <f>IFERROR(IF(N38="","",IF(VLOOKUP($A38,'Ex Ante LI &amp; Eligibility Stats'!$A$6:$M$17, O$4,FALSE)="N/A",0,VLOOKUP($A38,'Ex Ante LI &amp; Eligibility Stats'!$A$6:$M$17, O$4,FALSE)*N38/1000)),0)</f>
        <v/>
      </c>
      <c r="P38" s="68" t="str">
        <f>IFERROR(IF(N38="","",IF(VLOOKUP($A38,'Ex Post LI &amp; Eligibility Stats'!$A$6:$M$17, P$4,FALSE)="N/A",0,VLOOKUP($A38,'Ex Post LI &amp; Eligibility Stats'!$A$6:$M$17,P$4,FALSE)*N38/1000)),0)</f>
        <v/>
      </c>
      <c r="Q38" s="73"/>
      <c r="R38" s="73" t="str">
        <f>IFERROR(IF(Q38="","",IF(VLOOKUP($A38,'Ex Ante LI &amp; Eligibility Stats'!$A$6:$M$17, R$4,FALSE)="N/A",0,VLOOKUP($A38,'Ex Ante LI &amp; Eligibility Stats'!$A$6:$M$17, R$4,FALSE)*Q38/1000)),0)</f>
        <v/>
      </c>
      <c r="S38" s="66" t="str">
        <f>IFERROR(IF(Q38="","",IF(VLOOKUP($A38,'Ex Post LI &amp; Eligibility Stats'!$A$6:$M$17, S$4,FALSE)="N/A",0,VLOOKUP($A38,'Ex Post LI &amp; Eligibility Stats'!$A$6:$M$17,S$4,FALSE)*Q38/1000)),0)</f>
        <v/>
      </c>
      <c r="T38" s="411">
        <v>5243683</v>
      </c>
    </row>
    <row r="39" spans="1:20" ht="13.5" customHeight="1">
      <c r="A39" s="236" t="s">
        <v>29</v>
      </c>
      <c r="B39" s="234"/>
      <c r="C39" s="66" t="str">
        <f>IFERROR(IF(B39="","",IF(VLOOKUP($A39,'Ex Ante LI &amp; Eligibility Stats'!$A$6:$M$17, C$4,FALSE)="N/A",0,VLOOKUP($A39,'Ex Ante LI &amp; Eligibility Stats'!$A$6:$M$17, C$4,FALSE)*B39/1000)),0)</f>
        <v/>
      </c>
      <c r="D39" s="604" t="str">
        <f>IFERROR(IF(B39="","",IF(VLOOKUP($A39,'Ex Post LI &amp; Eligibility Stats'!$A$6:$M$17, D$4,FALSE)="N/A",0,VLOOKUP($A39,'Ex Post LI &amp; Eligibility Stats'!$A$6:$M$17,D$4,FALSE)*B39/1000)),0)</f>
        <v/>
      </c>
      <c r="E39" s="73"/>
      <c r="F39" s="66" t="str">
        <f>IFERROR(IF(E39="","",IF(VLOOKUP($A39,'Ex Ante LI &amp; Eligibility Stats'!$A$6:$M$17, F$4,FALSE)="N/A",0,VLOOKUP($A39,'Ex Ante LI &amp; Eligibility Stats'!$A$6:$M$17, F$4,FALSE)*E39/1000)),0)</f>
        <v/>
      </c>
      <c r="G39" s="604" t="str">
        <f>IFERROR(IF(E39="","",IF(VLOOKUP($A39,'Ex Post LI &amp; Eligibility Stats'!$A$6:$M$17, G$4,FALSE)="N/A",0,VLOOKUP($A39,'Ex Post LI &amp; Eligibility Stats'!$A$6:$M$17,G$4,FALSE)*E39/1000)),0)</f>
        <v/>
      </c>
      <c r="H39" s="73"/>
      <c r="I39" s="66" t="str">
        <f>IFERROR(IF(H39="","",IF(VLOOKUP($A39,'Ex Ante LI &amp; Eligibility Stats'!$A$6:$M$17, I$4,FALSE)="N/A",0,VLOOKUP($A39,'Ex Ante LI &amp; Eligibility Stats'!$A$6:$M$17, I$4,FALSE)*H39/1000)),0)</f>
        <v/>
      </c>
      <c r="J39" s="604" t="str">
        <f>IFERROR(IF(H39="","",IF(VLOOKUP($A39,'Ex Post LI &amp; Eligibility Stats'!$A$6:$M$17, J$4,FALSE)="N/A",0,VLOOKUP($A39,'Ex Post LI &amp; Eligibility Stats'!$A$6:$M$17,J$4,FALSE)*H39/1000)),0)</f>
        <v/>
      </c>
      <c r="K39" s="73"/>
      <c r="L39" s="66" t="str">
        <f>IFERROR(IF(K39="","",IF(VLOOKUP($A39,'Ex Ante LI &amp; Eligibility Stats'!$A$6:$M$17, L$4,FALSE)="N/A",0,VLOOKUP($A39,'Ex Ante LI &amp; Eligibility Stats'!$A$6:$M$17, L$4,FALSE)*K39/1000)),0)</f>
        <v/>
      </c>
      <c r="M39" s="604" t="str">
        <f>IFERROR(IF(K39="","",IF(VLOOKUP($A39,'Ex Post LI &amp; Eligibility Stats'!$A$6:$M$17, M$4,FALSE)="N/A",0,VLOOKUP($A39,'Ex Post LI &amp; Eligibility Stats'!$A$6:$M$17,M$4,FALSE)*K39/1000)),0)</f>
        <v/>
      </c>
      <c r="N39" s="234"/>
      <c r="O39" s="66" t="str">
        <f>IFERROR(IF(N39="","",IF(VLOOKUP($A39,'Ex Ante LI &amp; Eligibility Stats'!$A$6:$M$17, O$4,FALSE)="N/A",0,VLOOKUP($A39,'Ex Ante LI &amp; Eligibility Stats'!$A$6:$M$17, O$4,FALSE)*N39/1000)),0)</f>
        <v/>
      </c>
      <c r="P39" s="68" t="str">
        <f>IFERROR(IF(N39="","",IF(VLOOKUP($A39,'Ex Post LI &amp; Eligibility Stats'!$A$6:$M$17, P$4,FALSE)="N/A",0,VLOOKUP($A39,'Ex Post LI &amp; Eligibility Stats'!$A$6:$M$17,P$4,FALSE)*N39/1000)),0)</f>
        <v/>
      </c>
      <c r="Q39" s="73"/>
      <c r="R39" s="73" t="str">
        <f>IFERROR(IF(Q39="","",IF(VLOOKUP($A39,'Ex Ante LI &amp; Eligibility Stats'!$A$6:$M$17, R$4,FALSE)="N/A",0,VLOOKUP($A39,'Ex Ante LI &amp; Eligibility Stats'!$A$6:$M$17, R$4,FALSE)*Q39/1000)),0)</f>
        <v/>
      </c>
      <c r="S39" s="66" t="str">
        <f>IFERROR(IF(Q39="","",IF(VLOOKUP($A39,'Ex Post LI &amp; Eligibility Stats'!$A$6:$M$17, S$4,FALSE)="N/A",0,VLOOKUP($A39,'Ex Post LI &amp; Eligibility Stats'!$A$6:$M$17,S$4,FALSE)*Q39/1000)),0)</f>
        <v/>
      </c>
      <c r="T39" s="411">
        <v>675214</v>
      </c>
    </row>
    <row r="40" spans="1:20" ht="13.5" customHeight="1">
      <c r="A40" s="410" t="s">
        <v>30</v>
      </c>
      <c r="B40" s="234"/>
      <c r="C40" s="59" t="str">
        <f>IFERROR(IF(B40="","",IF(VLOOKUP($A40,'Ex Ante LI &amp; Eligibility Stats'!$A$6:$M$17, C$4,FALSE)="N/A",0,VLOOKUP($A40,'Ex Ante LI &amp; Eligibility Stats'!$A$6:$M$17, C$4,FALSE)*B40/1000)),0)</f>
        <v/>
      </c>
      <c r="D40" s="129" t="str">
        <f>IFERROR(IF(B40="","",IF(VLOOKUP($A40,'Ex Post LI &amp; Eligibility Stats'!$A$6:$M$17, D$4,FALSE)="N/A",0,VLOOKUP($A40,'Ex Post LI &amp; Eligibility Stats'!$A$6:$M$17,D$4,FALSE)*B40/1000)),0)</f>
        <v/>
      </c>
      <c r="E40" s="73"/>
      <c r="F40" s="73" t="str">
        <f>IFERROR(IF(E40="","",IF(VLOOKUP($A40,'Ex Ante LI &amp; Eligibility Stats'!$A$6:$M$17, F$4,FALSE)="N/A",0,VLOOKUP($A40,'Ex Ante LI &amp; Eligibility Stats'!$A$6:$M$17, F$4,FALSE)*E40/1000)),0)</f>
        <v/>
      </c>
      <c r="G40" s="70" t="str">
        <f>IFERROR(IF(E40="","",IF(VLOOKUP($A40,'Ex Post LI &amp; Eligibility Stats'!$A$6:$M$17, G$4,FALSE)="N/A",0,VLOOKUP($A40,'Ex Post LI &amp; Eligibility Stats'!$A$6:$M$17,G$4,FALSE)*E40/1000)),0)</f>
        <v/>
      </c>
      <c r="H40" s="73"/>
      <c r="I40" s="73" t="str">
        <f>IFERROR(IF(H40="","",IF(VLOOKUP($A40,'Ex Ante LI &amp; Eligibility Stats'!$A$6:$M$17, I$4,FALSE)="N/A",0,VLOOKUP($A40,'Ex Ante LI &amp; Eligibility Stats'!$A$6:$M$17, I$4,FALSE)*H40/1000)),0)</f>
        <v/>
      </c>
      <c r="J40" s="70" t="str">
        <f>IFERROR(IF(H40="","",IF(VLOOKUP($A40,'Ex Post LI &amp; Eligibility Stats'!$A$6:$M$17, J$4,FALSE)="N/A",0,VLOOKUP($A40,'Ex Post LI &amp; Eligibility Stats'!$A$6:$M$17,J$4,FALSE)*H40/1000)),0)</f>
        <v/>
      </c>
      <c r="K40" s="73"/>
      <c r="L40" s="73" t="str">
        <f>IFERROR(IF(K40="","",IF(VLOOKUP($A40,'Ex Ante LI &amp; Eligibility Stats'!$A$6:$M$17, L$4,FALSE)="N/A",0,VLOOKUP($A40,'Ex Ante LI &amp; Eligibility Stats'!$A$6:$M$17, L$4,FALSE)*K40/1000)),0)</f>
        <v/>
      </c>
      <c r="M40" s="70" t="str">
        <f>IFERROR(IF(K40="","",IF(VLOOKUP($A40,'Ex Post LI &amp; Eligibility Stats'!$A$6:$M$17, M$4,FALSE)="N/A",0,VLOOKUP($A40,'Ex Post LI &amp; Eligibility Stats'!$A$6:$M$17,M$4,FALSE)*K40/1000)),0)</f>
        <v/>
      </c>
      <c r="N40" s="73"/>
      <c r="O40" s="73" t="str">
        <f>IFERROR(IF(N40="","",IF(VLOOKUP($A40,'Ex Ante LI &amp; Eligibility Stats'!$A$6:$M$17, O$4,FALSE)="N/A",0,VLOOKUP($A40,'Ex Ante LI &amp; Eligibility Stats'!$A$6:$M$17, O$4,FALSE)*N40/1000)),0)</f>
        <v/>
      </c>
      <c r="P40" s="70" t="str">
        <f>IFERROR(IF(N40="","",IF(VLOOKUP($A40,'Ex Post LI &amp; Eligibility Stats'!$A$6:$M$17, P$4,FALSE)="N/A",0,VLOOKUP($A40,'Ex Post LI &amp; Eligibility Stats'!$A$6:$M$17,P$4,FALSE)*N40/1000)),0)</f>
        <v/>
      </c>
      <c r="Q40" s="210"/>
      <c r="R40" s="73" t="str">
        <f>IFERROR(IF(Q40="","",IF(VLOOKUP($A40,'Ex Ante LI &amp; Eligibility Stats'!$A$6:$M$17, R$4,FALSE)="N/A",0,VLOOKUP($A40,'Ex Ante LI &amp; Eligibility Stats'!$A$6:$M$17, R$4,FALSE)*Q40/1000)),0)</f>
        <v/>
      </c>
      <c r="S40" s="66" t="str">
        <f>IFERROR(IF(Q40="","",IF(VLOOKUP($A40,'Ex Post LI &amp; Eligibility Stats'!$A$6:$M$17, S$4,FALSE)="N/A",0,VLOOKUP($A40,'Ex Post LI &amp; Eligibility Stats'!$A$6:$M$17,S$4,FALSE)*Q40/1000)),0)</f>
        <v/>
      </c>
      <c r="T40" s="411">
        <v>2303</v>
      </c>
    </row>
    <row r="41" spans="1:20" ht="13.5" customHeight="1">
      <c r="A41" s="410" t="s">
        <v>31</v>
      </c>
      <c r="B41" s="234"/>
      <c r="C41" s="59" t="str">
        <f>IFERROR(IF(B41="","",IF(VLOOKUP($A41,'Ex Ante LI &amp; Eligibility Stats'!$A$6:$M$17, C$4,FALSE)="N/A",0,VLOOKUP($A41,'Ex Ante LI &amp; Eligibility Stats'!$A$6:$M$17, C$4,FALSE)*B41/1000)),0)</f>
        <v/>
      </c>
      <c r="D41" s="60" t="str">
        <f>IFERROR(IF(B41="","",IF(VLOOKUP($A41,'Ex Post LI &amp; Eligibility Stats'!$A$6:$M$17, D$4,FALSE)="N/A",0,VLOOKUP($A41,'Ex Post LI &amp; Eligibility Stats'!$A$6:$M$17,D$4,FALSE)*B41/1000)),0)</f>
        <v/>
      </c>
      <c r="E41" s="73"/>
      <c r="F41" s="73" t="str">
        <f>IFERROR(IF(E41="","",IF(VLOOKUP($A41,'Ex Ante LI &amp; Eligibility Stats'!$A$6:$M$17, F$4,FALSE)="N/A",0,VLOOKUP($A41,'Ex Ante LI &amp; Eligibility Stats'!$A$6:$M$17, F$4,FALSE)*E41/1000)),0)</f>
        <v/>
      </c>
      <c r="G41" s="68" t="str">
        <f>IFERROR(IF(E41="","",IF(VLOOKUP($A41,'Ex Post LI &amp; Eligibility Stats'!$A$6:$M$17, G$4,FALSE)="N/A",0,VLOOKUP($A41,'Ex Post LI &amp; Eligibility Stats'!$A$6:$M$17,G$4,FALSE)*E41/1000)),0)</f>
        <v/>
      </c>
      <c r="H41" s="73"/>
      <c r="I41" s="73" t="str">
        <f>IFERROR(IF(H41="","",IF(VLOOKUP($A41,'Ex Ante LI &amp; Eligibility Stats'!$A$6:$M$17, I$4,FALSE)="N/A",0,VLOOKUP($A41,'Ex Ante LI &amp; Eligibility Stats'!$A$6:$M$17, I$4,FALSE)*H41/1000)),0)</f>
        <v/>
      </c>
      <c r="J41" s="70" t="str">
        <f>IFERROR(IF(H41="","",IF(VLOOKUP($A41,'Ex Post LI &amp; Eligibility Stats'!$A$6:$M$17, J$4,FALSE)="N/A",0,VLOOKUP($A41,'Ex Post LI &amp; Eligibility Stats'!$A$6:$M$17,J$4,FALSE)*H41/1000)),0)</f>
        <v/>
      </c>
      <c r="K41" s="73"/>
      <c r="L41" s="73" t="str">
        <f>IFERROR(IF(K41="","",IF(VLOOKUP($A41,'Ex Ante LI &amp; Eligibility Stats'!$A$6:$M$17, L$4,FALSE)="N/A",0,VLOOKUP($A41,'Ex Ante LI &amp; Eligibility Stats'!$A$6:$M$17, L$4,FALSE)*K41/1000)),0)</f>
        <v/>
      </c>
      <c r="M41" s="68" t="str">
        <f>IFERROR(IF(K41="","",IF(VLOOKUP($A41,'Ex Post LI &amp; Eligibility Stats'!$A$6:$M$17, M$4,FALSE)="N/A",0,VLOOKUP($A41,'Ex Post LI &amp; Eligibility Stats'!$A$6:$M$17,M$4,FALSE)*K41/1000)),0)</f>
        <v/>
      </c>
      <c r="N41" s="73"/>
      <c r="O41" s="73" t="str">
        <f>IFERROR(IF(N41="","",IF(VLOOKUP($A41,'Ex Ante LI &amp; Eligibility Stats'!$A$6:$M$17, O$4,FALSE)="N/A",0,VLOOKUP($A41,'Ex Ante LI &amp; Eligibility Stats'!$A$6:$M$17, O$4,FALSE)*N41/1000)),0)</f>
        <v/>
      </c>
      <c r="P41" s="68" t="str">
        <f>IFERROR(IF(N41="","",IF(VLOOKUP($A41,'Ex Post LI &amp; Eligibility Stats'!$A$6:$M$17, P$4,FALSE)="N/A",0,VLOOKUP($A41,'Ex Post LI &amp; Eligibility Stats'!$A$6:$M$17,P$4,FALSE)*N41/1000)),0)</f>
        <v/>
      </c>
      <c r="Q41" s="210"/>
      <c r="R41" s="73" t="str">
        <f>IFERROR(IF(Q41="","",IF(VLOOKUP($A41,'Ex Ante LI &amp; Eligibility Stats'!$A$6:$M$17, R$4,FALSE)="N/A",0,VLOOKUP($A41,'Ex Ante LI &amp; Eligibility Stats'!$A$6:$M$17, R$4,FALSE)*Q41/1000)),0)</f>
        <v/>
      </c>
      <c r="S41" s="66" t="str">
        <f>IFERROR(IF(Q41="","",IF(VLOOKUP($A41,'Ex Post LI &amp; Eligibility Stats'!$A$6:$M$17, S$4,FALSE)="N/A",0,VLOOKUP($A41,'Ex Post LI &amp; Eligibility Stats'!$A$6:$M$17,S$4,FALSE)*Q41/1000)),0)</f>
        <v/>
      </c>
      <c r="T41" s="411">
        <v>20597</v>
      </c>
    </row>
    <row r="42" spans="1:20" ht="13.5" customHeight="1">
      <c r="A42" s="410" t="s">
        <v>32</v>
      </c>
      <c r="B42" s="234"/>
      <c r="C42" s="59" t="str">
        <f>IFERROR(IF(B42="","",IF(VLOOKUP($A42,'Ex Ante LI &amp; Eligibility Stats'!$A$6:$M$17, C$4,FALSE)="N/A",0,VLOOKUP($A42,'Ex Ante LI &amp; Eligibility Stats'!$A$6:$M$17, C$4,FALSE)*B42/1000)),0)</f>
        <v/>
      </c>
      <c r="D42" s="60" t="str">
        <f>IFERROR(IF(B42="","",IF(VLOOKUP($A42,'Ex Post LI &amp; Eligibility Stats'!$A$6:$M$17, D$4,FALSE)="N/A",0,VLOOKUP($A42,'Ex Post LI &amp; Eligibility Stats'!$A$6:$M$17,D$4,FALSE)*B42/1000)),0)</f>
        <v/>
      </c>
      <c r="E42" s="73"/>
      <c r="F42" s="73" t="str">
        <f>IFERROR(IF(E42="","",IF(VLOOKUP($A42,'Ex Ante LI &amp; Eligibility Stats'!$A$6:$M$17, F$4,FALSE)="N/A",0,VLOOKUP($A42,'Ex Ante LI &amp; Eligibility Stats'!$A$6:$M$17, F$4,FALSE)*E42/1000)),0)</f>
        <v/>
      </c>
      <c r="G42" s="68" t="str">
        <f>IFERROR(IF(E42="","",IF(VLOOKUP($A42,'Ex Post LI &amp; Eligibility Stats'!$A$6:$M$17, G$4,FALSE)="N/A",0,VLOOKUP($A42,'Ex Post LI &amp; Eligibility Stats'!$A$6:$M$17,G$4,FALSE)*E42/1000)),0)</f>
        <v/>
      </c>
      <c r="H42" s="73"/>
      <c r="I42" s="73" t="str">
        <f>IFERROR(IF(H42="","",IF(VLOOKUP($A42,'Ex Ante LI &amp; Eligibility Stats'!$A$6:$M$17, I$4,FALSE)="N/A",0,VLOOKUP($A42,'Ex Ante LI &amp; Eligibility Stats'!$A$6:$M$17, I$4,FALSE)*H42/1000)),0)</f>
        <v/>
      </c>
      <c r="J42" s="70" t="str">
        <f>IFERROR(IF(H42="","",IF(VLOOKUP($A42,'Ex Post LI &amp; Eligibility Stats'!$A$6:$M$17, J$4,FALSE)="N/A",0,VLOOKUP($A42,'Ex Post LI &amp; Eligibility Stats'!$A$6:$M$17,J$4,FALSE)*H42/1000)),0)</f>
        <v/>
      </c>
      <c r="K42" s="73"/>
      <c r="L42" s="73" t="str">
        <f>IFERROR(IF(K42="","",IF(VLOOKUP($A42,'Ex Ante LI &amp; Eligibility Stats'!$A$6:$M$17, L$4,FALSE)="N/A",0,VLOOKUP($A42,'Ex Ante LI &amp; Eligibility Stats'!$A$6:$M$17, L$4,FALSE)*K42/1000)),0)</f>
        <v/>
      </c>
      <c r="M42" s="68" t="str">
        <f>IFERROR(IF(K42="","",IF(VLOOKUP($A42,'Ex Post LI &amp; Eligibility Stats'!$A$6:$M$17, M$4,FALSE)="N/A",0,VLOOKUP($A42,'Ex Post LI &amp; Eligibility Stats'!$A$6:$M$17,M$4,FALSE)*K42/1000)),0)</f>
        <v/>
      </c>
      <c r="N42" s="73"/>
      <c r="O42" s="73" t="str">
        <f>IFERROR(IF(N42="","",IF(VLOOKUP($A42,'Ex Ante LI &amp; Eligibility Stats'!$A$6:$M$17, O$4,FALSE)="N/A",0,VLOOKUP($A42,'Ex Ante LI &amp; Eligibility Stats'!$A$6:$M$17, O$4,FALSE)*N42/1000)),0)</f>
        <v/>
      </c>
      <c r="P42" s="68" t="str">
        <f>IFERROR(IF(N42="","",IF(VLOOKUP($A42,'Ex Post LI &amp; Eligibility Stats'!$A$6:$M$17, P$4,FALSE)="N/A",0,VLOOKUP($A42,'Ex Post LI &amp; Eligibility Stats'!$A$6:$M$17,P$4,FALSE)*N42/1000)),0)</f>
        <v/>
      </c>
      <c r="Q42" s="210"/>
      <c r="R42" s="73" t="str">
        <f>IFERROR(IF(Q42="","",IF(VLOOKUP($A42,'Ex Ante LI &amp; Eligibility Stats'!$A$6:$M$17, R$4,FALSE)="N/A",0,VLOOKUP($A42,'Ex Ante LI &amp; Eligibility Stats'!$A$6:$M$17, R$4,FALSE)*Q42/1000)),0)</f>
        <v/>
      </c>
      <c r="S42" s="66" t="str">
        <f>IFERROR(IF(Q42="","",IF(VLOOKUP($A42,'Ex Post LI &amp; Eligibility Stats'!$A$6:$M$17, S$4,FALSE)="N/A",0,VLOOKUP($A42,'Ex Post LI &amp; Eligibility Stats'!$A$6:$M$17,S$4,FALSE)*Q42/1000)),0)</f>
        <v/>
      </c>
      <c r="T42" s="411">
        <v>107003</v>
      </c>
    </row>
    <row r="43" spans="1:20" ht="14.25">
      <c r="A43" s="36" t="s">
        <v>33</v>
      </c>
      <c r="B43" s="87"/>
      <c r="C43" s="61" t="str">
        <f>IFERROR(IF(B43="","",IF(VLOOKUP($A43,'Ex Ante LI &amp; Eligibility Stats'!$A$6:$M$17, C$4,FALSE)="N/A",0,VLOOKUP($A43,'Ex Ante LI &amp; Eligibility Stats'!$A$6:$M$17, C$4,FALSE)*B43/1000)),0)</f>
        <v/>
      </c>
      <c r="D43" s="62" t="str">
        <f>IFERROR(IF(B43="","",IF(VLOOKUP($A43,'Ex Post LI &amp; Eligibility Stats'!$A$6:$M$17, D$4,FALSE)="N/A",0,VLOOKUP($A43,'Ex Post LI &amp; Eligibility Stats'!$A$6:$M$17,D$4,FALSE)*B43/1000)),0)</f>
        <v/>
      </c>
      <c r="E43" s="87"/>
      <c r="F43" s="74" t="str">
        <f>IFERROR(IF(E43="","",IF(VLOOKUP($A43,'Ex Ante LI &amp; Eligibility Stats'!$A$6:$M$17, F$4,FALSE)="N/A",0,VLOOKUP($A43,'Ex Ante LI &amp; Eligibility Stats'!$A$6:$M$17, F$4,FALSE)*E43/1000)),0)</f>
        <v/>
      </c>
      <c r="G43" s="68" t="str">
        <f>IFERROR(IF(E43="","",IF(VLOOKUP($A43,'Ex Post LI &amp; Eligibility Stats'!$A$6:$M$17, G$4,FALSE)="N/A",0,VLOOKUP($A43,'Ex Post LI &amp; Eligibility Stats'!$A$6:$M$17,G$4,FALSE)*E43/1000)),0)</f>
        <v/>
      </c>
      <c r="H43" s="87"/>
      <c r="I43" s="74" t="str">
        <f>IFERROR(IF(H43="","",IF(VLOOKUP($A43,'Ex Ante LI &amp; Eligibility Stats'!$A$6:$M$17, I$4,FALSE)="N/A",0,VLOOKUP($A43,'Ex Ante LI &amp; Eligibility Stats'!$A$6:$M$17, I$4,FALSE)*H43/1000)),0)</f>
        <v/>
      </c>
      <c r="J43" s="71" t="str">
        <f>IFERROR(IF(H43="","",IF(VLOOKUP($A43,'Ex Post LI &amp; Eligibility Stats'!$A$6:$M$17, J$4,FALSE)="N/A",0,VLOOKUP($A43,'Ex Post LI &amp; Eligibility Stats'!$A$6:$M$17,J$4,FALSE)*H43/1000)),0)</f>
        <v/>
      </c>
      <c r="K43" s="87"/>
      <c r="L43" s="74" t="str">
        <f>IFERROR(IF(K43="","",IF(VLOOKUP($A43,'Ex Ante LI &amp; Eligibility Stats'!$A$6:$M$17, L$4,FALSE)="N/A",0,VLOOKUP($A43,'Ex Ante LI &amp; Eligibility Stats'!$A$6:$M$17, L$4,FALSE)*K43/1000)),0)</f>
        <v/>
      </c>
      <c r="M43" s="68" t="str">
        <f>IFERROR(IF(K43="","",IF(VLOOKUP($A43,'Ex Post LI &amp; Eligibility Stats'!$A$6:$M$17, M$4,FALSE)="N/A",0,VLOOKUP($A43,'Ex Post LI &amp; Eligibility Stats'!$A$6:$M$17,M$4,FALSE)*K43/1000)),0)</f>
        <v/>
      </c>
      <c r="N43" s="87"/>
      <c r="O43" s="74" t="str">
        <f>IFERROR(IF(N43="","",IF(VLOOKUP($A43,'Ex Ante LI &amp; Eligibility Stats'!$A$6:$M$17, O$4,FALSE)="N/A",0,VLOOKUP($A43,'Ex Ante LI &amp; Eligibility Stats'!$A$6:$M$17, O$4,FALSE)*N43/1000)),0)</f>
        <v/>
      </c>
      <c r="P43" s="68" t="str">
        <f>IFERROR(IF(N43="","",IF(VLOOKUP($A43,'Ex Post LI &amp; Eligibility Stats'!$A$6:$M$17, P$4,FALSE)="N/A",0,VLOOKUP($A43,'Ex Post LI &amp; Eligibility Stats'!$A$6:$M$17,P$4,FALSE)*N43/1000)),0)</f>
        <v/>
      </c>
      <c r="Q43" s="87"/>
      <c r="R43" s="74" t="str">
        <f>IFERROR(IF(Q43="","",IF(VLOOKUP($A43,'Ex Ante LI &amp; Eligibility Stats'!$A$6:$M$17, R$4,FALSE)="N/A",0,VLOOKUP($A43,'Ex Ante LI &amp; Eligibility Stats'!$A$6:$M$17, R$4,FALSE)*Q43/1000)),0)</f>
        <v/>
      </c>
      <c r="S43" s="66" t="str">
        <f>IFERROR(IF(Q43="","",IF(VLOOKUP($A43,'Ex Post LI &amp; Eligibility Stats'!$A$6:$M$17, S$4,FALSE)="N/A",0,VLOOKUP($A43,'Ex Post LI &amp; Eligibility Stats'!$A$6:$M$17,S$4,FALSE)*Q43/1000)),0)</f>
        <v/>
      </c>
      <c r="T43" s="171">
        <v>108102</v>
      </c>
    </row>
    <row r="44" spans="1:20" s="40" customFormat="1" ht="13.5" thickBot="1">
      <c r="A44" s="104" t="s">
        <v>34</v>
      </c>
      <c r="B44" s="125" t="str">
        <f>IF(B37="","",SUM(B37:B43))</f>
        <v/>
      </c>
      <c r="C44" s="126" t="str">
        <f t="shared" ref="C44:E44" si="9">IF(C37="","",SUM(C37:C43))</f>
        <v/>
      </c>
      <c r="D44" s="127" t="str">
        <f t="shared" si="9"/>
        <v/>
      </c>
      <c r="E44" s="109" t="str">
        <f t="shared" si="9"/>
        <v/>
      </c>
      <c r="F44" s="110" t="str">
        <f t="shared" ref="F44:R44" si="10">IF(F37="","",SUM(F37:F43))</f>
        <v/>
      </c>
      <c r="G44" s="202" t="str">
        <f t="shared" si="10"/>
        <v/>
      </c>
      <c r="H44" s="120" t="str">
        <f t="shared" si="10"/>
        <v/>
      </c>
      <c r="I44" s="148" t="str">
        <f t="shared" si="10"/>
        <v/>
      </c>
      <c r="J44" s="111" t="str">
        <f t="shared" si="10"/>
        <v/>
      </c>
      <c r="K44" s="120" t="str">
        <f t="shared" si="10"/>
        <v/>
      </c>
      <c r="L44" s="130" t="str">
        <f t="shared" si="10"/>
        <v/>
      </c>
      <c r="M44" s="152" t="str">
        <f t="shared" si="10"/>
        <v/>
      </c>
      <c r="N44" s="120" t="str">
        <f t="shared" si="10"/>
        <v/>
      </c>
      <c r="O44" s="130" t="str">
        <f t="shared" si="10"/>
        <v/>
      </c>
      <c r="P44" s="152" t="str">
        <f t="shared" si="10"/>
        <v/>
      </c>
      <c r="Q44" s="120" t="str">
        <f t="shared" si="10"/>
        <v/>
      </c>
      <c r="R44" s="130" t="str">
        <f t="shared" si="10"/>
        <v/>
      </c>
      <c r="S44" s="419" t="str">
        <f>IF(S37="","",SUM(S37:S43))</f>
        <v/>
      </c>
      <c r="T44" s="203"/>
    </row>
    <row r="45" spans="1:20" s="40" customFormat="1" ht="14.25" thickTop="1" thickBot="1">
      <c r="A45" s="106" t="s">
        <v>35</v>
      </c>
      <c r="B45" s="145" t="str">
        <f>IFERROR(B35+B44,"")</f>
        <v/>
      </c>
      <c r="C45" s="146" t="str">
        <f t="shared" ref="C45:E45" si="11">IFERROR(C35+C44,"")</f>
        <v/>
      </c>
      <c r="D45" s="112" t="str">
        <f t="shared" si="11"/>
        <v/>
      </c>
      <c r="E45" s="147" t="str">
        <f t="shared" si="11"/>
        <v/>
      </c>
      <c r="F45" s="121" t="str">
        <f t="shared" ref="F45:R45" si="12">IFERROR(F35+F44,"")</f>
        <v/>
      </c>
      <c r="G45" s="112" t="str">
        <f t="shared" si="12"/>
        <v/>
      </c>
      <c r="H45" s="121" t="str">
        <f t="shared" si="12"/>
        <v/>
      </c>
      <c r="I45" s="149" t="str">
        <f t="shared" si="12"/>
        <v/>
      </c>
      <c r="J45" s="112" t="str">
        <f t="shared" si="12"/>
        <v/>
      </c>
      <c r="K45" s="121" t="str">
        <f t="shared" si="12"/>
        <v/>
      </c>
      <c r="L45" s="150" t="str">
        <f t="shared" si="12"/>
        <v/>
      </c>
      <c r="M45" s="131" t="str">
        <f t="shared" si="12"/>
        <v/>
      </c>
      <c r="N45" s="121" t="str">
        <f t="shared" si="12"/>
        <v/>
      </c>
      <c r="O45" s="150" t="str">
        <f t="shared" si="12"/>
        <v/>
      </c>
      <c r="P45" s="131" t="str">
        <f t="shared" si="12"/>
        <v/>
      </c>
      <c r="Q45" s="121" t="str">
        <f t="shared" si="12"/>
        <v/>
      </c>
      <c r="R45" s="150" t="str">
        <f t="shared" si="12"/>
        <v/>
      </c>
      <c r="S45" s="150" t="str">
        <f>IFERROR(S35+S44,"")</f>
        <v/>
      </c>
      <c r="T45" s="172"/>
    </row>
    <row r="46" spans="1:20" ht="13.5" thickTop="1">
      <c r="A46" s="9" t="s">
        <v>45</v>
      </c>
    </row>
    <row r="48" spans="1:20" ht="52.5" customHeight="1">
      <c r="A48" s="620" t="s">
        <v>46</v>
      </c>
      <c r="B48" s="620"/>
      <c r="C48" s="620"/>
      <c r="D48" s="620"/>
      <c r="E48" s="620"/>
      <c r="F48" s="620"/>
      <c r="G48" s="620"/>
      <c r="H48" s="620"/>
      <c r="I48" s="620"/>
      <c r="J48" s="620"/>
      <c r="K48" s="620"/>
      <c r="L48" s="620"/>
      <c r="M48" s="620"/>
      <c r="N48" s="620"/>
      <c r="O48" s="620"/>
      <c r="P48" s="620"/>
      <c r="Q48" s="620"/>
      <c r="R48" s="620"/>
      <c r="S48" s="620"/>
      <c r="T48" s="620"/>
    </row>
    <row r="49" spans="1:20" ht="35.25" customHeight="1">
      <c r="A49" s="614" t="s">
        <v>47</v>
      </c>
      <c r="B49" s="614"/>
      <c r="C49" s="614"/>
      <c r="D49" s="614"/>
      <c r="E49" s="614"/>
      <c r="F49" s="614"/>
      <c r="G49" s="614"/>
      <c r="H49" s="614"/>
      <c r="I49" s="614"/>
      <c r="J49" s="614"/>
      <c r="K49" s="614"/>
      <c r="L49" s="614"/>
      <c r="M49" s="614"/>
      <c r="N49" s="614"/>
      <c r="O49" s="614"/>
      <c r="P49" s="614"/>
      <c r="Q49" s="614"/>
      <c r="R49" s="614"/>
      <c r="S49" s="614"/>
      <c r="T49" s="614"/>
    </row>
    <row r="50" spans="1:20" s="38" customFormat="1" ht="27" customHeight="1">
      <c r="A50" s="614" t="s">
        <v>48</v>
      </c>
      <c r="B50" s="614"/>
      <c r="C50" s="614"/>
      <c r="D50" s="614"/>
      <c r="E50" s="614"/>
      <c r="F50" s="614"/>
      <c r="G50" s="614"/>
      <c r="H50" s="614"/>
      <c r="I50" s="614"/>
      <c r="J50" s="614"/>
      <c r="K50" s="614"/>
      <c r="L50" s="614"/>
      <c r="M50" s="614"/>
      <c r="N50" s="614"/>
      <c r="O50" s="614"/>
      <c r="P50" s="614"/>
      <c r="Q50" s="614"/>
      <c r="R50" s="614"/>
      <c r="S50" s="614"/>
      <c r="T50" s="614"/>
    </row>
    <row r="51" spans="1:20" s="38" customFormat="1" ht="17.25" customHeight="1">
      <c r="A51" s="618" t="s">
        <v>49</v>
      </c>
      <c r="B51" s="619"/>
      <c r="C51" s="619"/>
      <c r="D51" s="619"/>
      <c r="E51" s="619"/>
      <c r="F51" s="619"/>
      <c r="G51" s="619"/>
      <c r="H51" s="619"/>
      <c r="I51" s="619"/>
      <c r="J51" s="619"/>
      <c r="K51" s="619"/>
      <c r="L51" s="619"/>
      <c r="M51" s="619"/>
      <c r="N51" s="619"/>
      <c r="O51" s="619"/>
      <c r="P51" s="619"/>
      <c r="Q51" s="619"/>
      <c r="R51" s="619"/>
      <c r="S51" s="619"/>
      <c r="T51" s="619"/>
    </row>
    <row r="52" spans="1:20" ht="18.399999999999999" customHeight="1">
      <c r="A52" s="618" t="s">
        <v>50</v>
      </c>
      <c r="B52" s="619"/>
      <c r="C52" s="619"/>
      <c r="D52" s="619"/>
      <c r="E52" s="619"/>
      <c r="F52" s="619"/>
      <c r="G52" s="619"/>
      <c r="H52" s="619"/>
      <c r="I52" s="619"/>
      <c r="J52" s="619"/>
      <c r="K52" s="619"/>
      <c r="L52" s="619"/>
      <c r="M52" s="619"/>
      <c r="N52" s="619"/>
      <c r="O52" s="619"/>
      <c r="P52" s="619"/>
      <c r="Q52" s="619"/>
      <c r="R52" s="619"/>
      <c r="S52" s="619"/>
      <c r="T52" s="619"/>
    </row>
    <row r="53" spans="1:20" ht="12.75" customHeight="1">
      <c r="A53" s="587"/>
      <c r="B53" s="586"/>
      <c r="C53" s="586"/>
      <c r="D53" s="586"/>
      <c r="E53" s="586"/>
      <c r="F53" s="586"/>
      <c r="G53" s="586"/>
      <c r="H53" s="586"/>
      <c r="I53" s="586"/>
      <c r="J53" s="586"/>
      <c r="K53" s="586"/>
      <c r="L53" s="586"/>
      <c r="M53" s="586"/>
      <c r="N53" s="586"/>
      <c r="O53" s="586"/>
      <c r="P53" s="586"/>
      <c r="Q53" s="586"/>
      <c r="R53" s="586"/>
      <c r="S53" s="586"/>
      <c r="T53" s="586"/>
    </row>
    <row r="54" spans="1:20">
      <c r="A54" s="612" t="s">
        <v>303</v>
      </c>
      <c r="B54" s="613"/>
      <c r="C54" s="613"/>
      <c r="D54" s="613"/>
      <c r="E54" s="613"/>
      <c r="F54" s="613"/>
      <c r="G54" s="613"/>
      <c r="H54" s="613"/>
      <c r="I54" s="613"/>
      <c r="J54" s="613"/>
      <c r="K54" s="613"/>
      <c r="L54" s="613"/>
      <c r="M54" s="613"/>
      <c r="N54" s="613"/>
      <c r="O54" s="613"/>
      <c r="P54" s="613"/>
      <c r="Q54" s="613"/>
      <c r="R54" s="613"/>
      <c r="S54" s="613"/>
      <c r="T54" s="613"/>
    </row>
  </sheetData>
  <protectedRanges>
    <protectedRange sqref="B34" name="Range1_3_1"/>
    <protectedRange sqref="B33" name="Range1_5_1"/>
  </protectedRanges>
  <autoFilter ref="A26:T52" xr:uid="{00000000-0001-0000-0200-000000000000}"/>
  <mergeCells count="18">
    <mergeCell ref="Q6:S6"/>
    <mergeCell ref="B6:D6"/>
    <mergeCell ref="E6:G6"/>
    <mergeCell ref="H6:J6"/>
    <mergeCell ref="K6:M6"/>
    <mergeCell ref="N6:P6"/>
    <mergeCell ref="A54:T54"/>
    <mergeCell ref="A49:T49"/>
    <mergeCell ref="K27:M27"/>
    <mergeCell ref="A52:T52"/>
    <mergeCell ref="Q27:S27"/>
    <mergeCell ref="B27:D27"/>
    <mergeCell ref="E27:G27"/>
    <mergeCell ref="H27:J27"/>
    <mergeCell ref="N27:P27"/>
    <mergeCell ref="A50:T50"/>
    <mergeCell ref="A51:T51"/>
    <mergeCell ref="A48:T48"/>
  </mergeCells>
  <phoneticPr fontId="23" type="noConversion"/>
  <pageMargins left="0.7" right="0.7" top="0.86687499999999995" bottom="0.75" header="0.3" footer="0.3"/>
  <pageSetup scale="46" orientation="landscape" r:id="rId1"/>
  <headerFooter>
    <oddHeader>&amp;C&amp;"Arial,Bold"&amp;K000000Table I-1
Pacific Gas and Electric Company
Interruptible and Price Responsive Programs
Subscription Statistics - Enrolled MW
June 2025</oddHeader>
    <oddFooter>&amp;L&amp;F&amp;C&amp;"Calibri,Regular"&amp;11&amp;K000000 3 of 12_x000D_&amp;1#&amp;"Calibri"&amp;12&amp;K000000 Public &amp;R&amp;A</oddFooter>
  </headerFooter>
  <customProperties>
    <customPr name="_pios_id" r:id="rId2"/>
  </customProperties>
  <ignoredErrors>
    <ignoredError sqref="H25:S26 H27:J27 N27:S27"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EB74F-6F03-4560-956D-FEAC1584AF35}">
  <sheetPr>
    <pageSetUpPr fitToPage="1"/>
  </sheetPr>
  <dimension ref="A1:T35"/>
  <sheetViews>
    <sheetView view="pageLayout" topLeftCell="A4" zoomScale="80" zoomScaleNormal="100" zoomScalePageLayoutView="80" workbookViewId="0">
      <selection activeCell="F13" sqref="F13:K13"/>
    </sheetView>
  </sheetViews>
  <sheetFormatPr defaultColWidth="9.42578125" defaultRowHeight="12.75"/>
  <cols>
    <col min="1" max="1" width="36.140625" style="9" customWidth="1"/>
    <col min="2" max="2" width="11.5703125" style="9" bestFit="1" customWidth="1"/>
    <col min="3" max="9" width="11" style="9" bestFit="1" customWidth="1"/>
    <col min="10" max="10" width="11.42578125" style="9" customWidth="1"/>
    <col min="11" max="11" width="10.140625" style="9" customWidth="1"/>
    <col min="12" max="12" width="11.85546875" style="9" customWidth="1"/>
    <col min="13" max="13" width="11.28515625" style="9" customWidth="1"/>
    <col min="14" max="14" width="19" style="9" customWidth="1"/>
    <col min="15" max="15" width="74.7109375" style="31" customWidth="1"/>
    <col min="16" max="16" width="26.5703125" style="9" hidden="1" customWidth="1"/>
    <col min="17" max="17" width="4.28515625" style="9" customWidth="1"/>
    <col min="18" max="18" width="46.42578125" style="9" customWidth="1"/>
    <col min="19" max="19" width="10.5703125" style="9" customWidth="1"/>
    <col min="20" max="20" width="12.42578125" style="9" bestFit="1" customWidth="1"/>
    <col min="21" max="21" width="12.42578125" style="9" customWidth="1"/>
    <col min="22" max="22" width="9.5703125" style="9" bestFit="1" customWidth="1"/>
    <col min="23" max="23" width="11.42578125" style="9" customWidth="1"/>
    <col min="24" max="24" width="11.5703125" style="9" bestFit="1" customWidth="1"/>
    <col min="25" max="25" width="11.5703125" style="9" customWidth="1"/>
    <col min="26" max="16384" width="9.42578125" style="9"/>
  </cols>
  <sheetData>
    <row r="1" spans="1:15" s="32" customFormat="1" ht="16.5" hidden="1" customHeight="1">
      <c r="A1" s="622" t="s">
        <v>51</v>
      </c>
      <c r="B1" s="623"/>
      <c r="C1" s="623"/>
    </row>
    <row r="2" spans="1:15" ht="12.75" hidden="1" customHeight="1">
      <c r="A2" s="48"/>
      <c r="B2" s="49"/>
      <c r="C2" s="49"/>
      <c r="D2" s="49"/>
      <c r="E2" s="49"/>
      <c r="F2" s="49"/>
      <c r="G2" s="49"/>
      <c r="H2" s="49"/>
      <c r="I2" s="49"/>
      <c r="J2" s="49"/>
      <c r="K2" s="49"/>
      <c r="L2" s="49"/>
      <c r="M2" s="49"/>
      <c r="N2" s="49"/>
      <c r="O2" s="49"/>
    </row>
    <row r="3" spans="1:15" ht="33.75" hidden="1" customHeight="1">
      <c r="A3" s="49"/>
      <c r="B3" s="49"/>
      <c r="C3" s="49"/>
      <c r="D3" s="49"/>
      <c r="E3" s="49"/>
      <c r="F3" s="49"/>
      <c r="G3" s="49"/>
      <c r="H3" s="49"/>
      <c r="I3" s="49"/>
      <c r="J3" s="49"/>
      <c r="K3" s="49"/>
      <c r="L3" s="49"/>
      <c r="M3" s="49"/>
      <c r="N3" s="49"/>
      <c r="O3" s="49"/>
    </row>
    <row r="4" spans="1:15" customFormat="1" ht="12.75" customHeight="1">
      <c r="A4" s="632" t="s">
        <v>52</v>
      </c>
      <c r="B4" s="631" t="s">
        <v>53</v>
      </c>
      <c r="C4" s="631"/>
      <c r="D4" s="631"/>
      <c r="E4" s="631"/>
      <c r="F4" s="631"/>
      <c r="G4" s="631"/>
      <c r="H4" s="631"/>
      <c r="I4" s="631"/>
      <c r="J4" s="631"/>
      <c r="K4" s="631"/>
      <c r="L4" s="631"/>
      <c r="M4" s="631"/>
      <c r="N4" s="626" t="s">
        <v>54</v>
      </c>
      <c r="O4" s="624" t="s">
        <v>55</v>
      </c>
    </row>
    <row r="5" spans="1:15" s="63" customFormat="1" ht="42.75" customHeight="1">
      <c r="A5" s="633"/>
      <c r="B5" s="418" t="s">
        <v>7</v>
      </c>
      <c r="C5" s="418" t="s">
        <v>8</v>
      </c>
      <c r="D5" s="418" t="s">
        <v>9</v>
      </c>
      <c r="E5" s="418" t="s">
        <v>10</v>
      </c>
      <c r="F5" s="418" t="s">
        <v>11</v>
      </c>
      <c r="G5" s="418" t="s">
        <v>12</v>
      </c>
      <c r="H5" s="418" t="s">
        <v>36</v>
      </c>
      <c r="I5" s="418" t="s">
        <v>56</v>
      </c>
      <c r="J5" s="418" t="s">
        <v>57</v>
      </c>
      <c r="K5" s="418" t="s">
        <v>39</v>
      </c>
      <c r="L5" s="418" t="s">
        <v>58</v>
      </c>
      <c r="M5" s="418" t="s">
        <v>41</v>
      </c>
      <c r="N5" s="627"/>
      <c r="O5" s="625"/>
    </row>
    <row r="6" spans="1:15" s="63" customFormat="1" ht="67.5" customHeight="1">
      <c r="A6" s="559" t="s">
        <v>27</v>
      </c>
      <c r="B6" s="561" t="s">
        <v>310</v>
      </c>
      <c r="C6" s="561" t="s">
        <v>310</v>
      </c>
      <c r="D6" s="561" t="s">
        <v>310</v>
      </c>
      <c r="E6" s="561" t="s">
        <v>310</v>
      </c>
      <c r="F6" s="561" t="s">
        <v>310</v>
      </c>
      <c r="G6" s="561" t="s">
        <v>310</v>
      </c>
      <c r="H6" s="561" t="s">
        <v>310</v>
      </c>
      <c r="I6" s="561" t="s">
        <v>310</v>
      </c>
      <c r="J6" s="561" t="s">
        <v>310</v>
      </c>
      <c r="K6" s="561" t="s">
        <v>310</v>
      </c>
      <c r="L6" s="561" t="s">
        <v>310</v>
      </c>
      <c r="M6" s="561" t="s">
        <v>310</v>
      </c>
      <c r="N6" s="422" t="s">
        <v>59</v>
      </c>
      <c r="O6" s="560" t="s">
        <v>60</v>
      </c>
    </row>
    <row r="7" spans="1:15" s="128" customFormat="1" ht="45.75" customHeight="1">
      <c r="A7" s="421" t="s">
        <v>19</v>
      </c>
      <c r="B7" s="428">
        <v>536.13055002957651</v>
      </c>
      <c r="C7" s="428">
        <v>536.13055002957651</v>
      </c>
      <c r="D7" s="428">
        <v>536.13055002957651</v>
      </c>
      <c r="E7" s="428">
        <v>536.13055002957651</v>
      </c>
      <c r="F7" s="428">
        <v>536.13055002957651</v>
      </c>
      <c r="G7" s="428">
        <v>536.13055002957651</v>
      </c>
      <c r="H7" s="428">
        <v>536.13055002957651</v>
      </c>
      <c r="I7" s="428">
        <v>536.13055002957651</v>
      </c>
      <c r="J7" s="428">
        <v>536.13055002957651</v>
      </c>
      <c r="K7" s="428">
        <v>536.13055002957651</v>
      </c>
      <c r="L7" s="428">
        <v>536.13055002957651</v>
      </c>
      <c r="M7" s="428">
        <v>536.13055002957651</v>
      </c>
      <c r="N7" s="422">
        <v>10600</v>
      </c>
      <c r="O7" s="423" t="s">
        <v>61</v>
      </c>
    </row>
    <row r="8" spans="1:15" s="128" customFormat="1" ht="70.5" customHeight="1">
      <c r="A8" s="421" t="s">
        <v>20</v>
      </c>
      <c r="B8" s="429" t="s">
        <v>22</v>
      </c>
      <c r="C8" s="429" t="s">
        <v>22</v>
      </c>
      <c r="D8" s="429" t="s">
        <v>22</v>
      </c>
      <c r="E8" s="429" t="s">
        <v>22</v>
      </c>
      <c r="F8" s="429" t="s">
        <v>22</v>
      </c>
      <c r="G8" s="429" t="s">
        <v>22</v>
      </c>
      <c r="H8" s="429" t="s">
        <v>22</v>
      </c>
      <c r="I8" s="429" t="s">
        <v>22</v>
      </c>
      <c r="J8" s="429" t="s">
        <v>22</v>
      </c>
      <c r="K8" s="429" t="s">
        <v>22</v>
      </c>
      <c r="L8" s="429" t="s">
        <v>22</v>
      </c>
      <c r="M8" s="429" t="s">
        <v>22</v>
      </c>
      <c r="N8" s="422" t="s">
        <v>59</v>
      </c>
      <c r="O8" s="430" t="s">
        <v>62</v>
      </c>
    </row>
    <row r="9" spans="1:15" s="128" customFormat="1" ht="55.5" customHeight="1">
      <c r="A9" s="421" t="s">
        <v>21</v>
      </c>
      <c r="B9" s="429" t="s">
        <v>22</v>
      </c>
      <c r="C9" s="429" t="s">
        <v>22</v>
      </c>
      <c r="D9" s="429" t="s">
        <v>22</v>
      </c>
      <c r="E9" s="429" t="s">
        <v>22</v>
      </c>
      <c r="F9" s="429" t="s">
        <v>22</v>
      </c>
      <c r="G9" s="429" t="s">
        <v>22</v>
      </c>
      <c r="H9" s="429" t="s">
        <v>22</v>
      </c>
      <c r="I9" s="429" t="s">
        <v>22</v>
      </c>
      <c r="J9" s="429" t="s">
        <v>22</v>
      </c>
      <c r="K9" s="429" t="s">
        <v>22</v>
      </c>
      <c r="L9" s="429" t="s">
        <v>22</v>
      </c>
      <c r="M9" s="429" t="s">
        <v>22</v>
      </c>
      <c r="N9" s="422" t="s">
        <v>59</v>
      </c>
      <c r="O9" s="431" t="s">
        <v>63</v>
      </c>
    </row>
    <row r="10" spans="1:15" s="128" customFormat="1" ht="34.35" customHeight="1">
      <c r="A10" s="432" t="s">
        <v>64</v>
      </c>
      <c r="B10" s="429" t="s">
        <v>22</v>
      </c>
      <c r="C10" s="429" t="s">
        <v>22</v>
      </c>
      <c r="D10" s="429" t="s">
        <v>22</v>
      </c>
      <c r="E10" s="429" t="s">
        <v>22</v>
      </c>
      <c r="F10" s="429" t="s">
        <v>22</v>
      </c>
      <c r="G10" s="429" t="s">
        <v>22</v>
      </c>
      <c r="H10" s="429" t="s">
        <v>22</v>
      </c>
      <c r="I10" s="429" t="s">
        <v>22</v>
      </c>
      <c r="J10" s="429" t="s">
        <v>22</v>
      </c>
      <c r="K10" s="429" t="s">
        <v>22</v>
      </c>
      <c r="L10" s="429" t="s">
        <v>22</v>
      </c>
      <c r="M10" s="429" t="s">
        <v>22</v>
      </c>
      <c r="N10" s="424" t="s">
        <v>59</v>
      </c>
      <c r="O10" s="430" t="s">
        <v>65</v>
      </c>
    </row>
    <row r="11" spans="1:15" s="128" customFormat="1" ht="30.75" customHeight="1">
      <c r="A11" s="432" t="s">
        <v>66</v>
      </c>
      <c r="B11" s="429" t="s">
        <v>22</v>
      </c>
      <c r="C11" s="429" t="s">
        <v>22</v>
      </c>
      <c r="D11" s="429" t="s">
        <v>22</v>
      </c>
      <c r="E11" s="429" t="s">
        <v>22</v>
      </c>
      <c r="F11" s="428">
        <v>0.11</v>
      </c>
      <c r="G11" s="428">
        <v>0.11</v>
      </c>
      <c r="H11" s="428">
        <v>0.11</v>
      </c>
      <c r="I11" s="428">
        <v>0.11</v>
      </c>
      <c r="J11" s="428">
        <v>0.11</v>
      </c>
      <c r="K11" s="428">
        <v>0.11</v>
      </c>
      <c r="L11" s="429" t="s">
        <v>22</v>
      </c>
      <c r="M11" s="429" t="s">
        <v>22</v>
      </c>
      <c r="N11" s="422" t="s">
        <v>59</v>
      </c>
      <c r="O11" s="430" t="s">
        <v>67</v>
      </c>
    </row>
    <row r="12" spans="1:15" s="128" customFormat="1" ht="14.25">
      <c r="A12" s="421" t="s">
        <v>28</v>
      </c>
      <c r="B12" s="429" t="s">
        <v>22</v>
      </c>
      <c r="C12" s="429" t="s">
        <v>22</v>
      </c>
      <c r="D12" s="429" t="s">
        <v>22</v>
      </c>
      <c r="E12" s="429" t="s">
        <v>22</v>
      </c>
      <c r="F12" s="429" t="s">
        <v>22</v>
      </c>
      <c r="G12" s="429" t="s">
        <v>22</v>
      </c>
      <c r="H12" s="429" t="s">
        <v>22</v>
      </c>
      <c r="I12" s="429" t="s">
        <v>22</v>
      </c>
      <c r="J12" s="429" t="s">
        <v>22</v>
      </c>
      <c r="K12" s="429" t="s">
        <v>22</v>
      </c>
      <c r="L12" s="429" t="s">
        <v>22</v>
      </c>
      <c r="M12" s="429" t="s">
        <v>22</v>
      </c>
      <c r="N12" s="425" t="s">
        <v>68</v>
      </c>
      <c r="O12" s="628" t="s">
        <v>69</v>
      </c>
    </row>
    <row r="13" spans="1:15" customFormat="1" ht="23.25" customHeight="1">
      <c r="A13" s="421" t="s">
        <v>29</v>
      </c>
      <c r="B13" s="429" t="s">
        <v>22</v>
      </c>
      <c r="C13" s="429" t="s">
        <v>22</v>
      </c>
      <c r="D13" s="429" t="s">
        <v>22</v>
      </c>
      <c r="E13" s="429" t="s">
        <v>22</v>
      </c>
      <c r="F13" s="561" t="s">
        <v>310</v>
      </c>
      <c r="G13" s="561" t="s">
        <v>310</v>
      </c>
      <c r="H13" s="561" t="s">
        <v>310</v>
      </c>
      <c r="I13" s="561" t="s">
        <v>310</v>
      </c>
      <c r="J13" s="561" t="s">
        <v>310</v>
      </c>
      <c r="K13" s="561" t="s">
        <v>310</v>
      </c>
      <c r="L13" s="429" t="s">
        <v>22</v>
      </c>
      <c r="M13" s="429" t="s">
        <v>22</v>
      </c>
      <c r="N13" s="197">
        <v>568000</v>
      </c>
      <c r="O13" s="630"/>
    </row>
    <row r="14" spans="1:15" customFormat="1" ht="19.899999999999999" customHeight="1">
      <c r="A14" s="421" t="s">
        <v>30</v>
      </c>
      <c r="B14" s="428">
        <v>2.1829478740692139</v>
      </c>
      <c r="C14" s="428">
        <v>2.1829478740692139</v>
      </c>
      <c r="D14" s="428">
        <v>2.1829478740692139</v>
      </c>
      <c r="E14" s="428">
        <v>2.1829478740692139</v>
      </c>
      <c r="F14" s="428">
        <v>2.1829478740692139</v>
      </c>
      <c r="G14" s="428">
        <v>2.1829478740692139</v>
      </c>
      <c r="H14" s="428">
        <v>2.1829478740692139</v>
      </c>
      <c r="I14" s="428">
        <v>2.1829478740692139</v>
      </c>
      <c r="J14" s="428">
        <v>2.1829478740692139</v>
      </c>
      <c r="K14" s="428">
        <v>2.1829478740692139</v>
      </c>
      <c r="L14" s="428">
        <v>2.1829478740692139</v>
      </c>
      <c r="M14" s="428">
        <v>2.1829478740692139</v>
      </c>
      <c r="N14" s="424">
        <v>5000</v>
      </c>
      <c r="O14" s="628" t="s">
        <v>70</v>
      </c>
    </row>
    <row r="15" spans="1:15" customFormat="1" ht="19.899999999999999" customHeight="1">
      <c r="A15" s="426" t="s">
        <v>31</v>
      </c>
      <c r="B15" s="428">
        <v>0.20299997925758362</v>
      </c>
      <c r="C15" s="428">
        <v>0.20299997925758362</v>
      </c>
      <c r="D15" s="428">
        <v>0.20299997925758362</v>
      </c>
      <c r="E15" s="428">
        <v>0.20299997925758362</v>
      </c>
      <c r="F15" s="428">
        <v>0.20299997925758362</v>
      </c>
      <c r="G15" s="428">
        <v>0.20299997925758362</v>
      </c>
      <c r="H15" s="428">
        <v>0.20299997925758362</v>
      </c>
      <c r="I15" s="428">
        <v>0.20299997925758362</v>
      </c>
      <c r="J15" s="428">
        <v>0.20299997925758362</v>
      </c>
      <c r="K15" s="428">
        <v>0.20299997925758362</v>
      </c>
      <c r="L15" s="428">
        <v>0.20299997925758362</v>
      </c>
      <c r="M15" s="428">
        <v>0.20299997925758362</v>
      </c>
      <c r="N15" s="422">
        <v>36000</v>
      </c>
      <c r="O15" s="629"/>
    </row>
    <row r="16" spans="1:15" s="128" customFormat="1" ht="45.75" customHeight="1">
      <c r="A16" s="426" t="s">
        <v>32</v>
      </c>
      <c r="B16" s="428">
        <v>7.5785634107887745E-3</v>
      </c>
      <c r="C16" s="428">
        <v>7.5785634107887745E-3</v>
      </c>
      <c r="D16" s="428">
        <v>7.5785634107887745E-3</v>
      </c>
      <c r="E16" s="428">
        <v>7.5785634107887745E-3</v>
      </c>
      <c r="F16" s="428">
        <v>7.5785634107887745E-3</v>
      </c>
      <c r="G16" s="428">
        <v>7.5785634107887745E-3</v>
      </c>
      <c r="H16" s="428">
        <v>7.5785634107887745E-3</v>
      </c>
      <c r="I16" s="428">
        <v>7.5785634107887745E-3</v>
      </c>
      <c r="J16" s="428">
        <v>7.5785634107887745E-3</v>
      </c>
      <c r="K16" s="428">
        <v>7.5785634107887745E-3</v>
      </c>
      <c r="L16" s="428">
        <v>7.5785634107887745E-3</v>
      </c>
      <c r="M16" s="428">
        <v>7.5785634107887745E-3</v>
      </c>
      <c r="N16" s="198">
        <v>218000</v>
      </c>
      <c r="O16" s="630"/>
    </row>
    <row r="17" spans="1:20" s="64" customFormat="1" ht="38.25">
      <c r="A17" s="421" t="s">
        <v>71</v>
      </c>
      <c r="B17" s="428">
        <v>0.10914299999999999</v>
      </c>
      <c r="C17" s="428">
        <v>0.10914299999999999</v>
      </c>
      <c r="D17" s="428">
        <v>0.10914299999999999</v>
      </c>
      <c r="E17" s="428">
        <v>0.10914299999999999</v>
      </c>
      <c r="F17" s="428">
        <v>0.10914299999999999</v>
      </c>
      <c r="G17" s="428">
        <v>0.10914299999999999</v>
      </c>
      <c r="H17" s="428">
        <v>0.10914299999999999</v>
      </c>
      <c r="I17" s="428">
        <v>0.10914299999999999</v>
      </c>
      <c r="J17" s="428">
        <v>0.10914299999999999</v>
      </c>
      <c r="K17" s="428">
        <v>0.10914299999999999</v>
      </c>
      <c r="L17" s="428">
        <v>0.10914299999999999</v>
      </c>
      <c r="M17" s="428">
        <v>0.10914299999999999</v>
      </c>
      <c r="N17" s="422" t="s">
        <v>72</v>
      </c>
      <c r="O17" s="430" t="s">
        <v>73</v>
      </c>
    </row>
    <row r="18" spans="1:20" ht="25.5" customHeight="1">
      <c r="A18" s="64"/>
      <c r="B18" s="64"/>
      <c r="C18" s="64"/>
      <c r="D18" s="64"/>
      <c r="E18" s="64"/>
      <c r="F18" s="64"/>
      <c r="G18" s="64"/>
      <c r="H18" s="64"/>
      <c r="I18" s="64"/>
      <c r="J18" s="64"/>
      <c r="K18" s="31"/>
      <c r="L18" s="64"/>
      <c r="M18" s="64"/>
      <c r="N18" s="64"/>
      <c r="O18" s="64"/>
    </row>
    <row r="19" spans="1:20" s="31" customFormat="1" ht="18.399999999999999" customHeight="1">
      <c r="A19" s="621" t="s">
        <v>74</v>
      </c>
      <c r="B19" s="621"/>
      <c r="C19" s="621"/>
      <c r="D19" s="621"/>
      <c r="E19" s="621"/>
      <c r="F19" s="621"/>
      <c r="G19" s="621"/>
      <c r="H19" s="621"/>
      <c r="I19" s="621"/>
      <c r="J19" s="621"/>
      <c r="K19" s="621"/>
      <c r="L19" s="621"/>
      <c r="M19" s="621"/>
      <c r="N19" s="621"/>
      <c r="O19" s="621"/>
      <c r="P19" s="119"/>
      <c r="Q19" s="119"/>
      <c r="R19" s="119"/>
      <c r="S19" s="119"/>
      <c r="T19" s="119"/>
    </row>
    <row r="20" spans="1:20">
      <c r="A20" s="621"/>
      <c r="B20" s="621"/>
      <c r="C20" s="621"/>
      <c r="D20" s="621"/>
      <c r="E20" s="621"/>
      <c r="F20" s="621"/>
      <c r="G20" s="621"/>
      <c r="H20" s="621"/>
      <c r="I20" s="621"/>
      <c r="J20" s="621"/>
      <c r="K20" s="621"/>
      <c r="L20" s="621"/>
      <c r="M20" s="621"/>
      <c r="N20" s="621"/>
      <c r="O20" s="621"/>
    </row>
    <row r="21" spans="1:20" ht="15">
      <c r="A21" s="569"/>
      <c r="B21" s="570"/>
      <c r="C21" s="570"/>
      <c r="D21" s="570"/>
      <c r="E21" s="570"/>
      <c r="F21" s="570"/>
      <c r="G21" s="570"/>
      <c r="H21" s="570"/>
      <c r="I21" s="570"/>
      <c r="J21" s="570"/>
      <c r="K21" s="570"/>
      <c r="L21" s="570"/>
      <c r="M21" s="570"/>
      <c r="N21" s="570"/>
    </row>
    <row r="22" spans="1:20">
      <c r="A22" s="207" t="s">
        <v>303</v>
      </c>
    </row>
    <row r="32" spans="1:20">
      <c r="K32" s="124"/>
    </row>
    <row r="34" spans="11:11">
      <c r="K34" s="33"/>
    </row>
    <row r="35" spans="11:11">
      <c r="K35" s="139"/>
    </row>
  </sheetData>
  <mergeCells count="8">
    <mergeCell ref="A19:O20"/>
    <mergeCell ref="A1:C1"/>
    <mergeCell ref="O4:O5"/>
    <mergeCell ref="N4:N5"/>
    <mergeCell ref="O14:O16"/>
    <mergeCell ref="B4:M4"/>
    <mergeCell ref="A4:A5"/>
    <mergeCell ref="O12:O13"/>
  </mergeCells>
  <pageMargins left="0.7" right="0.7" top="1.05" bottom="0.75" header="0.3" footer="0.3"/>
  <pageSetup scale="47" orientation="landscape" r:id="rId1"/>
  <headerFooter>
    <oddHeader>&amp;C&amp;"Arial,Bold"&amp;K000000Pacific Gas and Electric Company
Average ExPost Load Impact kW / Customer
June 2025</oddHeader>
    <oddFooter>&amp;L&amp;F&amp;C&amp;"Calibri,Regular"&amp;11 4&amp;K000000 of 12_x000D_&amp;1#&amp;"Calibri"&amp;12&amp;K000000 Public &amp;R&amp;A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910AB-F97D-4F03-BB66-F61215A378DA}">
  <sheetPr>
    <pageSetUpPr fitToPage="1"/>
  </sheetPr>
  <dimension ref="A1:T35"/>
  <sheetViews>
    <sheetView view="pageLayout" topLeftCell="A5" zoomScale="85" zoomScaleNormal="100" zoomScalePageLayoutView="85" workbookViewId="0">
      <selection activeCell="A24" sqref="A24"/>
    </sheetView>
  </sheetViews>
  <sheetFormatPr defaultColWidth="9.42578125" defaultRowHeight="12.75"/>
  <cols>
    <col min="1" max="1" width="33.5703125" style="9" customWidth="1"/>
    <col min="2" max="2" width="10" style="9" bestFit="1" customWidth="1"/>
    <col min="3" max="3" width="11.42578125" style="9" bestFit="1" customWidth="1"/>
    <col min="4" max="5" width="9.85546875" style="9" bestFit="1" customWidth="1"/>
    <col min="6" max="9" width="9.28515625" style="9" customWidth="1"/>
    <col min="10" max="10" width="10.42578125" style="9" customWidth="1"/>
    <col min="11" max="11" width="11" style="9" customWidth="1"/>
    <col min="12" max="13" width="10.42578125" style="9" customWidth="1"/>
    <col min="14" max="14" width="20.42578125" style="9" bestFit="1" customWidth="1"/>
    <col min="15" max="15" width="64.42578125" style="9" customWidth="1"/>
    <col min="16" max="16" width="15" style="9" bestFit="1" customWidth="1"/>
    <col min="17" max="17" width="10.5703125" style="9" customWidth="1"/>
    <col min="18" max="18" width="9.5703125" style="9" bestFit="1" customWidth="1"/>
    <col min="19" max="19" width="11.42578125" style="9" customWidth="1"/>
    <col min="20" max="20" width="9.5703125" style="9" bestFit="1" customWidth="1"/>
    <col min="21" max="21" width="10.5703125" style="9" customWidth="1"/>
    <col min="22" max="22" width="12.42578125" style="9" bestFit="1" customWidth="1"/>
    <col min="23" max="23" width="12.42578125" style="9" customWidth="1"/>
    <col min="24" max="24" width="9.5703125" style="9" bestFit="1" customWidth="1"/>
    <col min="25" max="25" width="11.42578125" style="9" customWidth="1"/>
    <col min="26" max="26" width="11.5703125" style="9" bestFit="1" customWidth="1"/>
    <col min="27" max="27" width="11.5703125" style="9" customWidth="1"/>
    <col min="28" max="16384" width="9.42578125" style="9"/>
  </cols>
  <sheetData>
    <row r="1" spans="1:15" s="32" customFormat="1" ht="17.100000000000001" customHeight="1">
      <c r="A1" s="622" t="s">
        <v>75</v>
      </c>
      <c r="B1" s="623"/>
      <c r="C1" s="623"/>
    </row>
    <row r="2" spans="1:15" ht="12.75" hidden="1" customHeight="1">
      <c r="A2" s="40"/>
      <c r="B2"/>
      <c r="C2"/>
      <c r="D2"/>
      <c r="E2"/>
      <c r="F2"/>
      <c r="G2"/>
      <c r="H2"/>
      <c r="I2"/>
      <c r="J2"/>
      <c r="K2"/>
      <c r="L2"/>
      <c r="M2"/>
      <c r="N2"/>
      <c r="O2"/>
    </row>
    <row r="3" spans="1:15" ht="12.75" hidden="1" customHeight="1">
      <c r="A3"/>
      <c r="B3"/>
      <c r="C3"/>
      <c r="D3"/>
      <c r="E3"/>
      <c r="F3"/>
      <c r="G3"/>
      <c r="H3"/>
      <c r="I3"/>
      <c r="J3"/>
      <c r="K3"/>
      <c r="L3"/>
      <c r="M3"/>
      <c r="N3"/>
      <c r="O3"/>
    </row>
    <row r="4" spans="1:15" customFormat="1" ht="12.75" customHeight="1">
      <c r="A4" s="624" t="s">
        <v>52</v>
      </c>
      <c r="B4" s="631" t="s">
        <v>76</v>
      </c>
      <c r="C4" s="631"/>
      <c r="D4" s="631"/>
      <c r="E4" s="631"/>
      <c r="F4" s="631"/>
      <c r="G4" s="631"/>
      <c r="H4" s="631"/>
      <c r="I4" s="631"/>
      <c r="J4" s="631"/>
      <c r="K4" s="631"/>
      <c r="L4" s="631"/>
      <c r="M4" s="631"/>
      <c r="N4" s="626" t="s">
        <v>77</v>
      </c>
      <c r="O4" s="624" t="s">
        <v>55</v>
      </c>
    </row>
    <row r="5" spans="1:15" customFormat="1" ht="37.5" customHeight="1">
      <c r="A5" s="625"/>
      <c r="B5" s="420" t="s">
        <v>7</v>
      </c>
      <c r="C5" s="420" t="s">
        <v>8</v>
      </c>
      <c r="D5" s="420" t="s">
        <v>9</v>
      </c>
      <c r="E5" s="420" t="s">
        <v>10</v>
      </c>
      <c r="F5" s="420" t="s">
        <v>11</v>
      </c>
      <c r="G5" s="420" t="s">
        <v>12</v>
      </c>
      <c r="H5" s="420" t="s">
        <v>36</v>
      </c>
      <c r="I5" s="420" t="s">
        <v>56</v>
      </c>
      <c r="J5" s="420" t="s">
        <v>57</v>
      </c>
      <c r="K5" s="420" t="s">
        <v>39</v>
      </c>
      <c r="L5" s="420" t="s">
        <v>58</v>
      </c>
      <c r="M5" s="420" t="s">
        <v>41</v>
      </c>
      <c r="N5" s="627"/>
      <c r="O5" s="625"/>
    </row>
    <row r="6" spans="1:15" s="63" customFormat="1" ht="81" customHeight="1">
      <c r="A6" s="559" t="s">
        <v>27</v>
      </c>
      <c r="B6" s="562">
        <v>0</v>
      </c>
      <c r="C6" s="562">
        <v>0.01</v>
      </c>
      <c r="D6" s="562">
        <v>0.02</v>
      </c>
      <c r="E6" s="562">
        <v>0.1</v>
      </c>
      <c r="F6" s="562">
        <v>0.25</v>
      </c>
      <c r="G6" s="562">
        <v>0.47</v>
      </c>
      <c r="H6" s="562">
        <v>0.45</v>
      </c>
      <c r="I6" s="562">
        <v>0.42</v>
      </c>
      <c r="J6" s="562">
        <v>0.45</v>
      </c>
      <c r="K6" s="562">
        <v>0.13</v>
      </c>
      <c r="L6" s="562">
        <v>0.05</v>
      </c>
      <c r="M6" s="562">
        <v>0.06</v>
      </c>
      <c r="N6" s="564" t="s">
        <v>59</v>
      </c>
      <c r="O6" s="560" t="s">
        <v>78</v>
      </c>
    </row>
    <row r="7" spans="1:15" s="63" customFormat="1" ht="51">
      <c r="A7" s="426" t="s">
        <v>19</v>
      </c>
      <c r="B7" s="562">
        <v>705.8654958546615</v>
      </c>
      <c r="C7" s="562">
        <v>727.97912653484036</v>
      </c>
      <c r="D7" s="562">
        <v>757.10700078429431</v>
      </c>
      <c r="E7" s="562">
        <v>786.39779403145701</v>
      </c>
      <c r="F7" s="562">
        <v>786.65949431795525</v>
      </c>
      <c r="G7" s="562">
        <v>782.15210884769476</v>
      </c>
      <c r="H7" s="562">
        <v>754.90968778176102</v>
      </c>
      <c r="I7" s="562">
        <v>755.55385536087829</v>
      </c>
      <c r="J7" s="562">
        <v>762.64038435865996</v>
      </c>
      <c r="K7" s="562">
        <v>802.98934963002296</v>
      </c>
      <c r="L7" s="562">
        <v>774.91315052119739</v>
      </c>
      <c r="M7" s="562">
        <v>694.02048294121676</v>
      </c>
      <c r="N7" s="564">
        <v>10600</v>
      </c>
      <c r="O7" s="423" t="s">
        <v>61</v>
      </c>
    </row>
    <row r="8" spans="1:15" s="63" customFormat="1" ht="66" customHeight="1">
      <c r="A8" s="426" t="s">
        <v>20</v>
      </c>
      <c r="B8" s="428" t="s">
        <v>22</v>
      </c>
      <c r="C8" s="428" t="s">
        <v>22</v>
      </c>
      <c r="D8" s="428" t="s">
        <v>22</v>
      </c>
      <c r="E8" s="428" t="s">
        <v>22</v>
      </c>
      <c r="F8" s="428" t="s">
        <v>22</v>
      </c>
      <c r="G8" s="428" t="s">
        <v>22</v>
      </c>
      <c r="H8" s="428" t="s">
        <v>22</v>
      </c>
      <c r="I8" s="428" t="s">
        <v>22</v>
      </c>
      <c r="J8" s="428" t="s">
        <v>22</v>
      </c>
      <c r="K8" s="428" t="s">
        <v>22</v>
      </c>
      <c r="L8" s="428" t="s">
        <v>22</v>
      </c>
      <c r="M8" s="428" t="s">
        <v>22</v>
      </c>
      <c r="N8" s="564" t="s">
        <v>59</v>
      </c>
      <c r="O8" s="423" t="s">
        <v>62</v>
      </c>
    </row>
    <row r="9" spans="1:15" s="63" customFormat="1" ht="51">
      <c r="A9" s="426" t="s">
        <v>21</v>
      </c>
      <c r="B9" s="562" t="s">
        <v>22</v>
      </c>
      <c r="C9" s="562" t="s">
        <v>22</v>
      </c>
      <c r="D9" s="562" t="s">
        <v>22</v>
      </c>
      <c r="E9" s="562" t="s">
        <v>22</v>
      </c>
      <c r="F9" s="562" t="s">
        <v>22</v>
      </c>
      <c r="G9" s="562" t="s">
        <v>22</v>
      </c>
      <c r="H9" s="562" t="s">
        <v>22</v>
      </c>
      <c r="I9" s="562" t="s">
        <v>22</v>
      </c>
      <c r="J9" s="562" t="s">
        <v>22</v>
      </c>
      <c r="K9" s="562" t="s">
        <v>22</v>
      </c>
      <c r="L9" s="562" t="s">
        <v>22</v>
      </c>
      <c r="M9" s="562" t="s">
        <v>22</v>
      </c>
      <c r="N9" s="564" t="s">
        <v>59</v>
      </c>
      <c r="O9" s="423" t="s">
        <v>79</v>
      </c>
    </row>
    <row r="10" spans="1:15" s="63" customFormat="1" ht="39" customHeight="1">
      <c r="A10" s="426" t="s">
        <v>23</v>
      </c>
      <c r="B10" s="562" t="s">
        <v>22</v>
      </c>
      <c r="C10" s="562" t="s">
        <v>22</v>
      </c>
      <c r="D10" s="562" t="s">
        <v>22</v>
      </c>
      <c r="E10" s="562" t="s">
        <v>22</v>
      </c>
      <c r="F10" s="562" t="s">
        <v>22</v>
      </c>
      <c r="G10" s="562" t="s">
        <v>22</v>
      </c>
      <c r="H10" s="562" t="s">
        <v>22</v>
      </c>
      <c r="I10" s="562" t="s">
        <v>22</v>
      </c>
      <c r="J10" s="562" t="s">
        <v>22</v>
      </c>
      <c r="K10" s="562" t="s">
        <v>22</v>
      </c>
      <c r="L10" s="562" t="s">
        <v>22</v>
      </c>
      <c r="M10" s="562" t="s">
        <v>22</v>
      </c>
      <c r="N10" s="565" t="s">
        <v>59</v>
      </c>
      <c r="O10" s="423" t="s">
        <v>80</v>
      </c>
    </row>
    <row r="11" spans="1:15" s="63" customFormat="1" ht="25.5">
      <c r="A11" s="602" t="s">
        <v>81</v>
      </c>
      <c r="B11" s="562" t="s">
        <v>22</v>
      </c>
      <c r="C11" s="562" t="s">
        <v>22</v>
      </c>
      <c r="D11" s="562" t="s">
        <v>22</v>
      </c>
      <c r="E11" s="563" t="s">
        <v>22</v>
      </c>
      <c r="F11" s="562">
        <v>0.16748778288287539</v>
      </c>
      <c r="G11" s="562">
        <v>0.28750104781464902</v>
      </c>
      <c r="H11" s="562">
        <v>0.26609368621556229</v>
      </c>
      <c r="I11" s="562">
        <v>0.23989932027306698</v>
      </c>
      <c r="J11" s="562">
        <v>0.23090077794447922</v>
      </c>
      <c r="K11" s="562">
        <v>7.9567809560790806E-2</v>
      </c>
      <c r="L11" s="562" t="s">
        <v>22</v>
      </c>
      <c r="M11" s="562" t="s">
        <v>22</v>
      </c>
      <c r="N11" s="564" t="s">
        <v>59</v>
      </c>
      <c r="O11" s="423" t="s">
        <v>67</v>
      </c>
    </row>
    <row r="12" spans="1:15" s="63" customFormat="1" ht="69" customHeight="1">
      <c r="A12" s="426" t="s">
        <v>28</v>
      </c>
      <c r="B12" s="562" t="s">
        <v>22</v>
      </c>
      <c r="C12" s="562" t="s">
        <v>22</v>
      </c>
      <c r="D12" s="562" t="s">
        <v>22</v>
      </c>
      <c r="E12" s="562" t="s">
        <v>22</v>
      </c>
      <c r="F12" s="562">
        <v>0.28999999999999998</v>
      </c>
      <c r="G12" s="562">
        <v>0.28999999999999998</v>
      </c>
      <c r="H12" s="562">
        <v>0.28999999999999998</v>
      </c>
      <c r="I12" s="562">
        <v>0.28999999999999998</v>
      </c>
      <c r="J12" s="562">
        <v>0.28999999999999998</v>
      </c>
      <c r="K12" s="562">
        <v>0.28999999999999998</v>
      </c>
      <c r="L12" s="562" t="s">
        <v>22</v>
      </c>
      <c r="M12" s="562" t="s">
        <v>22</v>
      </c>
      <c r="N12" s="566" t="s">
        <v>68</v>
      </c>
      <c r="O12" s="636" t="s">
        <v>69</v>
      </c>
    </row>
    <row r="13" spans="1:15" customFormat="1" ht="18" customHeight="1">
      <c r="A13" s="426" t="s">
        <v>29</v>
      </c>
      <c r="B13" s="562" t="s">
        <v>22</v>
      </c>
      <c r="C13" s="562" t="s">
        <v>22</v>
      </c>
      <c r="D13" s="562" t="s">
        <v>22</v>
      </c>
      <c r="E13" s="562" t="s">
        <v>22</v>
      </c>
      <c r="F13" s="562">
        <v>74.34898592709763</v>
      </c>
      <c r="G13" s="562">
        <v>89.419977172046799</v>
      </c>
      <c r="H13" s="562">
        <v>94.211442455057465</v>
      </c>
      <c r="I13" s="562">
        <v>94.591410779938741</v>
      </c>
      <c r="J13" s="562">
        <v>87.200703065857198</v>
      </c>
      <c r="K13" s="562">
        <v>73.185888131883274</v>
      </c>
      <c r="L13" s="562" t="s">
        <v>22</v>
      </c>
      <c r="M13" s="562" t="s">
        <v>22</v>
      </c>
      <c r="N13" s="567">
        <v>568000</v>
      </c>
      <c r="O13" s="637"/>
    </row>
    <row r="14" spans="1:15" customFormat="1" ht="18.399999999999999" customHeight="1">
      <c r="A14" s="426" t="s">
        <v>30</v>
      </c>
      <c r="B14" s="562">
        <v>1.3183948237720142</v>
      </c>
      <c r="C14" s="562">
        <v>1.3212914471136183</v>
      </c>
      <c r="D14" s="562">
        <v>0.99635037969470408</v>
      </c>
      <c r="E14" s="562">
        <v>1.1421880071747337</v>
      </c>
      <c r="F14" s="562">
        <v>1.2439430481747185</v>
      </c>
      <c r="G14" s="562">
        <v>1.7054772049191498</v>
      </c>
      <c r="H14" s="562">
        <v>1.7163270717048711</v>
      </c>
      <c r="I14" s="562">
        <v>1.6953839443703544</v>
      </c>
      <c r="J14" s="562">
        <v>1.6541919355595744</v>
      </c>
      <c r="K14" s="562">
        <v>1.460901987948835</v>
      </c>
      <c r="L14" s="562">
        <v>1.2325499429609792</v>
      </c>
      <c r="M14" s="562">
        <v>1.230346133576288</v>
      </c>
      <c r="N14" s="565">
        <v>5000</v>
      </c>
      <c r="O14" s="628" t="s">
        <v>70</v>
      </c>
    </row>
    <row r="15" spans="1:15" customFormat="1" ht="18" customHeight="1">
      <c r="A15" s="426" t="s">
        <v>31</v>
      </c>
      <c r="B15" s="562">
        <v>0.16064384500000001</v>
      </c>
      <c r="C15" s="562">
        <v>0.160466476</v>
      </c>
      <c r="D15" s="562">
        <v>0.12562547800000001</v>
      </c>
      <c r="E15" s="562">
        <v>0.17001033099999999</v>
      </c>
      <c r="F15" s="562">
        <v>0.19554292200000001</v>
      </c>
      <c r="G15" s="562">
        <v>0.28506955499999997</v>
      </c>
      <c r="H15" s="562">
        <v>0.28702049000000002</v>
      </c>
      <c r="I15" s="562">
        <v>0.28061252599999997</v>
      </c>
      <c r="J15" s="562">
        <v>0.27019413199999998</v>
      </c>
      <c r="K15" s="562">
        <v>0.22300587799999999</v>
      </c>
      <c r="L15" s="562">
        <v>0.16657314500000001</v>
      </c>
      <c r="M15" s="562">
        <v>0.166782913</v>
      </c>
      <c r="N15" s="564">
        <v>36000</v>
      </c>
      <c r="O15" s="629"/>
    </row>
    <row r="16" spans="1:15" customFormat="1" ht="30.6" customHeight="1">
      <c r="A16" s="426" t="s">
        <v>32</v>
      </c>
      <c r="B16" s="562">
        <v>6.0847865427115875E-3</v>
      </c>
      <c r="C16" s="562">
        <v>6.0849607462546626E-3</v>
      </c>
      <c r="D16" s="562">
        <v>4.6821939008542578E-3</v>
      </c>
      <c r="E16" s="562">
        <v>6.671145687642684E-3</v>
      </c>
      <c r="F16" s="562">
        <v>7.9096274210837241E-3</v>
      </c>
      <c r="G16" s="562">
        <v>1.2327578090289979E-2</v>
      </c>
      <c r="H16" s="562">
        <v>1.2454776826490486E-2</v>
      </c>
      <c r="I16" s="562">
        <v>1.2108015789049419E-2</v>
      </c>
      <c r="J16" s="562">
        <v>1.1543726384542253E-2</v>
      </c>
      <c r="K16" s="562">
        <v>9.1283402878000186E-3</v>
      </c>
      <c r="L16" s="562">
        <v>6.1139179774088006E-3</v>
      </c>
      <c r="M16" s="562">
        <v>6.1066104469775012E-3</v>
      </c>
      <c r="N16" s="568">
        <v>218000</v>
      </c>
      <c r="O16" s="630"/>
    </row>
    <row r="17" spans="1:20" s="64" customFormat="1" ht="37.5" customHeight="1">
      <c r="A17" s="602" t="s">
        <v>82</v>
      </c>
      <c r="B17" s="562">
        <v>0.04</v>
      </c>
      <c r="C17" s="562">
        <v>4.1927255614411421E-2</v>
      </c>
      <c r="D17" s="562">
        <v>3.0316982147474053E-2</v>
      </c>
      <c r="E17" s="562">
        <v>3.8785185662867441E-2</v>
      </c>
      <c r="F17" s="562">
        <v>3.6567371466726006E-2</v>
      </c>
      <c r="G17" s="562">
        <v>9.6000000000000002E-2</v>
      </c>
      <c r="H17" s="562">
        <v>9.6000000000000002E-2</v>
      </c>
      <c r="I17" s="562">
        <v>0.09</v>
      </c>
      <c r="J17" s="562">
        <v>0.08</v>
      </c>
      <c r="K17" s="562">
        <v>0.04</v>
      </c>
      <c r="L17" s="562">
        <v>3.7999999999999999E-2</v>
      </c>
      <c r="M17" s="562">
        <v>4.7133969765614167E-2</v>
      </c>
      <c r="N17" s="564" t="s">
        <v>72</v>
      </c>
      <c r="O17" s="427" t="s">
        <v>73</v>
      </c>
    </row>
    <row r="18" spans="1:20" s="64" customFormat="1" ht="18.75" customHeight="1">
      <c r="K18" s="31"/>
    </row>
    <row r="19" spans="1:20" s="31" customFormat="1" ht="15" customHeight="1">
      <c r="A19" s="621" t="s">
        <v>83</v>
      </c>
      <c r="B19" s="621"/>
      <c r="C19" s="621"/>
      <c r="D19" s="621"/>
      <c r="E19" s="621"/>
      <c r="F19" s="621"/>
      <c r="G19" s="621"/>
      <c r="H19" s="621"/>
      <c r="I19" s="621"/>
      <c r="J19" s="621"/>
      <c r="K19" s="621"/>
      <c r="L19" s="621"/>
      <c r="M19" s="621"/>
      <c r="N19" s="621"/>
      <c r="O19" s="621"/>
      <c r="P19" s="119"/>
      <c r="Q19" s="119"/>
      <c r="R19" s="119"/>
      <c r="S19" s="119"/>
      <c r="T19" s="119"/>
    </row>
    <row r="20" spans="1:20" ht="12" customHeight="1">
      <c r="A20" s="621"/>
      <c r="B20" s="621"/>
      <c r="C20" s="621"/>
      <c r="D20" s="621"/>
      <c r="E20" s="621"/>
      <c r="F20" s="621"/>
      <c r="G20" s="621"/>
      <c r="H20" s="621"/>
      <c r="I20" s="621"/>
      <c r="J20" s="621"/>
      <c r="K20" s="621"/>
      <c r="L20" s="621"/>
      <c r="M20" s="621"/>
      <c r="N20" s="621"/>
      <c r="O20" s="621"/>
    </row>
    <row r="21" spans="1:20" ht="13.5" customHeight="1">
      <c r="A21" s="634" t="s">
        <v>84</v>
      </c>
      <c r="B21" s="635"/>
      <c r="C21" s="635"/>
      <c r="D21" s="635"/>
      <c r="E21" s="635"/>
      <c r="F21" s="635"/>
      <c r="G21" s="635"/>
      <c r="H21" s="635"/>
      <c r="I21" s="635"/>
      <c r="J21" s="635"/>
      <c r="K21" s="635"/>
      <c r="L21" s="635"/>
      <c r="M21" s="635"/>
      <c r="N21" s="635"/>
      <c r="O21" s="31"/>
    </row>
    <row r="22" spans="1:20" ht="12" customHeight="1">
      <c r="A22" s="634" t="s">
        <v>85</v>
      </c>
      <c r="B22" s="635"/>
      <c r="C22" s="635"/>
      <c r="D22" s="635"/>
      <c r="E22" s="635"/>
      <c r="F22" s="635"/>
      <c r="G22" s="635"/>
      <c r="H22" s="635"/>
      <c r="I22" s="635"/>
      <c r="J22" s="635"/>
      <c r="K22" s="635"/>
      <c r="L22" s="635"/>
      <c r="M22" s="635"/>
      <c r="N22" s="635"/>
      <c r="O22" s="31"/>
    </row>
    <row r="24" spans="1:20">
      <c r="A24" s="207"/>
    </row>
    <row r="32" spans="1:20">
      <c r="K32" s="124"/>
    </row>
    <row r="34" spans="11:11">
      <c r="K34" s="139"/>
    </row>
    <row r="35" spans="11:11">
      <c r="K35" s="33"/>
    </row>
  </sheetData>
  <mergeCells count="10">
    <mergeCell ref="A1:C1"/>
    <mergeCell ref="A21:N21"/>
    <mergeCell ref="A22:N22"/>
    <mergeCell ref="O4:O5"/>
    <mergeCell ref="B4:M4"/>
    <mergeCell ref="N4:N5"/>
    <mergeCell ref="O14:O16"/>
    <mergeCell ref="O12:O13"/>
    <mergeCell ref="A19:O20"/>
    <mergeCell ref="A4:A5"/>
  </mergeCells>
  <pageMargins left="0.7" right="0.7" top="1.05" bottom="0.75" header="0.3" footer="0.3"/>
  <pageSetup scale="52" orientation="landscape" r:id="rId1"/>
  <headerFooter>
    <oddHeader>&amp;C&amp;"Arial,Bold"&amp;K000000Pacific Gas and Electric Company
Average Ex Ante Load Impact kW / Customer
June 2025</oddHeader>
    <oddFooter>&amp;L&amp;F&amp;C&amp;"Calibri,Regular"&amp;11 5&amp;K000000 of 12_x000D_&amp;1#&amp;"Calibri"&amp;12&amp;K000000 Public &amp;R&amp;A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34"/>
  <sheetViews>
    <sheetView view="pageLayout" zoomScale="85" zoomScaleNormal="70" zoomScalePageLayoutView="85" workbookViewId="0">
      <selection activeCell="W11" sqref="W11"/>
    </sheetView>
  </sheetViews>
  <sheetFormatPr defaultColWidth="9.42578125" defaultRowHeight="12"/>
  <cols>
    <col min="1" max="1" width="38.42578125" style="1" customWidth="1"/>
    <col min="2" max="4" width="10" style="1" customWidth="1"/>
    <col min="5" max="5" width="13.28515625" style="1" customWidth="1"/>
    <col min="6" max="8" width="10" style="1" customWidth="1"/>
    <col min="9" max="9" width="13" style="1" customWidth="1"/>
    <col min="10" max="12" width="10" style="1" customWidth="1"/>
    <col min="13" max="13" width="12.85546875" style="1" customWidth="1"/>
    <col min="14" max="16" width="10" style="1" customWidth="1"/>
    <col min="17" max="17" width="13.42578125" style="1" customWidth="1"/>
    <col min="18" max="20" width="10" style="1" customWidth="1"/>
    <col min="21" max="21" width="13" style="1" customWidth="1"/>
    <col min="22" max="24" width="10" style="1" customWidth="1"/>
    <col min="25" max="25" width="12.85546875" style="1" customWidth="1"/>
    <col min="26" max="16384" width="9.42578125" style="1"/>
  </cols>
  <sheetData>
    <row r="1" spans="1:25">
      <c r="A1" s="281" t="s">
        <v>86</v>
      </c>
      <c r="B1" s="282"/>
      <c r="C1" s="282"/>
      <c r="D1" s="282"/>
      <c r="E1" s="282"/>
      <c r="F1" s="282"/>
      <c r="G1" s="282"/>
      <c r="H1" s="282"/>
      <c r="I1" s="282"/>
      <c r="J1" s="282"/>
      <c r="K1" s="282"/>
      <c r="L1" s="282"/>
      <c r="M1" s="282"/>
      <c r="N1" s="282"/>
      <c r="O1" s="282"/>
      <c r="P1" s="282"/>
      <c r="Q1" s="282"/>
      <c r="R1" s="282"/>
      <c r="S1" s="282"/>
      <c r="T1" s="282"/>
      <c r="U1" s="282"/>
      <c r="V1" s="282"/>
      <c r="W1" s="282"/>
      <c r="X1" s="282"/>
      <c r="Y1" s="283"/>
    </row>
    <row r="2" spans="1:25" ht="12.75" thickBot="1">
      <c r="A2" s="238"/>
      <c r="Y2" s="5"/>
    </row>
    <row r="3" spans="1:25" ht="13.5" thickBot="1">
      <c r="A3" s="284"/>
      <c r="B3" s="641" t="s">
        <v>87</v>
      </c>
      <c r="C3" s="642"/>
      <c r="D3" s="642"/>
      <c r="E3" s="643"/>
      <c r="F3" s="644" t="s">
        <v>88</v>
      </c>
      <c r="G3" s="639"/>
      <c r="H3" s="639"/>
      <c r="I3" s="640"/>
      <c r="J3" s="638" t="s">
        <v>89</v>
      </c>
      <c r="K3" s="639"/>
      <c r="L3" s="639"/>
      <c r="M3" s="640"/>
      <c r="N3" s="645" t="s">
        <v>90</v>
      </c>
      <c r="O3" s="646"/>
      <c r="P3" s="646"/>
      <c r="Q3" s="647"/>
      <c r="R3" s="638" t="s">
        <v>91</v>
      </c>
      <c r="S3" s="639"/>
      <c r="T3" s="639"/>
      <c r="U3" s="640"/>
      <c r="V3" s="638" t="s">
        <v>92</v>
      </c>
      <c r="W3" s="639"/>
      <c r="X3" s="639"/>
      <c r="Y3" s="640"/>
    </row>
    <row r="4" spans="1:25" ht="44.25" customHeight="1">
      <c r="A4" s="113" t="s">
        <v>93</v>
      </c>
      <c r="B4" s="266" t="s">
        <v>94</v>
      </c>
      <c r="C4" s="96" t="s">
        <v>95</v>
      </c>
      <c r="D4" s="96" t="s">
        <v>96</v>
      </c>
      <c r="E4" s="267" t="s">
        <v>97</v>
      </c>
      <c r="F4" s="277" t="s">
        <v>94</v>
      </c>
      <c r="G4" s="96" t="s">
        <v>95</v>
      </c>
      <c r="H4" s="96" t="s">
        <v>96</v>
      </c>
      <c r="I4" s="97" t="s">
        <v>97</v>
      </c>
      <c r="J4" s="95" t="s">
        <v>94</v>
      </c>
      <c r="K4" s="96" t="s">
        <v>95</v>
      </c>
      <c r="L4" s="96" t="s">
        <v>96</v>
      </c>
      <c r="M4" s="571" t="s">
        <v>97</v>
      </c>
      <c r="N4" s="573" t="s">
        <v>94</v>
      </c>
      <c r="O4" s="574" t="s">
        <v>95</v>
      </c>
      <c r="P4" s="574" t="s">
        <v>96</v>
      </c>
      <c r="Q4" s="575" t="s">
        <v>97</v>
      </c>
      <c r="R4" s="277" t="s">
        <v>94</v>
      </c>
      <c r="S4" s="96" t="s">
        <v>95</v>
      </c>
      <c r="T4" s="96" t="s">
        <v>96</v>
      </c>
      <c r="U4" s="97" t="s">
        <v>97</v>
      </c>
      <c r="V4" s="95" t="s">
        <v>94</v>
      </c>
      <c r="W4" s="96" t="s">
        <v>95</v>
      </c>
      <c r="X4" s="96" t="s">
        <v>96</v>
      </c>
      <c r="Y4" s="97" t="s">
        <v>97</v>
      </c>
    </row>
    <row r="5" spans="1:25" ht="12" customHeight="1">
      <c r="A5" s="290" t="s">
        <v>98</v>
      </c>
      <c r="B5" s="285"/>
      <c r="C5" s="286"/>
      <c r="D5" s="286"/>
      <c r="E5" s="287"/>
      <c r="F5" s="286"/>
      <c r="G5" s="286"/>
      <c r="H5" s="286"/>
      <c r="I5" s="288"/>
      <c r="J5" s="289"/>
      <c r="K5" s="286"/>
      <c r="L5" s="286"/>
      <c r="M5" s="286"/>
      <c r="N5" s="285"/>
      <c r="O5" s="286"/>
      <c r="P5" s="286"/>
      <c r="Q5" s="287"/>
      <c r="R5" s="286"/>
      <c r="S5" s="286"/>
      <c r="T5" s="286"/>
      <c r="U5" s="288"/>
      <c r="V5" s="289"/>
      <c r="W5" s="286"/>
      <c r="X5" s="286"/>
      <c r="Y5" s="288"/>
    </row>
    <row r="6" spans="1:25" ht="12" customHeight="1">
      <c r="A6" s="291" t="s">
        <v>99</v>
      </c>
      <c r="B6" s="292"/>
      <c r="C6" s="433">
        <v>0</v>
      </c>
      <c r="D6" s="433"/>
      <c r="E6" s="293">
        <v>0</v>
      </c>
      <c r="F6" s="292"/>
      <c r="G6" s="433">
        <v>0</v>
      </c>
      <c r="H6" s="433"/>
      <c r="I6" s="293">
        <v>0</v>
      </c>
      <c r="J6" s="292"/>
      <c r="K6" s="433">
        <v>0</v>
      </c>
      <c r="L6" s="433"/>
      <c r="M6" s="572">
        <v>0</v>
      </c>
      <c r="N6" s="321"/>
      <c r="O6" s="433">
        <v>8.6999999999999994E-2</v>
      </c>
      <c r="P6" s="296"/>
      <c r="Q6" s="293">
        <f>SUM(N6:P6)</f>
        <v>8.6999999999999994E-2</v>
      </c>
      <c r="R6" s="296"/>
      <c r="S6" s="433">
        <v>0.24</v>
      </c>
      <c r="T6" s="296"/>
      <c r="U6" s="294">
        <v>0.2</v>
      </c>
      <c r="V6" s="295"/>
      <c r="W6" s="433">
        <v>0</v>
      </c>
      <c r="X6" s="296"/>
      <c r="Y6" s="433">
        <v>0</v>
      </c>
    </row>
    <row r="7" spans="1:25" ht="12" customHeight="1" thickBot="1">
      <c r="A7" s="291" t="s">
        <v>100</v>
      </c>
      <c r="B7" s="292"/>
      <c r="C7" s="433">
        <v>0</v>
      </c>
      <c r="D7" s="433"/>
      <c r="E7" s="293">
        <v>0</v>
      </c>
      <c r="F7" s="292"/>
      <c r="G7" s="433">
        <v>0</v>
      </c>
      <c r="H7" s="433"/>
      <c r="I7" s="293">
        <v>0</v>
      </c>
      <c r="J7" s="292"/>
      <c r="K7" s="433">
        <v>0</v>
      </c>
      <c r="L7" s="433"/>
      <c r="M7" s="572">
        <v>0</v>
      </c>
      <c r="N7" s="321"/>
      <c r="O7" s="433">
        <v>0</v>
      </c>
      <c r="P7" s="296"/>
      <c r="Q7" s="293">
        <f>SUM(N7:P7)</f>
        <v>0</v>
      </c>
      <c r="R7" s="296"/>
      <c r="S7" s="433">
        <v>0</v>
      </c>
      <c r="T7" s="296"/>
      <c r="U7" s="294">
        <v>0</v>
      </c>
      <c r="V7" s="295"/>
      <c r="W7" s="433">
        <v>0.02</v>
      </c>
      <c r="X7" s="296"/>
      <c r="Y7" s="294">
        <v>0.02</v>
      </c>
    </row>
    <row r="8" spans="1:25" s="12" customFormat="1">
      <c r="A8" s="102" t="s">
        <v>101</v>
      </c>
      <c r="B8" s="268" t="s">
        <v>22</v>
      </c>
      <c r="C8" s="231">
        <f>SUM(C6:C7)</f>
        <v>0</v>
      </c>
      <c r="D8" s="231" t="s">
        <v>22</v>
      </c>
      <c r="E8" s="269">
        <f>SUM(E6:E7)</f>
        <v>0</v>
      </c>
      <c r="F8" s="268" t="s">
        <v>22</v>
      </c>
      <c r="G8" s="231">
        <f>SUM(G6:G7)</f>
        <v>0</v>
      </c>
      <c r="H8" s="231" t="s">
        <v>22</v>
      </c>
      <c r="I8" s="269">
        <f>SUM(I6:I7)</f>
        <v>0</v>
      </c>
      <c r="J8" s="268" t="s">
        <v>22</v>
      </c>
      <c r="K8" s="231">
        <f>SUM(K6:K7)</f>
        <v>0</v>
      </c>
      <c r="L8" s="231" t="s">
        <v>22</v>
      </c>
      <c r="M8" s="231">
        <f>SUM(M6:M7)</f>
        <v>0</v>
      </c>
      <c r="N8" s="576" t="s">
        <v>22</v>
      </c>
      <c r="O8" s="577">
        <f>SUM(O6:O7)</f>
        <v>8.6999999999999994E-2</v>
      </c>
      <c r="P8" s="578" t="s">
        <v>22</v>
      </c>
      <c r="Q8" s="329">
        <f>SUM(N8:P8)</f>
        <v>8.6999999999999994E-2</v>
      </c>
      <c r="R8" s="278" t="s">
        <v>22</v>
      </c>
      <c r="S8" s="209">
        <f>S6+S7</f>
        <v>0.24</v>
      </c>
      <c r="T8" s="302" t="s">
        <v>22</v>
      </c>
      <c r="U8" s="199">
        <f>U6+U7</f>
        <v>0.2</v>
      </c>
      <c r="V8" s="204" t="s">
        <v>22</v>
      </c>
      <c r="W8" s="209">
        <f>W6+W7</f>
        <v>0.02</v>
      </c>
      <c r="X8" s="302" t="s">
        <v>22</v>
      </c>
      <c r="Y8" s="209">
        <f>Y6+Y7</f>
        <v>0.02</v>
      </c>
    </row>
    <row r="9" spans="1:25">
      <c r="A9" s="239"/>
      <c r="B9" s="270"/>
      <c r="C9" s="434"/>
      <c r="D9" s="434"/>
      <c r="E9" s="271"/>
      <c r="F9" s="279"/>
      <c r="G9" s="434"/>
      <c r="H9" s="434"/>
      <c r="I9" s="206"/>
      <c r="J9" s="279"/>
      <c r="K9" s="434"/>
      <c r="L9" s="434"/>
      <c r="M9" s="206"/>
      <c r="N9" s="205"/>
      <c r="O9" s="434"/>
      <c r="P9" s="434"/>
      <c r="Q9" s="206"/>
      <c r="R9" s="205"/>
      <c r="S9" s="434"/>
      <c r="T9" s="434"/>
      <c r="U9" s="206"/>
      <c r="V9" s="205"/>
      <c r="W9" s="434"/>
      <c r="X9" s="434"/>
      <c r="Y9" s="206"/>
    </row>
    <row r="10" spans="1:25" ht="13.5" thickBot="1">
      <c r="A10" s="290" t="s">
        <v>102</v>
      </c>
      <c r="B10" s="303"/>
      <c r="C10" s="304"/>
      <c r="D10" s="304"/>
      <c r="E10" s="305"/>
      <c r="F10" s="304"/>
      <c r="G10" s="304"/>
      <c r="H10" s="304"/>
      <c r="I10" s="306"/>
      <c r="J10" s="304"/>
      <c r="K10" s="304"/>
      <c r="L10" s="304"/>
      <c r="M10" s="306"/>
      <c r="N10" s="307"/>
      <c r="O10" s="304"/>
      <c r="P10" s="304"/>
      <c r="Q10" s="306"/>
      <c r="R10" s="307"/>
      <c r="S10" s="304"/>
      <c r="T10" s="304"/>
      <c r="U10" s="306"/>
      <c r="V10" s="307"/>
      <c r="W10" s="304"/>
      <c r="X10" s="304"/>
      <c r="Y10" s="306"/>
    </row>
    <row r="11" spans="1:25" ht="12.75" thickBot="1">
      <c r="A11" s="100"/>
      <c r="B11" s="272"/>
      <c r="C11" s="195"/>
      <c r="D11" s="195"/>
      <c r="E11" s="273"/>
      <c r="F11" s="280"/>
      <c r="G11" s="195"/>
      <c r="H11" s="195"/>
      <c r="I11" s="196"/>
      <c r="J11" s="553"/>
      <c r="K11" s="195"/>
      <c r="L11" s="195"/>
      <c r="M11" s="196"/>
      <c r="N11" s="194"/>
      <c r="O11" s="195"/>
      <c r="P11" s="195"/>
      <c r="Q11" s="196"/>
      <c r="R11" s="194"/>
      <c r="S11" s="195"/>
      <c r="T11" s="195"/>
      <c r="U11" s="196"/>
      <c r="V11" s="194"/>
      <c r="W11" s="195"/>
      <c r="X11" s="195"/>
      <c r="Y11" s="196"/>
    </row>
    <row r="12" spans="1:25" ht="13.5" thickBot="1">
      <c r="A12" s="117" t="s">
        <v>103</v>
      </c>
      <c r="B12" s="285"/>
      <c r="C12" s="286"/>
      <c r="D12" s="286"/>
      <c r="E12" s="287"/>
      <c r="F12" s="286"/>
      <c r="G12" s="286"/>
      <c r="H12" s="286"/>
      <c r="I12" s="288"/>
      <c r="J12" s="286"/>
      <c r="K12" s="286"/>
      <c r="L12" s="286"/>
      <c r="M12" s="288"/>
      <c r="N12" s="289"/>
      <c r="O12" s="286"/>
      <c r="P12" s="286"/>
      <c r="Q12" s="288"/>
      <c r="R12" s="289"/>
      <c r="S12" s="286"/>
      <c r="T12" s="286"/>
      <c r="U12" s="288"/>
      <c r="V12" s="289"/>
      <c r="W12" s="286"/>
      <c r="X12" s="286"/>
      <c r="Y12" s="288"/>
    </row>
    <row r="13" spans="1:25">
      <c r="A13" s="116" t="s">
        <v>104</v>
      </c>
      <c r="B13" s="310" t="s">
        <v>22</v>
      </c>
      <c r="C13" s="433" t="s">
        <v>22</v>
      </c>
      <c r="D13" s="433" t="s">
        <v>22</v>
      </c>
      <c r="E13" s="293" t="s">
        <v>22</v>
      </c>
      <c r="F13" s="311" t="s">
        <v>22</v>
      </c>
      <c r="G13" s="433" t="s">
        <v>22</v>
      </c>
      <c r="H13" s="433" t="s">
        <v>22</v>
      </c>
      <c r="I13" s="294" t="s">
        <v>22</v>
      </c>
      <c r="J13" s="311" t="s">
        <v>22</v>
      </c>
      <c r="K13" s="433" t="s">
        <v>22</v>
      </c>
      <c r="L13" s="433" t="s">
        <v>22</v>
      </c>
      <c r="M13" s="294" t="s">
        <v>22</v>
      </c>
      <c r="N13" s="312" t="s">
        <v>22</v>
      </c>
      <c r="O13" s="433" t="s">
        <v>22</v>
      </c>
      <c r="P13" s="433" t="s">
        <v>22</v>
      </c>
      <c r="Q13" s="294" t="s">
        <v>22</v>
      </c>
      <c r="R13" s="312" t="s">
        <v>22</v>
      </c>
      <c r="S13" s="433" t="s">
        <v>22</v>
      </c>
      <c r="T13" s="433" t="s">
        <v>22</v>
      </c>
      <c r="U13" s="294" t="s">
        <v>22</v>
      </c>
      <c r="V13" s="312" t="s">
        <v>22</v>
      </c>
      <c r="W13" s="433" t="s">
        <v>22</v>
      </c>
      <c r="X13" s="433" t="s">
        <v>22</v>
      </c>
      <c r="Y13" s="294" t="s">
        <v>22</v>
      </c>
    </row>
    <row r="14" spans="1:25" s="12" customFormat="1" ht="15.6" customHeight="1" thickBot="1">
      <c r="A14" s="313" t="s">
        <v>101</v>
      </c>
      <c r="B14" s="297" t="s">
        <v>22</v>
      </c>
      <c r="C14" s="298" t="s">
        <v>22</v>
      </c>
      <c r="D14" s="298" t="s">
        <v>22</v>
      </c>
      <c r="E14" s="299" t="s">
        <v>22</v>
      </c>
      <c r="F14" s="300" t="s">
        <v>22</v>
      </c>
      <c r="G14" s="298" t="s">
        <v>22</v>
      </c>
      <c r="H14" s="298" t="s">
        <v>22</v>
      </c>
      <c r="I14" s="301" t="s">
        <v>22</v>
      </c>
      <c r="J14" s="300" t="s">
        <v>22</v>
      </c>
      <c r="K14" s="298" t="s">
        <v>22</v>
      </c>
      <c r="L14" s="298" t="s">
        <v>22</v>
      </c>
      <c r="M14" s="301" t="s">
        <v>22</v>
      </c>
      <c r="N14" s="314" t="s">
        <v>22</v>
      </c>
      <c r="O14" s="298" t="s">
        <v>22</v>
      </c>
      <c r="P14" s="298" t="s">
        <v>22</v>
      </c>
      <c r="Q14" s="301" t="s">
        <v>22</v>
      </c>
      <c r="R14" s="314" t="s">
        <v>22</v>
      </c>
      <c r="S14" s="298" t="s">
        <v>22</v>
      </c>
      <c r="T14" s="298" t="s">
        <v>22</v>
      </c>
      <c r="U14" s="301" t="s">
        <v>22</v>
      </c>
      <c r="V14" s="314" t="s">
        <v>22</v>
      </c>
      <c r="W14" s="298" t="s">
        <v>22</v>
      </c>
      <c r="X14" s="298" t="s">
        <v>22</v>
      </c>
      <c r="Y14" s="301" t="s">
        <v>22</v>
      </c>
    </row>
    <row r="15" spans="1:25" s="52" customFormat="1" ht="16.5" customHeight="1" thickBot="1">
      <c r="A15" s="315" t="s">
        <v>105</v>
      </c>
      <c r="B15" s="316" t="s">
        <v>22</v>
      </c>
      <c r="C15" s="317" t="s">
        <v>22</v>
      </c>
      <c r="D15" s="317" t="s">
        <v>22</v>
      </c>
      <c r="E15" s="308" t="s">
        <v>22</v>
      </c>
      <c r="F15" s="318" t="s">
        <v>22</v>
      </c>
      <c r="G15" s="317" t="s">
        <v>22</v>
      </c>
      <c r="H15" s="317" t="s">
        <v>22</v>
      </c>
      <c r="I15" s="309" t="s">
        <v>22</v>
      </c>
      <c r="J15" s="318" t="s">
        <v>22</v>
      </c>
      <c r="K15" s="317" t="s">
        <v>22</v>
      </c>
      <c r="L15" s="317" t="s">
        <v>22</v>
      </c>
      <c r="M15" s="309" t="s">
        <v>22</v>
      </c>
      <c r="N15" s="319" t="s">
        <v>22</v>
      </c>
      <c r="O15" s="317" t="s">
        <v>22</v>
      </c>
      <c r="P15" s="317" t="s">
        <v>22</v>
      </c>
      <c r="Q15" s="309" t="s">
        <v>22</v>
      </c>
      <c r="R15" s="319" t="s">
        <v>22</v>
      </c>
      <c r="S15" s="317" t="s">
        <v>22</v>
      </c>
      <c r="T15" s="317" t="s">
        <v>22</v>
      </c>
      <c r="U15" s="309" t="s">
        <v>22</v>
      </c>
      <c r="V15" s="319" t="s">
        <v>22</v>
      </c>
      <c r="W15" s="317" t="s">
        <v>22</v>
      </c>
      <c r="X15" s="317" t="s">
        <v>22</v>
      </c>
      <c r="Y15" s="309" t="s">
        <v>22</v>
      </c>
    </row>
    <row r="16" spans="1:25" ht="12.75" thickBot="1">
      <c r="A16" s="174"/>
      <c r="B16" s="274"/>
      <c r="C16" s="13"/>
      <c r="D16" s="13"/>
      <c r="E16" s="275"/>
      <c r="F16" s="12"/>
      <c r="G16" s="13"/>
      <c r="H16" s="13"/>
      <c r="I16" s="115"/>
      <c r="J16" s="98"/>
      <c r="K16" s="13"/>
      <c r="L16" s="13"/>
      <c r="M16" s="115"/>
      <c r="N16" s="98"/>
      <c r="O16" s="13"/>
      <c r="P16" s="13"/>
      <c r="Q16" s="115"/>
      <c r="R16" s="98"/>
      <c r="S16" s="13"/>
      <c r="T16" s="13"/>
      <c r="U16" s="115"/>
      <c r="V16" s="98"/>
      <c r="W16" s="13"/>
      <c r="X16" s="13"/>
      <c r="Y16" s="115"/>
    </row>
    <row r="17" spans="1:25" ht="13.5" thickBot="1">
      <c r="A17" s="276"/>
      <c r="B17" s="649" t="s">
        <v>106</v>
      </c>
      <c r="C17" s="639"/>
      <c r="D17" s="639"/>
      <c r="E17" s="650"/>
      <c r="F17" s="644" t="s">
        <v>107</v>
      </c>
      <c r="G17" s="639"/>
      <c r="H17" s="639"/>
      <c r="I17" s="640"/>
      <c r="J17" s="638" t="s">
        <v>108</v>
      </c>
      <c r="K17" s="639"/>
      <c r="L17" s="639"/>
      <c r="M17" s="640"/>
      <c r="N17" s="638" t="s">
        <v>109</v>
      </c>
      <c r="O17" s="639"/>
      <c r="P17" s="639"/>
      <c r="Q17" s="640"/>
      <c r="R17" s="638" t="s">
        <v>110</v>
      </c>
      <c r="S17" s="639"/>
      <c r="T17" s="639"/>
      <c r="U17" s="640"/>
      <c r="V17" s="638" t="s">
        <v>111</v>
      </c>
      <c r="W17" s="639"/>
      <c r="X17" s="639"/>
      <c r="Y17" s="640"/>
    </row>
    <row r="18" spans="1:25" ht="44.25" customHeight="1">
      <c r="A18" s="114" t="s">
        <v>93</v>
      </c>
      <c r="B18" s="266" t="s">
        <v>94</v>
      </c>
      <c r="C18" s="96" t="s">
        <v>95</v>
      </c>
      <c r="D18" s="96" t="s">
        <v>96</v>
      </c>
      <c r="E18" s="267" t="s">
        <v>97</v>
      </c>
      <c r="F18" s="277" t="s">
        <v>94</v>
      </c>
      <c r="G18" s="96" t="s">
        <v>95</v>
      </c>
      <c r="H18" s="96" t="s">
        <v>96</v>
      </c>
      <c r="I18" s="97" t="s">
        <v>97</v>
      </c>
      <c r="J18" s="95" t="s">
        <v>94</v>
      </c>
      <c r="K18" s="96" t="s">
        <v>95</v>
      </c>
      <c r="L18" s="96" t="s">
        <v>96</v>
      </c>
      <c r="M18" s="97" t="s">
        <v>97</v>
      </c>
      <c r="N18" s="95" t="s">
        <v>94</v>
      </c>
      <c r="O18" s="96" t="s">
        <v>95</v>
      </c>
      <c r="P18" s="96" t="s">
        <v>96</v>
      </c>
      <c r="Q18" s="97" t="s">
        <v>97</v>
      </c>
      <c r="R18" s="95" t="s">
        <v>94</v>
      </c>
      <c r="S18" s="96" t="s">
        <v>95</v>
      </c>
      <c r="T18" s="96" t="s">
        <v>96</v>
      </c>
      <c r="U18" s="97" t="s">
        <v>97</v>
      </c>
      <c r="V18" s="95" t="s">
        <v>94</v>
      </c>
      <c r="W18" s="96" t="s">
        <v>95</v>
      </c>
      <c r="X18" s="96" t="s">
        <v>96</v>
      </c>
      <c r="Y18" s="97" t="s">
        <v>97</v>
      </c>
    </row>
    <row r="19" spans="1:25" ht="12.75">
      <c r="A19" s="320" t="s">
        <v>98</v>
      </c>
      <c r="B19" s="285"/>
      <c r="C19" s="286"/>
      <c r="D19" s="286"/>
      <c r="E19" s="287"/>
      <c r="F19" s="286"/>
      <c r="G19" s="286"/>
      <c r="H19" s="286"/>
      <c r="I19" s="288"/>
      <c r="J19" s="289"/>
      <c r="K19" s="286"/>
      <c r="L19" s="286"/>
      <c r="M19" s="288"/>
      <c r="N19" s="289"/>
      <c r="O19" s="286"/>
      <c r="P19" s="286"/>
      <c r="Q19" s="288"/>
      <c r="R19" s="289"/>
      <c r="S19" s="286"/>
      <c r="T19" s="286"/>
      <c r="U19" s="288"/>
      <c r="V19" s="289"/>
      <c r="W19" s="286"/>
      <c r="X19" s="286"/>
      <c r="Y19" s="288"/>
    </row>
    <row r="20" spans="1:25" ht="12" customHeight="1">
      <c r="A20" s="291" t="s">
        <v>99</v>
      </c>
      <c r="B20" s="321"/>
      <c r="C20" s="433"/>
      <c r="D20" s="296"/>
      <c r="E20" s="293"/>
      <c r="F20" s="296"/>
      <c r="G20" s="433"/>
      <c r="H20" s="296"/>
      <c r="I20" s="294"/>
      <c r="J20" s="295"/>
      <c r="K20" s="433"/>
      <c r="L20" s="296"/>
      <c r="M20" s="294"/>
      <c r="N20" s="296"/>
      <c r="O20" s="433"/>
      <c r="P20" s="296"/>
      <c r="Q20" s="294"/>
      <c r="R20" s="296"/>
      <c r="S20" s="433"/>
      <c r="T20" s="296"/>
      <c r="U20" s="294"/>
      <c r="V20" s="296"/>
      <c r="W20" s="433"/>
      <c r="X20" s="296"/>
      <c r="Y20" s="294"/>
    </row>
    <row r="21" spans="1:25" ht="12.75" thickBot="1">
      <c r="A21" s="291" t="s">
        <v>100</v>
      </c>
      <c r="B21" s="321"/>
      <c r="C21" s="433"/>
      <c r="D21" s="296"/>
      <c r="E21" s="293"/>
      <c r="F21" s="296"/>
      <c r="G21" s="433"/>
      <c r="H21" s="296"/>
      <c r="I21" s="294"/>
      <c r="J21" s="295"/>
      <c r="K21" s="433"/>
      <c r="L21" s="296"/>
      <c r="M21" s="294"/>
      <c r="N21" s="296"/>
      <c r="O21" s="433"/>
      <c r="P21" s="296"/>
      <c r="Q21" s="294"/>
      <c r="R21" s="296"/>
      <c r="S21" s="433"/>
      <c r="T21" s="296"/>
      <c r="U21" s="294"/>
      <c r="V21" s="296"/>
      <c r="W21" s="433"/>
      <c r="X21" s="296"/>
      <c r="Y21" s="294"/>
    </row>
    <row r="22" spans="1:25" s="12" customFormat="1" ht="16.350000000000001" customHeight="1" thickBot="1">
      <c r="A22" s="102" t="s">
        <v>101</v>
      </c>
      <c r="B22" s="268" t="s">
        <v>22</v>
      </c>
      <c r="C22" s="302">
        <v>0</v>
      </c>
      <c r="D22" s="302" t="s">
        <v>22</v>
      </c>
      <c r="E22" s="308">
        <v>0</v>
      </c>
      <c r="F22" s="278" t="s">
        <v>22</v>
      </c>
      <c r="G22" s="302">
        <v>0</v>
      </c>
      <c r="H22" s="302" t="s">
        <v>22</v>
      </c>
      <c r="I22" s="309">
        <v>0</v>
      </c>
      <c r="J22" s="204" t="s">
        <v>22</v>
      </c>
      <c r="K22" s="302">
        <v>0</v>
      </c>
      <c r="L22" s="302" t="s">
        <v>22</v>
      </c>
      <c r="M22" s="309">
        <v>0</v>
      </c>
      <c r="N22" s="278" t="s">
        <v>22</v>
      </c>
      <c r="O22" s="302">
        <v>0</v>
      </c>
      <c r="P22" s="302" t="s">
        <v>22</v>
      </c>
      <c r="Q22" s="309">
        <v>0</v>
      </c>
      <c r="R22" s="204" t="s">
        <v>22</v>
      </c>
      <c r="S22" s="302">
        <f>SUM(S20:S21)</f>
        <v>0</v>
      </c>
      <c r="T22" s="302" t="s">
        <v>22</v>
      </c>
      <c r="U22" s="309">
        <f>SUM(U20:U21)</f>
        <v>0</v>
      </c>
      <c r="V22" s="204" t="s">
        <v>22</v>
      </c>
      <c r="W22" s="302">
        <f>SUM(W20:W21)</f>
        <v>0</v>
      </c>
      <c r="X22" s="302" t="s">
        <v>22</v>
      </c>
      <c r="Y22" s="309">
        <f>SUM(Y20:Y21)</f>
        <v>0</v>
      </c>
    </row>
    <row r="23" spans="1:25" ht="15" customHeight="1">
      <c r="A23" s="90"/>
      <c r="B23" s="270"/>
      <c r="C23" s="434"/>
      <c r="D23" s="434"/>
      <c r="E23" s="271"/>
      <c r="F23" s="279"/>
      <c r="G23" s="434"/>
      <c r="H23" s="434"/>
      <c r="I23" s="206"/>
      <c r="J23" s="205"/>
      <c r="K23" s="434"/>
      <c r="L23" s="598"/>
      <c r="M23" s="206"/>
      <c r="N23" s="279"/>
      <c r="O23" s="434"/>
      <c r="P23" s="434"/>
      <c r="Q23" s="206"/>
      <c r="R23" s="205"/>
      <c r="S23" s="434"/>
      <c r="T23" s="434"/>
      <c r="U23" s="206"/>
      <c r="V23" s="205"/>
      <c r="W23" s="434"/>
      <c r="X23" s="434"/>
      <c r="Y23" s="206"/>
    </row>
    <row r="24" spans="1:25" ht="12.75" customHeight="1">
      <c r="A24" s="322" t="s">
        <v>102</v>
      </c>
      <c r="B24" s="588"/>
      <c r="C24" s="304"/>
      <c r="D24" s="304"/>
      <c r="E24" s="600"/>
      <c r="F24" s="304"/>
      <c r="G24" s="304"/>
      <c r="H24" s="304"/>
      <c r="I24" s="600"/>
      <c r="J24" s="304"/>
      <c r="K24" s="304"/>
      <c r="L24" s="304"/>
      <c r="M24" s="600"/>
      <c r="N24" s="304"/>
      <c r="O24" s="304"/>
      <c r="P24" s="304"/>
      <c r="Q24" s="306"/>
      <c r="R24" s="307"/>
      <c r="S24" s="304"/>
      <c r="T24" s="304"/>
      <c r="U24" s="306"/>
      <c r="V24" s="307"/>
      <c r="W24" s="304"/>
      <c r="X24" s="304"/>
      <c r="Y24" s="306"/>
    </row>
    <row r="25" spans="1:25" ht="12.75" thickBot="1">
      <c r="A25" s="90"/>
      <c r="B25" s="589"/>
      <c r="C25" s="590"/>
      <c r="D25" s="592"/>
      <c r="E25" s="594"/>
      <c r="F25" s="597"/>
      <c r="G25" s="591"/>
      <c r="H25" s="592"/>
      <c r="I25" s="595"/>
      <c r="J25" s="597"/>
      <c r="K25" s="590"/>
      <c r="L25" s="592"/>
      <c r="M25" s="594"/>
      <c r="N25" s="597"/>
      <c r="O25" s="591"/>
      <c r="P25" s="592"/>
      <c r="Q25" s="595"/>
      <c r="R25" s="597"/>
      <c r="S25" s="591"/>
      <c r="T25" s="592"/>
      <c r="U25" s="595"/>
      <c r="V25" s="597"/>
      <c r="W25" s="591"/>
      <c r="X25" s="592"/>
      <c r="Y25" s="595"/>
    </row>
    <row r="26" spans="1:25" ht="13.5" thickBot="1">
      <c r="A26" s="117" t="s">
        <v>103</v>
      </c>
      <c r="B26" s="290"/>
      <c r="C26" s="286"/>
      <c r="D26" s="286"/>
      <c r="E26" s="593"/>
      <c r="F26" s="286"/>
      <c r="G26" s="286"/>
      <c r="H26" s="286"/>
      <c r="I26" s="596"/>
      <c r="J26" s="289"/>
      <c r="K26" s="286"/>
      <c r="L26" s="286"/>
      <c r="M26" s="601"/>
      <c r="N26" s="286"/>
      <c r="O26" s="286"/>
      <c r="P26" s="286"/>
      <c r="Q26" s="596"/>
      <c r="R26" s="289"/>
      <c r="S26" s="286"/>
      <c r="T26" s="286"/>
      <c r="U26" s="596"/>
      <c r="V26" s="289"/>
      <c r="W26" s="286"/>
      <c r="X26" s="286"/>
      <c r="Y26" s="596"/>
    </row>
    <row r="27" spans="1:25">
      <c r="A27" s="323" t="s">
        <v>104</v>
      </c>
      <c r="B27" s="324" t="s">
        <v>22</v>
      </c>
      <c r="C27" s="435" t="s">
        <v>22</v>
      </c>
      <c r="D27" s="435" t="s">
        <v>22</v>
      </c>
      <c r="E27" s="293" t="s">
        <v>22</v>
      </c>
      <c r="F27" s="325" t="s">
        <v>22</v>
      </c>
      <c r="G27" s="435" t="s">
        <v>22</v>
      </c>
      <c r="H27" s="435" t="s">
        <v>22</v>
      </c>
      <c r="I27" s="294" t="s">
        <v>22</v>
      </c>
      <c r="J27" s="326" t="s">
        <v>22</v>
      </c>
      <c r="K27" s="435" t="s">
        <v>22</v>
      </c>
      <c r="L27" s="435" t="s">
        <v>22</v>
      </c>
      <c r="M27" s="599" t="s">
        <v>22</v>
      </c>
      <c r="N27" s="325" t="s">
        <v>22</v>
      </c>
      <c r="O27" s="435" t="s">
        <v>22</v>
      </c>
      <c r="P27" s="435" t="s">
        <v>22</v>
      </c>
      <c r="Q27" s="294" t="s">
        <v>22</v>
      </c>
      <c r="R27" s="326" t="s">
        <v>22</v>
      </c>
      <c r="S27" s="435" t="s">
        <v>22</v>
      </c>
      <c r="T27" s="435" t="s">
        <v>22</v>
      </c>
      <c r="U27" s="294" t="s">
        <v>22</v>
      </c>
      <c r="V27" s="326" t="s">
        <v>22</v>
      </c>
      <c r="W27" s="435" t="s">
        <v>22</v>
      </c>
      <c r="X27" s="435" t="s">
        <v>22</v>
      </c>
      <c r="Y27" s="294" t="s">
        <v>22</v>
      </c>
    </row>
    <row r="28" spans="1:25" s="12" customFormat="1" ht="15" customHeight="1" thickBot="1">
      <c r="A28" s="313" t="s">
        <v>101</v>
      </c>
      <c r="B28" s="327" t="s">
        <v>22</v>
      </c>
      <c r="C28" s="328" t="s">
        <v>22</v>
      </c>
      <c r="D28" s="328" t="s">
        <v>22</v>
      </c>
      <c r="E28" s="329" t="s">
        <v>22</v>
      </c>
      <c r="F28" s="330" t="s">
        <v>22</v>
      </c>
      <c r="G28" s="331" t="s">
        <v>22</v>
      </c>
      <c r="H28" s="331" t="s">
        <v>22</v>
      </c>
      <c r="I28" s="301" t="s">
        <v>22</v>
      </c>
      <c r="J28" s="332" t="s">
        <v>22</v>
      </c>
      <c r="K28" s="331" t="s">
        <v>22</v>
      </c>
      <c r="L28" s="331" t="s">
        <v>22</v>
      </c>
      <c r="M28" s="301" t="s">
        <v>22</v>
      </c>
      <c r="N28" s="330" t="s">
        <v>22</v>
      </c>
      <c r="O28" s="331" t="s">
        <v>22</v>
      </c>
      <c r="P28" s="331" t="s">
        <v>22</v>
      </c>
      <c r="Q28" s="301" t="s">
        <v>22</v>
      </c>
      <c r="R28" s="332" t="s">
        <v>22</v>
      </c>
      <c r="S28" s="331" t="s">
        <v>22</v>
      </c>
      <c r="T28" s="331" t="s">
        <v>22</v>
      </c>
      <c r="U28" s="301" t="s">
        <v>22</v>
      </c>
      <c r="V28" s="332" t="s">
        <v>22</v>
      </c>
      <c r="W28" s="331" t="s">
        <v>22</v>
      </c>
      <c r="X28" s="331" t="s">
        <v>22</v>
      </c>
      <c r="Y28" s="301" t="s">
        <v>22</v>
      </c>
    </row>
    <row r="29" spans="1:25" s="52" customFormat="1" ht="12.75" customHeight="1" thickBot="1">
      <c r="A29" s="315" t="s">
        <v>105</v>
      </c>
      <c r="B29" s="319" t="s">
        <v>22</v>
      </c>
      <c r="C29" s="317" t="s">
        <v>22</v>
      </c>
      <c r="D29" s="317" t="s">
        <v>22</v>
      </c>
      <c r="E29" s="309" t="s">
        <v>22</v>
      </c>
      <c r="F29" s="319" t="s">
        <v>22</v>
      </c>
      <c r="G29" s="317" t="s">
        <v>22</v>
      </c>
      <c r="H29" s="317" t="s">
        <v>22</v>
      </c>
      <c r="I29" s="309" t="s">
        <v>22</v>
      </c>
      <c r="J29" s="319" t="s">
        <v>22</v>
      </c>
      <c r="K29" s="317" t="s">
        <v>22</v>
      </c>
      <c r="L29" s="317" t="s">
        <v>22</v>
      </c>
      <c r="M29" s="309" t="s">
        <v>22</v>
      </c>
      <c r="N29" s="319" t="s">
        <v>22</v>
      </c>
      <c r="O29" s="317" t="s">
        <v>22</v>
      </c>
      <c r="P29" s="317" t="s">
        <v>22</v>
      </c>
      <c r="Q29" s="309" t="s">
        <v>22</v>
      </c>
      <c r="R29" s="319" t="s">
        <v>22</v>
      </c>
      <c r="S29" s="317" t="s">
        <v>22</v>
      </c>
      <c r="T29" s="317" t="s">
        <v>22</v>
      </c>
      <c r="U29" s="309" t="s">
        <v>22</v>
      </c>
      <c r="V29" s="319" t="s">
        <v>22</v>
      </c>
      <c r="W29" s="317" t="s">
        <v>22</v>
      </c>
      <c r="X29" s="317" t="s">
        <v>22</v>
      </c>
      <c r="Y29" s="309" t="s">
        <v>22</v>
      </c>
    </row>
    <row r="30" spans="1:25" s="52" customFormat="1" ht="10.9" customHeight="1">
      <c r="A30" s="132"/>
      <c r="B30" s="133"/>
      <c r="C30" s="133"/>
      <c r="D30" s="133"/>
      <c r="E30" s="133"/>
      <c r="F30" s="134"/>
      <c r="G30" s="133"/>
      <c r="H30" s="133"/>
      <c r="I30" s="133"/>
      <c r="J30" s="135"/>
      <c r="K30" s="133"/>
      <c r="L30" s="133"/>
      <c r="M30" s="133"/>
      <c r="N30" s="135"/>
      <c r="O30" s="133"/>
      <c r="P30" s="133"/>
      <c r="Q30" s="133"/>
      <c r="R30" s="135"/>
      <c r="S30" s="133"/>
      <c r="T30" s="133"/>
      <c r="U30" s="133"/>
      <c r="V30" s="135"/>
      <c r="W30" s="133"/>
      <c r="X30" s="133"/>
      <c r="Y30" s="133"/>
    </row>
    <row r="31" spans="1:25" ht="34.5" customHeight="1">
      <c r="A31" s="648" t="s">
        <v>112</v>
      </c>
      <c r="B31" s="648"/>
      <c r="C31" s="648"/>
      <c r="D31" s="648"/>
      <c r="E31" s="648"/>
      <c r="F31" s="648"/>
      <c r="G31" s="648"/>
      <c r="H31" s="648"/>
      <c r="I31" s="648"/>
      <c r="J31" s="648"/>
      <c r="K31" s="648"/>
      <c r="L31" s="648"/>
      <c r="M31" s="648"/>
      <c r="N31" s="648"/>
      <c r="O31" s="648"/>
      <c r="P31" s="648"/>
      <c r="Q31" s="648"/>
      <c r="R31" s="648"/>
      <c r="S31" s="648"/>
      <c r="T31" s="648"/>
      <c r="U31" s="648"/>
      <c r="V31" s="648"/>
      <c r="W31" s="648"/>
      <c r="X31" s="648"/>
      <c r="Y31" s="648"/>
    </row>
    <row r="32" spans="1:25">
      <c r="A32" s="14"/>
      <c r="B32" s="14"/>
      <c r="F32" s="14"/>
      <c r="I32" s="14"/>
      <c r="J32" s="14"/>
      <c r="M32" s="14"/>
      <c r="N32" s="14"/>
      <c r="Q32" s="14"/>
      <c r="R32" s="14"/>
      <c r="U32" s="14"/>
      <c r="V32" s="14"/>
      <c r="Y32" s="14"/>
    </row>
    <row r="33" spans="1:25">
      <c r="A33" s="14"/>
      <c r="B33" s="14"/>
      <c r="F33" s="14"/>
      <c r="I33" s="14"/>
      <c r="J33" s="14"/>
      <c r="M33" s="14"/>
      <c r="N33" s="14"/>
      <c r="Q33" s="14"/>
      <c r="R33" s="14"/>
      <c r="U33" s="14"/>
      <c r="V33" s="14"/>
      <c r="Y33" s="14"/>
    </row>
    <row r="34" spans="1:25">
      <c r="A34" s="14"/>
      <c r="B34" s="14"/>
      <c r="F34" s="14"/>
      <c r="I34" s="14"/>
      <c r="J34" s="14"/>
      <c r="M34" s="14"/>
      <c r="N34" s="14"/>
      <c r="Q34" s="14"/>
      <c r="R34" s="14"/>
      <c r="U34" s="14"/>
      <c r="V34" s="14"/>
      <c r="Y34" s="14"/>
    </row>
  </sheetData>
  <mergeCells count="13">
    <mergeCell ref="A31:Y31"/>
    <mergeCell ref="B17:E17"/>
    <mergeCell ref="F17:I17"/>
    <mergeCell ref="J17:M17"/>
    <mergeCell ref="N17:Q17"/>
    <mergeCell ref="R17:U17"/>
    <mergeCell ref="V17:Y17"/>
    <mergeCell ref="V3:Y3"/>
    <mergeCell ref="B3:E3"/>
    <mergeCell ref="F3:I3"/>
    <mergeCell ref="J3:M3"/>
    <mergeCell ref="N3:Q3"/>
    <mergeCell ref="R3:U3"/>
  </mergeCells>
  <pageMargins left="0.7" right="0.7" top="0.72626488095238095" bottom="0.75" header="0.3" footer="0.3"/>
  <pageSetup scale="42" orientation="landscape" r:id="rId1"/>
  <headerFooter>
    <oddHeader>&amp;C&amp;"Arial,Bold"&amp;K000000Table I-2
Pacific Gas and Electric Company
Program Subscription Statistics
June 2025</oddHeader>
    <oddFooter>&amp;L&amp;F&amp;C&amp;"Calibri,Regular"&amp;11 &amp;K0000006 of 12_x000D_&amp;1#&amp;"Calibri"&amp;12&amp;K000000 Public &amp;R&amp;A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EF1-62CE-4BE2-8D7A-D11B834BEF46}">
  <sheetPr>
    <tabColor theme="1"/>
    <pageSetUpPr fitToPage="1"/>
  </sheetPr>
  <dimension ref="A1:X50"/>
  <sheetViews>
    <sheetView view="pageLayout" topLeftCell="B6" zoomScale="85" zoomScaleNormal="85" zoomScalePageLayoutView="85" workbookViewId="0">
      <selection activeCell="B48" sqref="B48:V48"/>
    </sheetView>
  </sheetViews>
  <sheetFormatPr defaultRowHeight="12"/>
  <cols>
    <col min="1" max="1" width="26.85546875" style="1" hidden="1" customWidth="1"/>
    <col min="2" max="2" width="51.42578125" style="1" customWidth="1"/>
    <col min="3" max="3" width="12.28515625" style="1" customWidth="1"/>
    <col min="4" max="4" width="11.5703125" style="1" customWidth="1"/>
    <col min="5" max="5" width="12" style="1" customWidth="1"/>
    <col min="6" max="13" width="10.5703125" style="1" customWidth="1"/>
    <col min="14" max="14" width="12.140625" style="1" customWidth="1"/>
    <col min="15" max="15" width="13.85546875" style="1" customWidth="1"/>
    <col min="16" max="16" width="15.140625" style="1" customWidth="1"/>
    <col min="17" max="17" width="13.5703125" style="1" customWidth="1"/>
    <col min="18" max="18" width="13.140625" style="1" customWidth="1"/>
    <col min="19" max="19" width="13.42578125" style="1" customWidth="1"/>
    <col min="20" max="255" width="9.140625" style="1"/>
    <col min="256" max="256" width="0" style="1" hidden="1" customWidth="1"/>
    <col min="257" max="257" width="52" style="1" customWidth="1"/>
    <col min="258" max="258" width="0" style="1" hidden="1" customWidth="1"/>
    <col min="259" max="261" width="10.5703125" style="1" customWidth="1"/>
    <col min="262" max="262" width="11.5703125" style="1" customWidth="1"/>
    <col min="263" max="270" width="10.5703125" style="1" customWidth="1"/>
    <col min="271" max="272" width="14.42578125" style="1" customWidth="1"/>
    <col min="273" max="273" width="13.42578125" style="1" customWidth="1"/>
    <col min="274" max="274" width="14.42578125" style="1" customWidth="1"/>
    <col min="275" max="275" width="9.5703125" style="1" customWidth="1"/>
    <col min="276" max="511" width="9.140625" style="1"/>
    <col min="512" max="512" width="0" style="1" hidden="1" customWidth="1"/>
    <col min="513" max="513" width="52" style="1" customWidth="1"/>
    <col min="514" max="514" width="0" style="1" hidden="1" customWidth="1"/>
    <col min="515" max="517" width="10.5703125" style="1" customWidth="1"/>
    <col min="518" max="518" width="11.5703125" style="1" customWidth="1"/>
    <col min="519" max="526" width="10.5703125" style="1" customWidth="1"/>
    <col min="527" max="528" width="14.42578125" style="1" customWidth="1"/>
    <col min="529" max="529" width="13.42578125" style="1" customWidth="1"/>
    <col min="530" max="530" width="14.42578125" style="1" customWidth="1"/>
    <col min="531" max="531" width="9.5703125" style="1" customWidth="1"/>
    <col min="532" max="767" width="9.140625" style="1"/>
    <col min="768" max="768" width="0" style="1" hidden="1" customWidth="1"/>
    <col min="769" max="769" width="52" style="1" customWidth="1"/>
    <col min="770" max="770" width="0" style="1" hidden="1" customWidth="1"/>
    <col min="771" max="773" width="10.5703125" style="1" customWidth="1"/>
    <col min="774" max="774" width="11.5703125" style="1" customWidth="1"/>
    <col min="775" max="782" width="10.5703125" style="1" customWidth="1"/>
    <col min="783" max="784" width="14.42578125" style="1" customWidth="1"/>
    <col min="785" max="785" width="13.42578125" style="1" customWidth="1"/>
    <col min="786" max="786" width="14.42578125" style="1" customWidth="1"/>
    <col min="787" max="787" width="9.5703125" style="1" customWidth="1"/>
    <col min="788" max="1023" width="9.140625" style="1"/>
    <col min="1024" max="1024" width="0" style="1" hidden="1" customWidth="1"/>
    <col min="1025" max="1025" width="52" style="1" customWidth="1"/>
    <col min="1026" max="1026" width="0" style="1" hidden="1" customWidth="1"/>
    <col min="1027" max="1029" width="10.5703125" style="1" customWidth="1"/>
    <col min="1030" max="1030" width="11.5703125" style="1" customWidth="1"/>
    <col min="1031" max="1038" width="10.5703125" style="1" customWidth="1"/>
    <col min="1039" max="1040" width="14.42578125" style="1" customWidth="1"/>
    <col min="1041" max="1041" width="13.42578125" style="1" customWidth="1"/>
    <col min="1042" max="1042" width="14.42578125" style="1" customWidth="1"/>
    <col min="1043" max="1043" width="9.5703125" style="1" customWidth="1"/>
    <col min="1044" max="1279" width="9.140625" style="1"/>
    <col min="1280" max="1280" width="0" style="1" hidden="1" customWidth="1"/>
    <col min="1281" max="1281" width="52" style="1" customWidth="1"/>
    <col min="1282" max="1282" width="0" style="1" hidden="1" customWidth="1"/>
    <col min="1283" max="1285" width="10.5703125" style="1" customWidth="1"/>
    <col min="1286" max="1286" width="11.5703125" style="1" customWidth="1"/>
    <col min="1287" max="1294" width="10.5703125" style="1" customWidth="1"/>
    <col min="1295" max="1296" width="14.42578125" style="1" customWidth="1"/>
    <col min="1297" max="1297" width="13.42578125" style="1" customWidth="1"/>
    <col min="1298" max="1298" width="14.42578125" style="1" customWidth="1"/>
    <col min="1299" max="1299" width="9.5703125" style="1" customWidth="1"/>
    <col min="1300" max="1535" width="9.140625" style="1"/>
    <col min="1536" max="1536" width="0" style="1" hidden="1" customWidth="1"/>
    <col min="1537" max="1537" width="52" style="1" customWidth="1"/>
    <col min="1538" max="1538" width="0" style="1" hidden="1" customWidth="1"/>
    <col min="1539" max="1541" width="10.5703125" style="1" customWidth="1"/>
    <col min="1542" max="1542" width="11.5703125" style="1" customWidth="1"/>
    <col min="1543" max="1550" width="10.5703125" style="1" customWidth="1"/>
    <col min="1551" max="1552" width="14.42578125" style="1" customWidth="1"/>
    <col min="1553" max="1553" width="13.42578125" style="1" customWidth="1"/>
    <col min="1554" max="1554" width="14.42578125" style="1" customWidth="1"/>
    <col min="1555" max="1555" width="9.5703125" style="1" customWidth="1"/>
    <col min="1556" max="1791" width="9.140625" style="1"/>
    <col min="1792" max="1792" width="0" style="1" hidden="1" customWidth="1"/>
    <col min="1793" max="1793" width="52" style="1" customWidth="1"/>
    <col min="1794" max="1794" width="0" style="1" hidden="1" customWidth="1"/>
    <col min="1795" max="1797" width="10.5703125" style="1" customWidth="1"/>
    <col min="1798" max="1798" width="11.5703125" style="1" customWidth="1"/>
    <col min="1799" max="1806" width="10.5703125" style="1" customWidth="1"/>
    <col min="1807" max="1808" width="14.42578125" style="1" customWidth="1"/>
    <col min="1809" max="1809" width="13.42578125" style="1" customWidth="1"/>
    <col min="1810" max="1810" width="14.42578125" style="1" customWidth="1"/>
    <col min="1811" max="1811" width="9.5703125" style="1" customWidth="1"/>
    <col min="1812" max="2047" width="9.140625" style="1"/>
    <col min="2048" max="2048" width="0" style="1" hidden="1" customWidth="1"/>
    <col min="2049" max="2049" width="52" style="1" customWidth="1"/>
    <col min="2050" max="2050" width="0" style="1" hidden="1" customWidth="1"/>
    <col min="2051" max="2053" width="10.5703125" style="1" customWidth="1"/>
    <col min="2054" max="2054" width="11.5703125" style="1" customWidth="1"/>
    <col min="2055" max="2062" width="10.5703125" style="1" customWidth="1"/>
    <col min="2063" max="2064" width="14.42578125" style="1" customWidth="1"/>
    <col min="2065" max="2065" width="13.42578125" style="1" customWidth="1"/>
    <col min="2066" max="2066" width="14.42578125" style="1" customWidth="1"/>
    <col min="2067" max="2067" width="9.5703125" style="1" customWidth="1"/>
    <col min="2068" max="2303" width="9.140625" style="1"/>
    <col min="2304" max="2304" width="0" style="1" hidden="1" customWidth="1"/>
    <col min="2305" max="2305" width="52" style="1" customWidth="1"/>
    <col min="2306" max="2306" width="0" style="1" hidden="1" customWidth="1"/>
    <col min="2307" max="2309" width="10.5703125" style="1" customWidth="1"/>
    <col min="2310" max="2310" width="11.5703125" style="1" customWidth="1"/>
    <col min="2311" max="2318" width="10.5703125" style="1" customWidth="1"/>
    <col min="2319" max="2320" width="14.42578125" style="1" customWidth="1"/>
    <col min="2321" max="2321" width="13.42578125" style="1" customWidth="1"/>
    <col min="2322" max="2322" width="14.42578125" style="1" customWidth="1"/>
    <col min="2323" max="2323" width="9.5703125" style="1" customWidth="1"/>
    <col min="2324" max="2559" width="9.140625" style="1"/>
    <col min="2560" max="2560" width="0" style="1" hidden="1" customWidth="1"/>
    <col min="2561" max="2561" width="52" style="1" customWidth="1"/>
    <col min="2562" max="2562" width="0" style="1" hidden="1" customWidth="1"/>
    <col min="2563" max="2565" width="10.5703125" style="1" customWidth="1"/>
    <col min="2566" max="2566" width="11.5703125" style="1" customWidth="1"/>
    <col min="2567" max="2574" width="10.5703125" style="1" customWidth="1"/>
    <col min="2575" max="2576" width="14.42578125" style="1" customWidth="1"/>
    <col min="2577" max="2577" width="13.42578125" style="1" customWidth="1"/>
    <col min="2578" max="2578" width="14.42578125" style="1" customWidth="1"/>
    <col min="2579" max="2579" width="9.5703125" style="1" customWidth="1"/>
    <col min="2580" max="2815" width="9.140625" style="1"/>
    <col min="2816" max="2816" width="0" style="1" hidden="1" customWidth="1"/>
    <col min="2817" max="2817" width="52" style="1" customWidth="1"/>
    <col min="2818" max="2818" width="0" style="1" hidden="1" customWidth="1"/>
    <col min="2819" max="2821" width="10.5703125" style="1" customWidth="1"/>
    <col min="2822" max="2822" width="11.5703125" style="1" customWidth="1"/>
    <col min="2823" max="2830" width="10.5703125" style="1" customWidth="1"/>
    <col min="2831" max="2832" width="14.42578125" style="1" customWidth="1"/>
    <col min="2833" max="2833" width="13.42578125" style="1" customWidth="1"/>
    <col min="2834" max="2834" width="14.42578125" style="1" customWidth="1"/>
    <col min="2835" max="2835" width="9.5703125" style="1" customWidth="1"/>
    <col min="2836" max="3071" width="9.140625" style="1"/>
    <col min="3072" max="3072" width="0" style="1" hidden="1" customWidth="1"/>
    <col min="3073" max="3073" width="52" style="1" customWidth="1"/>
    <col min="3074" max="3074" width="0" style="1" hidden="1" customWidth="1"/>
    <col min="3075" max="3077" width="10.5703125" style="1" customWidth="1"/>
    <col min="3078" max="3078" width="11.5703125" style="1" customWidth="1"/>
    <col min="3079" max="3086" width="10.5703125" style="1" customWidth="1"/>
    <col min="3087" max="3088" width="14.42578125" style="1" customWidth="1"/>
    <col min="3089" max="3089" width="13.42578125" style="1" customWidth="1"/>
    <col min="3090" max="3090" width="14.42578125" style="1" customWidth="1"/>
    <col min="3091" max="3091" width="9.5703125" style="1" customWidth="1"/>
    <col min="3092" max="3327" width="9.140625" style="1"/>
    <col min="3328" max="3328" width="0" style="1" hidden="1" customWidth="1"/>
    <col min="3329" max="3329" width="52" style="1" customWidth="1"/>
    <col min="3330" max="3330" width="0" style="1" hidden="1" customWidth="1"/>
    <col min="3331" max="3333" width="10.5703125" style="1" customWidth="1"/>
    <col min="3334" max="3334" width="11.5703125" style="1" customWidth="1"/>
    <col min="3335" max="3342" width="10.5703125" style="1" customWidth="1"/>
    <col min="3343" max="3344" width="14.42578125" style="1" customWidth="1"/>
    <col min="3345" max="3345" width="13.42578125" style="1" customWidth="1"/>
    <col min="3346" max="3346" width="14.42578125" style="1" customWidth="1"/>
    <col min="3347" max="3347" width="9.5703125" style="1" customWidth="1"/>
    <col min="3348" max="3583" width="9.140625" style="1"/>
    <col min="3584" max="3584" width="0" style="1" hidden="1" customWidth="1"/>
    <col min="3585" max="3585" width="52" style="1" customWidth="1"/>
    <col min="3586" max="3586" width="0" style="1" hidden="1" customWidth="1"/>
    <col min="3587" max="3589" width="10.5703125" style="1" customWidth="1"/>
    <col min="3590" max="3590" width="11.5703125" style="1" customWidth="1"/>
    <col min="3591" max="3598" width="10.5703125" style="1" customWidth="1"/>
    <col min="3599" max="3600" width="14.42578125" style="1" customWidth="1"/>
    <col min="3601" max="3601" width="13.42578125" style="1" customWidth="1"/>
    <col min="3602" max="3602" width="14.42578125" style="1" customWidth="1"/>
    <col min="3603" max="3603" width="9.5703125" style="1" customWidth="1"/>
    <col min="3604" max="3839" width="9.140625" style="1"/>
    <col min="3840" max="3840" width="0" style="1" hidden="1" customWidth="1"/>
    <col min="3841" max="3841" width="52" style="1" customWidth="1"/>
    <col min="3842" max="3842" width="0" style="1" hidden="1" customWidth="1"/>
    <col min="3843" max="3845" width="10.5703125" style="1" customWidth="1"/>
    <col min="3846" max="3846" width="11.5703125" style="1" customWidth="1"/>
    <col min="3847" max="3854" width="10.5703125" style="1" customWidth="1"/>
    <col min="3855" max="3856" width="14.42578125" style="1" customWidth="1"/>
    <col min="3857" max="3857" width="13.42578125" style="1" customWidth="1"/>
    <col min="3858" max="3858" width="14.42578125" style="1" customWidth="1"/>
    <col min="3859" max="3859" width="9.5703125" style="1" customWidth="1"/>
    <col min="3860" max="4095" width="9.140625" style="1"/>
    <col min="4096" max="4096" width="0" style="1" hidden="1" customWidth="1"/>
    <col min="4097" max="4097" width="52" style="1" customWidth="1"/>
    <col min="4098" max="4098" width="0" style="1" hidden="1" customWidth="1"/>
    <col min="4099" max="4101" width="10.5703125" style="1" customWidth="1"/>
    <col min="4102" max="4102" width="11.5703125" style="1" customWidth="1"/>
    <col min="4103" max="4110" width="10.5703125" style="1" customWidth="1"/>
    <col min="4111" max="4112" width="14.42578125" style="1" customWidth="1"/>
    <col min="4113" max="4113" width="13.42578125" style="1" customWidth="1"/>
    <col min="4114" max="4114" width="14.42578125" style="1" customWidth="1"/>
    <col min="4115" max="4115" width="9.5703125" style="1" customWidth="1"/>
    <col min="4116" max="4351" width="9.140625" style="1"/>
    <col min="4352" max="4352" width="0" style="1" hidden="1" customWidth="1"/>
    <col min="4353" max="4353" width="52" style="1" customWidth="1"/>
    <col min="4354" max="4354" width="0" style="1" hidden="1" customWidth="1"/>
    <col min="4355" max="4357" width="10.5703125" style="1" customWidth="1"/>
    <col min="4358" max="4358" width="11.5703125" style="1" customWidth="1"/>
    <col min="4359" max="4366" width="10.5703125" style="1" customWidth="1"/>
    <col min="4367" max="4368" width="14.42578125" style="1" customWidth="1"/>
    <col min="4369" max="4369" width="13.42578125" style="1" customWidth="1"/>
    <col min="4370" max="4370" width="14.42578125" style="1" customWidth="1"/>
    <col min="4371" max="4371" width="9.5703125" style="1" customWidth="1"/>
    <col min="4372" max="4607" width="9.140625" style="1"/>
    <col min="4608" max="4608" width="0" style="1" hidden="1" customWidth="1"/>
    <col min="4609" max="4609" width="52" style="1" customWidth="1"/>
    <col min="4610" max="4610" width="0" style="1" hidden="1" customWidth="1"/>
    <col min="4611" max="4613" width="10.5703125" style="1" customWidth="1"/>
    <col min="4614" max="4614" width="11.5703125" style="1" customWidth="1"/>
    <col min="4615" max="4622" width="10.5703125" style="1" customWidth="1"/>
    <col min="4623" max="4624" width="14.42578125" style="1" customWidth="1"/>
    <col min="4625" max="4625" width="13.42578125" style="1" customWidth="1"/>
    <col min="4626" max="4626" width="14.42578125" style="1" customWidth="1"/>
    <col min="4627" max="4627" width="9.5703125" style="1" customWidth="1"/>
    <col min="4628" max="4863" width="9.140625" style="1"/>
    <col min="4864" max="4864" width="0" style="1" hidden="1" customWidth="1"/>
    <col min="4865" max="4865" width="52" style="1" customWidth="1"/>
    <col min="4866" max="4866" width="0" style="1" hidden="1" customWidth="1"/>
    <col min="4867" max="4869" width="10.5703125" style="1" customWidth="1"/>
    <col min="4870" max="4870" width="11.5703125" style="1" customWidth="1"/>
    <col min="4871" max="4878" width="10.5703125" style="1" customWidth="1"/>
    <col min="4879" max="4880" width="14.42578125" style="1" customWidth="1"/>
    <col min="4881" max="4881" width="13.42578125" style="1" customWidth="1"/>
    <col min="4882" max="4882" width="14.42578125" style="1" customWidth="1"/>
    <col min="4883" max="4883" width="9.5703125" style="1" customWidth="1"/>
    <col min="4884" max="5119" width="9.140625" style="1"/>
    <col min="5120" max="5120" width="0" style="1" hidden="1" customWidth="1"/>
    <col min="5121" max="5121" width="52" style="1" customWidth="1"/>
    <col min="5122" max="5122" width="0" style="1" hidden="1" customWidth="1"/>
    <col min="5123" max="5125" width="10.5703125" style="1" customWidth="1"/>
    <col min="5126" max="5126" width="11.5703125" style="1" customWidth="1"/>
    <col min="5127" max="5134" width="10.5703125" style="1" customWidth="1"/>
    <col min="5135" max="5136" width="14.42578125" style="1" customWidth="1"/>
    <col min="5137" max="5137" width="13.42578125" style="1" customWidth="1"/>
    <col min="5138" max="5138" width="14.42578125" style="1" customWidth="1"/>
    <col min="5139" max="5139" width="9.5703125" style="1" customWidth="1"/>
    <col min="5140" max="5375" width="9.140625" style="1"/>
    <col min="5376" max="5376" width="0" style="1" hidden="1" customWidth="1"/>
    <col min="5377" max="5377" width="52" style="1" customWidth="1"/>
    <col min="5378" max="5378" width="0" style="1" hidden="1" customWidth="1"/>
    <col min="5379" max="5381" width="10.5703125" style="1" customWidth="1"/>
    <col min="5382" max="5382" width="11.5703125" style="1" customWidth="1"/>
    <col min="5383" max="5390" width="10.5703125" style="1" customWidth="1"/>
    <col min="5391" max="5392" width="14.42578125" style="1" customWidth="1"/>
    <col min="5393" max="5393" width="13.42578125" style="1" customWidth="1"/>
    <col min="5394" max="5394" width="14.42578125" style="1" customWidth="1"/>
    <col min="5395" max="5395" width="9.5703125" style="1" customWidth="1"/>
    <col min="5396" max="5631" width="9.140625" style="1"/>
    <col min="5632" max="5632" width="0" style="1" hidden="1" customWidth="1"/>
    <col min="5633" max="5633" width="52" style="1" customWidth="1"/>
    <col min="5634" max="5634" width="0" style="1" hidden="1" customWidth="1"/>
    <col min="5635" max="5637" width="10.5703125" style="1" customWidth="1"/>
    <col min="5638" max="5638" width="11.5703125" style="1" customWidth="1"/>
    <col min="5639" max="5646" width="10.5703125" style="1" customWidth="1"/>
    <col min="5647" max="5648" width="14.42578125" style="1" customWidth="1"/>
    <col min="5649" max="5649" width="13.42578125" style="1" customWidth="1"/>
    <col min="5650" max="5650" width="14.42578125" style="1" customWidth="1"/>
    <col min="5651" max="5651" width="9.5703125" style="1" customWidth="1"/>
    <col min="5652" max="5887" width="9.140625" style="1"/>
    <col min="5888" max="5888" width="0" style="1" hidden="1" customWidth="1"/>
    <col min="5889" max="5889" width="52" style="1" customWidth="1"/>
    <col min="5890" max="5890" width="0" style="1" hidden="1" customWidth="1"/>
    <col min="5891" max="5893" width="10.5703125" style="1" customWidth="1"/>
    <col min="5894" max="5894" width="11.5703125" style="1" customWidth="1"/>
    <col min="5895" max="5902" width="10.5703125" style="1" customWidth="1"/>
    <col min="5903" max="5904" width="14.42578125" style="1" customWidth="1"/>
    <col min="5905" max="5905" width="13.42578125" style="1" customWidth="1"/>
    <col min="5906" max="5906" width="14.42578125" style="1" customWidth="1"/>
    <col min="5907" max="5907" width="9.5703125" style="1" customWidth="1"/>
    <col min="5908" max="6143" width="9.140625" style="1"/>
    <col min="6144" max="6144" width="0" style="1" hidden="1" customWidth="1"/>
    <col min="6145" max="6145" width="52" style="1" customWidth="1"/>
    <col min="6146" max="6146" width="0" style="1" hidden="1" customWidth="1"/>
    <col min="6147" max="6149" width="10.5703125" style="1" customWidth="1"/>
    <col min="6150" max="6150" width="11.5703125" style="1" customWidth="1"/>
    <col min="6151" max="6158" width="10.5703125" style="1" customWidth="1"/>
    <col min="6159" max="6160" width="14.42578125" style="1" customWidth="1"/>
    <col min="6161" max="6161" width="13.42578125" style="1" customWidth="1"/>
    <col min="6162" max="6162" width="14.42578125" style="1" customWidth="1"/>
    <col min="6163" max="6163" width="9.5703125" style="1" customWidth="1"/>
    <col min="6164" max="6399" width="9.140625" style="1"/>
    <col min="6400" max="6400" width="0" style="1" hidden="1" customWidth="1"/>
    <col min="6401" max="6401" width="52" style="1" customWidth="1"/>
    <col min="6402" max="6402" width="0" style="1" hidden="1" customWidth="1"/>
    <col min="6403" max="6405" width="10.5703125" style="1" customWidth="1"/>
    <col min="6406" max="6406" width="11.5703125" style="1" customWidth="1"/>
    <col min="6407" max="6414" width="10.5703125" style="1" customWidth="1"/>
    <col min="6415" max="6416" width="14.42578125" style="1" customWidth="1"/>
    <col min="6417" max="6417" width="13.42578125" style="1" customWidth="1"/>
    <col min="6418" max="6418" width="14.42578125" style="1" customWidth="1"/>
    <col min="6419" max="6419" width="9.5703125" style="1" customWidth="1"/>
    <col min="6420" max="6655" width="9.140625" style="1"/>
    <col min="6656" max="6656" width="0" style="1" hidden="1" customWidth="1"/>
    <col min="6657" max="6657" width="52" style="1" customWidth="1"/>
    <col min="6658" max="6658" width="0" style="1" hidden="1" customWidth="1"/>
    <col min="6659" max="6661" width="10.5703125" style="1" customWidth="1"/>
    <col min="6662" max="6662" width="11.5703125" style="1" customWidth="1"/>
    <col min="6663" max="6670" width="10.5703125" style="1" customWidth="1"/>
    <col min="6671" max="6672" width="14.42578125" style="1" customWidth="1"/>
    <col min="6673" max="6673" width="13.42578125" style="1" customWidth="1"/>
    <col min="6674" max="6674" width="14.42578125" style="1" customWidth="1"/>
    <col min="6675" max="6675" width="9.5703125" style="1" customWidth="1"/>
    <col min="6676" max="6911" width="9.140625" style="1"/>
    <col min="6912" max="6912" width="0" style="1" hidden="1" customWidth="1"/>
    <col min="6913" max="6913" width="52" style="1" customWidth="1"/>
    <col min="6914" max="6914" width="0" style="1" hidden="1" customWidth="1"/>
    <col min="6915" max="6917" width="10.5703125" style="1" customWidth="1"/>
    <col min="6918" max="6918" width="11.5703125" style="1" customWidth="1"/>
    <col min="6919" max="6926" width="10.5703125" style="1" customWidth="1"/>
    <col min="6927" max="6928" width="14.42578125" style="1" customWidth="1"/>
    <col min="6929" max="6929" width="13.42578125" style="1" customWidth="1"/>
    <col min="6930" max="6930" width="14.42578125" style="1" customWidth="1"/>
    <col min="6931" max="6931" width="9.5703125" style="1" customWidth="1"/>
    <col min="6932" max="7167" width="9.140625" style="1"/>
    <col min="7168" max="7168" width="0" style="1" hidden="1" customWidth="1"/>
    <col min="7169" max="7169" width="52" style="1" customWidth="1"/>
    <col min="7170" max="7170" width="0" style="1" hidden="1" customWidth="1"/>
    <col min="7171" max="7173" width="10.5703125" style="1" customWidth="1"/>
    <col min="7174" max="7174" width="11.5703125" style="1" customWidth="1"/>
    <col min="7175" max="7182" width="10.5703125" style="1" customWidth="1"/>
    <col min="7183" max="7184" width="14.42578125" style="1" customWidth="1"/>
    <col min="7185" max="7185" width="13.42578125" style="1" customWidth="1"/>
    <col min="7186" max="7186" width="14.42578125" style="1" customWidth="1"/>
    <col min="7187" max="7187" width="9.5703125" style="1" customWidth="1"/>
    <col min="7188" max="7423" width="9.140625" style="1"/>
    <col min="7424" max="7424" width="0" style="1" hidden="1" customWidth="1"/>
    <col min="7425" max="7425" width="52" style="1" customWidth="1"/>
    <col min="7426" max="7426" width="0" style="1" hidden="1" customWidth="1"/>
    <col min="7427" max="7429" width="10.5703125" style="1" customWidth="1"/>
    <col min="7430" max="7430" width="11.5703125" style="1" customWidth="1"/>
    <col min="7431" max="7438" width="10.5703125" style="1" customWidth="1"/>
    <col min="7439" max="7440" width="14.42578125" style="1" customWidth="1"/>
    <col min="7441" max="7441" width="13.42578125" style="1" customWidth="1"/>
    <col min="7442" max="7442" width="14.42578125" style="1" customWidth="1"/>
    <col min="7443" max="7443" width="9.5703125" style="1" customWidth="1"/>
    <col min="7444" max="7679" width="9.140625" style="1"/>
    <col min="7680" max="7680" width="0" style="1" hidden="1" customWidth="1"/>
    <col min="7681" max="7681" width="52" style="1" customWidth="1"/>
    <col min="7682" max="7682" width="0" style="1" hidden="1" customWidth="1"/>
    <col min="7683" max="7685" width="10.5703125" style="1" customWidth="1"/>
    <col min="7686" max="7686" width="11.5703125" style="1" customWidth="1"/>
    <col min="7687" max="7694" width="10.5703125" style="1" customWidth="1"/>
    <col min="7695" max="7696" width="14.42578125" style="1" customWidth="1"/>
    <col min="7697" max="7697" width="13.42578125" style="1" customWidth="1"/>
    <col min="7698" max="7698" width="14.42578125" style="1" customWidth="1"/>
    <col min="7699" max="7699" width="9.5703125" style="1" customWidth="1"/>
    <col min="7700" max="7935" width="9.140625" style="1"/>
    <col min="7936" max="7936" width="0" style="1" hidden="1" customWidth="1"/>
    <col min="7937" max="7937" width="52" style="1" customWidth="1"/>
    <col min="7938" max="7938" width="0" style="1" hidden="1" customWidth="1"/>
    <col min="7939" max="7941" width="10.5703125" style="1" customWidth="1"/>
    <col min="7942" max="7942" width="11.5703125" style="1" customWidth="1"/>
    <col min="7943" max="7950" width="10.5703125" style="1" customWidth="1"/>
    <col min="7951" max="7952" width="14.42578125" style="1" customWidth="1"/>
    <col min="7953" max="7953" width="13.42578125" style="1" customWidth="1"/>
    <col min="7954" max="7954" width="14.42578125" style="1" customWidth="1"/>
    <col min="7955" max="7955" width="9.5703125" style="1" customWidth="1"/>
    <col min="7956" max="8191" width="9.140625" style="1"/>
    <col min="8192" max="8192" width="0" style="1" hidden="1" customWidth="1"/>
    <col min="8193" max="8193" width="52" style="1" customWidth="1"/>
    <col min="8194" max="8194" width="0" style="1" hidden="1" customWidth="1"/>
    <col min="8195" max="8197" width="10.5703125" style="1" customWidth="1"/>
    <col min="8198" max="8198" width="11.5703125" style="1" customWidth="1"/>
    <col min="8199" max="8206" width="10.5703125" style="1" customWidth="1"/>
    <col min="8207" max="8208" width="14.42578125" style="1" customWidth="1"/>
    <col min="8209" max="8209" width="13.42578125" style="1" customWidth="1"/>
    <col min="8210" max="8210" width="14.42578125" style="1" customWidth="1"/>
    <col min="8211" max="8211" width="9.5703125" style="1" customWidth="1"/>
    <col min="8212" max="8447" width="9.140625" style="1"/>
    <col min="8448" max="8448" width="0" style="1" hidden="1" customWidth="1"/>
    <col min="8449" max="8449" width="52" style="1" customWidth="1"/>
    <col min="8450" max="8450" width="0" style="1" hidden="1" customWidth="1"/>
    <col min="8451" max="8453" width="10.5703125" style="1" customWidth="1"/>
    <col min="8454" max="8454" width="11.5703125" style="1" customWidth="1"/>
    <col min="8455" max="8462" width="10.5703125" style="1" customWidth="1"/>
    <col min="8463" max="8464" width="14.42578125" style="1" customWidth="1"/>
    <col min="8465" max="8465" width="13.42578125" style="1" customWidth="1"/>
    <col min="8466" max="8466" width="14.42578125" style="1" customWidth="1"/>
    <col min="8467" max="8467" width="9.5703125" style="1" customWidth="1"/>
    <col min="8468" max="8703" width="9.140625" style="1"/>
    <col min="8704" max="8704" width="0" style="1" hidden="1" customWidth="1"/>
    <col min="8705" max="8705" width="52" style="1" customWidth="1"/>
    <col min="8706" max="8706" width="0" style="1" hidden="1" customWidth="1"/>
    <col min="8707" max="8709" width="10.5703125" style="1" customWidth="1"/>
    <col min="8710" max="8710" width="11.5703125" style="1" customWidth="1"/>
    <col min="8711" max="8718" width="10.5703125" style="1" customWidth="1"/>
    <col min="8719" max="8720" width="14.42578125" style="1" customWidth="1"/>
    <col min="8721" max="8721" width="13.42578125" style="1" customWidth="1"/>
    <col min="8722" max="8722" width="14.42578125" style="1" customWidth="1"/>
    <col min="8723" max="8723" width="9.5703125" style="1" customWidth="1"/>
    <col min="8724" max="8959" width="9.140625" style="1"/>
    <col min="8960" max="8960" width="0" style="1" hidden="1" customWidth="1"/>
    <col min="8961" max="8961" width="52" style="1" customWidth="1"/>
    <col min="8962" max="8962" width="0" style="1" hidden="1" customWidth="1"/>
    <col min="8963" max="8965" width="10.5703125" style="1" customWidth="1"/>
    <col min="8966" max="8966" width="11.5703125" style="1" customWidth="1"/>
    <col min="8967" max="8974" width="10.5703125" style="1" customWidth="1"/>
    <col min="8975" max="8976" width="14.42578125" style="1" customWidth="1"/>
    <col min="8977" max="8977" width="13.42578125" style="1" customWidth="1"/>
    <col min="8978" max="8978" width="14.42578125" style="1" customWidth="1"/>
    <col min="8979" max="8979" width="9.5703125" style="1" customWidth="1"/>
    <col min="8980" max="9215" width="9.140625" style="1"/>
    <col min="9216" max="9216" width="0" style="1" hidden="1" customWidth="1"/>
    <col min="9217" max="9217" width="52" style="1" customWidth="1"/>
    <col min="9218" max="9218" width="0" style="1" hidden="1" customWidth="1"/>
    <col min="9219" max="9221" width="10.5703125" style="1" customWidth="1"/>
    <col min="9222" max="9222" width="11.5703125" style="1" customWidth="1"/>
    <col min="9223" max="9230" width="10.5703125" style="1" customWidth="1"/>
    <col min="9231" max="9232" width="14.42578125" style="1" customWidth="1"/>
    <col min="9233" max="9233" width="13.42578125" style="1" customWidth="1"/>
    <col min="9234" max="9234" width="14.42578125" style="1" customWidth="1"/>
    <col min="9235" max="9235" width="9.5703125" style="1" customWidth="1"/>
    <col min="9236" max="9471" width="9.140625" style="1"/>
    <col min="9472" max="9472" width="0" style="1" hidden="1" customWidth="1"/>
    <col min="9473" max="9473" width="52" style="1" customWidth="1"/>
    <col min="9474" max="9474" width="0" style="1" hidden="1" customWidth="1"/>
    <col min="9475" max="9477" width="10.5703125" style="1" customWidth="1"/>
    <col min="9478" max="9478" width="11.5703125" style="1" customWidth="1"/>
    <col min="9479" max="9486" width="10.5703125" style="1" customWidth="1"/>
    <col min="9487" max="9488" width="14.42578125" style="1" customWidth="1"/>
    <col min="9489" max="9489" width="13.42578125" style="1" customWidth="1"/>
    <col min="9490" max="9490" width="14.42578125" style="1" customWidth="1"/>
    <col min="9491" max="9491" width="9.5703125" style="1" customWidth="1"/>
    <col min="9492" max="9727" width="9.140625" style="1"/>
    <col min="9728" max="9728" width="0" style="1" hidden="1" customWidth="1"/>
    <col min="9729" max="9729" width="52" style="1" customWidth="1"/>
    <col min="9730" max="9730" width="0" style="1" hidden="1" customWidth="1"/>
    <col min="9731" max="9733" width="10.5703125" style="1" customWidth="1"/>
    <col min="9734" max="9734" width="11.5703125" style="1" customWidth="1"/>
    <col min="9735" max="9742" width="10.5703125" style="1" customWidth="1"/>
    <col min="9743" max="9744" width="14.42578125" style="1" customWidth="1"/>
    <col min="9745" max="9745" width="13.42578125" style="1" customWidth="1"/>
    <col min="9746" max="9746" width="14.42578125" style="1" customWidth="1"/>
    <col min="9747" max="9747" width="9.5703125" style="1" customWidth="1"/>
    <col min="9748" max="9983" width="9.140625" style="1"/>
    <col min="9984" max="9984" width="0" style="1" hidden="1" customWidth="1"/>
    <col min="9985" max="9985" width="52" style="1" customWidth="1"/>
    <col min="9986" max="9986" width="0" style="1" hidden="1" customWidth="1"/>
    <col min="9987" max="9989" width="10.5703125" style="1" customWidth="1"/>
    <col min="9990" max="9990" width="11.5703125" style="1" customWidth="1"/>
    <col min="9991" max="9998" width="10.5703125" style="1" customWidth="1"/>
    <col min="9999" max="10000" width="14.42578125" style="1" customWidth="1"/>
    <col min="10001" max="10001" width="13.42578125" style="1" customWidth="1"/>
    <col min="10002" max="10002" width="14.42578125" style="1" customWidth="1"/>
    <col min="10003" max="10003" width="9.5703125" style="1" customWidth="1"/>
    <col min="10004" max="10239" width="9.140625" style="1"/>
    <col min="10240" max="10240" width="0" style="1" hidden="1" customWidth="1"/>
    <col min="10241" max="10241" width="52" style="1" customWidth="1"/>
    <col min="10242" max="10242" width="0" style="1" hidden="1" customWidth="1"/>
    <col min="10243" max="10245" width="10.5703125" style="1" customWidth="1"/>
    <col min="10246" max="10246" width="11.5703125" style="1" customWidth="1"/>
    <col min="10247" max="10254" width="10.5703125" style="1" customWidth="1"/>
    <col min="10255" max="10256" width="14.42578125" style="1" customWidth="1"/>
    <col min="10257" max="10257" width="13.42578125" style="1" customWidth="1"/>
    <col min="10258" max="10258" width="14.42578125" style="1" customWidth="1"/>
    <col min="10259" max="10259" width="9.5703125" style="1" customWidth="1"/>
    <col min="10260" max="10495" width="9.140625" style="1"/>
    <col min="10496" max="10496" width="0" style="1" hidden="1" customWidth="1"/>
    <col min="10497" max="10497" width="52" style="1" customWidth="1"/>
    <col min="10498" max="10498" width="0" style="1" hidden="1" customWidth="1"/>
    <col min="10499" max="10501" width="10.5703125" style="1" customWidth="1"/>
    <col min="10502" max="10502" width="11.5703125" style="1" customWidth="1"/>
    <col min="10503" max="10510" width="10.5703125" style="1" customWidth="1"/>
    <col min="10511" max="10512" width="14.42578125" style="1" customWidth="1"/>
    <col min="10513" max="10513" width="13.42578125" style="1" customWidth="1"/>
    <col min="10514" max="10514" width="14.42578125" style="1" customWidth="1"/>
    <col min="10515" max="10515" width="9.5703125" style="1" customWidth="1"/>
    <col min="10516" max="10751" width="9.140625" style="1"/>
    <col min="10752" max="10752" width="0" style="1" hidden="1" customWidth="1"/>
    <col min="10753" max="10753" width="52" style="1" customWidth="1"/>
    <col min="10754" max="10754" width="0" style="1" hidden="1" customWidth="1"/>
    <col min="10755" max="10757" width="10.5703125" style="1" customWidth="1"/>
    <col min="10758" max="10758" width="11.5703125" style="1" customWidth="1"/>
    <col min="10759" max="10766" width="10.5703125" style="1" customWidth="1"/>
    <col min="10767" max="10768" width="14.42578125" style="1" customWidth="1"/>
    <col min="10769" max="10769" width="13.42578125" style="1" customWidth="1"/>
    <col min="10770" max="10770" width="14.42578125" style="1" customWidth="1"/>
    <col min="10771" max="10771" width="9.5703125" style="1" customWidth="1"/>
    <col min="10772" max="11007" width="9.140625" style="1"/>
    <col min="11008" max="11008" width="0" style="1" hidden="1" customWidth="1"/>
    <col min="11009" max="11009" width="52" style="1" customWidth="1"/>
    <col min="11010" max="11010" width="0" style="1" hidden="1" customWidth="1"/>
    <col min="11011" max="11013" width="10.5703125" style="1" customWidth="1"/>
    <col min="11014" max="11014" width="11.5703125" style="1" customWidth="1"/>
    <col min="11015" max="11022" width="10.5703125" style="1" customWidth="1"/>
    <col min="11023" max="11024" width="14.42578125" style="1" customWidth="1"/>
    <col min="11025" max="11025" width="13.42578125" style="1" customWidth="1"/>
    <col min="11026" max="11026" width="14.42578125" style="1" customWidth="1"/>
    <col min="11027" max="11027" width="9.5703125" style="1" customWidth="1"/>
    <col min="11028" max="11263" width="9.140625" style="1"/>
    <col min="11264" max="11264" width="0" style="1" hidden="1" customWidth="1"/>
    <col min="11265" max="11265" width="52" style="1" customWidth="1"/>
    <col min="11266" max="11266" width="0" style="1" hidden="1" customWidth="1"/>
    <col min="11267" max="11269" width="10.5703125" style="1" customWidth="1"/>
    <col min="11270" max="11270" width="11.5703125" style="1" customWidth="1"/>
    <col min="11271" max="11278" width="10.5703125" style="1" customWidth="1"/>
    <col min="11279" max="11280" width="14.42578125" style="1" customWidth="1"/>
    <col min="11281" max="11281" width="13.42578125" style="1" customWidth="1"/>
    <col min="11282" max="11282" width="14.42578125" style="1" customWidth="1"/>
    <col min="11283" max="11283" width="9.5703125" style="1" customWidth="1"/>
    <col min="11284" max="11519" width="9.140625" style="1"/>
    <col min="11520" max="11520" width="0" style="1" hidden="1" customWidth="1"/>
    <col min="11521" max="11521" width="52" style="1" customWidth="1"/>
    <col min="11522" max="11522" width="0" style="1" hidden="1" customWidth="1"/>
    <col min="11523" max="11525" width="10.5703125" style="1" customWidth="1"/>
    <col min="11526" max="11526" width="11.5703125" style="1" customWidth="1"/>
    <col min="11527" max="11534" width="10.5703125" style="1" customWidth="1"/>
    <col min="11535" max="11536" width="14.42578125" style="1" customWidth="1"/>
    <col min="11537" max="11537" width="13.42578125" style="1" customWidth="1"/>
    <col min="11538" max="11538" width="14.42578125" style="1" customWidth="1"/>
    <col min="11539" max="11539" width="9.5703125" style="1" customWidth="1"/>
    <col min="11540" max="11775" width="9.140625" style="1"/>
    <col min="11776" max="11776" width="0" style="1" hidden="1" customWidth="1"/>
    <col min="11777" max="11777" width="52" style="1" customWidth="1"/>
    <col min="11778" max="11778" width="0" style="1" hidden="1" customWidth="1"/>
    <col min="11779" max="11781" width="10.5703125" style="1" customWidth="1"/>
    <col min="11782" max="11782" width="11.5703125" style="1" customWidth="1"/>
    <col min="11783" max="11790" width="10.5703125" style="1" customWidth="1"/>
    <col min="11791" max="11792" width="14.42578125" style="1" customWidth="1"/>
    <col min="11793" max="11793" width="13.42578125" style="1" customWidth="1"/>
    <col min="11794" max="11794" width="14.42578125" style="1" customWidth="1"/>
    <col min="11795" max="11795" width="9.5703125" style="1" customWidth="1"/>
    <col min="11796" max="12031" width="9.140625" style="1"/>
    <col min="12032" max="12032" width="0" style="1" hidden="1" customWidth="1"/>
    <col min="12033" max="12033" width="52" style="1" customWidth="1"/>
    <col min="12034" max="12034" width="0" style="1" hidden="1" customWidth="1"/>
    <col min="12035" max="12037" width="10.5703125" style="1" customWidth="1"/>
    <col min="12038" max="12038" width="11.5703125" style="1" customWidth="1"/>
    <col min="12039" max="12046" width="10.5703125" style="1" customWidth="1"/>
    <col min="12047" max="12048" width="14.42578125" style="1" customWidth="1"/>
    <col min="12049" max="12049" width="13.42578125" style="1" customWidth="1"/>
    <col min="12050" max="12050" width="14.42578125" style="1" customWidth="1"/>
    <col min="12051" max="12051" width="9.5703125" style="1" customWidth="1"/>
    <col min="12052" max="12287" width="9.140625" style="1"/>
    <col min="12288" max="12288" width="0" style="1" hidden="1" customWidth="1"/>
    <col min="12289" max="12289" width="52" style="1" customWidth="1"/>
    <col min="12290" max="12290" width="0" style="1" hidden="1" customWidth="1"/>
    <col min="12291" max="12293" width="10.5703125" style="1" customWidth="1"/>
    <col min="12294" max="12294" width="11.5703125" style="1" customWidth="1"/>
    <col min="12295" max="12302" width="10.5703125" style="1" customWidth="1"/>
    <col min="12303" max="12304" width="14.42578125" style="1" customWidth="1"/>
    <col min="12305" max="12305" width="13.42578125" style="1" customWidth="1"/>
    <col min="12306" max="12306" width="14.42578125" style="1" customWidth="1"/>
    <col min="12307" max="12307" width="9.5703125" style="1" customWidth="1"/>
    <col min="12308" max="12543" width="9.140625" style="1"/>
    <col min="12544" max="12544" width="0" style="1" hidden="1" customWidth="1"/>
    <col min="12545" max="12545" width="52" style="1" customWidth="1"/>
    <col min="12546" max="12546" width="0" style="1" hidden="1" customWidth="1"/>
    <col min="12547" max="12549" width="10.5703125" style="1" customWidth="1"/>
    <col min="12550" max="12550" width="11.5703125" style="1" customWidth="1"/>
    <col min="12551" max="12558" width="10.5703125" style="1" customWidth="1"/>
    <col min="12559" max="12560" width="14.42578125" style="1" customWidth="1"/>
    <col min="12561" max="12561" width="13.42578125" style="1" customWidth="1"/>
    <col min="12562" max="12562" width="14.42578125" style="1" customWidth="1"/>
    <col min="12563" max="12563" width="9.5703125" style="1" customWidth="1"/>
    <col min="12564" max="12799" width="9.140625" style="1"/>
    <col min="12800" max="12800" width="0" style="1" hidden="1" customWidth="1"/>
    <col min="12801" max="12801" width="52" style="1" customWidth="1"/>
    <col min="12802" max="12802" width="0" style="1" hidden="1" customWidth="1"/>
    <col min="12803" max="12805" width="10.5703125" style="1" customWidth="1"/>
    <col min="12806" max="12806" width="11.5703125" style="1" customWidth="1"/>
    <col min="12807" max="12814" width="10.5703125" style="1" customWidth="1"/>
    <col min="12815" max="12816" width="14.42578125" style="1" customWidth="1"/>
    <col min="12817" max="12817" width="13.42578125" style="1" customWidth="1"/>
    <col min="12818" max="12818" width="14.42578125" style="1" customWidth="1"/>
    <col min="12819" max="12819" width="9.5703125" style="1" customWidth="1"/>
    <col min="12820" max="13055" width="9.140625" style="1"/>
    <col min="13056" max="13056" width="0" style="1" hidden="1" customWidth="1"/>
    <col min="13057" max="13057" width="52" style="1" customWidth="1"/>
    <col min="13058" max="13058" width="0" style="1" hidden="1" customWidth="1"/>
    <col min="13059" max="13061" width="10.5703125" style="1" customWidth="1"/>
    <col min="13062" max="13062" width="11.5703125" style="1" customWidth="1"/>
    <col min="13063" max="13070" width="10.5703125" style="1" customWidth="1"/>
    <col min="13071" max="13072" width="14.42578125" style="1" customWidth="1"/>
    <col min="13073" max="13073" width="13.42578125" style="1" customWidth="1"/>
    <col min="13074" max="13074" width="14.42578125" style="1" customWidth="1"/>
    <col min="13075" max="13075" width="9.5703125" style="1" customWidth="1"/>
    <col min="13076" max="13311" width="9.140625" style="1"/>
    <col min="13312" max="13312" width="0" style="1" hidden="1" customWidth="1"/>
    <col min="13313" max="13313" width="52" style="1" customWidth="1"/>
    <col min="13314" max="13314" width="0" style="1" hidden="1" customWidth="1"/>
    <col min="13315" max="13317" width="10.5703125" style="1" customWidth="1"/>
    <col min="13318" max="13318" width="11.5703125" style="1" customWidth="1"/>
    <col min="13319" max="13326" width="10.5703125" style="1" customWidth="1"/>
    <col min="13327" max="13328" width="14.42578125" style="1" customWidth="1"/>
    <col min="13329" max="13329" width="13.42578125" style="1" customWidth="1"/>
    <col min="13330" max="13330" width="14.42578125" style="1" customWidth="1"/>
    <col min="13331" max="13331" width="9.5703125" style="1" customWidth="1"/>
    <col min="13332" max="13567" width="9.140625" style="1"/>
    <col min="13568" max="13568" width="0" style="1" hidden="1" customWidth="1"/>
    <col min="13569" max="13569" width="52" style="1" customWidth="1"/>
    <col min="13570" max="13570" width="0" style="1" hidden="1" customWidth="1"/>
    <col min="13571" max="13573" width="10.5703125" style="1" customWidth="1"/>
    <col min="13574" max="13574" width="11.5703125" style="1" customWidth="1"/>
    <col min="13575" max="13582" width="10.5703125" style="1" customWidth="1"/>
    <col min="13583" max="13584" width="14.42578125" style="1" customWidth="1"/>
    <col min="13585" max="13585" width="13.42578125" style="1" customWidth="1"/>
    <col min="13586" max="13586" width="14.42578125" style="1" customWidth="1"/>
    <col min="13587" max="13587" width="9.5703125" style="1" customWidth="1"/>
    <col min="13588" max="13823" width="9.140625" style="1"/>
    <col min="13824" max="13824" width="0" style="1" hidden="1" customWidth="1"/>
    <col min="13825" max="13825" width="52" style="1" customWidth="1"/>
    <col min="13826" max="13826" width="0" style="1" hidden="1" customWidth="1"/>
    <col min="13827" max="13829" width="10.5703125" style="1" customWidth="1"/>
    <col min="13830" max="13830" width="11.5703125" style="1" customWidth="1"/>
    <col min="13831" max="13838" width="10.5703125" style="1" customWidth="1"/>
    <col min="13839" max="13840" width="14.42578125" style="1" customWidth="1"/>
    <col min="13841" max="13841" width="13.42578125" style="1" customWidth="1"/>
    <col min="13842" max="13842" width="14.42578125" style="1" customWidth="1"/>
    <col min="13843" max="13843" width="9.5703125" style="1" customWidth="1"/>
    <col min="13844" max="14079" width="9.140625" style="1"/>
    <col min="14080" max="14080" width="0" style="1" hidden="1" customWidth="1"/>
    <col min="14081" max="14081" width="52" style="1" customWidth="1"/>
    <col min="14082" max="14082" width="0" style="1" hidden="1" customWidth="1"/>
    <col min="14083" max="14085" width="10.5703125" style="1" customWidth="1"/>
    <col min="14086" max="14086" width="11.5703125" style="1" customWidth="1"/>
    <col min="14087" max="14094" width="10.5703125" style="1" customWidth="1"/>
    <col min="14095" max="14096" width="14.42578125" style="1" customWidth="1"/>
    <col min="14097" max="14097" width="13.42578125" style="1" customWidth="1"/>
    <col min="14098" max="14098" width="14.42578125" style="1" customWidth="1"/>
    <col min="14099" max="14099" width="9.5703125" style="1" customWidth="1"/>
    <col min="14100" max="14335" width="9.140625" style="1"/>
    <col min="14336" max="14336" width="0" style="1" hidden="1" customWidth="1"/>
    <col min="14337" max="14337" width="52" style="1" customWidth="1"/>
    <col min="14338" max="14338" width="0" style="1" hidden="1" customWidth="1"/>
    <col min="14339" max="14341" width="10.5703125" style="1" customWidth="1"/>
    <col min="14342" max="14342" width="11.5703125" style="1" customWidth="1"/>
    <col min="14343" max="14350" width="10.5703125" style="1" customWidth="1"/>
    <col min="14351" max="14352" width="14.42578125" style="1" customWidth="1"/>
    <col min="14353" max="14353" width="13.42578125" style="1" customWidth="1"/>
    <col min="14354" max="14354" width="14.42578125" style="1" customWidth="1"/>
    <col min="14355" max="14355" width="9.5703125" style="1" customWidth="1"/>
    <col min="14356" max="14591" width="9.140625" style="1"/>
    <col min="14592" max="14592" width="0" style="1" hidden="1" customWidth="1"/>
    <col min="14593" max="14593" width="52" style="1" customWidth="1"/>
    <col min="14594" max="14594" width="0" style="1" hidden="1" customWidth="1"/>
    <col min="14595" max="14597" width="10.5703125" style="1" customWidth="1"/>
    <col min="14598" max="14598" width="11.5703125" style="1" customWidth="1"/>
    <col min="14599" max="14606" width="10.5703125" style="1" customWidth="1"/>
    <col min="14607" max="14608" width="14.42578125" style="1" customWidth="1"/>
    <col min="14609" max="14609" width="13.42578125" style="1" customWidth="1"/>
    <col min="14610" max="14610" width="14.42578125" style="1" customWidth="1"/>
    <col min="14611" max="14611" width="9.5703125" style="1" customWidth="1"/>
    <col min="14612" max="14847" width="9.140625" style="1"/>
    <col min="14848" max="14848" width="0" style="1" hidden="1" customWidth="1"/>
    <col min="14849" max="14849" width="52" style="1" customWidth="1"/>
    <col min="14850" max="14850" width="0" style="1" hidden="1" customWidth="1"/>
    <col min="14851" max="14853" width="10.5703125" style="1" customWidth="1"/>
    <col min="14854" max="14854" width="11.5703125" style="1" customWidth="1"/>
    <col min="14855" max="14862" width="10.5703125" style="1" customWidth="1"/>
    <col min="14863" max="14864" width="14.42578125" style="1" customWidth="1"/>
    <col min="14865" max="14865" width="13.42578125" style="1" customWidth="1"/>
    <col min="14866" max="14866" width="14.42578125" style="1" customWidth="1"/>
    <col min="14867" max="14867" width="9.5703125" style="1" customWidth="1"/>
    <col min="14868" max="15103" width="9.140625" style="1"/>
    <col min="15104" max="15104" width="0" style="1" hidden="1" customWidth="1"/>
    <col min="15105" max="15105" width="52" style="1" customWidth="1"/>
    <col min="15106" max="15106" width="0" style="1" hidden="1" customWidth="1"/>
    <col min="15107" max="15109" width="10.5703125" style="1" customWidth="1"/>
    <col min="15110" max="15110" width="11.5703125" style="1" customWidth="1"/>
    <col min="15111" max="15118" width="10.5703125" style="1" customWidth="1"/>
    <col min="15119" max="15120" width="14.42578125" style="1" customWidth="1"/>
    <col min="15121" max="15121" width="13.42578125" style="1" customWidth="1"/>
    <col min="15122" max="15122" width="14.42578125" style="1" customWidth="1"/>
    <col min="15123" max="15123" width="9.5703125" style="1" customWidth="1"/>
    <col min="15124" max="15359" width="9.140625" style="1"/>
    <col min="15360" max="15360" width="0" style="1" hidden="1" customWidth="1"/>
    <col min="15361" max="15361" width="52" style="1" customWidth="1"/>
    <col min="15362" max="15362" width="0" style="1" hidden="1" customWidth="1"/>
    <col min="15363" max="15365" width="10.5703125" style="1" customWidth="1"/>
    <col min="15366" max="15366" width="11.5703125" style="1" customWidth="1"/>
    <col min="15367" max="15374" width="10.5703125" style="1" customWidth="1"/>
    <col min="15375" max="15376" width="14.42578125" style="1" customWidth="1"/>
    <col min="15377" max="15377" width="13.42578125" style="1" customWidth="1"/>
    <col min="15378" max="15378" width="14.42578125" style="1" customWidth="1"/>
    <col min="15379" max="15379" width="9.5703125" style="1" customWidth="1"/>
    <col min="15380" max="15615" width="9.140625" style="1"/>
    <col min="15616" max="15616" width="0" style="1" hidden="1" customWidth="1"/>
    <col min="15617" max="15617" width="52" style="1" customWidth="1"/>
    <col min="15618" max="15618" width="0" style="1" hidden="1" customWidth="1"/>
    <col min="15619" max="15621" width="10.5703125" style="1" customWidth="1"/>
    <col min="15622" max="15622" width="11.5703125" style="1" customWidth="1"/>
    <col min="15623" max="15630" width="10.5703125" style="1" customWidth="1"/>
    <col min="15631" max="15632" width="14.42578125" style="1" customWidth="1"/>
    <col min="15633" max="15633" width="13.42578125" style="1" customWidth="1"/>
    <col min="15634" max="15634" width="14.42578125" style="1" customWidth="1"/>
    <col min="15635" max="15635" width="9.5703125" style="1" customWidth="1"/>
    <col min="15636" max="15871" width="9.140625" style="1"/>
    <col min="15872" max="15872" width="0" style="1" hidden="1" customWidth="1"/>
    <col min="15873" max="15873" width="52" style="1" customWidth="1"/>
    <col min="15874" max="15874" width="0" style="1" hidden="1" customWidth="1"/>
    <col min="15875" max="15877" width="10.5703125" style="1" customWidth="1"/>
    <col min="15878" max="15878" width="11.5703125" style="1" customWidth="1"/>
    <col min="15879" max="15886" width="10.5703125" style="1" customWidth="1"/>
    <col min="15887" max="15888" width="14.42578125" style="1" customWidth="1"/>
    <col min="15889" max="15889" width="13.42578125" style="1" customWidth="1"/>
    <col min="15890" max="15890" width="14.42578125" style="1" customWidth="1"/>
    <col min="15891" max="15891" width="9.5703125" style="1" customWidth="1"/>
    <col min="15892" max="16127" width="9.140625" style="1"/>
    <col min="16128" max="16128" width="0" style="1" hidden="1" customWidth="1"/>
    <col min="16129" max="16129" width="52" style="1" customWidth="1"/>
    <col min="16130" max="16130" width="0" style="1" hidden="1" customWidth="1"/>
    <col min="16131" max="16133" width="10.5703125" style="1" customWidth="1"/>
    <col min="16134" max="16134" width="11.5703125" style="1" customWidth="1"/>
    <col min="16135" max="16142" width="10.5703125" style="1" customWidth="1"/>
    <col min="16143" max="16144" width="14.42578125" style="1" customWidth="1"/>
    <col min="16145" max="16145" width="13.42578125" style="1" customWidth="1"/>
    <col min="16146" max="16146" width="14.42578125" style="1" customWidth="1"/>
    <col min="16147" max="16147" width="9.5703125" style="1" customWidth="1"/>
    <col min="16148" max="16384" width="9.140625" style="1"/>
  </cols>
  <sheetData>
    <row r="1" spans="1:24" s="82" customFormat="1" ht="18"/>
    <row r="2" spans="1:24" s="2" customFormat="1" ht="25.5" customHeight="1">
      <c r="B2" s="52" t="s">
        <v>113</v>
      </c>
    </row>
    <row r="3" spans="1:24" ht="5.25" customHeight="1"/>
    <row r="4" spans="1:24" ht="5.0999999999999996" hidden="1" customHeight="1">
      <c r="B4" s="3"/>
      <c r="C4" s="4"/>
      <c r="D4" s="4"/>
      <c r="E4" s="4"/>
      <c r="F4" s="4"/>
      <c r="G4" s="4"/>
      <c r="H4" s="4"/>
      <c r="I4" s="4"/>
      <c r="J4" s="4"/>
      <c r="K4" s="4"/>
      <c r="L4" s="4"/>
      <c r="M4" s="4"/>
      <c r="Q4" s="5"/>
      <c r="R4" s="5"/>
      <c r="S4" s="6"/>
    </row>
    <row r="5" spans="1:24" s="4" customFormat="1" ht="5.0999999999999996" hidden="1" customHeight="1">
      <c r="A5" s="1"/>
      <c r="B5" s="7"/>
      <c r="C5" s="282"/>
      <c r="D5" s="282"/>
      <c r="E5" s="1"/>
      <c r="F5" s="1"/>
      <c r="G5" s="1"/>
      <c r="H5" s="1"/>
      <c r="I5" s="1"/>
      <c r="J5" s="1"/>
      <c r="K5" s="1"/>
      <c r="L5" s="1"/>
      <c r="M5" s="1"/>
      <c r="N5" s="282"/>
      <c r="O5" s="282"/>
      <c r="P5" s="282"/>
      <c r="Q5" s="283"/>
      <c r="R5" s="283"/>
      <c r="S5" s="333"/>
    </row>
    <row r="6" spans="1:24" ht="102.75" customHeight="1">
      <c r="B6" s="436" t="s">
        <v>114</v>
      </c>
      <c r="C6" s="437" t="s">
        <v>115</v>
      </c>
      <c r="D6" s="438" t="s">
        <v>116</v>
      </c>
      <c r="E6" s="436" t="s">
        <v>9</v>
      </c>
      <c r="F6" s="436" t="s">
        <v>10</v>
      </c>
      <c r="G6" s="436" t="s">
        <v>11</v>
      </c>
      <c r="H6" s="436" t="s">
        <v>12</v>
      </c>
      <c r="I6" s="436" t="s">
        <v>36</v>
      </c>
      <c r="J6" s="436" t="s">
        <v>37</v>
      </c>
      <c r="K6" s="438" t="s">
        <v>38</v>
      </c>
      <c r="L6" s="438" t="s">
        <v>39</v>
      </c>
      <c r="M6" s="436" t="s">
        <v>40</v>
      </c>
      <c r="N6" s="334" t="s">
        <v>41</v>
      </c>
      <c r="O6" s="439" t="s">
        <v>117</v>
      </c>
      <c r="P6" s="439" t="s">
        <v>118</v>
      </c>
      <c r="Q6" s="335" t="s">
        <v>119</v>
      </c>
      <c r="R6" s="439" t="s">
        <v>120</v>
      </c>
      <c r="S6" s="439" t="s">
        <v>121</v>
      </c>
    </row>
    <row r="7" spans="1:24">
      <c r="B7" s="440" t="s">
        <v>122</v>
      </c>
      <c r="C7" s="216"/>
      <c r="D7" s="441"/>
      <c r="E7" s="91"/>
      <c r="F7" s="441"/>
      <c r="G7" s="390"/>
      <c r="H7" s="390"/>
      <c r="I7" s="390"/>
      <c r="J7" s="390"/>
      <c r="K7" s="390"/>
      <c r="L7" s="390"/>
      <c r="M7" s="390"/>
      <c r="N7" s="336"/>
      <c r="O7" s="54"/>
      <c r="P7" s="54"/>
      <c r="Q7" s="336"/>
      <c r="R7" s="390"/>
      <c r="S7" s="442"/>
    </row>
    <row r="8" spans="1:24" ht="12.75">
      <c r="A8" s="9" t="s">
        <v>123</v>
      </c>
      <c r="B8" s="443" t="s">
        <v>124</v>
      </c>
      <c r="C8" s="390">
        <v>12782</v>
      </c>
      <c r="D8" s="390">
        <v>70245</v>
      </c>
      <c r="E8" s="390">
        <v>-188311</v>
      </c>
      <c r="F8" s="390">
        <v>258178</v>
      </c>
      <c r="G8" s="390">
        <v>414386</v>
      </c>
      <c r="H8" s="390">
        <v>118086</v>
      </c>
      <c r="I8" s="390"/>
      <c r="J8" s="390"/>
      <c r="K8" s="390"/>
      <c r="L8" s="390"/>
      <c r="M8" s="390"/>
      <c r="N8" s="53"/>
      <c r="O8" s="53">
        <f>SUM(C8:N8)</f>
        <v>685366</v>
      </c>
      <c r="P8" s="53">
        <f>1287189.81+O8</f>
        <v>1972555.81</v>
      </c>
      <c r="Q8" s="86">
        <v>5696000</v>
      </c>
      <c r="R8" s="392"/>
      <c r="S8" s="444">
        <f>IFERROR(+P8/(Q8+R8),0)</f>
        <v>0.34630544417134834</v>
      </c>
      <c r="X8" s="9"/>
    </row>
    <row r="9" spans="1:24" ht="12.75">
      <c r="A9" s="9"/>
      <c r="B9" s="445" t="s">
        <v>125</v>
      </c>
      <c r="C9" s="390">
        <v>18064.03</v>
      </c>
      <c r="D9" s="390">
        <v>6327.13</v>
      </c>
      <c r="E9" s="390">
        <v>4039.03</v>
      </c>
      <c r="F9" s="390">
        <v>24927.200000000001</v>
      </c>
      <c r="G9" s="390">
        <v>39596.92</v>
      </c>
      <c r="H9" s="390">
        <v>28266.93</v>
      </c>
      <c r="I9" s="390"/>
      <c r="J9" s="390"/>
      <c r="K9" s="390"/>
      <c r="L9" s="390"/>
      <c r="M9" s="390"/>
      <c r="N9" s="53"/>
      <c r="O9" s="53">
        <f t="shared" ref="O9:O11" si="0">SUM(C9:N9)</f>
        <v>121221.23999999999</v>
      </c>
      <c r="P9" s="53">
        <f>7464153.98+O9</f>
        <v>7585375.2200000007</v>
      </c>
      <c r="Q9" s="86">
        <v>43797000</v>
      </c>
      <c r="R9" s="392"/>
      <c r="S9" s="444">
        <f>IFERROR(+P9/(Q9+R9),0)</f>
        <v>0.1731939452473914</v>
      </c>
      <c r="X9" s="9"/>
    </row>
    <row r="10" spans="1:24" ht="12.75">
      <c r="A10" s="9"/>
      <c r="B10" s="443" t="s">
        <v>126</v>
      </c>
      <c r="C10" s="390">
        <v>46904</v>
      </c>
      <c r="D10" s="390">
        <v>50254</v>
      </c>
      <c r="E10" s="390">
        <v>30235</v>
      </c>
      <c r="F10" s="390">
        <v>40561</v>
      </c>
      <c r="G10" s="390">
        <v>34791</v>
      </c>
      <c r="H10" s="390">
        <v>30714</v>
      </c>
      <c r="I10" s="390"/>
      <c r="J10" s="390"/>
      <c r="K10" s="390"/>
      <c r="L10" s="390"/>
      <c r="M10" s="390"/>
      <c r="N10" s="53"/>
      <c r="O10" s="53">
        <f t="shared" si="0"/>
        <v>233459</v>
      </c>
      <c r="P10" s="53">
        <f>497102.07+O10</f>
        <v>730561.07000000007</v>
      </c>
      <c r="Q10" s="86">
        <v>175359000</v>
      </c>
      <c r="R10" s="392"/>
      <c r="S10" s="444">
        <f t="shared" ref="S10:S12" si="1">IFERROR(+P10/Q10,0)</f>
        <v>4.1660882532404955E-3</v>
      </c>
      <c r="X10" s="9"/>
    </row>
    <row r="11" spans="1:24" ht="12.75">
      <c r="A11" s="9" t="s">
        <v>127</v>
      </c>
      <c r="B11" s="445" t="s">
        <v>128</v>
      </c>
      <c r="C11" s="390">
        <v>32287</v>
      </c>
      <c r="D11" s="390">
        <v>20159</v>
      </c>
      <c r="E11" s="390">
        <v>57599</v>
      </c>
      <c r="F11" s="390">
        <v>232692</v>
      </c>
      <c r="G11" s="390">
        <v>97558</v>
      </c>
      <c r="H11" s="390">
        <v>57833</v>
      </c>
      <c r="I11" s="390"/>
      <c r="J11" s="390"/>
      <c r="K11" s="390"/>
      <c r="L11" s="390"/>
      <c r="M11" s="390"/>
      <c r="N11" s="53"/>
      <c r="O11" s="53">
        <f t="shared" si="0"/>
        <v>498128</v>
      </c>
      <c r="P11" s="53">
        <f>1630398.83+O11</f>
        <v>2128526.83</v>
      </c>
      <c r="Q11" s="86">
        <v>28481000</v>
      </c>
      <c r="R11" s="232"/>
      <c r="S11" s="444">
        <f t="shared" si="1"/>
        <v>7.4734975246655663E-2</v>
      </c>
      <c r="X11" s="9"/>
    </row>
    <row r="12" spans="1:24" ht="12.75">
      <c r="A12" s="9"/>
      <c r="B12" s="446" t="s">
        <v>129</v>
      </c>
      <c r="C12" s="447">
        <f t="shared" ref="C12:R12" si="2">SUM(C8:C11)</f>
        <v>110037.03</v>
      </c>
      <c r="D12" s="447">
        <f t="shared" si="2"/>
        <v>146985.13</v>
      </c>
      <c r="E12" s="447">
        <f t="shared" si="2"/>
        <v>-96437.97</v>
      </c>
      <c r="F12" s="447">
        <f t="shared" si="2"/>
        <v>556358.19999999995</v>
      </c>
      <c r="G12" s="447">
        <f t="shared" si="2"/>
        <v>586331.91999999993</v>
      </c>
      <c r="H12" s="447">
        <f t="shared" si="2"/>
        <v>234899.93</v>
      </c>
      <c r="I12" s="447">
        <f t="shared" si="2"/>
        <v>0</v>
      </c>
      <c r="J12" s="447">
        <f t="shared" si="2"/>
        <v>0</v>
      </c>
      <c r="K12" s="447">
        <f t="shared" si="2"/>
        <v>0</v>
      </c>
      <c r="L12" s="447">
        <f t="shared" si="2"/>
        <v>0</v>
      </c>
      <c r="M12" s="447">
        <f t="shared" si="2"/>
        <v>0</v>
      </c>
      <c r="N12" s="447">
        <f t="shared" si="2"/>
        <v>0</v>
      </c>
      <c r="O12" s="337">
        <f t="shared" si="2"/>
        <v>1538174.24</v>
      </c>
      <c r="P12" s="337">
        <f t="shared" si="2"/>
        <v>12417018.930000002</v>
      </c>
      <c r="Q12" s="337">
        <f t="shared" si="2"/>
        <v>253333000</v>
      </c>
      <c r="R12" s="337">
        <f t="shared" si="2"/>
        <v>0</v>
      </c>
      <c r="S12" s="448">
        <f t="shared" si="1"/>
        <v>4.9014612900806456E-2</v>
      </c>
      <c r="X12" s="9"/>
    </row>
    <row r="13" spans="1:24" ht="12.75" hidden="1">
      <c r="A13" s="9"/>
      <c r="B13" s="449"/>
      <c r="C13" s="390"/>
      <c r="D13" s="390"/>
      <c r="E13" s="91"/>
      <c r="F13" s="390"/>
      <c r="G13" s="390"/>
      <c r="H13" s="390"/>
      <c r="I13" s="390"/>
      <c r="J13" s="390"/>
      <c r="K13" s="390"/>
      <c r="L13" s="390"/>
      <c r="M13" s="390"/>
      <c r="N13" s="336"/>
      <c r="O13" s="336"/>
      <c r="P13" s="336"/>
      <c r="Q13" s="336"/>
      <c r="R13" s="441"/>
      <c r="S13" s="450"/>
      <c r="X13" s="9"/>
    </row>
    <row r="14" spans="1:24" ht="12.75" hidden="1">
      <c r="A14" s="9"/>
      <c r="B14" s="449"/>
      <c r="C14" s="390"/>
      <c r="D14" s="390"/>
      <c r="E14" s="91"/>
      <c r="F14" s="390"/>
      <c r="G14" s="390"/>
      <c r="H14" s="390"/>
      <c r="I14" s="390"/>
      <c r="J14" s="390"/>
      <c r="K14" s="390"/>
      <c r="L14" s="390"/>
      <c r="M14" s="390"/>
      <c r="N14" s="53"/>
      <c r="O14" s="53"/>
      <c r="P14" s="53"/>
      <c r="Q14" s="53"/>
      <c r="R14" s="390"/>
      <c r="S14" s="451"/>
      <c r="X14" s="9"/>
    </row>
    <row r="15" spans="1:24" ht="12.75">
      <c r="A15" s="9"/>
      <c r="B15" s="440" t="s">
        <v>130</v>
      </c>
      <c r="C15" s="390"/>
      <c r="D15" s="390"/>
      <c r="E15" s="91"/>
      <c r="F15" s="390"/>
      <c r="G15" s="390"/>
      <c r="H15" s="390"/>
      <c r="I15" s="390"/>
      <c r="J15" s="390"/>
      <c r="K15" s="390"/>
      <c r="L15" s="390"/>
      <c r="M15" s="390"/>
      <c r="N15" s="53" t="s">
        <v>131</v>
      </c>
      <c r="O15" s="53"/>
      <c r="P15" s="53"/>
      <c r="Q15" s="53"/>
      <c r="R15" s="390"/>
      <c r="S15" s="451"/>
      <c r="X15" s="9"/>
    </row>
    <row r="16" spans="1:24" ht="12.75">
      <c r="A16" s="9" t="s">
        <v>132</v>
      </c>
      <c r="B16" s="443" t="s">
        <v>127</v>
      </c>
      <c r="C16" s="390">
        <v>264</v>
      </c>
      <c r="D16" s="390">
        <v>4853</v>
      </c>
      <c r="E16" s="390">
        <v>688</v>
      </c>
      <c r="F16" s="390">
        <v>275</v>
      </c>
      <c r="G16" s="91">
        <v>330</v>
      </c>
      <c r="H16" s="390">
        <v>220</v>
      </c>
      <c r="I16" s="390"/>
      <c r="J16" s="390"/>
      <c r="K16" s="390"/>
      <c r="L16" s="390"/>
      <c r="M16" s="390"/>
      <c r="N16" s="53"/>
      <c r="O16" s="53">
        <f>SUM(C16:N16)</f>
        <v>6630</v>
      </c>
      <c r="P16" s="53">
        <f>35109.62+O16</f>
        <v>41739.620000000003</v>
      </c>
      <c r="Q16" s="53">
        <v>35000</v>
      </c>
      <c r="R16" s="216"/>
      <c r="S16" s="444">
        <f t="shared" ref="S16:S20" si="3">IFERROR(+P16/Q16,0)</f>
        <v>1.1925605714285714</v>
      </c>
      <c r="X16" s="9"/>
    </row>
    <row r="17" spans="1:24" ht="12.75">
      <c r="A17" s="9"/>
      <c r="B17" s="446" t="s">
        <v>133</v>
      </c>
      <c r="C17" s="447">
        <f>SUM(C16:C16)</f>
        <v>264</v>
      </c>
      <c r="D17" s="447">
        <f t="shared" ref="D17:R17" si="4">SUM(D16:D16)</f>
        <v>4853</v>
      </c>
      <c r="E17" s="447">
        <f t="shared" si="4"/>
        <v>688</v>
      </c>
      <c r="F17" s="447">
        <f t="shared" si="4"/>
        <v>275</v>
      </c>
      <c r="G17" s="447">
        <f t="shared" si="4"/>
        <v>330</v>
      </c>
      <c r="H17" s="447">
        <f t="shared" si="4"/>
        <v>220</v>
      </c>
      <c r="I17" s="447">
        <f t="shared" si="4"/>
        <v>0</v>
      </c>
      <c r="J17" s="447">
        <f t="shared" si="4"/>
        <v>0</v>
      </c>
      <c r="K17" s="447">
        <f t="shared" si="4"/>
        <v>0</v>
      </c>
      <c r="L17" s="447">
        <f t="shared" si="4"/>
        <v>0</v>
      </c>
      <c r="M17" s="447">
        <f t="shared" si="4"/>
        <v>0</v>
      </c>
      <c r="N17" s="447">
        <f t="shared" si="4"/>
        <v>0</v>
      </c>
      <c r="O17" s="447">
        <f t="shared" si="4"/>
        <v>6630</v>
      </c>
      <c r="P17" s="447">
        <f t="shared" si="4"/>
        <v>41739.620000000003</v>
      </c>
      <c r="Q17" s="337">
        <f t="shared" si="4"/>
        <v>35000</v>
      </c>
      <c r="R17" s="337">
        <f t="shared" si="4"/>
        <v>0</v>
      </c>
      <c r="S17" s="448">
        <f t="shared" si="3"/>
        <v>1.1925605714285714</v>
      </c>
      <c r="X17" s="9"/>
    </row>
    <row r="18" spans="1:24" ht="12.75">
      <c r="A18" s="9"/>
      <c r="B18" s="452" t="s">
        <v>134</v>
      </c>
      <c r="C18" s="390"/>
      <c r="D18" s="390"/>
      <c r="E18" s="91"/>
      <c r="F18" s="390"/>
      <c r="G18" s="390"/>
      <c r="H18" s="390"/>
      <c r="I18" s="390"/>
      <c r="J18" s="390"/>
      <c r="K18" s="390"/>
      <c r="L18" s="390"/>
      <c r="M18" s="390"/>
      <c r="N18" s="53"/>
      <c r="O18" s="53"/>
      <c r="P18" s="53"/>
      <c r="Q18" s="53"/>
      <c r="R18" s="216"/>
      <c r="S18" s="444"/>
      <c r="X18" s="9"/>
    </row>
    <row r="19" spans="1:24" ht="12.75">
      <c r="A19" s="9" t="s">
        <v>135</v>
      </c>
      <c r="B19" s="443" t="s">
        <v>136</v>
      </c>
      <c r="C19" s="390">
        <v>214799</v>
      </c>
      <c r="D19" s="390">
        <v>150689</v>
      </c>
      <c r="E19" s="390">
        <v>175491</v>
      </c>
      <c r="F19" s="390">
        <v>169725</v>
      </c>
      <c r="G19" s="91">
        <v>186993</v>
      </c>
      <c r="H19" s="390">
        <v>201121</v>
      </c>
      <c r="I19" s="390"/>
      <c r="J19" s="390"/>
      <c r="K19" s="390"/>
      <c r="L19" s="390"/>
      <c r="M19" s="390"/>
      <c r="N19" s="53"/>
      <c r="O19" s="53">
        <f>SUM(C19:N19)</f>
        <v>1098818</v>
      </c>
      <c r="P19" s="53">
        <f>3014976.87+O19</f>
        <v>4113794.87</v>
      </c>
      <c r="Q19" s="86">
        <v>13710000</v>
      </c>
      <c r="R19" s="392"/>
      <c r="S19" s="444">
        <f t="shared" si="3"/>
        <v>0.30005797738876733</v>
      </c>
      <c r="X19" s="9"/>
    </row>
    <row r="20" spans="1:24" ht="12.75">
      <c r="A20" s="9"/>
      <c r="B20" s="446" t="s">
        <v>137</v>
      </c>
      <c r="C20" s="447">
        <f>C19</f>
        <v>214799</v>
      </c>
      <c r="D20" s="447">
        <f>D19</f>
        <v>150689</v>
      </c>
      <c r="E20" s="447">
        <f t="shared" ref="E20:R20" si="5">E19</f>
        <v>175491</v>
      </c>
      <c r="F20" s="447">
        <f t="shared" si="5"/>
        <v>169725</v>
      </c>
      <c r="G20" s="447">
        <f t="shared" si="5"/>
        <v>186993</v>
      </c>
      <c r="H20" s="447">
        <f t="shared" si="5"/>
        <v>201121</v>
      </c>
      <c r="I20" s="447">
        <f t="shared" si="5"/>
        <v>0</v>
      </c>
      <c r="J20" s="447">
        <f t="shared" si="5"/>
        <v>0</v>
      </c>
      <c r="K20" s="447">
        <f t="shared" si="5"/>
        <v>0</v>
      </c>
      <c r="L20" s="447">
        <f t="shared" si="5"/>
        <v>0</v>
      </c>
      <c r="M20" s="447">
        <f t="shared" si="5"/>
        <v>0</v>
      </c>
      <c r="N20" s="447">
        <f t="shared" si="5"/>
        <v>0</v>
      </c>
      <c r="O20" s="447">
        <f t="shared" si="5"/>
        <v>1098818</v>
      </c>
      <c r="P20" s="447">
        <f t="shared" si="5"/>
        <v>4113794.87</v>
      </c>
      <c r="Q20" s="447">
        <f t="shared" si="5"/>
        <v>13710000</v>
      </c>
      <c r="R20" s="447">
        <f t="shared" si="5"/>
        <v>0</v>
      </c>
      <c r="S20" s="448">
        <f t="shared" si="3"/>
        <v>0.30005797738876733</v>
      </c>
      <c r="X20" s="9"/>
    </row>
    <row r="21" spans="1:24" ht="12.75">
      <c r="A21" s="9"/>
      <c r="B21" s="440" t="s">
        <v>138</v>
      </c>
      <c r="C21" s="390"/>
      <c r="D21" s="390"/>
      <c r="E21" s="53"/>
      <c r="F21" s="390"/>
      <c r="G21" s="390"/>
      <c r="H21" s="390"/>
      <c r="I21" s="390"/>
      <c r="J21" s="390"/>
      <c r="K21" s="390"/>
      <c r="L21" s="390"/>
      <c r="M21" s="390"/>
      <c r="N21" s="53"/>
      <c r="O21" s="53"/>
      <c r="P21" s="53"/>
      <c r="Q21" s="53"/>
      <c r="R21" s="390"/>
      <c r="S21" s="451"/>
      <c r="X21" s="9"/>
    </row>
    <row r="22" spans="1:24" ht="12.75">
      <c r="A22" s="9" t="s">
        <v>139</v>
      </c>
      <c r="B22" s="443" t="s">
        <v>140</v>
      </c>
      <c r="C22" s="390">
        <v>53201</v>
      </c>
      <c r="D22" s="390">
        <v>10019</v>
      </c>
      <c r="E22" s="390">
        <v>97222</v>
      </c>
      <c r="F22" s="390">
        <v>87427</v>
      </c>
      <c r="G22" s="91">
        <v>63617</v>
      </c>
      <c r="H22" s="390">
        <v>86503</v>
      </c>
      <c r="I22" s="390"/>
      <c r="J22" s="390"/>
      <c r="K22" s="390"/>
      <c r="L22" s="390"/>
      <c r="M22" s="390"/>
      <c r="N22" s="390"/>
      <c r="O22" s="53">
        <f>SUM(C22:N22)</f>
        <v>397989</v>
      </c>
      <c r="P22" s="53">
        <f>603544.23+O22</f>
        <v>1001533.23</v>
      </c>
      <c r="Q22" s="86">
        <v>6916000</v>
      </c>
      <c r="R22" s="392"/>
      <c r="S22" s="444">
        <f t="shared" ref="S22:S25" si="6">IFERROR(+P22/(Q22+R22),0)</f>
        <v>0.14481394303065356</v>
      </c>
      <c r="X22" s="9"/>
    </row>
    <row r="23" spans="1:24" ht="12.75">
      <c r="A23" s="9" t="s">
        <v>141</v>
      </c>
      <c r="B23" s="443" t="s">
        <v>142</v>
      </c>
      <c r="C23" s="390">
        <v>206699</v>
      </c>
      <c r="D23" s="390">
        <v>21646</v>
      </c>
      <c r="E23" s="390">
        <v>21683</v>
      </c>
      <c r="F23" s="390">
        <v>32115</v>
      </c>
      <c r="G23" s="91">
        <v>28867</v>
      </c>
      <c r="H23" s="390">
        <v>26766</v>
      </c>
      <c r="I23" s="390"/>
      <c r="J23" s="390"/>
      <c r="K23" s="390"/>
      <c r="L23" s="390"/>
      <c r="M23" s="390"/>
      <c r="N23" s="53"/>
      <c r="O23" s="53">
        <f>SUM(C23:N23)</f>
        <v>337776</v>
      </c>
      <c r="P23" s="53">
        <f>378910.58+O23</f>
        <v>716686.58000000007</v>
      </c>
      <c r="Q23" s="86">
        <v>5784000</v>
      </c>
      <c r="R23" s="392"/>
      <c r="S23" s="444">
        <f t="shared" si="6"/>
        <v>0.12390846818810514</v>
      </c>
      <c r="X23" s="9"/>
    </row>
    <row r="24" spans="1:24" ht="12.75">
      <c r="A24" s="9"/>
      <c r="B24" s="443" t="s">
        <v>143</v>
      </c>
      <c r="C24" s="390">
        <v>0</v>
      </c>
      <c r="D24" s="390">
        <v>0</v>
      </c>
      <c r="E24" s="91">
        <v>0</v>
      </c>
      <c r="F24" s="390">
        <v>0</v>
      </c>
      <c r="G24" s="91">
        <v>0</v>
      </c>
      <c r="H24" s="390">
        <v>0</v>
      </c>
      <c r="I24" s="390"/>
      <c r="J24" s="390"/>
      <c r="K24" s="390"/>
      <c r="L24" s="390"/>
      <c r="M24" s="390"/>
      <c r="N24" s="53"/>
      <c r="O24" s="53">
        <f>SUM(C24:N24)</f>
        <v>0</v>
      </c>
      <c r="P24" s="53">
        <f>O24</f>
        <v>0</v>
      </c>
      <c r="Q24" s="86">
        <v>0</v>
      </c>
      <c r="R24" s="392"/>
      <c r="S24" s="444">
        <f t="shared" si="6"/>
        <v>0</v>
      </c>
      <c r="X24" s="9"/>
    </row>
    <row r="25" spans="1:24" ht="12.75">
      <c r="A25" s="9"/>
      <c r="B25" s="443" t="s">
        <v>144</v>
      </c>
      <c r="C25" s="390">
        <v>0</v>
      </c>
      <c r="D25" s="390">
        <v>0</v>
      </c>
      <c r="E25" s="91">
        <v>0</v>
      </c>
      <c r="F25" s="390">
        <v>0</v>
      </c>
      <c r="G25" s="91">
        <v>0</v>
      </c>
      <c r="H25" s="390">
        <v>0</v>
      </c>
      <c r="I25" s="390"/>
      <c r="J25" s="390"/>
      <c r="K25" s="390"/>
      <c r="L25" s="390"/>
      <c r="M25" s="390"/>
      <c r="N25" s="53"/>
      <c r="O25" s="53">
        <f>SUM(C25:N25)</f>
        <v>0</v>
      </c>
      <c r="P25" s="53">
        <f>45878+O25</f>
        <v>45878</v>
      </c>
      <c r="Q25" s="86">
        <v>0</v>
      </c>
      <c r="R25" s="392"/>
      <c r="S25" s="444">
        <f t="shared" si="6"/>
        <v>0</v>
      </c>
      <c r="X25" s="9"/>
    </row>
    <row r="26" spans="1:24" ht="12.75">
      <c r="A26" s="9"/>
      <c r="B26" s="446" t="s">
        <v>145</v>
      </c>
      <c r="C26" s="447">
        <f>SUM(C22:C25)</f>
        <v>259900</v>
      </c>
      <c r="D26" s="447">
        <f t="shared" ref="D26:P26" si="7">SUM(D22:D25)</f>
        <v>31665</v>
      </c>
      <c r="E26" s="447">
        <f t="shared" si="7"/>
        <v>118905</v>
      </c>
      <c r="F26" s="447">
        <f t="shared" si="7"/>
        <v>119542</v>
      </c>
      <c r="G26" s="447">
        <f t="shared" si="7"/>
        <v>92484</v>
      </c>
      <c r="H26" s="447">
        <f t="shared" si="7"/>
        <v>113269</v>
      </c>
      <c r="I26" s="447">
        <f t="shared" si="7"/>
        <v>0</v>
      </c>
      <c r="J26" s="447">
        <f t="shared" si="7"/>
        <v>0</v>
      </c>
      <c r="K26" s="447">
        <f t="shared" si="7"/>
        <v>0</v>
      </c>
      <c r="L26" s="447">
        <f t="shared" si="7"/>
        <v>0</v>
      </c>
      <c r="M26" s="447">
        <f t="shared" si="7"/>
        <v>0</v>
      </c>
      <c r="N26" s="447">
        <f>SUM(N22:N25)</f>
        <v>0</v>
      </c>
      <c r="O26" s="447">
        <f t="shared" si="7"/>
        <v>735765</v>
      </c>
      <c r="P26" s="447">
        <f t="shared" si="7"/>
        <v>1764097.81</v>
      </c>
      <c r="Q26" s="447">
        <f t="shared" ref="Q26" si="8">SUM(Q22:Q25)</f>
        <v>12700000</v>
      </c>
      <c r="R26" s="447">
        <f t="shared" ref="R26" si="9">SUM(R22:R23)</f>
        <v>0</v>
      </c>
      <c r="S26" s="448">
        <f t="shared" ref="S26" si="10">IFERROR(+P26/Q26,0)</f>
        <v>0.13890533937007873</v>
      </c>
      <c r="X26" s="9"/>
    </row>
    <row r="27" spans="1:24" ht="3" customHeight="1">
      <c r="A27" s="9"/>
      <c r="B27" s="443"/>
      <c r="C27" s="390"/>
      <c r="D27" s="390"/>
      <c r="E27" s="53"/>
      <c r="F27" s="390"/>
      <c r="G27" s="390"/>
      <c r="H27" s="390"/>
      <c r="I27" s="390"/>
      <c r="J27" s="390"/>
      <c r="K27" s="390"/>
      <c r="L27" s="390"/>
      <c r="M27" s="390"/>
      <c r="N27" s="336"/>
      <c r="O27" s="53"/>
      <c r="P27" s="53"/>
      <c r="Q27" s="53"/>
      <c r="R27" s="390"/>
      <c r="S27" s="451"/>
      <c r="X27" s="9"/>
    </row>
    <row r="28" spans="1:24" ht="12.75">
      <c r="A28" s="9"/>
      <c r="B28" s="454" t="s">
        <v>146</v>
      </c>
      <c r="C28" s="390"/>
      <c r="D28" s="390"/>
      <c r="E28" s="53"/>
      <c r="F28" s="390"/>
      <c r="G28" s="390"/>
      <c r="H28" s="390"/>
      <c r="I28" s="390"/>
      <c r="J28" s="390"/>
      <c r="K28" s="390"/>
      <c r="L28" s="390"/>
      <c r="M28" s="390"/>
      <c r="N28" s="53"/>
      <c r="O28" s="53"/>
      <c r="P28" s="53"/>
      <c r="Q28" s="53"/>
      <c r="R28" s="390"/>
      <c r="S28" s="451"/>
      <c r="X28" s="9"/>
    </row>
    <row r="29" spans="1:24" s="255" customFormat="1" ht="12.75">
      <c r="A29" s="254"/>
      <c r="B29" s="443" t="s">
        <v>147</v>
      </c>
      <c r="C29" s="390">
        <v>1617050</v>
      </c>
      <c r="D29" s="390">
        <v>147002</v>
      </c>
      <c r="E29" s="91">
        <v>499169</v>
      </c>
      <c r="F29" s="390">
        <v>625133</v>
      </c>
      <c r="G29" s="91">
        <v>437132</v>
      </c>
      <c r="H29" s="390">
        <v>537783</v>
      </c>
      <c r="I29" s="390"/>
      <c r="J29" s="390"/>
      <c r="K29" s="390"/>
      <c r="L29" s="390"/>
      <c r="M29" s="390"/>
      <c r="N29" s="53"/>
      <c r="O29" s="53">
        <f>SUM(C29:N29)</f>
        <v>3863269</v>
      </c>
      <c r="P29" s="53">
        <f>10119337.77+O29</f>
        <v>13982606.77</v>
      </c>
      <c r="Q29" s="86">
        <v>267617000</v>
      </c>
      <c r="R29" s="392"/>
      <c r="S29" s="444">
        <f t="shared" ref="S29" si="11">IFERROR(+P29/(Q29+R29),0)</f>
        <v>5.2248574530018646E-2</v>
      </c>
      <c r="T29" s="1"/>
      <c r="U29" s="1"/>
      <c r="V29" s="1"/>
      <c r="W29" s="1"/>
      <c r="X29" s="9"/>
    </row>
    <row r="30" spans="1:24" ht="12.75">
      <c r="A30" s="9"/>
      <c r="B30" s="446" t="s">
        <v>148</v>
      </c>
      <c r="C30" s="447">
        <f t="shared" ref="C30:R30" si="12">SUM(C29:C29)</f>
        <v>1617050</v>
      </c>
      <c r="D30" s="337">
        <f t="shared" si="12"/>
        <v>147002</v>
      </c>
      <c r="E30" s="337">
        <f t="shared" si="12"/>
        <v>499169</v>
      </c>
      <c r="F30" s="337">
        <f t="shared" si="12"/>
        <v>625133</v>
      </c>
      <c r="G30" s="337">
        <f t="shared" si="12"/>
        <v>437132</v>
      </c>
      <c r="H30" s="337">
        <f t="shared" si="12"/>
        <v>537783</v>
      </c>
      <c r="I30" s="337">
        <f t="shared" si="12"/>
        <v>0</v>
      </c>
      <c r="J30" s="337">
        <f t="shared" si="12"/>
        <v>0</v>
      </c>
      <c r="K30" s="337">
        <f t="shared" si="12"/>
        <v>0</v>
      </c>
      <c r="L30" s="337">
        <f t="shared" si="12"/>
        <v>0</v>
      </c>
      <c r="M30" s="337">
        <f t="shared" si="12"/>
        <v>0</v>
      </c>
      <c r="N30" s="337">
        <f t="shared" si="12"/>
        <v>0</v>
      </c>
      <c r="O30" s="337">
        <f t="shared" si="12"/>
        <v>3863269</v>
      </c>
      <c r="P30" s="337">
        <f t="shared" si="12"/>
        <v>13982606.77</v>
      </c>
      <c r="Q30" s="337">
        <f t="shared" si="12"/>
        <v>267617000</v>
      </c>
      <c r="R30" s="447">
        <f t="shared" si="12"/>
        <v>0</v>
      </c>
      <c r="S30" s="455">
        <f>IFERROR(+P30/Q30,0)</f>
        <v>5.2248574530018646E-2</v>
      </c>
      <c r="X30" s="9"/>
    </row>
    <row r="31" spans="1:24" ht="3" customHeight="1">
      <c r="A31" s="9"/>
      <c r="B31" s="443"/>
      <c r="C31" s="390"/>
      <c r="D31" s="390"/>
      <c r="E31" s="53"/>
      <c r="F31" s="390"/>
      <c r="G31" s="390"/>
      <c r="H31" s="390"/>
      <c r="I31" s="390"/>
      <c r="J31" s="390"/>
      <c r="K31" s="390"/>
      <c r="L31" s="390"/>
      <c r="M31" s="390"/>
      <c r="N31" s="336"/>
      <c r="O31" s="53"/>
      <c r="P31" s="53"/>
      <c r="Q31" s="53"/>
      <c r="R31" s="390"/>
      <c r="S31" s="451"/>
      <c r="X31" s="9"/>
    </row>
    <row r="32" spans="1:24" ht="12.75" customHeight="1">
      <c r="A32" s="9"/>
      <c r="B32" s="452" t="s">
        <v>149</v>
      </c>
      <c r="C32" s="390"/>
      <c r="D32" s="390"/>
      <c r="E32" s="53"/>
      <c r="F32" s="390"/>
      <c r="G32" s="390"/>
      <c r="H32" s="390"/>
      <c r="I32" s="390"/>
      <c r="J32" s="390"/>
      <c r="K32" s="390"/>
      <c r="L32" s="390"/>
      <c r="M32" s="390"/>
      <c r="N32" s="53"/>
      <c r="O32" s="53"/>
      <c r="P32" s="53"/>
      <c r="Q32" s="53"/>
      <c r="R32" s="390"/>
      <c r="S32" s="451"/>
      <c r="X32" s="9"/>
    </row>
    <row r="33" spans="1:24" ht="12.75">
      <c r="A33" s="118" t="s">
        <v>150</v>
      </c>
      <c r="B33" s="443" t="s">
        <v>151</v>
      </c>
      <c r="C33" s="91">
        <v>25459</v>
      </c>
      <c r="D33" s="390">
        <v>8092</v>
      </c>
      <c r="E33" s="390">
        <v>28682</v>
      </c>
      <c r="F33" s="390">
        <v>35444</v>
      </c>
      <c r="G33" s="390">
        <v>198092</v>
      </c>
      <c r="H33" s="390">
        <v>49391</v>
      </c>
      <c r="I33" s="390"/>
      <c r="J33" s="390"/>
      <c r="K33" s="390"/>
      <c r="L33" s="390"/>
      <c r="M33" s="390"/>
      <c r="N33" s="53"/>
      <c r="O33" s="53">
        <f>SUM(C33:N33)</f>
        <v>345160</v>
      </c>
      <c r="P33" s="53">
        <f>480267.56+O33</f>
        <v>825427.56</v>
      </c>
      <c r="Q33" s="53">
        <v>11800000</v>
      </c>
      <c r="R33" s="216"/>
      <c r="S33" s="444">
        <f t="shared" ref="S33:S35" si="13">IFERROR(+P33/Q33,0)</f>
        <v>6.9951488135593223E-2</v>
      </c>
      <c r="X33" s="9"/>
    </row>
    <row r="34" spans="1:24" ht="12.75">
      <c r="A34" s="118"/>
      <c r="B34" s="443" t="s">
        <v>152</v>
      </c>
      <c r="C34" s="390">
        <v>16174</v>
      </c>
      <c r="D34" s="390">
        <v>35478</v>
      </c>
      <c r="E34" s="390">
        <v>74766</v>
      </c>
      <c r="F34" s="390">
        <v>54332</v>
      </c>
      <c r="G34" s="91">
        <v>36882</v>
      </c>
      <c r="H34" s="390">
        <v>44563</v>
      </c>
      <c r="I34" s="390"/>
      <c r="J34" s="390"/>
      <c r="K34" s="390"/>
      <c r="L34" s="390"/>
      <c r="M34" s="390"/>
      <c r="N34" s="53"/>
      <c r="O34" s="53">
        <f>SUM(C34:N34)</f>
        <v>262195</v>
      </c>
      <c r="P34" s="53">
        <f>256829.65+O34</f>
        <v>519024.65</v>
      </c>
      <c r="Q34" s="53">
        <v>2048000</v>
      </c>
      <c r="R34" s="390"/>
      <c r="S34" s="217">
        <f t="shared" si="13"/>
        <v>0.25343000488281253</v>
      </c>
      <c r="X34" s="9"/>
    </row>
    <row r="35" spans="1:24" ht="12.75">
      <c r="A35" s="9"/>
      <c r="B35" s="446" t="s">
        <v>153</v>
      </c>
      <c r="C35" s="447">
        <f>SUM(C33:C34)</f>
        <v>41633</v>
      </c>
      <c r="D35" s="447">
        <f>SUM(D33:D34)</f>
        <v>43570</v>
      </c>
      <c r="E35" s="447">
        <f>SUM(E33:E34)</f>
        <v>103448</v>
      </c>
      <c r="F35" s="447">
        <f t="shared" ref="F35:N35" si="14">SUM(F33:F34)</f>
        <v>89776</v>
      </c>
      <c r="G35" s="447">
        <f t="shared" si="14"/>
        <v>234974</v>
      </c>
      <c r="H35" s="447">
        <f t="shared" si="14"/>
        <v>93954</v>
      </c>
      <c r="I35" s="447">
        <f t="shared" si="14"/>
        <v>0</v>
      </c>
      <c r="J35" s="447">
        <f>SUM(J33:J34)</f>
        <v>0</v>
      </c>
      <c r="K35" s="447">
        <f t="shared" si="14"/>
        <v>0</v>
      </c>
      <c r="L35" s="447">
        <f t="shared" si="14"/>
        <v>0</v>
      </c>
      <c r="M35" s="447">
        <f>SUM(M33:M34)</f>
        <v>0</v>
      </c>
      <c r="N35" s="447">
        <f t="shared" si="14"/>
        <v>0</v>
      </c>
      <c r="O35" s="447">
        <f>SUM(O33:O34)</f>
        <v>607355</v>
      </c>
      <c r="P35" s="447">
        <f>SUM(P33:P34)</f>
        <v>1344452.21</v>
      </c>
      <c r="Q35" s="337">
        <f>SUM(Q33:Q34)</f>
        <v>13848000</v>
      </c>
      <c r="R35" s="447">
        <f>SUM(R33:R34)</f>
        <v>0</v>
      </c>
      <c r="S35" s="448">
        <f t="shared" si="13"/>
        <v>9.7086381426920859E-2</v>
      </c>
      <c r="X35" s="9"/>
    </row>
    <row r="36" spans="1:24" ht="0.95" customHeight="1">
      <c r="A36" s="9"/>
      <c r="B36" s="443"/>
      <c r="C36" s="390"/>
      <c r="D36" s="390"/>
      <c r="E36" s="53"/>
      <c r="F36" s="390"/>
      <c r="G36" s="390"/>
      <c r="H36" s="390"/>
      <c r="I36" s="390"/>
      <c r="J36" s="390"/>
      <c r="K36" s="390"/>
      <c r="L36" s="390"/>
      <c r="M36" s="390"/>
      <c r="N36" s="336"/>
      <c r="O36" s="53"/>
      <c r="P36" s="53"/>
      <c r="Q36" s="86"/>
      <c r="R36" s="392"/>
      <c r="S36" s="453"/>
      <c r="X36" s="9"/>
    </row>
    <row r="37" spans="1:24" ht="25.5" customHeight="1">
      <c r="A37" s="9"/>
      <c r="B37" s="240" t="s">
        <v>154</v>
      </c>
      <c r="C37" s="216"/>
      <c r="D37" s="338"/>
      <c r="E37" s="441"/>
      <c r="F37" s="441"/>
      <c r="G37" s="441"/>
      <c r="H37" s="441"/>
      <c r="I37" s="441"/>
      <c r="J37" s="441"/>
      <c r="K37" s="441"/>
      <c r="L37" s="441"/>
      <c r="M37" s="441"/>
      <c r="N37" s="336"/>
      <c r="O37" s="336"/>
      <c r="P37" s="336"/>
      <c r="Q37" s="336"/>
      <c r="R37" s="441"/>
      <c r="S37" s="450"/>
      <c r="X37" s="9"/>
    </row>
    <row r="38" spans="1:24" ht="12.75">
      <c r="A38" s="9" t="s">
        <v>155</v>
      </c>
      <c r="B38" s="443" t="s">
        <v>156</v>
      </c>
      <c r="C38" s="390">
        <v>52318</v>
      </c>
      <c r="D38" s="390">
        <v>143726</v>
      </c>
      <c r="E38" s="390">
        <v>-3623</v>
      </c>
      <c r="F38" s="390">
        <v>95006</v>
      </c>
      <c r="G38" s="91">
        <v>64312</v>
      </c>
      <c r="H38" s="390">
        <v>16232</v>
      </c>
      <c r="I38" s="390"/>
      <c r="J38" s="390"/>
      <c r="K38" s="390"/>
      <c r="L38" s="390"/>
      <c r="M38" s="390"/>
      <c r="N38" s="53"/>
      <c r="O38" s="53">
        <f>SUM(C38:N38)</f>
        <v>367971</v>
      </c>
      <c r="P38" s="53">
        <f>533402.82+O38</f>
        <v>901373.82</v>
      </c>
      <c r="Q38" s="86">
        <v>8788000</v>
      </c>
      <c r="R38" s="392"/>
      <c r="S38" s="444">
        <f t="shared" ref="S38:S41" si="15">IFERROR(+P38/(Q38+R38),0)</f>
        <v>0.10256870960400545</v>
      </c>
      <c r="X38" s="9"/>
    </row>
    <row r="39" spans="1:24" ht="12.75">
      <c r="A39" s="9"/>
      <c r="B39" s="443" t="s">
        <v>157</v>
      </c>
      <c r="C39" s="390">
        <v>60574</v>
      </c>
      <c r="D39" s="390">
        <v>61612</v>
      </c>
      <c r="E39" s="390">
        <v>61283</v>
      </c>
      <c r="F39" s="390">
        <v>71994</v>
      </c>
      <c r="G39" s="91">
        <v>101462</v>
      </c>
      <c r="H39" s="390">
        <v>71239</v>
      </c>
      <c r="I39" s="390"/>
      <c r="J39" s="390"/>
      <c r="K39" s="390"/>
      <c r="L39" s="390"/>
      <c r="M39" s="390"/>
      <c r="N39" s="53"/>
      <c r="O39" s="53">
        <f>SUM(C39:N39)</f>
        <v>428164</v>
      </c>
      <c r="P39" s="53">
        <f>739296+O39</f>
        <v>1167460</v>
      </c>
      <c r="Q39" s="86">
        <v>7200000</v>
      </c>
      <c r="R39" s="392"/>
      <c r="S39" s="444">
        <f t="shared" si="15"/>
        <v>0.16214722222222222</v>
      </c>
      <c r="X39" s="9"/>
    </row>
    <row r="40" spans="1:24" ht="12.75">
      <c r="A40" s="9"/>
      <c r="B40" s="443" t="s">
        <v>158</v>
      </c>
      <c r="C40" s="390">
        <v>437553</v>
      </c>
      <c r="D40" s="390">
        <v>162161</v>
      </c>
      <c r="E40" s="91">
        <v>165507</v>
      </c>
      <c r="F40" s="390">
        <v>255042</v>
      </c>
      <c r="G40" s="91">
        <v>147034</v>
      </c>
      <c r="H40" s="390">
        <v>242377</v>
      </c>
      <c r="I40" s="390"/>
      <c r="J40" s="390"/>
      <c r="K40" s="390"/>
      <c r="L40" s="390"/>
      <c r="M40" s="390"/>
      <c r="N40" s="53"/>
      <c r="O40" s="53">
        <f>SUM(C40:N40)</f>
        <v>1409674</v>
      </c>
      <c r="P40" s="53">
        <f>2904495.91+O40</f>
        <v>4314169.91</v>
      </c>
      <c r="Q40" s="86">
        <v>33516000</v>
      </c>
      <c r="R40" s="392"/>
      <c r="S40" s="444">
        <f t="shared" si="15"/>
        <v>0.12871971327127343</v>
      </c>
      <c r="X40" s="9"/>
    </row>
    <row r="41" spans="1:24" ht="12.75">
      <c r="A41" s="9"/>
      <c r="B41" s="443" t="s">
        <v>159</v>
      </c>
      <c r="C41" s="390">
        <v>503587</v>
      </c>
      <c r="D41" s="390">
        <v>520114</v>
      </c>
      <c r="E41" s="91">
        <v>577285</v>
      </c>
      <c r="F41" s="390">
        <v>646727</v>
      </c>
      <c r="G41" s="91">
        <v>473549</v>
      </c>
      <c r="H41" s="390">
        <v>514241</v>
      </c>
      <c r="I41" s="390"/>
      <c r="J41" s="390"/>
      <c r="K41" s="390"/>
      <c r="L41" s="390"/>
      <c r="M41" s="390"/>
      <c r="N41" s="53"/>
      <c r="O41" s="53">
        <f>SUM(C41:N41)</f>
        <v>3235503</v>
      </c>
      <c r="P41" s="53">
        <f>5134885.35+O41</f>
        <v>8370388.3499999996</v>
      </c>
      <c r="Q41" s="86">
        <v>33516000</v>
      </c>
      <c r="R41" s="392"/>
      <c r="S41" s="444">
        <f t="shared" si="15"/>
        <v>0.24974305853920514</v>
      </c>
      <c r="X41" s="9"/>
    </row>
    <row r="42" spans="1:24" ht="12.75">
      <c r="A42" s="9"/>
      <c r="B42" s="446" t="s">
        <v>160</v>
      </c>
      <c r="C42" s="447">
        <f t="shared" ref="C42:R42" si="16">SUM(C38:C41)</f>
        <v>1054032</v>
      </c>
      <c r="D42" s="447">
        <f t="shared" si="16"/>
        <v>887613</v>
      </c>
      <c r="E42" s="447">
        <f t="shared" si="16"/>
        <v>800452</v>
      </c>
      <c r="F42" s="447">
        <f t="shared" si="16"/>
        <v>1068769</v>
      </c>
      <c r="G42" s="447">
        <f t="shared" si="16"/>
        <v>786357</v>
      </c>
      <c r="H42" s="447">
        <f t="shared" si="16"/>
        <v>844089</v>
      </c>
      <c r="I42" s="447">
        <f t="shared" si="16"/>
        <v>0</v>
      </c>
      <c r="J42" s="447">
        <f t="shared" si="16"/>
        <v>0</v>
      </c>
      <c r="K42" s="447">
        <f t="shared" si="16"/>
        <v>0</v>
      </c>
      <c r="L42" s="447">
        <f t="shared" si="16"/>
        <v>0</v>
      </c>
      <c r="M42" s="447">
        <f t="shared" si="16"/>
        <v>0</v>
      </c>
      <c r="N42" s="447">
        <f t="shared" si="16"/>
        <v>0</v>
      </c>
      <c r="O42" s="447">
        <f t="shared" si="16"/>
        <v>5441312</v>
      </c>
      <c r="P42" s="447">
        <f>18476526+O42</f>
        <v>23917838</v>
      </c>
      <c r="Q42" s="339">
        <f t="shared" si="16"/>
        <v>83020000</v>
      </c>
      <c r="R42" s="340">
        <f t="shared" si="16"/>
        <v>0</v>
      </c>
      <c r="S42" s="456">
        <f>IFERROR(+P42/Q42,0)</f>
        <v>0.28809730185497473</v>
      </c>
      <c r="X42" s="9"/>
    </row>
    <row r="43" spans="1:24" ht="15" customHeight="1">
      <c r="B43" s="457" t="s">
        <v>161</v>
      </c>
      <c r="C43" s="337">
        <f t="shared" ref="C43:R43" si="17">C12+C17+C19+C20+C26+C30+C35+C42</f>
        <v>3512514.0300000003</v>
      </c>
      <c r="D43" s="337">
        <f t="shared" si="17"/>
        <v>1563066.13</v>
      </c>
      <c r="E43" s="337">
        <f t="shared" si="17"/>
        <v>1777206.03</v>
      </c>
      <c r="F43" s="337">
        <f t="shared" si="17"/>
        <v>2799303.2</v>
      </c>
      <c r="G43" s="337">
        <f t="shared" si="17"/>
        <v>2511594.92</v>
      </c>
      <c r="H43" s="337">
        <f t="shared" si="17"/>
        <v>2226456.9299999997</v>
      </c>
      <c r="I43" s="337">
        <f t="shared" si="17"/>
        <v>0</v>
      </c>
      <c r="J43" s="337">
        <f t="shared" si="17"/>
        <v>0</v>
      </c>
      <c r="K43" s="337">
        <f t="shared" si="17"/>
        <v>0</v>
      </c>
      <c r="L43" s="337">
        <f t="shared" si="17"/>
        <v>0</v>
      </c>
      <c r="M43" s="337">
        <f t="shared" si="17"/>
        <v>0</v>
      </c>
      <c r="N43" s="337">
        <f t="shared" si="17"/>
        <v>0</v>
      </c>
      <c r="O43" s="337">
        <f t="shared" si="17"/>
        <v>14390141.24</v>
      </c>
      <c r="P43" s="337">
        <f>P12+P17+P19+P20+P26+P30+P35+P42</f>
        <v>61695343.080000006</v>
      </c>
      <c r="Q43" s="337">
        <f t="shared" si="17"/>
        <v>657973000</v>
      </c>
      <c r="R43" s="337">
        <f t="shared" si="17"/>
        <v>0</v>
      </c>
      <c r="S43" s="448">
        <f t="shared" ref="S43" si="18">IFERROR(+P43/Q43,0)</f>
        <v>9.3765767105945086E-2</v>
      </c>
    </row>
    <row r="44" spans="1:24">
      <c r="B44" s="229"/>
      <c r="D44" s="91"/>
      <c r="E44" s="91"/>
      <c r="F44" s="91"/>
      <c r="G44" s="91"/>
      <c r="H44" s="91"/>
      <c r="I44" s="91"/>
      <c r="N44" s="91"/>
      <c r="O44" s="91"/>
      <c r="P44" s="91"/>
      <c r="Q44" s="91"/>
      <c r="R44" s="91"/>
      <c r="S44" s="91"/>
    </row>
    <row r="45" spans="1:24" ht="24.75" thickBot="1">
      <c r="B45" s="341" t="s">
        <v>306</v>
      </c>
      <c r="D45" s="91"/>
      <c r="E45" s="91"/>
      <c r="F45" s="91"/>
      <c r="G45" s="91"/>
      <c r="H45" s="91"/>
      <c r="I45" s="91"/>
      <c r="N45" s="91"/>
      <c r="O45" s="91"/>
      <c r="P45" s="91"/>
      <c r="Q45" s="91"/>
      <c r="R45" s="91"/>
      <c r="S45" s="91"/>
    </row>
    <row r="46" spans="1:24" ht="12.75">
      <c r="B46" s="651" t="s">
        <v>162</v>
      </c>
      <c r="C46" s="651"/>
      <c r="D46" s="651"/>
      <c r="E46" s="651"/>
      <c r="F46" s="651"/>
      <c r="G46" s="651"/>
      <c r="H46" s="651"/>
      <c r="I46" s="651"/>
      <c r="J46" s="651"/>
      <c r="K46" s="651"/>
      <c r="L46" s="651"/>
      <c r="M46" s="651"/>
      <c r="N46" s="651"/>
      <c r="O46" s="651"/>
      <c r="P46" s="651"/>
      <c r="Q46" s="651"/>
      <c r="R46" s="651"/>
      <c r="S46" s="651"/>
      <c r="T46" s="651"/>
      <c r="U46" s="651"/>
      <c r="V46" s="651"/>
    </row>
    <row r="47" spans="1:24" ht="18" customHeight="1">
      <c r="B47" s="651" t="s">
        <v>163</v>
      </c>
      <c r="C47" s="651"/>
      <c r="D47" s="651"/>
      <c r="E47" s="651"/>
      <c r="F47" s="651"/>
      <c r="G47" s="651"/>
      <c r="H47" s="651"/>
      <c r="I47" s="651"/>
      <c r="J47" s="651"/>
      <c r="K47" s="651"/>
      <c r="L47" s="651"/>
      <c r="M47" s="651"/>
      <c r="N47" s="651"/>
      <c r="O47" s="651"/>
      <c r="P47" s="651"/>
      <c r="Q47" s="651"/>
      <c r="R47" s="651"/>
      <c r="S47" s="651"/>
      <c r="T47" s="651"/>
      <c r="U47" s="651"/>
      <c r="V47" s="651"/>
    </row>
    <row r="48" spans="1:24" ht="18" customHeight="1">
      <c r="B48" s="651"/>
      <c r="C48" s="651"/>
      <c r="D48" s="651"/>
      <c r="E48" s="651"/>
      <c r="F48" s="651"/>
      <c r="G48" s="651"/>
      <c r="H48" s="651"/>
      <c r="I48" s="651"/>
      <c r="J48" s="651"/>
      <c r="K48" s="651"/>
      <c r="L48" s="651"/>
      <c r="M48" s="651"/>
      <c r="N48" s="651"/>
      <c r="O48" s="651"/>
      <c r="P48" s="651"/>
      <c r="Q48" s="651"/>
      <c r="R48" s="651"/>
      <c r="S48" s="651"/>
      <c r="T48" s="651"/>
      <c r="U48" s="651"/>
      <c r="V48" s="651"/>
    </row>
    <row r="50" spans="2:22" ht="12.75">
      <c r="B50" s="651"/>
      <c r="C50" s="651"/>
      <c r="D50" s="651"/>
      <c r="E50" s="651"/>
      <c r="F50" s="651"/>
      <c r="G50" s="651"/>
      <c r="H50" s="651"/>
      <c r="I50" s="651"/>
      <c r="J50" s="651"/>
      <c r="K50" s="651"/>
      <c r="L50" s="651"/>
      <c r="M50" s="651"/>
      <c r="N50" s="651"/>
      <c r="O50" s="651"/>
      <c r="P50" s="651"/>
      <c r="Q50" s="651"/>
      <c r="R50" s="651"/>
      <c r="S50" s="651"/>
      <c r="T50" s="651"/>
      <c r="U50" s="651"/>
      <c r="V50" s="651"/>
    </row>
  </sheetData>
  <mergeCells count="4">
    <mergeCell ref="B46:V46"/>
    <mergeCell ref="B50:V50"/>
    <mergeCell ref="B47:V47"/>
    <mergeCell ref="B48:V48"/>
  </mergeCells>
  <phoneticPr fontId="23" type="noConversion"/>
  <pageMargins left="0.7" right="0.7" top="0.75" bottom="0.75" header="0.3" footer="0.3"/>
  <pageSetup scale="49" orientation="landscape" r:id="rId1"/>
  <headerFooter>
    <oddHeader>&amp;C&amp;"Arial,Bold"&amp;K000000Table I-3a
Pacific Gas and Electric Company
Demand Response Programs and Activities
2024-2027 Incremental Cost Funding                         
June 2025</oddHeader>
    <oddFooter>&amp;L&amp;F&amp;C&amp;"Calibri,Regular"&amp;11 &amp;K0000007 of 12_x000D_&amp;1#&amp;"Calibri"&amp;12&amp;K000000 Public &amp;R&amp;A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T60"/>
  <sheetViews>
    <sheetView view="pageLayout" topLeftCell="B3" zoomScale="85" zoomScaleNormal="70" zoomScalePageLayoutView="85" workbookViewId="0">
      <selection activeCell="B52" sqref="B52:P52"/>
    </sheetView>
  </sheetViews>
  <sheetFormatPr defaultRowHeight="12"/>
  <cols>
    <col min="1" max="1" width="9.140625" style="1" hidden="1" customWidth="1"/>
    <col min="2" max="2" width="55" style="1" customWidth="1"/>
    <col min="3" max="3" width="12" style="75" customWidth="1"/>
    <col min="4" max="4" width="11.42578125" style="75" customWidth="1"/>
    <col min="5" max="5" width="14.140625" style="80" customWidth="1"/>
    <col min="6" max="6" width="12.140625" style="80" customWidth="1"/>
    <col min="7" max="7" width="11.5703125" style="80" customWidth="1"/>
    <col min="8" max="8" width="12.5703125" style="80" customWidth="1"/>
    <col min="9" max="9" width="10.7109375" style="80" customWidth="1"/>
    <col min="10" max="10" width="11.42578125" style="80" customWidth="1"/>
    <col min="11" max="11" width="11.85546875" style="80" customWidth="1"/>
    <col min="12" max="12" width="11.140625" style="80" customWidth="1"/>
    <col min="13" max="13" width="13" style="80" customWidth="1"/>
    <col min="14" max="14" width="12.140625" style="80" customWidth="1"/>
    <col min="15" max="15" width="14.42578125" style="80" customWidth="1"/>
    <col min="16" max="251" width="8.5703125" style="1"/>
    <col min="252" max="252" width="0" style="1" hidden="1" customWidth="1"/>
    <col min="253" max="253" width="52" style="1" customWidth="1"/>
    <col min="254" max="254" width="0" style="1" hidden="1" customWidth="1"/>
    <col min="255" max="257" width="10.5703125" style="1" customWidth="1"/>
    <col min="258" max="258" width="11.5703125" style="1" customWidth="1"/>
    <col min="259" max="266" width="10.5703125" style="1" customWidth="1"/>
    <col min="267" max="268" width="14.42578125" style="1" customWidth="1"/>
    <col min="269" max="269" width="13.42578125" style="1" customWidth="1"/>
    <col min="270" max="270" width="14.42578125" style="1" customWidth="1"/>
    <col min="271" max="271" width="9.5703125" style="1" customWidth="1"/>
    <col min="272" max="507" width="8.5703125" style="1"/>
    <col min="508" max="508" width="0" style="1" hidden="1" customWidth="1"/>
    <col min="509" max="509" width="52" style="1" customWidth="1"/>
    <col min="510" max="510" width="0" style="1" hidden="1" customWidth="1"/>
    <col min="511" max="513" width="10.5703125" style="1" customWidth="1"/>
    <col min="514" max="514" width="11.5703125" style="1" customWidth="1"/>
    <col min="515" max="522" width="10.5703125" style="1" customWidth="1"/>
    <col min="523" max="524" width="14.42578125" style="1" customWidth="1"/>
    <col min="525" max="525" width="13.42578125" style="1" customWidth="1"/>
    <col min="526" max="526" width="14.42578125" style="1" customWidth="1"/>
    <col min="527" max="527" width="9.5703125" style="1" customWidth="1"/>
    <col min="528" max="763" width="8.5703125" style="1"/>
    <col min="764" max="764" width="0" style="1" hidden="1" customWidth="1"/>
    <col min="765" max="765" width="52" style="1" customWidth="1"/>
    <col min="766" max="766" width="0" style="1" hidden="1" customWidth="1"/>
    <col min="767" max="769" width="10.5703125" style="1" customWidth="1"/>
    <col min="770" max="770" width="11.5703125" style="1" customWidth="1"/>
    <col min="771" max="778" width="10.5703125" style="1" customWidth="1"/>
    <col min="779" max="780" width="14.42578125" style="1" customWidth="1"/>
    <col min="781" max="781" width="13.42578125" style="1" customWidth="1"/>
    <col min="782" max="782" width="14.42578125" style="1" customWidth="1"/>
    <col min="783" max="783" width="9.5703125" style="1" customWidth="1"/>
    <col min="784" max="1019" width="8.5703125" style="1"/>
    <col min="1020" max="1020" width="0" style="1" hidden="1" customWidth="1"/>
    <col min="1021" max="1021" width="52" style="1" customWidth="1"/>
    <col min="1022" max="1022" width="0" style="1" hidden="1" customWidth="1"/>
    <col min="1023" max="1025" width="10.5703125" style="1" customWidth="1"/>
    <col min="1026" max="1026" width="11.5703125" style="1" customWidth="1"/>
    <col min="1027" max="1034" width="10.5703125" style="1" customWidth="1"/>
    <col min="1035" max="1036" width="14.42578125" style="1" customWidth="1"/>
    <col min="1037" max="1037" width="13.42578125" style="1" customWidth="1"/>
    <col min="1038" max="1038" width="14.42578125" style="1" customWidth="1"/>
    <col min="1039" max="1039" width="9.5703125" style="1" customWidth="1"/>
    <col min="1040" max="1275" width="8.5703125" style="1"/>
    <col min="1276" max="1276" width="0" style="1" hidden="1" customWidth="1"/>
    <col min="1277" max="1277" width="52" style="1" customWidth="1"/>
    <col min="1278" max="1278" width="0" style="1" hidden="1" customWidth="1"/>
    <col min="1279" max="1281" width="10.5703125" style="1" customWidth="1"/>
    <col min="1282" max="1282" width="11.5703125" style="1" customWidth="1"/>
    <col min="1283" max="1290" width="10.5703125" style="1" customWidth="1"/>
    <col min="1291" max="1292" width="14.42578125" style="1" customWidth="1"/>
    <col min="1293" max="1293" width="13.42578125" style="1" customWidth="1"/>
    <col min="1294" max="1294" width="14.42578125" style="1" customWidth="1"/>
    <col min="1295" max="1295" width="9.5703125" style="1" customWidth="1"/>
    <col min="1296" max="1531" width="8.5703125" style="1"/>
    <col min="1532" max="1532" width="0" style="1" hidden="1" customWidth="1"/>
    <col min="1533" max="1533" width="52" style="1" customWidth="1"/>
    <col min="1534" max="1534" width="0" style="1" hidden="1" customWidth="1"/>
    <col min="1535" max="1537" width="10.5703125" style="1" customWidth="1"/>
    <col min="1538" max="1538" width="11.5703125" style="1" customWidth="1"/>
    <col min="1539" max="1546" width="10.5703125" style="1" customWidth="1"/>
    <col min="1547" max="1548" width="14.42578125" style="1" customWidth="1"/>
    <col min="1549" max="1549" width="13.42578125" style="1" customWidth="1"/>
    <col min="1550" max="1550" width="14.42578125" style="1" customWidth="1"/>
    <col min="1551" max="1551" width="9.5703125" style="1" customWidth="1"/>
    <col min="1552" max="1787" width="8.5703125" style="1"/>
    <col min="1788" max="1788" width="0" style="1" hidden="1" customWidth="1"/>
    <col min="1789" max="1789" width="52" style="1" customWidth="1"/>
    <col min="1790" max="1790" width="0" style="1" hidden="1" customWidth="1"/>
    <col min="1791" max="1793" width="10.5703125" style="1" customWidth="1"/>
    <col min="1794" max="1794" width="11.5703125" style="1" customWidth="1"/>
    <col min="1795" max="1802" width="10.5703125" style="1" customWidth="1"/>
    <col min="1803" max="1804" width="14.42578125" style="1" customWidth="1"/>
    <col min="1805" max="1805" width="13.42578125" style="1" customWidth="1"/>
    <col min="1806" max="1806" width="14.42578125" style="1" customWidth="1"/>
    <col min="1807" max="1807" width="9.5703125" style="1" customWidth="1"/>
    <col min="1808" max="2043" width="8.5703125" style="1"/>
    <col min="2044" max="2044" width="0" style="1" hidden="1" customWidth="1"/>
    <col min="2045" max="2045" width="52" style="1" customWidth="1"/>
    <col min="2046" max="2046" width="0" style="1" hidden="1" customWidth="1"/>
    <col min="2047" max="2049" width="10.5703125" style="1" customWidth="1"/>
    <col min="2050" max="2050" width="11.5703125" style="1" customWidth="1"/>
    <col min="2051" max="2058" width="10.5703125" style="1" customWidth="1"/>
    <col min="2059" max="2060" width="14.42578125" style="1" customWidth="1"/>
    <col min="2061" max="2061" width="13.42578125" style="1" customWidth="1"/>
    <col min="2062" max="2062" width="14.42578125" style="1" customWidth="1"/>
    <col min="2063" max="2063" width="9.5703125" style="1" customWidth="1"/>
    <col min="2064" max="2299" width="8.5703125" style="1"/>
    <col min="2300" max="2300" width="0" style="1" hidden="1" customWidth="1"/>
    <col min="2301" max="2301" width="52" style="1" customWidth="1"/>
    <col min="2302" max="2302" width="0" style="1" hidden="1" customWidth="1"/>
    <col min="2303" max="2305" width="10.5703125" style="1" customWidth="1"/>
    <col min="2306" max="2306" width="11.5703125" style="1" customWidth="1"/>
    <col min="2307" max="2314" width="10.5703125" style="1" customWidth="1"/>
    <col min="2315" max="2316" width="14.42578125" style="1" customWidth="1"/>
    <col min="2317" max="2317" width="13.42578125" style="1" customWidth="1"/>
    <col min="2318" max="2318" width="14.42578125" style="1" customWidth="1"/>
    <col min="2319" max="2319" width="9.5703125" style="1" customWidth="1"/>
    <col min="2320" max="2555" width="8.5703125" style="1"/>
    <col min="2556" max="2556" width="0" style="1" hidden="1" customWidth="1"/>
    <col min="2557" max="2557" width="52" style="1" customWidth="1"/>
    <col min="2558" max="2558" width="0" style="1" hidden="1" customWidth="1"/>
    <col min="2559" max="2561" width="10.5703125" style="1" customWidth="1"/>
    <col min="2562" max="2562" width="11.5703125" style="1" customWidth="1"/>
    <col min="2563" max="2570" width="10.5703125" style="1" customWidth="1"/>
    <col min="2571" max="2572" width="14.42578125" style="1" customWidth="1"/>
    <col min="2573" max="2573" width="13.42578125" style="1" customWidth="1"/>
    <col min="2574" max="2574" width="14.42578125" style="1" customWidth="1"/>
    <col min="2575" max="2575" width="9.5703125" style="1" customWidth="1"/>
    <col min="2576" max="2811" width="8.5703125" style="1"/>
    <col min="2812" max="2812" width="0" style="1" hidden="1" customWidth="1"/>
    <col min="2813" max="2813" width="52" style="1" customWidth="1"/>
    <col min="2814" max="2814" width="0" style="1" hidden="1" customWidth="1"/>
    <col min="2815" max="2817" width="10.5703125" style="1" customWidth="1"/>
    <col min="2818" max="2818" width="11.5703125" style="1" customWidth="1"/>
    <col min="2819" max="2826" width="10.5703125" style="1" customWidth="1"/>
    <col min="2827" max="2828" width="14.42578125" style="1" customWidth="1"/>
    <col min="2829" max="2829" width="13.42578125" style="1" customWidth="1"/>
    <col min="2830" max="2830" width="14.42578125" style="1" customWidth="1"/>
    <col min="2831" max="2831" width="9.5703125" style="1" customWidth="1"/>
    <col min="2832" max="3067" width="8.5703125" style="1"/>
    <col min="3068" max="3068" width="0" style="1" hidden="1" customWidth="1"/>
    <col min="3069" max="3069" width="52" style="1" customWidth="1"/>
    <col min="3070" max="3070" width="0" style="1" hidden="1" customWidth="1"/>
    <col min="3071" max="3073" width="10.5703125" style="1" customWidth="1"/>
    <col min="3074" max="3074" width="11.5703125" style="1" customWidth="1"/>
    <col min="3075" max="3082" width="10.5703125" style="1" customWidth="1"/>
    <col min="3083" max="3084" width="14.42578125" style="1" customWidth="1"/>
    <col min="3085" max="3085" width="13.42578125" style="1" customWidth="1"/>
    <col min="3086" max="3086" width="14.42578125" style="1" customWidth="1"/>
    <col min="3087" max="3087" width="9.5703125" style="1" customWidth="1"/>
    <col min="3088" max="3323" width="8.5703125" style="1"/>
    <col min="3324" max="3324" width="0" style="1" hidden="1" customWidth="1"/>
    <col min="3325" max="3325" width="52" style="1" customWidth="1"/>
    <col min="3326" max="3326" width="0" style="1" hidden="1" customWidth="1"/>
    <col min="3327" max="3329" width="10.5703125" style="1" customWidth="1"/>
    <col min="3330" max="3330" width="11.5703125" style="1" customWidth="1"/>
    <col min="3331" max="3338" width="10.5703125" style="1" customWidth="1"/>
    <col min="3339" max="3340" width="14.42578125" style="1" customWidth="1"/>
    <col min="3341" max="3341" width="13.42578125" style="1" customWidth="1"/>
    <col min="3342" max="3342" width="14.42578125" style="1" customWidth="1"/>
    <col min="3343" max="3343" width="9.5703125" style="1" customWidth="1"/>
    <col min="3344" max="3579" width="8.5703125" style="1"/>
    <col min="3580" max="3580" width="0" style="1" hidden="1" customWidth="1"/>
    <col min="3581" max="3581" width="52" style="1" customWidth="1"/>
    <col min="3582" max="3582" width="0" style="1" hidden="1" customWidth="1"/>
    <col min="3583" max="3585" width="10.5703125" style="1" customWidth="1"/>
    <col min="3586" max="3586" width="11.5703125" style="1" customWidth="1"/>
    <col min="3587" max="3594" width="10.5703125" style="1" customWidth="1"/>
    <col min="3595" max="3596" width="14.42578125" style="1" customWidth="1"/>
    <col min="3597" max="3597" width="13.42578125" style="1" customWidth="1"/>
    <col min="3598" max="3598" width="14.42578125" style="1" customWidth="1"/>
    <col min="3599" max="3599" width="9.5703125" style="1" customWidth="1"/>
    <col min="3600" max="3835" width="8.5703125" style="1"/>
    <col min="3836" max="3836" width="0" style="1" hidden="1" customWidth="1"/>
    <col min="3837" max="3837" width="52" style="1" customWidth="1"/>
    <col min="3838" max="3838" width="0" style="1" hidden="1" customWidth="1"/>
    <col min="3839" max="3841" width="10.5703125" style="1" customWidth="1"/>
    <col min="3842" max="3842" width="11.5703125" style="1" customWidth="1"/>
    <col min="3843" max="3850" width="10.5703125" style="1" customWidth="1"/>
    <col min="3851" max="3852" width="14.42578125" style="1" customWidth="1"/>
    <col min="3853" max="3853" width="13.42578125" style="1" customWidth="1"/>
    <col min="3854" max="3854" width="14.42578125" style="1" customWidth="1"/>
    <col min="3855" max="3855" width="9.5703125" style="1" customWidth="1"/>
    <col min="3856" max="4091" width="8.5703125" style="1"/>
    <col min="4092" max="4092" width="0" style="1" hidden="1" customWidth="1"/>
    <col min="4093" max="4093" width="52" style="1" customWidth="1"/>
    <col min="4094" max="4094" width="0" style="1" hidden="1" customWidth="1"/>
    <col min="4095" max="4097" width="10.5703125" style="1" customWidth="1"/>
    <col min="4098" max="4098" width="11.5703125" style="1" customWidth="1"/>
    <col min="4099" max="4106" width="10.5703125" style="1" customWidth="1"/>
    <col min="4107" max="4108" width="14.42578125" style="1" customWidth="1"/>
    <col min="4109" max="4109" width="13.42578125" style="1" customWidth="1"/>
    <col min="4110" max="4110" width="14.42578125" style="1" customWidth="1"/>
    <col min="4111" max="4111" width="9.5703125" style="1" customWidth="1"/>
    <col min="4112" max="4347" width="8.5703125" style="1"/>
    <col min="4348" max="4348" width="0" style="1" hidden="1" customWidth="1"/>
    <col min="4349" max="4349" width="52" style="1" customWidth="1"/>
    <col min="4350" max="4350" width="0" style="1" hidden="1" customWidth="1"/>
    <col min="4351" max="4353" width="10.5703125" style="1" customWidth="1"/>
    <col min="4354" max="4354" width="11.5703125" style="1" customWidth="1"/>
    <col min="4355" max="4362" width="10.5703125" style="1" customWidth="1"/>
    <col min="4363" max="4364" width="14.42578125" style="1" customWidth="1"/>
    <col min="4365" max="4365" width="13.42578125" style="1" customWidth="1"/>
    <col min="4366" max="4366" width="14.42578125" style="1" customWidth="1"/>
    <col min="4367" max="4367" width="9.5703125" style="1" customWidth="1"/>
    <col min="4368" max="4603" width="8.5703125" style="1"/>
    <col min="4604" max="4604" width="0" style="1" hidden="1" customWidth="1"/>
    <col min="4605" max="4605" width="52" style="1" customWidth="1"/>
    <col min="4606" max="4606" width="0" style="1" hidden="1" customWidth="1"/>
    <col min="4607" max="4609" width="10.5703125" style="1" customWidth="1"/>
    <col min="4610" max="4610" width="11.5703125" style="1" customWidth="1"/>
    <col min="4611" max="4618" width="10.5703125" style="1" customWidth="1"/>
    <col min="4619" max="4620" width="14.42578125" style="1" customWidth="1"/>
    <col min="4621" max="4621" width="13.42578125" style="1" customWidth="1"/>
    <col min="4622" max="4622" width="14.42578125" style="1" customWidth="1"/>
    <col min="4623" max="4623" width="9.5703125" style="1" customWidth="1"/>
    <col min="4624" max="4859" width="8.5703125" style="1"/>
    <col min="4860" max="4860" width="0" style="1" hidden="1" customWidth="1"/>
    <col min="4861" max="4861" width="52" style="1" customWidth="1"/>
    <col min="4862" max="4862" width="0" style="1" hidden="1" customWidth="1"/>
    <col min="4863" max="4865" width="10.5703125" style="1" customWidth="1"/>
    <col min="4866" max="4866" width="11.5703125" style="1" customWidth="1"/>
    <col min="4867" max="4874" width="10.5703125" style="1" customWidth="1"/>
    <col min="4875" max="4876" width="14.42578125" style="1" customWidth="1"/>
    <col min="4877" max="4877" width="13.42578125" style="1" customWidth="1"/>
    <col min="4878" max="4878" width="14.42578125" style="1" customWidth="1"/>
    <col min="4879" max="4879" width="9.5703125" style="1" customWidth="1"/>
    <col min="4880" max="5115" width="8.5703125" style="1"/>
    <col min="5116" max="5116" width="0" style="1" hidden="1" customWidth="1"/>
    <col min="5117" max="5117" width="52" style="1" customWidth="1"/>
    <col min="5118" max="5118" width="0" style="1" hidden="1" customWidth="1"/>
    <col min="5119" max="5121" width="10.5703125" style="1" customWidth="1"/>
    <col min="5122" max="5122" width="11.5703125" style="1" customWidth="1"/>
    <col min="5123" max="5130" width="10.5703125" style="1" customWidth="1"/>
    <col min="5131" max="5132" width="14.42578125" style="1" customWidth="1"/>
    <col min="5133" max="5133" width="13.42578125" style="1" customWidth="1"/>
    <col min="5134" max="5134" width="14.42578125" style="1" customWidth="1"/>
    <col min="5135" max="5135" width="9.5703125" style="1" customWidth="1"/>
    <col min="5136" max="5371" width="8.5703125" style="1"/>
    <col min="5372" max="5372" width="0" style="1" hidden="1" customWidth="1"/>
    <col min="5373" max="5373" width="52" style="1" customWidth="1"/>
    <col min="5374" max="5374" width="0" style="1" hidden="1" customWidth="1"/>
    <col min="5375" max="5377" width="10.5703125" style="1" customWidth="1"/>
    <col min="5378" max="5378" width="11.5703125" style="1" customWidth="1"/>
    <col min="5379" max="5386" width="10.5703125" style="1" customWidth="1"/>
    <col min="5387" max="5388" width="14.42578125" style="1" customWidth="1"/>
    <col min="5389" max="5389" width="13.42578125" style="1" customWidth="1"/>
    <col min="5390" max="5390" width="14.42578125" style="1" customWidth="1"/>
    <col min="5391" max="5391" width="9.5703125" style="1" customWidth="1"/>
    <col min="5392" max="5627" width="8.5703125" style="1"/>
    <col min="5628" max="5628" width="0" style="1" hidden="1" customWidth="1"/>
    <col min="5629" max="5629" width="52" style="1" customWidth="1"/>
    <col min="5630" max="5630" width="0" style="1" hidden="1" customWidth="1"/>
    <col min="5631" max="5633" width="10.5703125" style="1" customWidth="1"/>
    <col min="5634" max="5634" width="11.5703125" style="1" customWidth="1"/>
    <col min="5635" max="5642" width="10.5703125" style="1" customWidth="1"/>
    <col min="5643" max="5644" width="14.42578125" style="1" customWidth="1"/>
    <col min="5645" max="5645" width="13.42578125" style="1" customWidth="1"/>
    <col min="5646" max="5646" width="14.42578125" style="1" customWidth="1"/>
    <col min="5647" max="5647" width="9.5703125" style="1" customWidth="1"/>
    <col min="5648" max="5883" width="8.5703125" style="1"/>
    <col min="5884" max="5884" width="0" style="1" hidden="1" customWidth="1"/>
    <col min="5885" max="5885" width="52" style="1" customWidth="1"/>
    <col min="5886" max="5886" width="0" style="1" hidden="1" customWidth="1"/>
    <col min="5887" max="5889" width="10.5703125" style="1" customWidth="1"/>
    <col min="5890" max="5890" width="11.5703125" style="1" customWidth="1"/>
    <col min="5891" max="5898" width="10.5703125" style="1" customWidth="1"/>
    <col min="5899" max="5900" width="14.42578125" style="1" customWidth="1"/>
    <col min="5901" max="5901" width="13.42578125" style="1" customWidth="1"/>
    <col min="5902" max="5902" width="14.42578125" style="1" customWidth="1"/>
    <col min="5903" max="5903" width="9.5703125" style="1" customWidth="1"/>
    <col min="5904" max="6139" width="8.5703125" style="1"/>
    <col min="6140" max="6140" width="0" style="1" hidden="1" customWidth="1"/>
    <col min="6141" max="6141" width="52" style="1" customWidth="1"/>
    <col min="6142" max="6142" width="0" style="1" hidden="1" customWidth="1"/>
    <col min="6143" max="6145" width="10.5703125" style="1" customWidth="1"/>
    <col min="6146" max="6146" width="11.5703125" style="1" customWidth="1"/>
    <col min="6147" max="6154" width="10.5703125" style="1" customWidth="1"/>
    <col min="6155" max="6156" width="14.42578125" style="1" customWidth="1"/>
    <col min="6157" max="6157" width="13.42578125" style="1" customWidth="1"/>
    <col min="6158" max="6158" width="14.42578125" style="1" customWidth="1"/>
    <col min="6159" max="6159" width="9.5703125" style="1" customWidth="1"/>
    <col min="6160" max="6395" width="8.5703125" style="1"/>
    <col min="6396" max="6396" width="0" style="1" hidden="1" customWidth="1"/>
    <col min="6397" max="6397" width="52" style="1" customWidth="1"/>
    <col min="6398" max="6398" width="0" style="1" hidden="1" customWidth="1"/>
    <col min="6399" max="6401" width="10.5703125" style="1" customWidth="1"/>
    <col min="6402" max="6402" width="11.5703125" style="1" customWidth="1"/>
    <col min="6403" max="6410" width="10.5703125" style="1" customWidth="1"/>
    <col min="6411" max="6412" width="14.42578125" style="1" customWidth="1"/>
    <col min="6413" max="6413" width="13.42578125" style="1" customWidth="1"/>
    <col min="6414" max="6414" width="14.42578125" style="1" customWidth="1"/>
    <col min="6415" max="6415" width="9.5703125" style="1" customWidth="1"/>
    <col min="6416" max="6651" width="8.5703125" style="1"/>
    <col min="6652" max="6652" width="0" style="1" hidden="1" customWidth="1"/>
    <col min="6653" max="6653" width="52" style="1" customWidth="1"/>
    <col min="6654" max="6654" width="0" style="1" hidden="1" customWidth="1"/>
    <col min="6655" max="6657" width="10.5703125" style="1" customWidth="1"/>
    <col min="6658" max="6658" width="11.5703125" style="1" customWidth="1"/>
    <col min="6659" max="6666" width="10.5703125" style="1" customWidth="1"/>
    <col min="6667" max="6668" width="14.42578125" style="1" customWidth="1"/>
    <col min="6669" max="6669" width="13.42578125" style="1" customWidth="1"/>
    <col min="6670" max="6670" width="14.42578125" style="1" customWidth="1"/>
    <col min="6671" max="6671" width="9.5703125" style="1" customWidth="1"/>
    <col min="6672" max="6907" width="8.5703125" style="1"/>
    <col min="6908" max="6908" width="0" style="1" hidden="1" customWidth="1"/>
    <col min="6909" max="6909" width="52" style="1" customWidth="1"/>
    <col min="6910" max="6910" width="0" style="1" hidden="1" customWidth="1"/>
    <col min="6911" max="6913" width="10.5703125" style="1" customWidth="1"/>
    <col min="6914" max="6914" width="11.5703125" style="1" customWidth="1"/>
    <col min="6915" max="6922" width="10.5703125" style="1" customWidth="1"/>
    <col min="6923" max="6924" width="14.42578125" style="1" customWidth="1"/>
    <col min="6925" max="6925" width="13.42578125" style="1" customWidth="1"/>
    <col min="6926" max="6926" width="14.42578125" style="1" customWidth="1"/>
    <col min="6927" max="6927" width="9.5703125" style="1" customWidth="1"/>
    <col min="6928" max="7163" width="8.5703125" style="1"/>
    <col min="7164" max="7164" width="0" style="1" hidden="1" customWidth="1"/>
    <col min="7165" max="7165" width="52" style="1" customWidth="1"/>
    <col min="7166" max="7166" width="0" style="1" hidden="1" customWidth="1"/>
    <col min="7167" max="7169" width="10.5703125" style="1" customWidth="1"/>
    <col min="7170" max="7170" width="11.5703125" style="1" customWidth="1"/>
    <col min="7171" max="7178" width="10.5703125" style="1" customWidth="1"/>
    <col min="7179" max="7180" width="14.42578125" style="1" customWidth="1"/>
    <col min="7181" max="7181" width="13.42578125" style="1" customWidth="1"/>
    <col min="7182" max="7182" width="14.42578125" style="1" customWidth="1"/>
    <col min="7183" max="7183" width="9.5703125" style="1" customWidth="1"/>
    <col min="7184" max="7419" width="8.5703125" style="1"/>
    <col min="7420" max="7420" width="0" style="1" hidden="1" customWidth="1"/>
    <col min="7421" max="7421" width="52" style="1" customWidth="1"/>
    <col min="7422" max="7422" width="0" style="1" hidden="1" customWidth="1"/>
    <col min="7423" max="7425" width="10.5703125" style="1" customWidth="1"/>
    <col min="7426" max="7426" width="11.5703125" style="1" customWidth="1"/>
    <col min="7427" max="7434" width="10.5703125" style="1" customWidth="1"/>
    <col min="7435" max="7436" width="14.42578125" style="1" customWidth="1"/>
    <col min="7437" max="7437" width="13.42578125" style="1" customWidth="1"/>
    <col min="7438" max="7438" width="14.42578125" style="1" customWidth="1"/>
    <col min="7439" max="7439" width="9.5703125" style="1" customWidth="1"/>
    <col min="7440" max="7675" width="8.5703125" style="1"/>
    <col min="7676" max="7676" width="0" style="1" hidden="1" customWidth="1"/>
    <col min="7677" max="7677" width="52" style="1" customWidth="1"/>
    <col min="7678" max="7678" width="0" style="1" hidden="1" customWidth="1"/>
    <col min="7679" max="7681" width="10.5703125" style="1" customWidth="1"/>
    <col min="7682" max="7682" width="11.5703125" style="1" customWidth="1"/>
    <col min="7683" max="7690" width="10.5703125" style="1" customWidth="1"/>
    <col min="7691" max="7692" width="14.42578125" style="1" customWidth="1"/>
    <col min="7693" max="7693" width="13.42578125" style="1" customWidth="1"/>
    <col min="7694" max="7694" width="14.42578125" style="1" customWidth="1"/>
    <col min="7695" max="7695" width="9.5703125" style="1" customWidth="1"/>
    <col min="7696" max="7931" width="8.5703125" style="1"/>
    <col min="7932" max="7932" width="0" style="1" hidden="1" customWidth="1"/>
    <col min="7933" max="7933" width="52" style="1" customWidth="1"/>
    <col min="7934" max="7934" width="0" style="1" hidden="1" customWidth="1"/>
    <col min="7935" max="7937" width="10.5703125" style="1" customWidth="1"/>
    <col min="7938" max="7938" width="11.5703125" style="1" customWidth="1"/>
    <col min="7939" max="7946" width="10.5703125" style="1" customWidth="1"/>
    <col min="7947" max="7948" width="14.42578125" style="1" customWidth="1"/>
    <col min="7949" max="7949" width="13.42578125" style="1" customWidth="1"/>
    <col min="7950" max="7950" width="14.42578125" style="1" customWidth="1"/>
    <col min="7951" max="7951" width="9.5703125" style="1" customWidth="1"/>
    <col min="7952" max="8187" width="8.5703125" style="1"/>
    <col min="8188" max="8188" width="0" style="1" hidden="1" customWidth="1"/>
    <col min="8189" max="8189" width="52" style="1" customWidth="1"/>
    <col min="8190" max="8190" width="0" style="1" hidden="1" customWidth="1"/>
    <col min="8191" max="8193" width="10.5703125" style="1" customWidth="1"/>
    <col min="8194" max="8194" width="11.5703125" style="1" customWidth="1"/>
    <col min="8195" max="8202" width="10.5703125" style="1" customWidth="1"/>
    <col min="8203" max="8204" width="14.42578125" style="1" customWidth="1"/>
    <col min="8205" max="8205" width="13.42578125" style="1" customWidth="1"/>
    <col min="8206" max="8206" width="14.42578125" style="1" customWidth="1"/>
    <col min="8207" max="8207" width="9.5703125" style="1" customWidth="1"/>
    <col min="8208" max="8443" width="8.5703125" style="1"/>
    <col min="8444" max="8444" width="0" style="1" hidden="1" customWidth="1"/>
    <col min="8445" max="8445" width="52" style="1" customWidth="1"/>
    <col min="8446" max="8446" width="0" style="1" hidden="1" customWidth="1"/>
    <col min="8447" max="8449" width="10.5703125" style="1" customWidth="1"/>
    <col min="8450" max="8450" width="11.5703125" style="1" customWidth="1"/>
    <col min="8451" max="8458" width="10.5703125" style="1" customWidth="1"/>
    <col min="8459" max="8460" width="14.42578125" style="1" customWidth="1"/>
    <col min="8461" max="8461" width="13.42578125" style="1" customWidth="1"/>
    <col min="8462" max="8462" width="14.42578125" style="1" customWidth="1"/>
    <col min="8463" max="8463" width="9.5703125" style="1" customWidth="1"/>
    <col min="8464" max="8699" width="8.5703125" style="1"/>
    <col min="8700" max="8700" width="0" style="1" hidden="1" customWidth="1"/>
    <col min="8701" max="8701" width="52" style="1" customWidth="1"/>
    <col min="8702" max="8702" width="0" style="1" hidden="1" customWidth="1"/>
    <col min="8703" max="8705" width="10.5703125" style="1" customWidth="1"/>
    <col min="8706" max="8706" width="11.5703125" style="1" customWidth="1"/>
    <col min="8707" max="8714" width="10.5703125" style="1" customWidth="1"/>
    <col min="8715" max="8716" width="14.42578125" style="1" customWidth="1"/>
    <col min="8717" max="8717" width="13.42578125" style="1" customWidth="1"/>
    <col min="8718" max="8718" width="14.42578125" style="1" customWidth="1"/>
    <col min="8719" max="8719" width="9.5703125" style="1" customWidth="1"/>
    <col min="8720" max="8955" width="8.5703125" style="1"/>
    <col min="8956" max="8956" width="0" style="1" hidden="1" customWidth="1"/>
    <col min="8957" max="8957" width="52" style="1" customWidth="1"/>
    <col min="8958" max="8958" width="0" style="1" hidden="1" customWidth="1"/>
    <col min="8959" max="8961" width="10.5703125" style="1" customWidth="1"/>
    <col min="8962" max="8962" width="11.5703125" style="1" customWidth="1"/>
    <col min="8963" max="8970" width="10.5703125" style="1" customWidth="1"/>
    <col min="8971" max="8972" width="14.42578125" style="1" customWidth="1"/>
    <col min="8973" max="8973" width="13.42578125" style="1" customWidth="1"/>
    <col min="8974" max="8974" width="14.42578125" style="1" customWidth="1"/>
    <col min="8975" max="8975" width="9.5703125" style="1" customWidth="1"/>
    <col min="8976" max="9211" width="8.5703125" style="1"/>
    <col min="9212" max="9212" width="0" style="1" hidden="1" customWidth="1"/>
    <col min="9213" max="9213" width="52" style="1" customWidth="1"/>
    <col min="9214" max="9214" width="0" style="1" hidden="1" customWidth="1"/>
    <col min="9215" max="9217" width="10.5703125" style="1" customWidth="1"/>
    <col min="9218" max="9218" width="11.5703125" style="1" customWidth="1"/>
    <col min="9219" max="9226" width="10.5703125" style="1" customWidth="1"/>
    <col min="9227" max="9228" width="14.42578125" style="1" customWidth="1"/>
    <col min="9229" max="9229" width="13.42578125" style="1" customWidth="1"/>
    <col min="9230" max="9230" width="14.42578125" style="1" customWidth="1"/>
    <col min="9231" max="9231" width="9.5703125" style="1" customWidth="1"/>
    <col min="9232" max="9467" width="8.5703125" style="1"/>
    <col min="9468" max="9468" width="0" style="1" hidden="1" customWidth="1"/>
    <col min="9469" max="9469" width="52" style="1" customWidth="1"/>
    <col min="9470" max="9470" width="0" style="1" hidden="1" customWidth="1"/>
    <col min="9471" max="9473" width="10.5703125" style="1" customWidth="1"/>
    <col min="9474" max="9474" width="11.5703125" style="1" customWidth="1"/>
    <col min="9475" max="9482" width="10.5703125" style="1" customWidth="1"/>
    <col min="9483" max="9484" width="14.42578125" style="1" customWidth="1"/>
    <col min="9485" max="9485" width="13.42578125" style="1" customWidth="1"/>
    <col min="9486" max="9486" width="14.42578125" style="1" customWidth="1"/>
    <col min="9487" max="9487" width="9.5703125" style="1" customWidth="1"/>
    <col min="9488" max="9723" width="8.5703125" style="1"/>
    <col min="9724" max="9724" width="0" style="1" hidden="1" customWidth="1"/>
    <col min="9725" max="9725" width="52" style="1" customWidth="1"/>
    <col min="9726" max="9726" width="0" style="1" hidden="1" customWidth="1"/>
    <col min="9727" max="9729" width="10.5703125" style="1" customWidth="1"/>
    <col min="9730" max="9730" width="11.5703125" style="1" customWidth="1"/>
    <col min="9731" max="9738" width="10.5703125" style="1" customWidth="1"/>
    <col min="9739" max="9740" width="14.42578125" style="1" customWidth="1"/>
    <col min="9741" max="9741" width="13.42578125" style="1" customWidth="1"/>
    <col min="9742" max="9742" width="14.42578125" style="1" customWidth="1"/>
    <col min="9743" max="9743" width="9.5703125" style="1" customWidth="1"/>
    <col min="9744" max="9979" width="8.5703125" style="1"/>
    <col min="9980" max="9980" width="0" style="1" hidden="1" customWidth="1"/>
    <col min="9981" max="9981" width="52" style="1" customWidth="1"/>
    <col min="9982" max="9982" width="0" style="1" hidden="1" customWidth="1"/>
    <col min="9983" max="9985" width="10.5703125" style="1" customWidth="1"/>
    <col min="9986" max="9986" width="11.5703125" style="1" customWidth="1"/>
    <col min="9987" max="9994" width="10.5703125" style="1" customWidth="1"/>
    <col min="9995" max="9996" width="14.42578125" style="1" customWidth="1"/>
    <col min="9997" max="9997" width="13.42578125" style="1" customWidth="1"/>
    <col min="9998" max="9998" width="14.42578125" style="1" customWidth="1"/>
    <col min="9999" max="9999" width="9.5703125" style="1" customWidth="1"/>
    <col min="10000" max="10235" width="8.5703125" style="1"/>
    <col min="10236" max="10236" width="0" style="1" hidden="1" customWidth="1"/>
    <col min="10237" max="10237" width="52" style="1" customWidth="1"/>
    <col min="10238" max="10238" width="0" style="1" hidden="1" customWidth="1"/>
    <col min="10239" max="10241" width="10.5703125" style="1" customWidth="1"/>
    <col min="10242" max="10242" width="11.5703125" style="1" customWidth="1"/>
    <col min="10243" max="10250" width="10.5703125" style="1" customWidth="1"/>
    <col min="10251" max="10252" width="14.42578125" style="1" customWidth="1"/>
    <col min="10253" max="10253" width="13.42578125" style="1" customWidth="1"/>
    <col min="10254" max="10254" width="14.42578125" style="1" customWidth="1"/>
    <col min="10255" max="10255" width="9.5703125" style="1" customWidth="1"/>
    <col min="10256" max="10491" width="8.5703125" style="1"/>
    <col min="10492" max="10492" width="0" style="1" hidden="1" customWidth="1"/>
    <col min="10493" max="10493" width="52" style="1" customWidth="1"/>
    <col min="10494" max="10494" width="0" style="1" hidden="1" customWidth="1"/>
    <col min="10495" max="10497" width="10.5703125" style="1" customWidth="1"/>
    <col min="10498" max="10498" width="11.5703125" style="1" customWidth="1"/>
    <col min="10499" max="10506" width="10.5703125" style="1" customWidth="1"/>
    <col min="10507" max="10508" width="14.42578125" style="1" customWidth="1"/>
    <col min="10509" max="10509" width="13.42578125" style="1" customWidth="1"/>
    <col min="10510" max="10510" width="14.42578125" style="1" customWidth="1"/>
    <col min="10511" max="10511" width="9.5703125" style="1" customWidth="1"/>
    <col min="10512" max="10747" width="8.5703125" style="1"/>
    <col min="10748" max="10748" width="0" style="1" hidden="1" customWidth="1"/>
    <col min="10749" max="10749" width="52" style="1" customWidth="1"/>
    <col min="10750" max="10750" width="0" style="1" hidden="1" customWidth="1"/>
    <col min="10751" max="10753" width="10.5703125" style="1" customWidth="1"/>
    <col min="10754" max="10754" width="11.5703125" style="1" customWidth="1"/>
    <col min="10755" max="10762" width="10.5703125" style="1" customWidth="1"/>
    <col min="10763" max="10764" width="14.42578125" style="1" customWidth="1"/>
    <col min="10765" max="10765" width="13.42578125" style="1" customWidth="1"/>
    <col min="10766" max="10766" width="14.42578125" style="1" customWidth="1"/>
    <col min="10767" max="10767" width="9.5703125" style="1" customWidth="1"/>
    <col min="10768" max="11003" width="8.5703125" style="1"/>
    <col min="11004" max="11004" width="0" style="1" hidden="1" customWidth="1"/>
    <col min="11005" max="11005" width="52" style="1" customWidth="1"/>
    <col min="11006" max="11006" width="0" style="1" hidden="1" customWidth="1"/>
    <col min="11007" max="11009" width="10.5703125" style="1" customWidth="1"/>
    <col min="11010" max="11010" width="11.5703125" style="1" customWidth="1"/>
    <col min="11011" max="11018" width="10.5703125" style="1" customWidth="1"/>
    <col min="11019" max="11020" width="14.42578125" style="1" customWidth="1"/>
    <col min="11021" max="11021" width="13.42578125" style="1" customWidth="1"/>
    <col min="11022" max="11022" width="14.42578125" style="1" customWidth="1"/>
    <col min="11023" max="11023" width="9.5703125" style="1" customWidth="1"/>
    <col min="11024" max="11259" width="8.5703125" style="1"/>
    <col min="11260" max="11260" width="0" style="1" hidden="1" customWidth="1"/>
    <col min="11261" max="11261" width="52" style="1" customWidth="1"/>
    <col min="11262" max="11262" width="0" style="1" hidden="1" customWidth="1"/>
    <col min="11263" max="11265" width="10.5703125" style="1" customWidth="1"/>
    <col min="11266" max="11266" width="11.5703125" style="1" customWidth="1"/>
    <col min="11267" max="11274" width="10.5703125" style="1" customWidth="1"/>
    <col min="11275" max="11276" width="14.42578125" style="1" customWidth="1"/>
    <col min="11277" max="11277" width="13.42578125" style="1" customWidth="1"/>
    <col min="11278" max="11278" width="14.42578125" style="1" customWidth="1"/>
    <col min="11279" max="11279" width="9.5703125" style="1" customWidth="1"/>
    <col min="11280" max="11515" width="8.5703125" style="1"/>
    <col min="11516" max="11516" width="0" style="1" hidden="1" customWidth="1"/>
    <col min="11517" max="11517" width="52" style="1" customWidth="1"/>
    <col min="11518" max="11518" width="0" style="1" hidden="1" customWidth="1"/>
    <col min="11519" max="11521" width="10.5703125" style="1" customWidth="1"/>
    <col min="11522" max="11522" width="11.5703125" style="1" customWidth="1"/>
    <col min="11523" max="11530" width="10.5703125" style="1" customWidth="1"/>
    <col min="11531" max="11532" width="14.42578125" style="1" customWidth="1"/>
    <col min="11533" max="11533" width="13.42578125" style="1" customWidth="1"/>
    <col min="11534" max="11534" width="14.42578125" style="1" customWidth="1"/>
    <col min="11535" max="11535" width="9.5703125" style="1" customWidth="1"/>
    <col min="11536" max="11771" width="8.5703125" style="1"/>
    <col min="11772" max="11772" width="0" style="1" hidden="1" customWidth="1"/>
    <col min="11773" max="11773" width="52" style="1" customWidth="1"/>
    <col min="11774" max="11774" width="0" style="1" hidden="1" customWidth="1"/>
    <col min="11775" max="11777" width="10.5703125" style="1" customWidth="1"/>
    <col min="11778" max="11778" width="11.5703125" style="1" customWidth="1"/>
    <col min="11779" max="11786" width="10.5703125" style="1" customWidth="1"/>
    <col min="11787" max="11788" width="14.42578125" style="1" customWidth="1"/>
    <col min="11789" max="11789" width="13.42578125" style="1" customWidth="1"/>
    <col min="11790" max="11790" width="14.42578125" style="1" customWidth="1"/>
    <col min="11791" max="11791" width="9.5703125" style="1" customWidth="1"/>
    <col min="11792" max="12027" width="8.5703125" style="1"/>
    <col min="12028" max="12028" width="0" style="1" hidden="1" customWidth="1"/>
    <col min="12029" max="12029" width="52" style="1" customWidth="1"/>
    <col min="12030" max="12030" width="0" style="1" hidden="1" customWidth="1"/>
    <col min="12031" max="12033" width="10.5703125" style="1" customWidth="1"/>
    <col min="12034" max="12034" width="11.5703125" style="1" customWidth="1"/>
    <col min="12035" max="12042" width="10.5703125" style="1" customWidth="1"/>
    <col min="12043" max="12044" width="14.42578125" style="1" customWidth="1"/>
    <col min="12045" max="12045" width="13.42578125" style="1" customWidth="1"/>
    <col min="12046" max="12046" width="14.42578125" style="1" customWidth="1"/>
    <col min="12047" max="12047" width="9.5703125" style="1" customWidth="1"/>
    <col min="12048" max="12283" width="8.5703125" style="1"/>
    <col min="12284" max="12284" width="0" style="1" hidden="1" customWidth="1"/>
    <col min="12285" max="12285" width="52" style="1" customWidth="1"/>
    <col min="12286" max="12286" width="0" style="1" hidden="1" customWidth="1"/>
    <col min="12287" max="12289" width="10.5703125" style="1" customWidth="1"/>
    <col min="12290" max="12290" width="11.5703125" style="1" customWidth="1"/>
    <col min="12291" max="12298" width="10.5703125" style="1" customWidth="1"/>
    <col min="12299" max="12300" width="14.42578125" style="1" customWidth="1"/>
    <col min="12301" max="12301" width="13.42578125" style="1" customWidth="1"/>
    <col min="12302" max="12302" width="14.42578125" style="1" customWidth="1"/>
    <col min="12303" max="12303" width="9.5703125" style="1" customWidth="1"/>
    <col min="12304" max="12539" width="8.5703125" style="1"/>
    <col min="12540" max="12540" width="0" style="1" hidden="1" customWidth="1"/>
    <col min="12541" max="12541" width="52" style="1" customWidth="1"/>
    <col min="12542" max="12542" width="0" style="1" hidden="1" customWidth="1"/>
    <col min="12543" max="12545" width="10.5703125" style="1" customWidth="1"/>
    <col min="12546" max="12546" width="11.5703125" style="1" customWidth="1"/>
    <col min="12547" max="12554" width="10.5703125" style="1" customWidth="1"/>
    <col min="12555" max="12556" width="14.42578125" style="1" customWidth="1"/>
    <col min="12557" max="12557" width="13.42578125" style="1" customWidth="1"/>
    <col min="12558" max="12558" width="14.42578125" style="1" customWidth="1"/>
    <col min="12559" max="12559" width="9.5703125" style="1" customWidth="1"/>
    <col min="12560" max="12795" width="8.5703125" style="1"/>
    <col min="12796" max="12796" width="0" style="1" hidden="1" customWidth="1"/>
    <col min="12797" max="12797" width="52" style="1" customWidth="1"/>
    <col min="12798" max="12798" width="0" style="1" hidden="1" customWidth="1"/>
    <col min="12799" max="12801" width="10.5703125" style="1" customWidth="1"/>
    <col min="12802" max="12802" width="11.5703125" style="1" customWidth="1"/>
    <col min="12803" max="12810" width="10.5703125" style="1" customWidth="1"/>
    <col min="12811" max="12812" width="14.42578125" style="1" customWidth="1"/>
    <col min="12813" max="12813" width="13.42578125" style="1" customWidth="1"/>
    <col min="12814" max="12814" width="14.42578125" style="1" customWidth="1"/>
    <col min="12815" max="12815" width="9.5703125" style="1" customWidth="1"/>
    <col min="12816" max="13051" width="8.5703125" style="1"/>
    <col min="13052" max="13052" width="0" style="1" hidden="1" customWidth="1"/>
    <col min="13053" max="13053" width="52" style="1" customWidth="1"/>
    <col min="13054" max="13054" width="0" style="1" hidden="1" customWidth="1"/>
    <col min="13055" max="13057" width="10.5703125" style="1" customWidth="1"/>
    <col min="13058" max="13058" width="11.5703125" style="1" customWidth="1"/>
    <col min="13059" max="13066" width="10.5703125" style="1" customWidth="1"/>
    <col min="13067" max="13068" width="14.42578125" style="1" customWidth="1"/>
    <col min="13069" max="13069" width="13.42578125" style="1" customWidth="1"/>
    <col min="13070" max="13070" width="14.42578125" style="1" customWidth="1"/>
    <col min="13071" max="13071" width="9.5703125" style="1" customWidth="1"/>
    <col min="13072" max="13307" width="8.5703125" style="1"/>
    <col min="13308" max="13308" width="0" style="1" hidden="1" customWidth="1"/>
    <col min="13309" max="13309" width="52" style="1" customWidth="1"/>
    <col min="13310" max="13310" width="0" style="1" hidden="1" customWidth="1"/>
    <col min="13311" max="13313" width="10.5703125" style="1" customWidth="1"/>
    <col min="13314" max="13314" width="11.5703125" style="1" customWidth="1"/>
    <col min="13315" max="13322" width="10.5703125" style="1" customWidth="1"/>
    <col min="13323" max="13324" width="14.42578125" style="1" customWidth="1"/>
    <col min="13325" max="13325" width="13.42578125" style="1" customWidth="1"/>
    <col min="13326" max="13326" width="14.42578125" style="1" customWidth="1"/>
    <col min="13327" max="13327" width="9.5703125" style="1" customWidth="1"/>
    <col min="13328" max="13563" width="8.5703125" style="1"/>
    <col min="13564" max="13564" width="0" style="1" hidden="1" customWidth="1"/>
    <col min="13565" max="13565" width="52" style="1" customWidth="1"/>
    <col min="13566" max="13566" width="0" style="1" hidden="1" customWidth="1"/>
    <col min="13567" max="13569" width="10.5703125" style="1" customWidth="1"/>
    <col min="13570" max="13570" width="11.5703125" style="1" customWidth="1"/>
    <col min="13571" max="13578" width="10.5703125" style="1" customWidth="1"/>
    <col min="13579" max="13580" width="14.42578125" style="1" customWidth="1"/>
    <col min="13581" max="13581" width="13.42578125" style="1" customWidth="1"/>
    <col min="13582" max="13582" width="14.42578125" style="1" customWidth="1"/>
    <col min="13583" max="13583" width="9.5703125" style="1" customWidth="1"/>
    <col min="13584" max="13819" width="8.5703125" style="1"/>
    <col min="13820" max="13820" width="0" style="1" hidden="1" customWidth="1"/>
    <col min="13821" max="13821" width="52" style="1" customWidth="1"/>
    <col min="13822" max="13822" width="0" style="1" hidden="1" customWidth="1"/>
    <col min="13823" max="13825" width="10.5703125" style="1" customWidth="1"/>
    <col min="13826" max="13826" width="11.5703125" style="1" customWidth="1"/>
    <col min="13827" max="13834" width="10.5703125" style="1" customWidth="1"/>
    <col min="13835" max="13836" width="14.42578125" style="1" customWidth="1"/>
    <col min="13837" max="13837" width="13.42578125" style="1" customWidth="1"/>
    <col min="13838" max="13838" width="14.42578125" style="1" customWidth="1"/>
    <col min="13839" max="13839" width="9.5703125" style="1" customWidth="1"/>
    <col min="13840" max="14075" width="8.5703125" style="1"/>
    <col min="14076" max="14076" width="0" style="1" hidden="1" customWidth="1"/>
    <col min="14077" max="14077" width="52" style="1" customWidth="1"/>
    <col min="14078" max="14078" width="0" style="1" hidden="1" customWidth="1"/>
    <col min="14079" max="14081" width="10.5703125" style="1" customWidth="1"/>
    <col min="14082" max="14082" width="11.5703125" style="1" customWidth="1"/>
    <col min="14083" max="14090" width="10.5703125" style="1" customWidth="1"/>
    <col min="14091" max="14092" width="14.42578125" style="1" customWidth="1"/>
    <col min="14093" max="14093" width="13.42578125" style="1" customWidth="1"/>
    <col min="14094" max="14094" width="14.42578125" style="1" customWidth="1"/>
    <col min="14095" max="14095" width="9.5703125" style="1" customWidth="1"/>
    <col min="14096" max="14331" width="8.5703125" style="1"/>
    <col min="14332" max="14332" width="0" style="1" hidden="1" customWidth="1"/>
    <col min="14333" max="14333" width="52" style="1" customWidth="1"/>
    <col min="14334" max="14334" width="0" style="1" hidden="1" customWidth="1"/>
    <col min="14335" max="14337" width="10.5703125" style="1" customWidth="1"/>
    <col min="14338" max="14338" width="11.5703125" style="1" customWidth="1"/>
    <col min="14339" max="14346" width="10.5703125" style="1" customWidth="1"/>
    <col min="14347" max="14348" width="14.42578125" style="1" customWidth="1"/>
    <col min="14349" max="14349" width="13.42578125" style="1" customWidth="1"/>
    <col min="14350" max="14350" width="14.42578125" style="1" customWidth="1"/>
    <col min="14351" max="14351" width="9.5703125" style="1" customWidth="1"/>
    <col min="14352" max="14587" width="8.5703125" style="1"/>
    <col min="14588" max="14588" width="0" style="1" hidden="1" customWidth="1"/>
    <col min="14589" max="14589" width="52" style="1" customWidth="1"/>
    <col min="14590" max="14590" width="0" style="1" hidden="1" customWidth="1"/>
    <col min="14591" max="14593" width="10.5703125" style="1" customWidth="1"/>
    <col min="14594" max="14594" width="11.5703125" style="1" customWidth="1"/>
    <col min="14595" max="14602" width="10.5703125" style="1" customWidth="1"/>
    <col min="14603" max="14604" width="14.42578125" style="1" customWidth="1"/>
    <col min="14605" max="14605" width="13.42578125" style="1" customWidth="1"/>
    <col min="14606" max="14606" width="14.42578125" style="1" customWidth="1"/>
    <col min="14607" max="14607" width="9.5703125" style="1" customWidth="1"/>
    <col min="14608" max="14843" width="8.5703125" style="1"/>
    <col min="14844" max="14844" width="0" style="1" hidden="1" customWidth="1"/>
    <col min="14845" max="14845" width="52" style="1" customWidth="1"/>
    <col min="14846" max="14846" width="0" style="1" hidden="1" customWidth="1"/>
    <col min="14847" max="14849" width="10.5703125" style="1" customWidth="1"/>
    <col min="14850" max="14850" width="11.5703125" style="1" customWidth="1"/>
    <col min="14851" max="14858" width="10.5703125" style="1" customWidth="1"/>
    <col min="14859" max="14860" width="14.42578125" style="1" customWidth="1"/>
    <col min="14861" max="14861" width="13.42578125" style="1" customWidth="1"/>
    <col min="14862" max="14862" width="14.42578125" style="1" customWidth="1"/>
    <col min="14863" max="14863" width="9.5703125" style="1" customWidth="1"/>
    <col min="14864" max="15099" width="8.5703125" style="1"/>
    <col min="15100" max="15100" width="0" style="1" hidden="1" customWidth="1"/>
    <col min="15101" max="15101" width="52" style="1" customWidth="1"/>
    <col min="15102" max="15102" width="0" style="1" hidden="1" customWidth="1"/>
    <col min="15103" max="15105" width="10.5703125" style="1" customWidth="1"/>
    <col min="15106" max="15106" width="11.5703125" style="1" customWidth="1"/>
    <col min="15107" max="15114" width="10.5703125" style="1" customWidth="1"/>
    <col min="15115" max="15116" width="14.42578125" style="1" customWidth="1"/>
    <col min="15117" max="15117" width="13.42578125" style="1" customWidth="1"/>
    <col min="15118" max="15118" width="14.42578125" style="1" customWidth="1"/>
    <col min="15119" max="15119" width="9.5703125" style="1" customWidth="1"/>
    <col min="15120" max="15355" width="8.5703125" style="1"/>
    <col min="15356" max="15356" width="0" style="1" hidden="1" customWidth="1"/>
    <col min="15357" max="15357" width="52" style="1" customWidth="1"/>
    <col min="15358" max="15358" width="0" style="1" hidden="1" customWidth="1"/>
    <col min="15359" max="15361" width="10.5703125" style="1" customWidth="1"/>
    <col min="15362" max="15362" width="11.5703125" style="1" customWidth="1"/>
    <col min="15363" max="15370" width="10.5703125" style="1" customWidth="1"/>
    <col min="15371" max="15372" width="14.42578125" style="1" customWidth="1"/>
    <col min="15373" max="15373" width="13.42578125" style="1" customWidth="1"/>
    <col min="15374" max="15374" width="14.42578125" style="1" customWidth="1"/>
    <col min="15375" max="15375" width="9.5703125" style="1" customWidth="1"/>
    <col min="15376" max="15611" width="8.5703125" style="1"/>
    <col min="15612" max="15612" width="0" style="1" hidden="1" customWidth="1"/>
    <col min="15613" max="15613" width="52" style="1" customWidth="1"/>
    <col min="15614" max="15614" width="0" style="1" hidden="1" customWidth="1"/>
    <col min="15615" max="15617" width="10.5703125" style="1" customWidth="1"/>
    <col min="15618" max="15618" width="11.5703125" style="1" customWidth="1"/>
    <col min="15619" max="15626" width="10.5703125" style="1" customWidth="1"/>
    <col min="15627" max="15628" width="14.42578125" style="1" customWidth="1"/>
    <col min="15629" max="15629" width="13.42578125" style="1" customWidth="1"/>
    <col min="15630" max="15630" width="14.42578125" style="1" customWidth="1"/>
    <col min="15631" max="15631" width="9.5703125" style="1" customWidth="1"/>
    <col min="15632" max="15867" width="8.5703125" style="1"/>
    <col min="15868" max="15868" width="0" style="1" hidden="1" customWidth="1"/>
    <col min="15869" max="15869" width="52" style="1" customWidth="1"/>
    <col min="15870" max="15870" width="0" style="1" hidden="1" customWidth="1"/>
    <col min="15871" max="15873" width="10.5703125" style="1" customWidth="1"/>
    <col min="15874" max="15874" width="11.5703125" style="1" customWidth="1"/>
    <col min="15875" max="15882" width="10.5703125" style="1" customWidth="1"/>
    <col min="15883" max="15884" width="14.42578125" style="1" customWidth="1"/>
    <col min="15885" max="15885" width="13.42578125" style="1" customWidth="1"/>
    <col min="15886" max="15886" width="14.42578125" style="1" customWidth="1"/>
    <col min="15887" max="15887" width="9.5703125" style="1" customWidth="1"/>
    <col min="15888" max="16123" width="8.5703125" style="1"/>
    <col min="16124" max="16124" width="0" style="1" hidden="1" customWidth="1"/>
    <col min="16125" max="16125" width="52" style="1" customWidth="1"/>
    <col min="16126" max="16126" width="0" style="1" hidden="1" customWidth="1"/>
    <col min="16127" max="16129" width="10.5703125" style="1" customWidth="1"/>
    <col min="16130" max="16130" width="11.5703125" style="1" customWidth="1"/>
    <col min="16131" max="16138" width="10.5703125" style="1" customWidth="1"/>
    <col min="16139" max="16140" width="14.42578125" style="1" customWidth="1"/>
    <col min="16141" max="16141" width="13.42578125" style="1" customWidth="1"/>
    <col min="16142" max="16142" width="14.42578125" style="1" customWidth="1"/>
    <col min="16143" max="16143" width="9.5703125" style="1" customWidth="1"/>
    <col min="16144" max="16378" width="8.5703125" style="1"/>
    <col min="16379" max="16384" width="9.42578125" style="1" customWidth="1"/>
  </cols>
  <sheetData>
    <row r="1" spans="1:20" ht="30.75" hidden="1" customHeight="1">
      <c r="B1" s="3"/>
      <c r="C1" s="76"/>
      <c r="D1" s="76"/>
      <c r="E1" s="76"/>
      <c r="F1" s="76"/>
      <c r="G1" s="76"/>
      <c r="H1" s="76"/>
      <c r="I1" s="76"/>
      <c r="J1" s="76"/>
      <c r="K1" s="76"/>
      <c r="L1" s="76"/>
      <c r="M1" s="76"/>
      <c r="N1" s="214"/>
      <c r="O1" s="75"/>
    </row>
    <row r="2" spans="1:20" s="4" customFormat="1" ht="19.5" hidden="1" customHeight="1">
      <c r="A2" s="1"/>
      <c r="B2" s="7"/>
      <c r="C2" s="342"/>
      <c r="D2" s="342"/>
      <c r="E2" s="75"/>
      <c r="F2" s="75"/>
      <c r="G2" s="75"/>
      <c r="H2" s="75"/>
      <c r="I2" s="75"/>
      <c r="J2" s="75"/>
      <c r="K2" s="75"/>
      <c r="L2" s="75"/>
      <c r="M2" s="75"/>
      <c r="N2" s="343"/>
      <c r="O2" s="342"/>
    </row>
    <row r="3" spans="1:20" ht="50.25" customHeight="1">
      <c r="B3" s="344" t="s">
        <v>164</v>
      </c>
      <c r="C3" s="458" t="s">
        <v>7</v>
      </c>
      <c r="D3" s="458" t="s">
        <v>8</v>
      </c>
      <c r="E3" s="458" t="s">
        <v>9</v>
      </c>
      <c r="F3" s="458" t="s">
        <v>10</v>
      </c>
      <c r="G3" s="458" t="s">
        <v>11</v>
      </c>
      <c r="H3" s="459" t="s">
        <v>12</v>
      </c>
      <c r="I3" s="458" t="s">
        <v>36</v>
      </c>
      <c r="J3" s="458" t="s">
        <v>37</v>
      </c>
      <c r="K3" s="458" t="s">
        <v>38</v>
      </c>
      <c r="L3" s="458" t="s">
        <v>39</v>
      </c>
      <c r="M3" s="458" t="s">
        <v>40</v>
      </c>
      <c r="N3" s="345" t="s">
        <v>41</v>
      </c>
      <c r="O3" s="346" t="s">
        <v>165</v>
      </c>
    </row>
    <row r="4" spans="1:20">
      <c r="B4" s="240" t="s">
        <v>166</v>
      </c>
      <c r="C4" s="389"/>
      <c r="D4" s="389"/>
      <c r="E4" s="389"/>
      <c r="F4" s="389"/>
      <c r="G4" s="389"/>
      <c r="H4" s="389"/>
      <c r="I4" s="389"/>
      <c r="J4" s="389"/>
      <c r="K4" s="389"/>
      <c r="L4" s="389"/>
      <c r="M4" s="389"/>
      <c r="N4" s="347"/>
      <c r="O4" s="460"/>
    </row>
    <row r="5" spans="1:20" ht="12.75">
      <c r="A5" s="9" t="s">
        <v>123</v>
      </c>
      <c r="B5" s="445" t="s">
        <v>125</v>
      </c>
      <c r="C5" s="389">
        <v>0</v>
      </c>
      <c r="D5" s="389">
        <v>0</v>
      </c>
      <c r="E5" s="389">
        <v>0</v>
      </c>
      <c r="F5" s="389">
        <v>0</v>
      </c>
      <c r="G5" s="390">
        <v>0</v>
      </c>
      <c r="H5" s="389">
        <v>0</v>
      </c>
      <c r="I5" s="390"/>
      <c r="J5" s="389"/>
      <c r="K5" s="390"/>
      <c r="L5" s="389"/>
      <c r="M5" s="391"/>
      <c r="N5" s="391"/>
      <c r="O5" s="389">
        <f>SUM(C5:N5)</f>
        <v>0</v>
      </c>
      <c r="T5" s="9"/>
    </row>
    <row r="6" spans="1:20" ht="12.75">
      <c r="A6" s="9"/>
      <c r="B6" s="241" t="s">
        <v>126</v>
      </c>
      <c r="C6" s="389">
        <v>0</v>
      </c>
      <c r="D6" s="389">
        <v>573</v>
      </c>
      <c r="E6" s="389">
        <v>0</v>
      </c>
      <c r="F6" s="389">
        <v>0</v>
      </c>
      <c r="G6" s="390">
        <v>0</v>
      </c>
      <c r="H6" s="389">
        <v>0</v>
      </c>
      <c r="I6" s="390"/>
      <c r="J6" s="389"/>
      <c r="K6" s="390"/>
      <c r="L6" s="389"/>
      <c r="M6" s="391"/>
      <c r="N6" s="391"/>
      <c r="O6" s="389">
        <f t="shared" ref="O6:O7" si="0">SUM(C6:N6)</f>
        <v>573</v>
      </c>
      <c r="T6" s="9"/>
    </row>
    <row r="7" spans="1:20" ht="24">
      <c r="A7" s="9" t="s">
        <v>127</v>
      </c>
      <c r="B7" s="242" t="s">
        <v>167</v>
      </c>
      <c r="C7" s="389">
        <v>0</v>
      </c>
      <c r="D7" s="389">
        <v>0</v>
      </c>
      <c r="E7" s="389">
        <v>0</v>
      </c>
      <c r="F7" s="389">
        <v>0</v>
      </c>
      <c r="G7" s="390">
        <v>0</v>
      </c>
      <c r="H7" s="390">
        <v>0</v>
      </c>
      <c r="I7" s="391"/>
      <c r="J7" s="389"/>
      <c r="K7" s="390"/>
      <c r="L7" s="389"/>
      <c r="M7" s="391"/>
      <c r="N7" s="391"/>
      <c r="O7" s="389">
        <f t="shared" si="0"/>
        <v>0</v>
      </c>
      <c r="T7" s="9"/>
    </row>
    <row r="8" spans="1:20" s="12" customFormat="1" ht="12.75">
      <c r="A8" s="40"/>
      <c r="B8" s="348" t="s">
        <v>129</v>
      </c>
      <c r="C8" s="461">
        <f>SUM(C5:C7)</f>
        <v>0</v>
      </c>
      <c r="D8" s="461">
        <f>SUM(D5:D7)</f>
        <v>573</v>
      </c>
      <c r="E8" s="461">
        <f>SUM(E5:E7)</f>
        <v>0</v>
      </c>
      <c r="F8" s="461">
        <f t="shared" ref="F8:H8" si="1">SUM(F5:F7)</f>
        <v>0</v>
      </c>
      <c r="G8" s="461">
        <f t="shared" si="1"/>
        <v>0</v>
      </c>
      <c r="H8" s="461">
        <f t="shared" si="1"/>
        <v>0</v>
      </c>
      <c r="I8" s="461">
        <f>SUM(I5:I7)</f>
        <v>0</v>
      </c>
      <c r="J8" s="461">
        <f>SUM(J5:J7)</f>
        <v>0</v>
      </c>
      <c r="K8" s="461">
        <f>SUM(K5:K7)</f>
        <v>0</v>
      </c>
      <c r="L8" s="461">
        <f>SUM(L5:L7)</f>
        <v>0</v>
      </c>
      <c r="M8" s="462">
        <f>SUM(M5:M7)</f>
        <v>0</v>
      </c>
      <c r="N8" s="461">
        <v>0</v>
      </c>
      <c r="O8" s="461">
        <f t="shared" ref="O8" si="2">SUM(O5:O7)</f>
        <v>573</v>
      </c>
      <c r="T8" s="40"/>
    </row>
    <row r="9" spans="1:20" ht="12.75">
      <c r="A9" s="9"/>
      <c r="B9" s="240" t="s">
        <v>168</v>
      </c>
      <c r="C9" s="389"/>
      <c r="D9" s="389"/>
      <c r="E9" s="389"/>
      <c r="F9" s="389"/>
      <c r="G9" s="389"/>
      <c r="H9" s="389"/>
      <c r="I9" s="389"/>
      <c r="J9" s="389"/>
      <c r="K9" s="389"/>
      <c r="L9" s="389"/>
      <c r="M9" s="389"/>
      <c r="N9" s="391"/>
      <c r="O9" s="389"/>
      <c r="T9" s="9"/>
    </row>
    <row r="10" spans="1:20" ht="12.75">
      <c r="A10" s="9" t="s">
        <v>132</v>
      </c>
      <c r="B10" s="241" t="s">
        <v>128</v>
      </c>
      <c r="C10" s="389">
        <v>0</v>
      </c>
      <c r="D10" s="389">
        <v>0</v>
      </c>
      <c r="E10" s="389">
        <v>0</v>
      </c>
      <c r="F10" s="389">
        <v>0</v>
      </c>
      <c r="G10" s="390">
        <v>0</v>
      </c>
      <c r="H10" s="389">
        <v>0</v>
      </c>
      <c r="I10" s="390"/>
      <c r="J10" s="389"/>
      <c r="K10" s="389"/>
      <c r="L10" s="389"/>
      <c r="M10" s="390"/>
      <c r="N10" s="391"/>
      <c r="O10" s="389">
        <f>SUM(C10:N10)</f>
        <v>0</v>
      </c>
      <c r="T10" s="9"/>
    </row>
    <row r="11" spans="1:20" ht="13.5">
      <c r="A11" s="9"/>
      <c r="B11" s="241" t="s">
        <v>169</v>
      </c>
      <c r="C11" s="389">
        <v>0</v>
      </c>
      <c r="D11" s="389">
        <v>0</v>
      </c>
      <c r="E11" s="389">
        <v>0</v>
      </c>
      <c r="F11" s="389">
        <v>0</v>
      </c>
      <c r="G11" s="390">
        <v>0</v>
      </c>
      <c r="H11" s="391">
        <v>0</v>
      </c>
      <c r="I11" s="389"/>
      <c r="J11" s="389"/>
      <c r="K11" s="389"/>
      <c r="L11" s="389"/>
      <c r="M11" s="389"/>
      <c r="N11" s="391"/>
      <c r="O11" s="389">
        <f>SUM(C11:N11)</f>
        <v>0</v>
      </c>
      <c r="T11" s="9"/>
    </row>
    <row r="12" spans="1:20" s="12" customFormat="1" ht="18.75" customHeight="1">
      <c r="A12" s="40"/>
      <c r="B12" s="348" t="s">
        <v>133</v>
      </c>
      <c r="C12" s="461">
        <f t="shared" ref="C12:H12" si="3">SUM(C10:C11)</f>
        <v>0</v>
      </c>
      <c r="D12" s="461">
        <f t="shared" si="3"/>
        <v>0</v>
      </c>
      <c r="E12" s="461">
        <f t="shared" si="3"/>
        <v>0</v>
      </c>
      <c r="F12" s="461">
        <f>SUM(F10:F11)</f>
        <v>0</v>
      </c>
      <c r="G12" s="461">
        <f t="shared" si="3"/>
        <v>0</v>
      </c>
      <c r="H12" s="461">
        <f t="shared" si="3"/>
        <v>0</v>
      </c>
      <c r="I12" s="461">
        <f>SUM(I10:I11)</f>
        <v>0</v>
      </c>
      <c r="J12" s="461">
        <f>SUM(J10:J11)</f>
        <v>0</v>
      </c>
      <c r="K12" s="461">
        <f>SUM(K10:K11)</f>
        <v>0</v>
      </c>
      <c r="L12" s="461">
        <f>SUM(L10:L11)</f>
        <v>0</v>
      </c>
      <c r="M12" s="462">
        <f>SUM(M10:M11)</f>
        <v>0</v>
      </c>
      <c r="N12" s="461">
        <v>0</v>
      </c>
      <c r="O12" s="461">
        <f t="shared" ref="O12" si="4">SUM(O10:O11)</f>
        <v>0</v>
      </c>
      <c r="T12" s="40"/>
    </row>
    <row r="13" spans="1:20" ht="12.75">
      <c r="A13" s="9"/>
      <c r="B13" s="239" t="s">
        <v>170</v>
      </c>
      <c r="C13" s="389"/>
      <c r="D13" s="389"/>
      <c r="E13" s="389"/>
      <c r="F13" s="389"/>
      <c r="G13" s="389"/>
      <c r="H13" s="389"/>
      <c r="I13" s="389"/>
      <c r="J13" s="389"/>
      <c r="K13" s="389"/>
      <c r="L13" s="389"/>
      <c r="M13" s="389"/>
      <c r="N13" s="391"/>
      <c r="O13" s="389"/>
      <c r="T13" s="9"/>
    </row>
    <row r="14" spans="1:20" ht="12.75">
      <c r="A14" s="9" t="s">
        <v>135</v>
      </c>
      <c r="B14" s="241" t="s">
        <v>171</v>
      </c>
      <c r="C14" s="389">
        <v>0</v>
      </c>
      <c r="D14" s="389">
        <v>0</v>
      </c>
      <c r="E14" s="389">
        <v>0</v>
      </c>
      <c r="F14" s="389">
        <v>0</v>
      </c>
      <c r="G14" s="389">
        <v>0</v>
      </c>
      <c r="H14" s="389">
        <v>0</v>
      </c>
      <c r="I14" s="389"/>
      <c r="J14" s="389"/>
      <c r="K14" s="389"/>
      <c r="L14" s="389"/>
      <c r="M14" s="389"/>
      <c r="N14" s="391"/>
      <c r="O14" s="389">
        <f>SUM(C14:N14)</f>
        <v>0</v>
      </c>
      <c r="T14" s="9"/>
    </row>
    <row r="15" spans="1:20" s="12" customFormat="1" ht="12.75">
      <c r="A15" s="40"/>
      <c r="B15" s="348" t="s">
        <v>137</v>
      </c>
      <c r="C15" s="461">
        <f>SUM(C14)</f>
        <v>0</v>
      </c>
      <c r="D15" s="461">
        <f>SUM(D14)</f>
        <v>0</v>
      </c>
      <c r="E15" s="461">
        <f>SUM(E14)</f>
        <v>0</v>
      </c>
      <c r="F15" s="461">
        <f>SUM(F14)</f>
        <v>0</v>
      </c>
      <c r="G15" s="461">
        <v>0</v>
      </c>
      <c r="H15" s="461">
        <v>0</v>
      </c>
      <c r="I15" s="461">
        <v>0</v>
      </c>
      <c r="J15" s="461">
        <v>0</v>
      </c>
      <c r="K15" s="461">
        <v>0</v>
      </c>
      <c r="L15" s="461">
        <v>0</v>
      </c>
      <c r="M15" s="461">
        <v>0</v>
      </c>
      <c r="N15" s="461">
        <v>0</v>
      </c>
      <c r="O15" s="461">
        <f t="shared" ref="O15" si="5">O14</f>
        <v>0</v>
      </c>
      <c r="T15" s="40"/>
    </row>
    <row r="16" spans="1:20" ht="12.75">
      <c r="A16" s="9"/>
      <c r="B16" s="240" t="s">
        <v>138</v>
      </c>
      <c r="C16" s="389"/>
      <c r="D16" s="389"/>
      <c r="E16" s="389"/>
      <c r="F16" s="389"/>
      <c r="G16" s="389"/>
      <c r="H16" s="389"/>
      <c r="I16" s="389"/>
      <c r="J16" s="389"/>
      <c r="K16" s="389"/>
      <c r="L16" s="389"/>
      <c r="M16" s="389"/>
      <c r="N16" s="391"/>
      <c r="O16" s="389"/>
      <c r="T16" s="9"/>
    </row>
    <row r="17" spans="1:20" s="78" customFormat="1" ht="24.75" customHeight="1">
      <c r="A17" s="77" t="s">
        <v>139</v>
      </c>
      <c r="B17" s="241" t="s">
        <v>140</v>
      </c>
      <c r="C17" s="389">
        <v>0</v>
      </c>
      <c r="D17" s="389">
        <v>0</v>
      </c>
      <c r="E17" s="389">
        <v>0</v>
      </c>
      <c r="F17" s="389">
        <v>0</v>
      </c>
      <c r="G17" s="391">
        <v>0</v>
      </c>
      <c r="H17" s="391">
        <v>0</v>
      </c>
      <c r="I17" s="390"/>
      <c r="J17" s="389"/>
      <c r="K17" s="389"/>
      <c r="L17" s="389"/>
      <c r="M17" s="389"/>
      <c r="N17" s="391"/>
      <c r="O17" s="389">
        <f>SUM(C17:N17)</f>
        <v>0</v>
      </c>
      <c r="T17" s="77"/>
    </row>
    <row r="18" spans="1:20" ht="12.75">
      <c r="A18" s="9" t="s">
        <v>141</v>
      </c>
      <c r="B18" s="241" t="s">
        <v>142</v>
      </c>
      <c r="C18" s="389">
        <v>43333</v>
      </c>
      <c r="D18" s="389">
        <v>30591</v>
      </c>
      <c r="E18" s="389">
        <v>33668</v>
      </c>
      <c r="F18" s="389">
        <v>1376</v>
      </c>
      <c r="G18" s="390">
        <v>16606</v>
      </c>
      <c r="H18" s="389">
        <v>0</v>
      </c>
      <c r="I18" s="390"/>
      <c r="J18" s="389"/>
      <c r="K18" s="389"/>
      <c r="L18" s="389"/>
      <c r="M18" s="389"/>
      <c r="N18" s="391"/>
      <c r="O18" s="389">
        <f>SUM(C18:N18)</f>
        <v>125574</v>
      </c>
      <c r="T18" s="9"/>
    </row>
    <row r="19" spans="1:20" s="12" customFormat="1" ht="12.75">
      <c r="A19" s="40"/>
      <c r="B19" s="348" t="s">
        <v>145</v>
      </c>
      <c r="C19" s="461">
        <f t="shared" ref="C19:H19" si="6">SUM(C17:C18)</f>
        <v>43333</v>
      </c>
      <c r="D19" s="461">
        <f t="shared" si="6"/>
        <v>30591</v>
      </c>
      <c r="E19" s="461">
        <f t="shared" si="6"/>
        <v>33668</v>
      </c>
      <c r="F19" s="461">
        <f t="shared" si="6"/>
        <v>1376</v>
      </c>
      <c r="G19" s="461">
        <f t="shared" si="6"/>
        <v>16606</v>
      </c>
      <c r="H19" s="461">
        <f t="shared" si="6"/>
        <v>0</v>
      </c>
      <c r="I19" s="461">
        <f t="shared" ref="I19:N19" si="7">SUM(I17:I18)</f>
        <v>0</v>
      </c>
      <c r="J19" s="461">
        <f t="shared" si="7"/>
        <v>0</v>
      </c>
      <c r="K19" s="461">
        <f t="shared" si="7"/>
        <v>0</v>
      </c>
      <c r="L19" s="461">
        <f t="shared" si="7"/>
        <v>0</v>
      </c>
      <c r="M19" s="462">
        <f t="shared" si="7"/>
        <v>0</v>
      </c>
      <c r="N19" s="461">
        <f t="shared" si="7"/>
        <v>0</v>
      </c>
      <c r="O19" s="461">
        <f t="shared" ref="O19" si="8">SUM(O17:O18)</f>
        <v>125574</v>
      </c>
      <c r="T19" s="40"/>
    </row>
    <row r="20" spans="1:20" ht="3" customHeight="1">
      <c r="A20" s="9"/>
      <c r="B20" s="241"/>
      <c r="C20" s="389"/>
      <c r="D20" s="389"/>
      <c r="E20" s="389"/>
      <c r="F20" s="389"/>
      <c r="G20" s="389">
        <v>0</v>
      </c>
      <c r="H20" s="389"/>
      <c r="I20" s="389"/>
      <c r="J20" s="389"/>
      <c r="K20" s="389"/>
      <c r="L20" s="389"/>
      <c r="M20" s="389"/>
      <c r="N20" s="391"/>
      <c r="O20" s="389"/>
      <c r="T20" s="9"/>
    </row>
    <row r="21" spans="1:20" ht="12.75" customHeight="1">
      <c r="A21" s="9"/>
      <c r="B21" s="239" t="s">
        <v>172</v>
      </c>
      <c r="C21" s="389"/>
      <c r="D21" s="389"/>
      <c r="E21" s="389"/>
      <c r="F21" s="389"/>
      <c r="G21" s="389"/>
      <c r="H21" s="389"/>
      <c r="I21" s="389"/>
      <c r="J21" s="389"/>
      <c r="K21" s="389"/>
      <c r="L21" s="389"/>
      <c r="M21" s="389"/>
      <c r="N21" s="391"/>
      <c r="O21" s="389"/>
      <c r="T21" s="9"/>
    </row>
    <row r="22" spans="1:20" ht="12.75">
      <c r="A22" s="81" t="s">
        <v>150</v>
      </c>
      <c r="B22" s="241" t="s">
        <v>173</v>
      </c>
      <c r="C22" s="389">
        <v>282940</v>
      </c>
      <c r="D22" s="389">
        <v>25108</v>
      </c>
      <c r="E22" s="389">
        <v>221000</v>
      </c>
      <c r="F22" s="389">
        <v>-187149</v>
      </c>
      <c r="G22" s="390">
        <v>206000</v>
      </c>
      <c r="H22" s="389">
        <v>10000</v>
      </c>
      <c r="I22" s="390"/>
      <c r="J22" s="391"/>
      <c r="K22" s="389"/>
      <c r="L22" s="389"/>
      <c r="M22" s="389"/>
      <c r="N22" s="391"/>
      <c r="O22" s="389">
        <f>SUM(C22:N22)</f>
        <v>557899</v>
      </c>
      <c r="T22" s="9"/>
    </row>
    <row r="23" spans="1:20" ht="12.75">
      <c r="A23" s="81"/>
      <c r="B23" s="241" t="s">
        <v>174</v>
      </c>
      <c r="C23" s="389">
        <v>0</v>
      </c>
      <c r="D23" s="389">
        <v>0</v>
      </c>
      <c r="E23" s="389">
        <v>0</v>
      </c>
      <c r="F23" s="389">
        <v>0</v>
      </c>
      <c r="G23" s="390">
        <v>0</v>
      </c>
      <c r="H23" s="389">
        <v>0</v>
      </c>
      <c r="I23" s="389"/>
      <c r="J23" s="389"/>
      <c r="K23" s="389"/>
      <c r="L23" s="389"/>
      <c r="M23" s="389"/>
      <c r="N23" s="391"/>
      <c r="O23" s="83">
        <f>SUM(C23:N23)</f>
        <v>0</v>
      </c>
      <c r="T23" s="9"/>
    </row>
    <row r="24" spans="1:20" s="12" customFormat="1" ht="21" customHeight="1">
      <c r="A24" s="40"/>
      <c r="B24" s="348" t="s">
        <v>148</v>
      </c>
      <c r="C24" s="461">
        <f t="shared" ref="C24:H24" si="9">SUM(C22:C23)</f>
        <v>282940</v>
      </c>
      <c r="D24" s="461">
        <f t="shared" si="9"/>
        <v>25108</v>
      </c>
      <c r="E24" s="461">
        <f t="shared" si="9"/>
        <v>221000</v>
      </c>
      <c r="F24" s="461">
        <f t="shared" si="9"/>
        <v>-187149</v>
      </c>
      <c r="G24" s="461">
        <f t="shared" si="9"/>
        <v>206000</v>
      </c>
      <c r="H24" s="461">
        <f t="shared" si="9"/>
        <v>10000</v>
      </c>
      <c r="I24" s="461">
        <f t="shared" ref="I24:N24" si="10">SUM(I22:I23)</f>
        <v>0</v>
      </c>
      <c r="J24" s="461">
        <f t="shared" si="10"/>
        <v>0</v>
      </c>
      <c r="K24" s="461">
        <f t="shared" si="10"/>
        <v>0</v>
      </c>
      <c r="L24" s="461">
        <f t="shared" si="10"/>
        <v>0</v>
      </c>
      <c r="M24" s="462">
        <f t="shared" si="10"/>
        <v>0</v>
      </c>
      <c r="N24" s="461">
        <f t="shared" si="10"/>
        <v>0</v>
      </c>
      <c r="O24" s="461">
        <f t="shared" ref="O24" si="11">SUM(O22:O23)</f>
        <v>557899</v>
      </c>
      <c r="T24" s="40"/>
    </row>
    <row r="25" spans="1:20" ht="3" customHeight="1">
      <c r="A25" s="9"/>
      <c r="B25" s="241"/>
      <c r="C25" s="389"/>
      <c r="D25" s="389"/>
      <c r="E25" s="389"/>
      <c r="F25" s="389"/>
      <c r="G25" s="389"/>
      <c r="H25" s="389"/>
      <c r="I25" s="389"/>
      <c r="J25" s="389"/>
      <c r="K25" s="389"/>
      <c r="L25" s="389"/>
      <c r="M25" s="389"/>
      <c r="N25" s="391"/>
      <c r="O25" s="389"/>
      <c r="T25" s="9"/>
    </row>
    <row r="26" spans="1:20" ht="12.75" customHeight="1">
      <c r="A26" s="9"/>
      <c r="B26" s="240" t="s">
        <v>175</v>
      </c>
      <c r="C26" s="389"/>
      <c r="D26" s="389"/>
      <c r="E26" s="389"/>
      <c r="F26" s="389"/>
      <c r="G26" s="389"/>
      <c r="H26" s="389"/>
      <c r="I26" s="389"/>
      <c r="J26" s="389"/>
      <c r="K26" s="389"/>
      <c r="L26" s="389"/>
      <c r="M26" s="389"/>
      <c r="N26" s="391"/>
      <c r="O26" s="389"/>
      <c r="T26" s="9"/>
    </row>
    <row r="27" spans="1:20" s="78" customFormat="1" ht="12.75">
      <c r="A27" s="77" t="s">
        <v>155</v>
      </c>
      <c r="B27" s="241" t="s">
        <v>176</v>
      </c>
      <c r="C27" s="389">
        <v>0</v>
      </c>
      <c r="D27" s="389">
        <v>0</v>
      </c>
      <c r="E27" s="389">
        <v>0</v>
      </c>
      <c r="F27" s="389">
        <v>0</v>
      </c>
      <c r="G27" s="390">
        <v>0</v>
      </c>
      <c r="H27" s="389">
        <v>0</v>
      </c>
      <c r="I27" s="390"/>
      <c r="J27" s="389"/>
      <c r="K27" s="389"/>
      <c r="L27" s="389"/>
      <c r="M27" s="389"/>
      <c r="N27" s="391"/>
      <c r="O27" s="389">
        <f>SUM(C27:N27)</f>
        <v>0</v>
      </c>
      <c r="T27" s="77"/>
    </row>
    <row r="28" spans="1:20" ht="13.5">
      <c r="A28" s="9"/>
      <c r="B28" s="241" t="s">
        <v>177</v>
      </c>
      <c r="C28" s="389">
        <v>-4027</v>
      </c>
      <c r="D28" s="389">
        <v>0</v>
      </c>
      <c r="E28" s="389">
        <v>0</v>
      </c>
      <c r="F28" s="389">
        <v>0</v>
      </c>
      <c r="G28" s="391">
        <v>0</v>
      </c>
      <c r="H28" s="389">
        <v>0</v>
      </c>
      <c r="I28" s="390"/>
      <c r="J28" s="389"/>
      <c r="K28" s="389"/>
      <c r="L28" s="389"/>
      <c r="M28" s="385"/>
      <c r="N28" s="391"/>
      <c r="O28" s="389">
        <f>SUM(C28:N28)</f>
        <v>-4027</v>
      </c>
      <c r="T28" s="9"/>
    </row>
    <row r="29" spans="1:20" ht="12.75">
      <c r="A29" s="9" t="s">
        <v>178</v>
      </c>
      <c r="B29" s="241" t="s">
        <v>152</v>
      </c>
      <c r="C29" s="389">
        <v>0</v>
      </c>
      <c r="D29" s="389">
        <v>118</v>
      </c>
      <c r="E29" s="389">
        <v>90</v>
      </c>
      <c r="F29" s="389">
        <v>79</v>
      </c>
      <c r="G29" s="390">
        <v>0</v>
      </c>
      <c r="H29" s="389">
        <v>0</v>
      </c>
      <c r="I29" s="390"/>
      <c r="J29" s="389"/>
      <c r="K29" s="389"/>
      <c r="L29" s="382"/>
      <c r="M29" s="384"/>
      <c r="N29" s="215"/>
      <c r="O29" s="389">
        <f>SUM(C29:N29)</f>
        <v>287</v>
      </c>
      <c r="T29" s="9"/>
    </row>
    <row r="30" spans="1:20" s="12" customFormat="1" ht="12.75">
      <c r="A30" s="40"/>
      <c r="B30" s="348" t="s">
        <v>153</v>
      </c>
      <c r="C30" s="461">
        <f>SUM(C28:C29)</f>
        <v>-4027</v>
      </c>
      <c r="D30" s="461">
        <f t="shared" ref="D30" si="12">SUM(D27:D29)</f>
        <v>118</v>
      </c>
      <c r="E30" s="461">
        <f t="shared" ref="E30:F30" si="13">SUM(E27:E29)</f>
        <v>90</v>
      </c>
      <c r="F30" s="461">
        <f t="shared" si="13"/>
        <v>79</v>
      </c>
      <c r="G30" s="461">
        <f t="shared" ref="G30:L30" si="14">SUM(G27:G29)</f>
        <v>0</v>
      </c>
      <c r="H30" s="461">
        <f t="shared" si="14"/>
        <v>0</v>
      </c>
      <c r="I30" s="461">
        <f t="shared" si="14"/>
        <v>0</v>
      </c>
      <c r="J30" s="461">
        <f t="shared" si="14"/>
        <v>0</v>
      </c>
      <c r="K30" s="461">
        <f t="shared" si="14"/>
        <v>0</v>
      </c>
      <c r="L30" s="461">
        <f t="shared" si="14"/>
        <v>0</v>
      </c>
      <c r="M30" s="462">
        <f>SUM(M27:M29)</f>
        <v>0</v>
      </c>
      <c r="N30" s="461">
        <f>SUM(N27:N29)</f>
        <v>0</v>
      </c>
      <c r="O30" s="461">
        <f t="shared" ref="O30" si="15">SUM(O27:O29)</f>
        <v>-3740</v>
      </c>
      <c r="T30" s="40"/>
    </row>
    <row r="31" spans="1:20" ht="12" customHeight="1">
      <c r="A31" s="9"/>
      <c r="B31" s="240" t="s">
        <v>179</v>
      </c>
      <c r="C31" s="389"/>
      <c r="D31" s="389"/>
      <c r="E31" s="389"/>
      <c r="F31" s="389"/>
      <c r="G31" s="389"/>
      <c r="H31" s="389"/>
      <c r="I31" s="389"/>
      <c r="J31" s="389"/>
      <c r="K31" s="389"/>
      <c r="L31" s="389"/>
      <c r="M31" s="389"/>
      <c r="N31" s="215"/>
      <c r="O31" s="389"/>
      <c r="T31" s="9"/>
    </row>
    <row r="32" spans="1:20" ht="12.75">
      <c r="A32" s="9" t="s">
        <v>180</v>
      </c>
      <c r="B32" s="241" t="s">
        <v>181</v>
      </c>
      <c r="C32" s="389">
        <v>0</v>
      </c>
      <c r="D32" s="389">
        <v>0</v>
      </c>
      <c r="E32" s="389">
        <v>0</v>
      </c>
      <c r="F32" s="389">
        <v>0</v>
      </c>
      <c r="G32" s="389">
        <v>0</v>
      </c>
      <c r="H32" s="389">
        <v>0</v>
      </c>
      <c r="I32" s="389"/>
      <c r="J32" s="389"/>
      <c r="K32" s="389"/>
      <c r="L32" s="389"/>
      <c r="M32" s="389"/>
      <c r="N32" s="391"/>
      <c r="O32" s="389">
        <f>SUM(C32:N32)</f>
        <v>0</v>
      </c>
      <c r="T32" s="9"/>
    </row>
    <row r="33" spans="1:20" s="78" customFormat="1" ht="12.75">
      <c r="A33" s="77" t="s">
        <v>182</v>
      </c>
      <c r="B33" s="241" t="s">
        <v>183</v>
      </c>
      <c r="C33" s="389">
        <v>0</v>
      </c>
      <c r="D33" s="389">
        <v>0</v>
      </c>
      <c r="E33" s="389">
        <v>0</v>
      </c>
      <c r="F33" s="389">
        <v>0</v>
      </c>
      <c r="G33" s="389">
        <v>0</v>
      </c>
      <c r="H33" s="389">
        <v>0</v>
      </c>
      <c r="I33" s="389"/>
      <c r="J33" s="389"/>
      <c r="K33" s="389"/>
      <c r="L33" s="389"/>
      <c r="M33" s="385"/>
      <c r="N33" s="391"/>
      <c r="O33" s="389">
        <f>SUM(C33:N33)</f>
        <v>0</v>
      </c>
      <c r="T33" s="77"/>
    </row>
    <row r="34" spans="1:20" ht="12.75">
      <c r="A34" s="9"/>
      <c r="B34" s="241" t="s">
        <v>184</v>
      </c>
      <c r="C34" s="389">
        <v>0</v>
      </c>
      <c r="D34" s="389">
        <v>0</v>
      </c>
      <c r="E34" s="389">
        <v>0</v>
      </c>
      <c r="F34" s="389">
        <v>0</v>
      </c>
      <c r="G34" s="389">
        <v>0</v>
      </c>
      <c r="H34" s="389">
        <v>0</v>
      </c>
      <c r="I34" s="389"/>
      <c r="J34" s="389"/>
      <c r="K34" s="389"/>
      <c r="L34" s="382"/>
      <c r="M34" s="391"/>
      <c r="N34" s="215"/>
      <c r="O34" s="389">
        <f>SUM(C34:N34)</f>
        <v>0</v>
      </c>
      <c r="T34" s="9"/>
    </row>
    <row r="35" spans="1:20" ht="12.75">
      <c r="A35" s="9"/>
      <c r="B35" s="241" t="s">
        <v>157</v>
      </c>
      <c r="C35" s="389">
        <v>0</v>
      </c>
      <c r="D35" s="389">
        <v>0</v>
      </c>
      <c r="E35" s="389">
        <v>0</v>
      </c>
      <c r="F35" s="389">
        <v>0</v>
      </c>
      <c r="G35" s="389">
        <v>0</v>
      </c>
      <c r="H35" s="389">
        <v>0</v>
      </c>
      <c r="I35" s="389"/>
      <c r="J35" s="389"/>
      <c r="K35" s="389"/>
      <c r="L35" s="389"/>
      <c r="M35" s="463"/>
      <c r="N35" s="391"/>
      <c r="O35" s="389">
        <f>SUM(C35:N35)</f>
        <v>0</v>
      </c>
      <c r="T35" s="9"/>
    </row>
    <row r="36" spans="1:20" s="12" customFormat="1" ht="12.75">
      <c r="A36" s="40"/>
      <c r="B36" s="348" t="s">
        <v>160</v>
      </c>
      <c r="C36" s="461">
        <f t="shared" ref="C36:D36" si="16">SUM(C32:C35)</f>
        <v>0</v>
      </c>
      <c r="D36" s="461">
        <f t="shared" si="16"/>
        <v>0</v>
      </c>
      <c r="E36" s="461">
        <f t="shared" ref="E36:F36" si="17">SUM(E32:E35)</f>
        <v>0</v>
      </c>
      <c r="F36" s="461">
        <f t="shared" si="17"/>
        <v>0</v>
      </c>
      <c r="G36" s="461">
        <f>SUM(G32:G35)</f>
        <v>0</v>
      </c>
      <c r="H36" s="461">
        <v>0</v>
      </c>
      <c r="I36" s="461">
        <v>0</v>
      </c>
      <c r="J36" s="461">
        <v>0</v>
      </c>
      <c r="K36" s="461">
        <v>0</v>
      </c>
      <c r="L36" s="461">
        <v>0</v>
      </c>
      <c r="M36" s="461">
        <v>0</v>
      </c>
      <c r="N36" s="461">
        <v>0</v>
      </c>
      <c r="O36" s="461">
        <f t="shared" ref="O36" si="18">SUM(O32:O35)</f>
        <v>0</v>
      </c>
      <c r="T36" s="40"/>
    </row>
    <row r="37" spans="1:20" ht="26.25" customHeight="1">
      <c r="A37" s="9"/>
      <c r="B37" s="240" t="s">
        <v>185</v>
      </c>
      <c r="C37" s="389"/>
      <c r="D37" s="389"/>
      <c r="E37" s="389"/>
      <c r="F37" s="389"/>
      <c r="G37" s="389"/>
      <c r="H37" s="389"/>
      <c r="I37" s="389"/>
      <c r="J37" s="389"/>
      <c r="K37" s="389"/>
      <c r="L37" s="389"/>
      <c r="M37" s="389"/>
      <c r="N37" s="391"/>
      <c r="O37" s="389"/>
      <c r="T37" s="9"/>
    </row>
    <row r="38" spans="1:20" ht="12.75">
      <c r="A38" s="9" t="s">
        <v>186</v>
      </c>
      <c r="B38" s="241" t="s">
        <v>187</v>
      </c>
      <c r="C38" s="389">
        <v>0</v>
      </c>
      <c r="D38" s="389">
        <v>0</v>
      </c>
      <c r="E38" s="389">
        <v>0</v>
      </c>
      <c r="F38" s="389">
        <v>0</v>
      </c>
      <c r="G38" s="389">
        <v>0</v>
      </c>
      <c r="H38" s="389">
        <v>0</v>
      </c>
      <c r="I38" s="389"/>
      <c r="J38" s="389"/>
      <c r="K38" s="389"/>
      <c r="L38" s="389"/>
      <c r="M38" s="389"/>
      <c r="N38" s="391"/>
      <c r="O38" s="389">
        <f t="shared" ref="O38:O39" si="19">SUM(C38:N38)</f>
        <v>0</v>
      </c>
      <c r="T38" s="9"/>
    </row>
    <row r="39" spans="1:20" ht="12.75">
      <c r="A39" s="9" t="s">
        <v>188</v>
      </c>
      <c r="B39" s="241" t="s">
        <v>189</v>
      </c>
      <c r="C39" s="389">
        <v>0</v>
      </c>
      <c r="D39" s="389">
        <v>0</v>
      </c>
      <c r="E39" s="389">
        <v>0</v>
      </c>
      <c r="F39" s="389">
        <v>0</v>
      </c>
      <c r="G39" s="389">
        <v>0</v>
      </c>
      <c r="H39" s="389">
        <v>0</v>
      </c>
      <c r="I39" s="389"/>
      <c r="J39" s="389"/>
      <c r="K39" s="389"/>
      <c r="L39" s="389"/>
      <c r="M39" s="389"/>
      <c r="N39" s="391"/>
      <c r="O39" s="389">
        <f t="shared" si="19"/>
        <v>0</v>
      </c>
      <c r="T39" s="9"/>
    </row>
    <row r="40" spans="1:20" s="12" customFormat="1" ht="13.35" customHeight="1">
      <c r="B40" s="348" t="s">
        <v>190</v>
      </c>
      <c r="C40" s="461">
        <f>SUM(C38:C39)</f>
        <v>0</v>
      </c>
      <c r="D40" s="461">
        <f>SUM(D38:D39)</f>
        <v>0</v>
      </c>
      <c r="E40" s="461">
        <f>SUM(E38:E39)</f>
        <v>0</v>
      </c>
      <c r="F40" s="461">
        <f>SUM(F38:F39)</f>
        <v>0</v>
      </c>
      <c r="G40" s="461">
        <v>0</v>
      </c>
      <c r="H40" s="461">
        <v>0</v>
      </c>
      <c r="I40" s="461">
        <v>0</v>
      </c>
      <c r="J40" s="461">
        <v>0</v>
      </c>
      <c r="K40" s="461">
        <v>0</v>
      </c>
      <c r="L40" s="461">
        <v>0</v>
      </c>
      <c r="M40" s="462">
        <v>0</v>
      </c>
      <c r="N40" s="461">
        <v>0</v>
      </c>
      <c r="O40" s="461">
        <f t="shared" ref="O40" si="20">SUM(O38:O39)</f>
        <v>0</v>
      </c>
    </row>
    <row r="41" spans="1:20" ht="3" customHeight="1">
      <c r="A41" s="9"/>
      <c r="B41" s="241"/>
      <c r="C41" s="389"/>
      <c r="D41" s="389"/>
      <c r="E41" s="389"/>
      <c r="F41" s="389"/>
      <c r="G41" s="389"/>
      <c r="H41" s="389"/>
      <c r="I41" s="389"/>
      <c r="J41" s="389"/>
      <c r="K41" s="389"/>
      <c r="L41" s="389"/>
      <c r="M41" s="389"/>
      <c r="N41" s="347"/>
      <c r="O41" s="389"/>
      <c r="T41" s="9"/>
    </row>
    <row r="42" spans="1:20" ht="11.25" customHeight="1">
      <c r="A42" s="9"/>
      <c r="B42" s="240" t="s">
        <v>191</v>
      </c>
      <c r="C42" s="389"/>
      <c r="D42" s="389"/>
      <c r="E42" s="389"/>
      <c r="F42" s="389"/>
      <c r="G42" s="389"/>
      <c r="H42" s="389"/>
      <c r="I42" s="391"/>
      <c r="J42" s="389"/>
      <c r="K42" s="389"/>
      <c r="L42" s="389"/>
      <c r="M42" s="389"/>
      <c r="N42" s="215"/>
      <c r="O42" s="389"/>
      <c r="T42" s="9"/>
    </row>
    <row r="43" spans="1:20" ht="12.75">
      <c r="A43" s="81"/>
      <c r="B43" s="256" t="s">
        <v>136</v>
      </c>
      <c r="C43" s="389">
        <v>0</v>
      </c>
      <c r="D43" s="389">
        <v>0</v>
      </c>
      <c r="E43" s="389">
        <v>-3</v>
      </c>
      <c r="F43" s="389">
        <v>2965</v>
      </c>
      <c r="G43" s="391">
        <v>1596</v>
      </c>
      <c r="H43" s="389">
        <v>90</v>
      </c>
      <c r="I43" s="391"/>
      <c r="J43" s="389"/>
      <c r="K43" s="391"/>
      <c r="L43" s="389"/>
      <c r="M43" s="389"/>
      <c r="N43" s="391"/>
      <c r="O43" s="389">
        <f t="shared" ref="O43" si="21">SUM(C43:N43)</f>
        <v>4648</v>
      </c>
      <c r="T43" s="9"/>
    </row>
    <row r="44" spans="1:20" ht="12.75">
      <c r="A44" s="9" t="s">
        <v>192</v>
      </c>
      <c r="B44" s="241" t="s">
        <v>193</v>
      </c>
      <c r="C44" s="389">
        <v>188</v>
      </c>
      <c r="D44" s="389">
        <v>4623</v>
      </c>
      <c r="E44" s="389">
        <v>0</v>
      </c>
      <c r="F44" s="389">
        <v>0</v>
      </c>
      <c r="G44" s="390">
        <v>0</v>
      </c>
      <c r="H44" s="391">
        <v>0</v>
      </c>
      <c r="I44" s="391"/>
      <c r="J44" s="389"/>
      <c r="K44" s="391"/>
      <c r="L44" s="389"/>
      <c r="M44" s="389"/>
      <c r="N44" s="391"/>
      <c r="O44" s="389">
        <f>SUM(C44:N44)</f>
        <v>4811</v>
      </c>
      <c r="T44" s="9"/>
    </row>
    <row r="45" spans="1:20" s="12" customFormat="1" ht="12.75">
      <c r="A45" s="40"/>
      <c r="B45" s="348" t="s">
        <v>194</v>
      </c>
      <c r="C45" s="461">
        <f t="shared" ref="C45:O45" si="22">SUM(C43:C44)</f>
        <v>188</v>
      </c>
      <c r="D45" s="461">
        <f t="shared" si="22"/>
        <v>4623</v>
      </c>
      <c r="E45" s="461">
        <f t="shared" si="22"/>
        <v>-3</v>
      </c>
      <c r="F45" s="461">
        <f t="shared" si="22"/>
        <v>2965</v>
      </c>
      <c r="G45" s="461">
        <f t="shared" si="22"/>
        <v>1596</v>
      </c>
      <c r="H45" s="461">
        <f t="shared" si="22"/>
        <v>90</v>
      </c>
      <c r="I45" s="461">
        <f t="shared" si="22"/>
        <v>0</v>
      </c>
      <c r="J45" s="461">
        <f t="shared" si="22"/>
        <v>0</v>
      </c>
      <c r="K45" s="461">
        <f t="shared" si="22"/>
        <v>0</v>
      </c>
      <c r="L45" s="461">
        <f t="shared" si="22"/>
        <v>0</v>
      </c>
      <c r="M45" s="462">
        <f t="shared" si="22"/>
        <v>0</v>
      </c>
      <c r="N45" s="461">
        <f t="shared" si="22"/>
        <v>0</v>
      </c>
      <c r="O45" s="461">
        <f t="shared" si="22"/>
        <v>9459</v>
      </c>
      <c r="T45" s="40"/>
    </row>
    <row r="46" spans="1:20" ht="7.5" customHeight="1" thickBot="1">
      <c r="B46" s="239"/>
      <c r="C46" s="464"/>
      <c r="D46" s="464"/>
      <c r="E46" s="464"/>
      <c r="F46" s="464"/>
      <c r="G46" s="464"/>
      <c r="H46" s="464"/>
      <c r="I46" s="464"/>
      <c r="J46" s="464"/>
      <c r="K46" s="464"/>
      <c r="L46" s="464"/>
      <c r="M46" s="349"/>
      <c r="N46" s="391"/>
      <c r="O46" s="349"/>
    </row>
    <row r="47" spans="1:20" s="12" customFormat="1" ht="28.5" customHeight="1" thickBot="1">
      <c r="B47" s="161" t="s">
        <v>161</v>
      </c>
      <c r="C47" s="162">
        <f t="shared" ref="C47:O47" si="23">C8+C12+C15+C19+C24+C30+C36+C40+C45+C46</f>
        <v>322434</v>
      </c>
      <c r="D47" s="162">
        <f t="shared" si="23"/>
        <v>61013</v>
      </c>
      <c r="E47" s="162">
        <f t="shared" si="23"/>
        <v>254755</v>
      </c>
      <c r="F47" s="162">
        <f t="shared" si="23"/>
        <v>-182729</v>
      </c>
      <c r="G47" s="162">
        <f t="shared" si="23"/>
        <v>224202</v>
      </c>
      <c r="H47" s="162">
        <f t="shared" si="23"/>
        <v>10090</v>
      </c>
      <c r="I47" s="162">
        <f t="shared" si="23"/>
        <v>0</v>
      </c>
      <c r="J47" s="162">
        <f t="shared" si="23"/>
        <v>0</v>
      </c>
      <c r="K47" s="162">
        <f t="shared" si="23"/>
        <v>0</v>
      </c>
      <c r="L47" s="162">
        <f t="shared" si="23"/>
        <v>0</v>
      </c>
      <c r="M47" s="162">
        <f t="shared" si="23"/>
        <v>0</v>
      </c>
      <c r="N47" s="162">
        <f t="shared" si="23"/>
        <v>0</v>
      </c>
      <c r="O47" s="162">
        <f t="shared" si="23"/>
        <v>689765</v>
      </c>
    </row>
    <row r="48" spans="1:20" ht="8.25" hidden="1" customHeight="1" thickBot="1">
      <c r="B48" s="8"/>
      <c r="E48" s="75"/>
      <c r="F48" s="75"/>
      <c r="G48" s="75"/>
      <c r="H48" s="75"/>
      <c r="I48" s="75"/>
      <c r="J48" s="75"/>
      <c r="K48" s="75"/>
      <c r="L48" s="75"/>
      <c r="M48" s="389">
        <v>93</v>
      </c>
      <c r="N48" s="214"/>
      <c r="O48" s="75"/>
    </row>
    <row r="49" spans="1:16" ht="24.75" customHeight="1" thickBot="1">
      <c r="B49" s="45" t="s">
        <v>306</v>
      </c>
      <c r="C49" s="79">
        <v>0</v>
      </c>
      <c r="E49" s="75"/>
      <c r="F49" s="75"/>
      <c r="G49" s="75"/>
      <c r="H49" s="75"/>
      <c r="I49" s="75"/>
      <c r="M49" s="75"/>
      <c r="N49" s="214"/>
      <c r="O49" s="75"/>
    </row>
    <row r="50" spans="1:16" ht="6.6" customHeight="1">
      <c r="B50" s="39"/>
      <c r="E50" s="75"/>
      <c r="F50" s="75"/>
      <c r="G50" s="75"/>
      <c r="H50" s="75"/>
      <c r="I50" s="75"/>
      <c r="J50" s="75"/>
      <c r="K50" s="75"/>
      <c r="L50" s="75"/>
      <c r="M50" s="383"/>
      <c r="N50" s="214"/>
      <c r="O50" s="75"/>
    </row>
    <row r="51" spans="1:16" s="46" customFormat="1" ht="18" customHeight="1">
      <c r="B51" s="653" t="s">
        <v>195</v>
      </c>
      <c r="C51" s="653"/>
      <c r="D51" s="653"/>
      <c r="E51" s="653"/>
      <c r="F51" s="653"/>
      <c r="G51" s="653"/>
      <c r="H51" s="653"/>
      <c r="I51" s="653"/>
      <c r="J51" s="653"/>
      <c r="K51" s="653"/>
      <c r="L51" s="653"/>
      <c r="M51" s="653"/>
      <c r="N51" s="653"/>
      <c r="O51" s="653"/>
    </row>
    <row r="52" spans="1:16" ht="12.75">
      <c r="B52" s="620"/>
      <c r="C52" s="655"/>
      <c r="D52" s="655"/>
      <c r="E52" s="655"/>
      <c r="F52" s="655"/>
      <c r="G52" s="655"/>
      <c r="H52" s="655"/>
      <c r="I52" s="655"/>
      <c r="J52" s="655"/>
      <c r="K52" s="655"/>
      <c r="L52" s="655"/>
      <c r="M52" s="655"/>
      <c r="N52" s="655"/>
      <c r="O52" s="655"/>
      <c r="P52" s="655"/>
    </row>
    <row r="53" spans="1:16">
      <c r="N53" s="214"/>
    </row>
    <row r="54" spans="1:16">
      <c r="B54" s="654"/>
      <c r="C54" s="652"/>
      <c r="D54" s="652"/>
      <c r="E54" s="652"/>
      <c r="F54" s="652"/>
      <c r="G54" s="652"/>
      <c r="H54" s="652"/>
      <c r="I54" s="652"/>
      <c r="J54" s="652"/>
      <c r="K54" s="652"/>
      <c r="L54" s="652"/>
      <c r="M54" s="652"/>
      <c r="N54" s="652"/>
      <c r="O54" s="652"/>
    </row>
    <row r="55" spans="1:16">
      <c r="B55" s="652"/>
      <c r="C55" s="652"/>
      <c r="D55" s="652"/>
      <c r="E55" s="652"/>
      <c r="F55" s="652"/>
      <c r="G55" s="652"/>
      <c r="H55" s="652"/>
      <c r="I55" s="652"/>
      <c r="J55" s="652"/>
      <c r="K55" s="652"/>
      <c r="L55" s="652"/>
      <c r="M55" s="652"/>
      <c r="N55" s="652"/>
      <c r="O55" s="652"/>
    </row>
    <row r="56" spans="1:16" ht="7.5" customHeight="1">
      <c r="B56" s="652"/>
      <c r="C56" s="652"/>
      <c r="D56" s="652"/>
      <c r="E56" s="652"/>
      <c r="F56" s="652"/>
      <c r="G56" s="652"/>
      <c r="H56" s="652"/>
      <c r="I56" s="652"/>
      <c r="J56" s="652"/>
      <c r="K56" s="652"/>
      <c r="L56" s="652"/>
      <c r="M56" s="652"/>
      <c r="N56" s="652"/>
      <c r="O56" s="652"/>
    </row>
    <row r="57" spans="1:16" hidden="1">
      <c r="B57" s="652"/>
      <c r="C57" s="652"/>
      <c r="D57" s="652"/>
      <c r="E57" s="652"/>
      <c r="F57" s="652"/>
      <c r="G57" s="652"/>
      <c r="H57" s="652"/>
      <c r="I57" s="652"/>
      <c r="J57" s="652"/>
      <c r="K57" s="652"/>
      <c r="L57" s="652"/>
      <c r="M57" s="652"/>
      <c r="N57" s="652"/>
      <c r="O57" s="652"/>
    </row>
    <row r="58" spans="1:16">
      <c r="A58" s="652"/>
      <c r="B58" s="652"/>
      <c r="C58" s="652"/>
      <c r="D58" s="652"/>
      <c r="E58" s="652"/>
      <c r="F58" s="652"/>
      <c r="G58" s="652"/>
      <c r="H58" s="652"/>
      <c r="I58" s="652"/>
      <c r="J58" s="652"/>
      <c r="K58" s="652"/>
      <c r="L58" s="652"/>
      <c r="M58" s="652"/>
      <c r="N58" s="652"/>
    </row>
    <row r="60" spans="1:16" ht="56.25" customHeight="1"/>
  </sheetData>
  <mergeCells count="7">
    <mergeCell ref="B55:O55"/>
    <mergeCell ref="B56:O56"/>
    <mergeCell ref="B57:O57"/>
    <mergeCell ref="A58:N58"/>
    <mergeCell ref="B51:O51"/>
    <mergeCell ref="B54:O54"/>
    <mergeCell ref="B52:P52"/>
  </mergeCells>
  <phoneticPr fontId="23" type="noConversion"/>
  <pageMargins left="0.7" right="0.7" top="0.93645833333333328" bottom="0.75" header="0.3" footer="0.3"/>
  <pageSetup scale="58" orientation="landscape" r:id="rId1"/>
  <headerFooter>
    <oddHeader>&amp;C&amp;"Arial,Bold"Table I-3b
Pacific Gas and Electric Company
Demand Response Programs and Activities
Carry-Over Expenditures and Funding
June 2025</oddHeader>
    <oddFooter>&amp;L&amp;F&amp;C&amp;"Calibri,Regular"&amp;11 8&amp;K000000 of 12_x000D_&amp;1#&amp;"Calibri"&amp;12&amp;K000000 Public &amp;R&amp;A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C0470-6C9A-4C53-895E-D68D8639CF1D}">
  <sheetPr>
    <tabColor theme="1"/>
    <pageSetUpPr fitToPage="1"/>
  </sheetPr>
  <dimension ref="A1:U34"/>
  <sheetViews>
    <sheetView view="pageLayout" zoomScale="85" zoomScaleNormal="100" zoomScalePageLayoutView="85" workbookViewId="0">
      <selection activeCell="E36" sqref="E36"/>
    </sheetView>
  </sheetViews>
  <sheetFormatPr defaultColWidth="9.42578125" defaultRowHeight="12.75"/>
  <cols>
    <col min="1" max="1" width="37" style="9" bestFit="1" customWidth="1"/>
    <col min="2" max="6" width="12.42578125" style="9" customWidth="1"/>
    <col min="7" max="7" width="12.5703125" style="9" customWidth="1"/>
    <col min="8" max="8" width="12" style="9" customWidth="1"/>
    <col min="9" max="9" width="12.42578125" style="9" customWidth="1"/>
    <col min="10" max="11" width="11.42578125" style="9" customWidth="1"/>
    <col min="12" max="12" width="12.42578125" style="9" customWidth="1"/>
    <col min="13" max="13" width="12" style="9" customWidth="1"/>
    <col min="14" max="14" width="15.140625" style="9" customWidth="1"/>
    <col min="15" max="16384" width="9.42578125" style="9"/>
  </cols>
  <sheetData>
    <row r="1" spans="1:15" s="85" customFormat="1" ht="18">
      <c r="A1" s="84"/>
    </row>
    <row r="3" spans="1:15">
      <c r="A3" s="357" t="s">
        <v>196</v>
      </c>
      <c r="B3" s="358"/>
      <c r="C3" s="358"/>
      <c r="D3" s="358"/>
      <c r="E3" s="358"/>
      <c r="F3" s="358"/>
      <c r="G3" s="358"/>
      <c r="H3" s="358"/>
      <c r="I3" s="358"/>
      <c r="J3" s="358"/>
      <c r="K3" s="358"/>
      <c r="L3" s="358"/>
      <c r="M3" s="358"/>
      <c r="N3" s="679"/>
    </row>
    <row r="4" spans="1:15">
      <c r="A4" s="163"/>
      <c r="B4" s="10"/>
      <c r="C4" s="10"/>
      <c r="D4" s="10"/>
      <c r="E4" s="10"/>
      <c r="F4" s="10"/>
      <c r="G4" s="10"/>
      <c r="H4" s="10"/>
      <c r="I4" s="10"/>
      <c r="J4" s="10"/>
      <c r="K4" s="10"/>
      <c r="L4" s="10"/>
      <c r="M4" s="10"/>
      <c r="N4" s="10"/>
    </row>
    <row r="5" spans="1:15" ht="43.5" customHeight="1">
      <c r="A5" s="167" t="s">
        <v>114</v>
      </c>
      <c r="B5" s="418" t="s">
        <v>7</v>
      </c>
      <c r="C5" s="418" t="s">
        <v>8</v>
      </c>
      <c r="D5" s="418" t="s">
        <v>9</v>
      </c>
      <c r="E5" s="418" t="s">
        <v>10</v>
      </c>
      <c r="F5" s="418" t="s">
        <v>11</v>
      </c>
      <c r="G5" s="418" t="s">
        <v>12</v>
      </c>
      <c r="H5" s="418" t="s">
        <v>36</v>
      </c>
      <c r="I5" s="418" t="s">
        <v>37</v>
      </c>
      <c r="J5" s="418" t="s">
        <v>38</v>
      </c>
      <c r="K5" s="418" t="s">
        <v>39</v>
      </c>
      <c r="L5" s="418" t="s">
        <v>40</v>
      </c>
      <c r="M5" s="168" t="s">
        <v>41</v>
      </c>
      <c r="N5" s="359" t="s">
        <v>117</v>
      </c>
    </row>
    <row r="6" spans="1:15" ht="19.5" customHeight="1">
      <c r="A6" s="243" t="s">
        <v>197</v>
      </c>
      <c r="B6" s="388"/>
      <c r="C6" s="388"/>
      <c r="D6" s="388"/>
      <c r="E6" s="388"/>
      <c r="F6" s="388"/>
      <c r="G6" s="388"/>
      <c r="H6" s="388"/>
      <c r="I6" s="388"/>
      <c r="J6" s="388"/>
      <c r="K6" s="388"/>
      <c r="L6" s="388"/>
      <c r="M6" s="360"/>
      <c r="N6" s="360"/>
    </row>
    <row r="7" spans="1:15" ht="15.6" customHeight="1">
      <c r="A7" s="244" t="s">
        <v>198</v>
      </c>
      <c r="B7" s="388">
        <v>0</v>
      </c>
      <c r="C7" s="388">
        <v>-250</v>
      </c>
      <c r="D7" s="388">
        <v>9390</v>
      </c>
      <c r="E7" s="388">
        <v>17400</v>
      </c>
      <c r="F7" s="388">
        <v>31795</v>
      </c>
      <c r="G7" s="388">
        <v>4800</v>
      </c>
      <c r="H7" s="388"/>
      <c r="I7" s="388"/>
      <c r="J7" s="388"/>
      <c r="K7" s="388"/>
      <c r="L7" s="388"/>
      <c r="M7" s="11"/>
      <c r="N7" s="388">
        <f>SUM(B7:M7)</f>
        <v>63135</v>
      </c>
    </row>
    <row r="8" spans="1:15" ht="15.6" customHeight="1">
      <c r="A8" s="491" t="s">
        <v>125</v>
      </c>
      <c r="B8" s="388"/>
      <c r="C8" s="388"/>
      <c r="D8" s="388">
        <v>99555</v>
      </c>
      <c r="E8" s="388">
        <v>11796</v>
      </c>
      <c r="F8" s="388">
        <v>10421</v>
      </c>
      <c r="G8" s="388">
        <v>243834.06</v>
      </c>
      <c r="H8" s="388"/>
      <c r="I8" s="388"/>
      <c r="J8" s="388"/>
      <c r="K8" s="388"/>
      <c r="L8" s="388"/>
      <c r="M8" s="11"/>
      <c r="N8" s="388">
        <f>SUM(B8:M8)</f>
        <v>365606.06</v>
      </c>
    </row>
    <row r="9" spans="1:15" ht="15.6" customHeight="1">
      <c r="A9" s="244" t="s">
        <v>199</v>
      </c>
      <c r="B9" s="388">
        <v>1042491</v>
      </c>
      <c r="C9" s="388">
        <v>1459544</v>
      </c>
      <c r="D9" s="388">
        <v>1335931</v>
      </c>
      <c r="E9" s="388">
        <v>1265074</v>
      </c>
      <c r="F9" s="388">
        <v>1524673</v>
      </c>
      <c r="G9" s="388">
        <v>2312954</v>
      </c>
      <c r="H9" s="388"/>
      <c r="I9" s="388"/>
      <c r="J9" s="388"/>
      <c r="K9" s="388"/>
      <c r="L9" s="388"/>
      <c r="M9" s="11"/>
      <c r="N9" s="388">
        <f t="shared" ref="N9:N14" si="0">SUM(B9:M9)</f>
        <v>8940667</v>
      </c>
    </row>
    <row r="10" spans="1:15" ht="15.6" customHeight="1">
      <c r="A10" s="244" t="s">
        <v>200</v>
      </c>
      <c r="B10" s="388">
        <v>0</v>
      </c>
      <c r="C10" s="388">
        <v>0</v>
      </c>
      <c r="D10" s="388">
        <v>0</v>
      </c>
      <c r="E10" s="388">
        <v>183931</v>
      </c>
      <c r="F10" s="388">
        <v>0</v>
      </c>
      <c r="G10" s="388">
        <v>246680</v>
      </c>
      <c r="H10" s="388"/>
      <c r="I10" s="388"/>
      <c r="J10" s="388"/>
      <c r="K10" s="388"/>
      <c r="L10" s="388"/>
      <c r="M10" s="11"/>
      <c r="N10" s="388">
        <f t="shared" si="0"/>
        <v>430611</v>
      </c>
    </row>
    <row r="11" spans="1:15" ht="15.6" customHeight="1">
      <c r="A11" s="245" t="s">
        <v>201</v>
      </c>
      <c r="B11" s="388">
        <v>0</v>
      </c>
      <c r="C11" s="388">
        <v>0</v>
      </c>
      <c r="D11" s="388">
        <v>0</v>
      </c>
      <c r="E11" s="388">
        <v>0</v>
      </c>
      <c r="F11" s="388">
        <v>0</v>
      </c>
      <c r="G11" s="388">
        <v>0</v>
      </c>
      <c r="H11" s="388"/>
      <c r="I11" s="388"/>
      <c r="J11" s="388"/>
      <c r="K11" s="388"/>
      <c r="L11" s="388"/>
      <c r="M11" s="11"/>
      <c r="N11" s="388">
        <f t="shared" si="0"/>
        <v>0</v>
      </c>
    </row>
    <row r="12" spans="1:15" ht="14.25">
      <c r="A12" s="245" t="s">
        <v>202</v>
      </c>
      <c r="B12" s="388">
        <v>0</v>
      </c>
      <c r="C12" s="388">
        <v>0</v>
      </c>
      <c r="D12" s="388">
        <v>0</v>
      </c>
      <c r="E12" s="388">
        <v>0</v>
      </c>
      <c r="F12" s="388">
        <v>0</v>
      </c>
      <c r="G12" s="388">
        <v>0</v>
      </c>
      <c r="H12" s="388"/>
      <c r="I12" s="388"/>
      <c r="J12" s="388"/>
      <c r="K12" s="388"/>
      <c r="L12" s="388"/>
      <c r="M12" s="11"/>
      <c r="N12" s="388">
        <f t="shared" si="0"/>
        <v>0</v>
      </c>
      <c r="O12" s="11"/>
    </row>
    <row r="13" spans="1:15" ht="15.6" customHeight="1">
      <c r="A13" s="245" t="s">
        <v>203</v>
      </c>
      <c r="B13" s="388">
        <v>0</v>
      </c>
      <c r="C13" s="388">
        <v>0</v>
      </c>
      <c r="D13" s="388">
        <v>0</v>
      </c>
      <c r="E13" s="388">
        <v>0</v>
      </c>
      <c r="F13" s="388">
        <v>0</v>
      </c>
      <c r="G13" s="388">
        <v>0</v>
      </c>
      <c r="H13" s="388"/>
      <c r="I13" s="388"/>
      <c r="J13" s="388"/>
      <c r="K13" s="388"/>
      <c r="L13" s="388"/>
      <c r="M13" s="11"/>
      <c r="N13" s="388">
        <f t="shared" si="0"/>
        <v>0</v>
      </c>
    </row>
    <row r="14" spans="1:15" ht="15.6" customHeight="1">
      <c r="A14" s="245" t="s">
        <v>204</v>
      </c>
      <c r="B14" s="388">
        <v>0</v>
      </c>
      <c r="C14" s="388">
        <v>14219.86</v>
      </c>
      <c r="D14" s="388">
        <v>66179</v>
      </c>
      <c r="E14" s="388">
        <v>81</v>
      </c>
      <c r="F14" s="388">
        <v>0</v>
      </c>
      <c r="G14" s="388">
        <v>0</v>
      </c>
      <c r="H14" s="388"/>
      <c r="I14" s="388"/>
      <c r="J14" s="388"/>
      <c r="K14" s="388"/>
      <c r="L14" s="388"/>
      <c r="M14" s="11"/>
      <c r="N14" s="388">
        <f t="shared" si="0"/>
        <v>80479.86</v>
      </c>
    </row>
    <row r="15" spans="1:15">
      <c r="A15" s="361" t="s">
        <v>205</v>
      </c>
      <c r="B15" s="492">
        <f>SUM(B7:B14)</f>
        <v>1042491</v>
      </c>
      <c r="C15" s="492">
        <f>SUM(C7:C14)</f>
        <v>1473513.86</v>
      </c>
      <c r="D15" s="492">
        <f>SUM(D7:D14)</f>
        <v>1511055</v>
      </c>
      <c r="E15" s="492">
        <f>SUM(E7:E14)</f>
        <v>1478282</v>
      </c>
      <c r="F15" s="492">
        <f t="shared" ref="F15:L15" si="1">SUM(F7:F14)</f>
        <v>1566889</v>
      </c>
      <c r="G15" s="492">
        <f>SUM(G7:G14)</f>
        <v>2808268.06</v>
      </c>
      <c r="H15" s="492">
        <f t="shared" si="1"/>
        <v>0</v>
      </c>
      <c r="I15" s="492">
        <f t="shared" si="1"/>
        <v>0</v>
      </c>
      <c r="J15" s="492">
        <f t="shared" si="1"/>
        <v>0</v>
      </c>
      <c r="K15" s="492">
        <f t="shared" si="1"/>
        <v>0</v>
      </c>
      <c r="L15" s="492">
        <f t="shared" si="1"/>
        <v>0</v>
      </c>
      <c r="M15" s="492">
        <f>SUM(M7:M14)</f>
        <v>0</v>
      </c>
      <c r="N15" s="492">
        <f>SUM(N7:N14)</f>
        <v>9880498.9199999999</v>
      </c>
    </row>
    <row r="16" spans="1:15" ht="12.6" hidden="1" customHeight="1">
      <c r="A16" s="236"/>
      <c r="B16" s="493"/>
      <c r="C16" s="493"/>
      <c r="D16" s="493"/>
      <c r="E16" s="493"/>
      <c r="F16" s="493"/>
      <c r="G16" s="494"/>
      <c r="H16" s="493"/>
      <c r="I16" s="493"/>
      <c r="J16" s="493"/>
      <c r="K16" s="493"/>
      <c r="L16" s="493">
        <v>2854704.9</v>
      </c>
      <c r="M16" s="93"/>
      <c r="N16" s="362"/>
    </row>
    <row r="17" spans="1:21" ht="13.5" thickBot="1">
      <c r="A17" s="94"/>
      <c r="B17" s="164"/>
      <c r="C17" s="164"/>
      <c r="D17" s="164"/>
      <c r="E17" s="164"/>
      <c r="F17" s="164"/>
      <c r="G17" s="166"/>
      <c r="H17" s="164"/>
      <c r="I17" s="164"/>
      <c r="J17" s="164"/>
      <c r="K17" s="164"/>
      <c r="L17" s="164"/>
      <c r="M17" s="92"/>
      <c r="N17" s="92"/>
    </row>
    <row r="18" spans="1:21" ht="9" customHeight="1" thickBot="1">
      <c r="A18" s="243"/>
      <c r="B18" s="493"/>
      <c r="C18" s="493"/>
      <c r="D18" s="493"/>
      <c r="E18" s="493"/>
      <c r="F18" s="493"/>
      <c r="G18" s="494"/>
      <c r="H18" s="493"/>
      <c r="I18" s="493"/>
      <c r="J18" s="493"/>
      <c r="K18" s="493"/>
      <c r="L18" s="493"/>
      <c r="M18" s="93"/>
      <c r="N18" s="93"/>
    </row>
    <row r="19" spans="1:21" ht="20.25" customHeight="1" thickBot="1">
      <c r="A19" s="155" t="s">
        <v>206</v>
      </c>
      <c r="B19" s="165">
        <v>0</v>
      </c>
      <c r="C19" s="165">
        <v>0</v>
      </c>
      <c r="D19" s="165">
        <v>0</v>
      </c>
      <c r="E19" s="165">
        <v>0</v>
      </c>
      <c r="F19" s="165">
        <v>0</v>
      </c>
      <c r="G19" s="165">
        <v>0</v>
      </c>
      <c r="H19" s="165">
        <v>0</v>
      </c>
      <c r="I19" s="165">
        <v>0</v>
      </c>
      <c r="J19" s="165">
        <v>0</v>
      </c>
      <c r="K19" s="165">
        <v>0</v>
      </c>
      <c r="L19" s="165">
        <v>0</v>
      </c>
      <c r="M19" s="165">
        <v>0</v>
      </c>
      <c r="N19" s="156">
        <f>SUM(B19:M19)</f>
        <v>0</v>
      </c>
    </row>
    <row r="20" spans="1:21" ht="11.25" customHeight="1">
      <c r="A20" s="40"/>
      <c r="B20" s="11"/>
      <c r="C20" s="11"/>
      <c r="D20" s="11"/>
      <c r="E20" s="11"/>
      <c r="F20" s="11"/>
      <c r="G20" s="11"/>
      <c r="H20" s="11"/>
      <c r="I20" s="11"/>
      <c r="J20" s="11"/>
      <c r="K20" s="11"/>
      <c r="L20" s="11"/>
      <c r="M20" s="11"/>
      <c r="N20" s="230"/>
    </row>
    <row r="21" spans="1:21" ht="10.5" customHeight="1">
      <c r="A21" s="620" t="s">
        <v>207</v>
      </c>
      <c r="B21" s="655"/>
      <c r="C21" s="655"/>
      <c r="D21" s="655"/>
      <c r="E21" s="655"/>
      <c r="F21" s="655"/>
      <c r="G21" s="655"/>
      <c r="H21" s="655"/>
      <c r="I21" s="655"/>
      <c r="J21" s="655"/>
      <c r="K21" s="655"/>
      <c r="L21" s="655"/>
      <c r="M21" s="655"/>
      <c r="N21" s="655"/>
    </row>
    <row r="22" spans="1:21" ht="10.5" customHeight="1">
      <c r="A22" s="620" t="s">
        <v>208</v>
      </c>
      <c r="B22" s="655"/>
      <c r="C22" s="655"/>
      <c r="D22" s="655"/>
      <c r="E22" s="655"/>
      <c r="F22" s="655"/>
      <c r="G22" s="655"/>
      <c r="H22" s="655"/>
      <c r="I22" s="655"/>
      <c r="J22" s="655"/>
      <c r="K22" s="655"/>
      <c r="L22" s="655"/>
      <c r="M22" s="655"/>
      <c r="N22" s="655"/>
    </row>
    <row r="23" spans="1:21" ht="10.5" customHeight="1">
      <c r="A23" s="651" t="s">
        <v>209</v>
      </c>
      <c r="B23" s="651"/>
      <c r="C23" s="651"/>
      <c r="D23" s="651"/>
      <c r="E23" s="651"/>
      <c r="F23" s="651"/>
      <c r="G23" s="651"/>
      <c r="H23" s="651"/>
      <c r="I23" s="651"/>
      <c r="J23" s="651"/>
      <c r="K23" s="651"/>
      <c r="L23" s="651"/>
      <c r="M23" s="651"/>
      <c r="N23" s="651"/>
      <c r="O23" s="651"/>
      <c r="P23" s="651"/>
      <c r="Q23" s="651"/>
      <c r="R23" s="651"/>
      <c r="S23" s="651"/>
      <c r="T23" s="651"/>
      <c r="U23" s="651"/>
    </row>
    <row r="24" spans="1:21" ht="10.5" customHeight="1">
      <c r="A24" s="651" t="s">
        <v>307</v>
      </c>
      <c r="B24" s="651"/>
      <c r="C24" s="651"/>
      <c r="D24" s="651"/>
      <c r="E24" s="651"/>
      <c r="F24" s="651"/>
      <c r="G24" s="651"/>
      <c r="H24" s="651"/>
      <c r="I24" s="651"/>
      <c r="J24" s="651"/>
      <c r="K24" s="651"/>
      <c r="L24" s="651"/>
      <c r="M24" s="651"/>
      <c r="N24" s="651"/>
      <c r="O24" s="651"/>
      <c r="P24" s="651"/>
      <c r="Q24" s="651"/>
      <c r="R24" s="651"/>
      <c r="S24" s="651"/>
      <c r="T24" s="651"/>
      <c r="U24" s="651"/>
    </row>
    <row r="25" spans="1:21" ht="10.5" customHeight="1">
      <c r="A25" s="651" t="s">
        <v>210</v>
      </c>
      <c r="B25" s="651"/>
      <c r="C25" s="651"/>
      <c r="D25" s="651"/>
      <c r="E25" s="651"/>
      <c r="F25" s="651"/>
      <c r="G25" s="651"/>
      <c r="H25" s="651"/>
      <c r="I25" s="651"/>
      <c r="J25" s="651"/>
      <c r="K25" s="651"/>
      <c r="L25" s="651"/>
      <c r="M25" s="651"/>
      <c r="N25" s="651"/>
      <c r="O25" s="651"/>
      <c r="P25" s="651"/>
      <c r="Q25" s="651"/>
      <c r="R25" s="651"/>
      <c r="S25" s="651"/>
      <c r="T25" s="651"/>
      <c r="U25" s="651"/>
    </row>
    <row r="26" spans="1:21" ht="10.5" customHeight="1">
      <c r="A26" s="651" t="s">
        <v>308</v>
      </c>
      <c r="B26" s="651"/>
      <c r="C26" s="651"/>
      <c r="D26" s="651"/>
      <c r="E26" s="651"/>
      <c r="F26" s="651"/>
      <c r="G26" s="651"/>
      <c r="H26" s="651"/>
      <c r="I26" s="651"/>
      <c r="J26" s="651"/>
      <c r="K26" s="651"/>
      <c r="L26" s="651"/>
      <c r="M26" s="651"/>
      <c r="N26" s="651"/>
      <c r="O26" s="651"/>
      <c r="P26" s="651"/>
      <c r="Q26" s="651"/>
      <c r="R26" s="651"/>
      <c r="S26" s="651"/>
      <c r="T26" s="651"/>
      <c r="U26" s="651"/>
    </row>
    <row r="34" spans="11:11">
      <c r="K34" s="154"/>
    </row>
  </sheetData>
  <mergeCells count="6">
    <mergeCell ref="A21:N21"/>
    <mergeCell ref="A22:N22"/>
    <mergeCell ref="A23:U23"/>
    <mergeCell ref="A24:U24"/>
    <mergeCell ref="A25:U25"/>
    <mergeCell ref="A26:U26"/>
  </mergeCells>
  <pageMargins left="0.7" right="0.7" top="1.0785416666666667" bottom="0.75" header="0.3" footer="0.3"/>
  <pageSetup scale="47" orientation="landscape" r:id="rId1"/>
  <headerFooter>
    <oddHeader>&amp;C&amp;"Arial,Bold"&amp;K000000Table I-5a
Pacific Gas and Electric Company
2024-2027 Demand Response Programs Incentives
June 2025</oddHeader>
    <oddFooter>&amp;L&amp;F&amp;C&amp;"Calibri,Regular"&amp;11 9&amp;K000000 of 12_x000D_&amp;1#&amp;"Calibri"&amp;12&amp;K000000 Public &amp;R&amp;A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63"/>
  <sheetViews>
    <sheetView view="pageLayout" zoomScale="70" zoomScaleNormal="73" zoomScalePageLayoutView="70" workbookViewId="0">
      <selection activeCell="A62" sqref="A62"/>
    </sheetView>
  </sheetViews>
  <sheetFormatPr defaultColWidth="5.42578125" defaultRowHeight="12.75" outlineLevelRow="1"/>
  <cols>
    <col min="1" max="1" width="70.42578125" style="15" customWidth="1"/>
    <col min="2" max="2" width="13.28515625" style="15" customWidth="1"/>
    <col min="3" max="3" width="13.42578125" style="15" customWidth="1"/>
    <col min="4" max="4" width="14.140625" style="15" customWidth="1"/>
    <col min="5" max="5" width="13.42578125" style="15" customWidth="1"/>
    <col min="6" max="7" width="13.28515625" style="15" customWidth="1"/>
    <col min="8" max="8" width="13.5703125" style="15" customWidth="1"/>
    <col min="9" max="9" width="13.85546875" style="15" customWidth="1"/>
    <col min="10" max="12" width="14" style="15" customWidth="1"/>
    <col min="13" max="13" width="14.28515625" style="15" customWidth="1"/>
    <col min="14" max="14" width="11.5703125" style="15" customWidth="1"/>
    <col min="15" max="15" width="15" style="15" customWidth="1"/>
    <col min="16" max="16" width="14.42578125" style="15" hidden="1" customWidth="1"/>
    <col min="17" max="17" width="21.140625" style="15" customWidth="1"/>
    <col min="18" max="256" width="5.42578125" style="15"/>
    <col min="257" max="257" width="65.42578125" style="15" bestFit="1" customWidth="1"/>
    <col min="258" max="258" width="12.42578125" style="15" customWidth="1"/>
    <col min="259" max="259" width="11.5703125" style="15" bestFit="1" customWidth="1"/>
    <col min="260" max="260" width="12.5703125" style="15" bestFit="1" customWidth="1"/>
    <col min="261" max="261" width="13.42578125" style="15" bestFit="1" customWidth="1"/>
    <col min="262" max="262" width="13.5703125" style="15" customWidth="1"/>
    <col min="263" max="263" width="13.42578125" style="15" customWidth="1"/>
    <col min="264" max="264" width="13.42578125" style="15" bestFit="1" customWidth="1"/>
    <col min="265" max="265" width="14.5703125" style="15" customWidth="1"/>
    <col min="266" max="269" width="8.5703125" style="15" customWidth="1"/>
    <col min="270" max="270" width="16" style="15" customWidth="1"/>
    <col min="271" max="271" width="0" style="15" hidden="1" customWidth="1"/>
    <col min="272" max="272" width="15.42578125" style="15" customWidth="1"/>
    <col min="273" max="273" width="14.42578125" style="15" customWidth="1"/>
    <col min="274" max="512" width="5.42578125" style="15"/>
    <col min="513" max="513" width="65.42578125" style="15" bestFit="1" customWidth="1"/>
    <col min="514" max="514" width="12.42578125" style="15" customWidth="1"/>
    <col min="515" max="515" width="11.5703125" style="15" bestFit="1" customWidth="1"/>
    <col min="516" max="516" width="12.5703125" style="15" bestFit="1" customWidth="1"/>
    <col min="517" max="517" width="13.42578125" style="15" bestFit="1" customWidth="1"/>
    <col min="518" max="518" width="13.5703125" style="15" customWidth="1"/>
    <col min="519" max="519" width="13.42578125" style="15" customWidth="1"/>
    <col min="520" max="520" width="13.42578125" style="15" bestFit="1" customWidth="1"/>
    <col min="521" max="521" width="14.5703125" style="15" customWidth="1"/>
    <col min="522" max="525" width="8.5703125" style="15" customWidth="1"/>
    <col min="526" max="526" width="16" style="15" customWidth="1"/>
    <col min="527" max="527" width="0" style="15" hidden="1" customWidth="1"/>
    <col min="528" max="528" width="15.42578125" style="15" customWidth="1"/>
    <col min="529" max="529" width="14.42578125" style="15" customWidth="1"/>
    <col min="530" max="768" width="5.42578125" style="15"/>
    <col min="769" max="769" width="65.42578125" style="15" bestFit="1" customWidth="1"/>
    <col min="770" max="770" width="12.42578125" style="15" customWidth="1"/>
    <col min="771" max="771" width="11.5703125" style="15" bestFit="1" customWidth="1"/>
    <col min="772" max="772" width="12.5703125" style="15" bestFit="1" customWidth="1"/>
    <col min="773" max="773" width="13.42578125" style="15" bestFit="1" customWidth="1"/>
    <col min="774" max="774" width="13.5703125" style="15" customWidth="1"/>
    <col min="775" max="775" width="13.42578125" style="15" customWidth="1"/>
    <col min="776" max="776" width="13.42578125" style="15" bestFit="1" customWidth="1"/>
    <col min="777" max="777" width="14.5703125" style="15" customWidth="1"/>
    <col min="778" max="781" width="8.5703125" style="15" customWidth="1"/>
    <col min="782" max="782" width="16" style="15" customWidth="1"/>
    <col min="783" max="783" width="0" style="15" hidden="1" customWidth="1"/>
    <col min="784" max="784" width="15.42578125" style="15" customWidth="1"/>
    <col min="785" max="785" width="14.42578125" style="15" customWidth="1"/>
    <col min="786" max="1024" width="5.42578125" style="15"/>
    <col min="1025" max="1025" width="65.42578125" style="15" bestFit="1" customWidth="1"/>
    <col min="1026" max="1026" width="12.42578125" style="15" customWidth="1"/>
    <col min="1027" max="1027" width="11.5703125" style="15" bestFit="1" customWidth="1"/>
    <col min="1028" max="1028" width="12.5703125" style="15" bestFit="1" customWidth="1"/>
    <col min="1029" max="1029" width="13.42578125" style="15" bestFit="1" customWidth="1"/>
    <col min="1030" max="1030" width="13.5703125" style="15" customWidth="1"/>
    <col min="1031" max="1031" width="13.42578125" style="15" customWidth="1"/>
    <col min="1032" max="1032" width="13.42578125" style="15" bestFit="1" customWidth="1"/>
    <col min="1033" max="1033" width="14.5703125" style="15" customWidth="1"/>
    <col min="1034" max="1037" width="8.5703125" style="15" customWidth="1"/>
    <col min="1038" max="1038" width="16" style="15" customWidth="1"/>
    <col min="1039" max="1039" width="0" style="15" hidden="1" customWidth="1"/>
    <col min="1040" max="1040" width="15.42578125" style="15" customWidth="1"/>
    <col min="1041" max="1041" width="14.42578125" style="15" customWidth="1"/>
    <col min="1042" max="1280" width="5.42578125" style="15"/>
    <col min="1281" max="1281" width="65.42578125" style="15" bestFit="1" customWidth="1"/>
    <col min="1282" max="1282" width="12.42578125" style="15" customWidth="1"/>
    <col min="1283" max="1283" width="11.5703125" style="15" bestFit="1" customWidth="1"/>
    <col min="1284" max="1284" width="12.5703125" style="15" bestFit="1" customWidth="1"/>
    <col min="1285" max="1285" width="13.42578125" style="15" bestFit="1" customWidth="1"/>
    <col min="1286" max="1286" width="13.5703125" style="15" customWidth="1"/>
    <col min="1287" max="1287" width="13.42578125" style="15" customWidth="1"/>
    <col min="1288" max="1288" width="13.42578125" style="15" bestFit="1" customWidth="1"/>
    <col min="1289" max="1289" width="14.5703125" style="15" customWidth="1"/>
    <col min="1290" max="1293" width="8.5703125" style="15" customWidth="1"/>
    <col min="1294" max="1294" width="16" style="15" customWidth="1"/>
    <col min="1295" max="1295" width="0" style="15" hidden="1" customWidth="1"/>
    <col min="1296" max="1296" width="15.42578125" style="15" customWidth="1"/>
    <col min="1297" max="1297" width="14.42578125" style="15" customWidth="1"/>
    <col min="1298" max="1536" width="5.42578125" style="15"/>
    <col min="1537" max="1537" width="65.42578125" style="15" bestFit="1" customWidth="1"/>
    <col min="1538" max="1538" width="12.42578125" style="15" customWidth="1"/>
    <col min="1539" max="1539" width="11.5703125" style="15" bestFit="1" customWidth="1"/>
    <col min="1540" max="1540" width="12.5703125" style="15" bestFit="1" customWidth="1"/>
    <col min="1541" max="1541" width="13.42578125" style="15" bestFit="1" customWidth="1"/>
    <col min="1542" max="1542" width="13.5703125" style="15" customWidth="1"/>
    <col min="1543" max="1543" width="13.42578125" style="15" customWidth="1"/>
    <col min="1544" max="1544" width="13.42578125" style="15" bestFit="1" customWidth="1"/>
    <col min="1545" max="1545" width="14.5703125" style="15" customWidth="1"/>
    <col min="1546" max="1549" width="8.5703125" style="15" customWidth="1"/>
    <col min="1550" max="1550" width="16" style="15" customWidth="1"/>
    <col min="1551" max="1551" width="0" style="15" hidden="1" customWidth="1"/>
    <col min="1552" max="1552" width="15.42578125" style="15" customWidth="1"/>
    <col min="1553" max="1553" width="14.42578125" style="15" customWidth="1"/>
    <col min="1554" max="1792" width="5.42578125" style="15"/>
    <col min="1793" max="1793" width="65.42578125" style="15" bestFit="1" customWidth="1"/>
    <col min="1794" max="1794" width="12.42578125" style="15" customWidth="1"/>
    <col min="1795" max="1795" width="11.5703125" style="15" bestFit="1" customWidth="1"/>
    <col min="1796" max="1796" width="12.5703125" style="15" bestFit="1" customWidth="1"/>
    <col min="1797" max="1797" width="13.42578125" style="15" bestFit="1" customWidth="1"/>
    <col min="1798" max="1798" width="13.5703125" style="15" customWidth="1"/>
    <col min="1799" max="1799" width="13.42578125" style="15" customWidth="1"/>
    <col min="1800" max="1800" width="13.42578125" style="15" bestFit="1" customWidth="1"/>
    <col min="1801" max="1801" width="14.5703125" style="15" customWidth="1"/>
    <col min="1802" max="1805" width="8.5703125" style="15" customWidth="1"/>
    <col min="1806" max="1806" width="16" style="15" customWidth="1"/>
    <col min="1807" max="1807" width="0" style="15" hidden="1" customWidth="1"/>
    <col min="1808" max="1808" width="15.42578125" style="15" customWidth="1"/>
    <col min="1809" max="1809" width="14.42578125" style="15" customWidth="1"/>
    <col min="1810" max="2048" width="5.42578125" style="15"/>
    <col min="2049" max="2049" width="65.42578125" style="15" bestFit="1" customWidth="1"/>
    <col min="2050" max="2050" width="12.42578125" style="15" customWidth="1"/>
    <col min="2051" max="2051" width="11.5703125" style="15" bestFit="1" customWidth="1"/>
    <col min="2052" max="2052" width="12.5703125" style="15" bestFit="1" customWidth="1"/>
    <col min="2053" max="2053" width="13.42578125" style="15" bestFit="1" customWidth="1"/>
    <col min="2054" max="2054" width="13.5703125" style="15" customWidth="1"/>
    <col min="2055" max="2055" width="13.42578125" style="15" customWidth="1"/>
    <col min="2056" max="2056" width="13.42578125" style="15" bestFit="1" customWidth="1"/>
    <col min="2057" max="2057" width="14.5703125" style="15" customWidth="1"/>
    <col min="2058" max="2061" width="8.5703125" style="15" customWidth="1"/>
    <col min="2062" max="2062" width="16" style="15" customWidth="1"/>
    <col min="2063" max="2063" width="0" style="15" hidden="1" customWidth="1"/>
    <col min="2064" max="2064" width="15.42578125" style="15" customWidth="1"/>
    <col min="2065" max="2065" width="14.42578125" style="15" customWidth="1"/>
    <col min="2066" max="2304" width="5.42578125" style="15"/>
    <col min="2305" max="2305" width="65.42578125" style="15" bestFit="1" customWidth="1"/>
    <col min="2306" max="2306" width="12.42578125" style="15" customWidth="1"/>
    <col min="2307" max="2307" width="11.5703125" style="15" bestFit="1" customWidth="1"/>
    <col min="2308" max="2308" width="12.5703125" style="15" bestFit="1" customWidth="1"/>
    <col min="2309" max="2309" width="13.42578125" style="15" bestFit="1" customWidth="1"/>
    <col min="2310" max="2310" width="13.5703125" style="15" customWidth="1"/>
    <col min="2311" max="2311" width="13.42578125" style="15" customWidth="1"/>
    <col min="2312" max="2312" width="13.42578125" style="15" bestFit="1" customWidth="1"/>
    <col min="2313" max="2313" width="14.5703125" style="15" customWidth="1"/>
    <col min="2314" max="2317" width="8.5703125" style="15" customWidth="1"/>
    <col min="2318" max="2318" width="16" style="15" customWidth="1"/>
    <col min="2319" max="2319" width="0" style="15" hidden="1" customWidth="1"/>
    <col min="2320" max="2320" width="15.42578125" style="15" customWidth="1"/>
    <col min="2321" max="2321" width="14.42578125" style="15" customWidth="1"/>
    <col min="2322" max="2560" width="5.42578125" style="15"/>
    <col min="2561" max="2561" width="65.42578125" style="15" bestFit="1" customWidth="1"/>
    <col min="2562" max="2562" width="12.42578125" style="15" customWidth="1"/>
    <col min="2563" max="2563" width="11.5703125" style="15" bestFit="1" customWidth="1"/>
    <col min="2564" max="2564" width="12.5703125" style="15" bestFit="1" customWidth="1"/>
    <col min="2565" max="2565" width="13.42578125" style="15" bestFit="1" customWidth="1"/>
    <col min="2566" max="2566" width="13.5703125" style="15" customWidth="1"/>
    <col min="2567" max="2567" width="13.42578125" style="15" customWidth="1"/>
    <col min="2568" max="2568" width="13.42578125" style="15" bestFit="1" customWidth="1"/>
    <col min="2569" max="2569" width="14.5703125" style="15" customWidth="1"/>
    <col min="2570" max="2573" width="8.5703125" style="15" customWidth="1"/>
    <col min="2574" max="2574" width="16" style="15" customWidth="1"/>
    <col min="2575" max="2575" width="0" style="15" hidden="1" customWidth="1"/>
    <col min="2576" max="2576" width="15.42578125" style="15" customWidth="1"/>
    <col min="2577" max="2577" width="14.42578125" style="15" customWidth="1"/>
    <col min="2578" max="2816" width="5.42578125" style="15"/>
    <col min="2817" max="2817" width="65.42578125" style="15" bestFit="1" customWidth="1"/>
    <col min="2818" max="2818" width="12.42578125" style="15" customWidth="1"/>
    <col min="2819" max="2819" width="11.5703125" style="15" bestFit="1" customWidth="1"/>
    <col min="2820" max="2820" width="12.5703125" style="15" bestFit="1" customWidth="1"/>
    <col min="2821" max="2821" width="13.42578125" style="15" bestFit="1" customWidth="1"/>
    <col min="2822" max="2822" width="13.5703125" style="15" customWidth="1"/>
    <col min="2823" max="2823" width="13.42578125" style="15" customWidth="1"/>
    <col min="2824" max="2824" width="13.42578125" style="15" bestFit="1" customWidth="1"/>
    <col min="2825" max="2825" width="14.5703125" style="15" customWidth="1"/>
    <col min="2826" max="2829" width="8.5703125" style="15" customWidth="1"/>
    <col min="2830" max="2830" width="16" style="15" customWidth="1"/>
    <col min="2831" max="2831" width="0" style="15" hidden="1" customWidth="1"/>
    <col min="2832" max="2832" width="15.42578125" style="15" customWidth="1"/>
    <col min="2833" max="2833" width="14.42578125" style="15" customWidth="1"/>
    <col min="2834" max="3072" width="5.42578125" style="15"/>
    <col min="3073" max="3073" width="65.42578125" style="15" bestFit="1" customWidth="1"/>
    <col min="3074" max="3074" width="12.42578125" style="15" customWidth="1"/>
    <col min="3075" max="3075" width="11.5703125" style="15" bestFit="1" customWidth="1"/>
    <col min="3076" max="3076" width="12.5703125" style="15" bestFit="1" customWidth="1"/>
    <col min="3077" max="3077" width="13.42578125" style="15" bestFit="1" customWidth="1"/>
    <col min="3078" max="3078" width="13.5703125" style="15" customWidth="1"/>
    <col min="3079" max="3079" width="13.42578125" style="15" customWidth="1"/>
    <col min="3080" max="3080" width="13.42578125" style="15" bestFit="1" customWidth="1"/>
    <col min="3081" max="3081" width="14.5703125" style="15" customWidth="1"/>
    <col min="3082" max="3085" width="8.5703125" style="15" customWidth="1"/>
    <col min="3086" max="3086" width="16" style="15" customWidth="1"/>
    <col min="3087" max="3087" width="0" style="15" hidden="1" customWidth="1"/>
    <col min="3088" max="3088" width="15.42578125" style="15" customWidth="1"/>
    <col min="3089" max="3089" width="14.42578125" style="15" customWidth="1"/>
    <col min="3090" max="3328" width="5.42578125" style="15"/>
    <col min="3329" max="3329" width="65.42578125" style="15" bestFit="1" customWidth="1"/>
    <col min="3330" max="3330" width="12.42578125" style="15" customWidth="1"/>
    <col min="3331" max="3331" width="11.5703125" style="15" bestFit="1" customWidth="1"/>
    <col min="3332" max="3332" width="12.5703125" style="15" bestFit="1" customWidth="1"/>
    <col min="3333" max="3333" width="13.42578125" style="15" bestFit="1" customWidth="1"/>
    <col min="3334" max="3334" width="13.5703125" style="15" customWidth="1"/>
    <col min="3335" max="3335" width="13.42578125" style="15" customWidth="1"/>
    <col min="3336" max="3336" width="13.42578125" style="15" bestFit="1" customWidth="1"/>
    <col min="3337" max="3337" width="14.5703125" style="15" customWidth="1"/>
    <col min="3338" max="3341" width="8.5703125" style="15" customWidth="1"/>
    <col min="3342" max="3342" width="16" style="15" customWidth="1"/>
    <col min="3343" max="3343" width="0" style="15" hidden="1" customWidth="1"/>
    <col min="3344" max="3344" width="15.42578125" style="15" customWidth="1"/>
    <col min="3345" max="3345" width="14.42578125" style="15" customWidth="1"/>
    <col min="3346" max="3584" width="5.42578125" style="15"/>
    <col min="3585" max="3585" width="65.42578125" style="15" bestFit="1" customWidth="1"/>
    <col min="3586" max="3586" width="12.42578125" style="15" customWidth="1"/>
    <col min="3587" max="3587" width="11.5703125" style="15" bestFit="1" customWidth="1"/>
    <col min="3588" max="3588" width="12.5703125" style="15" bestFit="1" customWidth="1"/>
    <col min="3589" max="3589" width="13.42578125" style="15" bestFit="1" customWidth="1"/>
    <col min="3590" max="3590" width="13.5703125" style="15" customWidth="1"/>
    <col min="3591" max="3591" width="13.42578125" style="15" customWidth="1"/>
    <col min="3592" max="3592" width="13.42578125" style="15" bestFit="1" customWidth="1"/>
    <col min="3593" max="3593" width="14.5703125" style="15" customWidth="1"/>
    <col min="3594" max="3597" width="8.5703125" style="15" customWidth="1"/>
    <col min="3598" max="3598" width="16" style="15" customWidth="1"/>
    <col min="3599" max="3599" width="0" style="15" hidden="1" customWidth="1"/>
    <col min="3600" max="3600" width="15.42578125" style="15" customWidth="1"/>
    <col min="3601" max="3601" width="14.42578125" style="15" customWidth="1"/>
    <col min="3602" max="3840" width="5.42578125" style="15"/>
    <col min="3841" max="3841" width="65.42578125" style="15" bestFit="1" customWidth="1"/>
    <col min="3842" max="3842" width="12.42578125" style="15" customWidth="1"/>
    <col min="3843" max="3843" width="11.5703125" style="15" bestFit="1" customWidth="1"/>
    <col min="3844" max="3844" width="12.5703125" style="15" bestFit="1" customWidth="1"/>
    <col min="3845" max="3845" width="13.42578125" style="15" bestFit="1" customWidth="1"/>
    <col min="3846" max="3846" width="13.5703125" style="15" customWidth="1"/>
    <col min="3847" max="3847" width="13.42578125" style="15" customWidth="1"/>
    <col min="3848" max="3848" width="13.42578125" style="15" bestFit="1" customWidth="1"/>
    <col min="3849" max="3849" width="14.5703125" style="15" customWidth="1"/>
    <col min="3850" max="3853" width="8.5703125" style="15" customWidth="1"/>
    <col min="3854" max="3854" width="16" style="15" customWidth="1"/>
    <col min="3855" max="3855" width="0" style="15" hidden="1" customWidth="1"/>
    <col min="3856" max="3856" width="15.42578125" style="15" customWidth="1"/>
    <col min="3857" max="3857" width="14.42578125" style="15" customWidth="1"/>
    <col min="3858" max="4096" width="5.42578125" style="15"/>
    <col min="4097" max="4097" width="65.42578125" style="15" bestFit="1" customWidth="1"/>
    <col min="4098" max="4098" width="12.42578125" style="15" customWidth="1"/>
    <col min="4099" max="4099" width="11.5703125" style="15" bestFit="1" customWidth="1"/>
    <col min="4100" max="4100" width="12.5703125" style="15" bestFit="1" customWidth="1"/>
    <col min="4101" max="4101" width="13.42578125" style="15" bestFit="1" customWidth="1"/>
    <col min="4102" max="4102" width="13.5703125" style="15" customWidth="1"/>
    <col min="4103" max="4103" width="13.42578125" style="15" customWidth="1"/>
    <col min="4104" max="4104" width="13.42578125" style="15" bestFit="1" customWidth="1"/>
    <col min="4105" max="4105" width="14.5703125" style="15" customWidth="1"/>
    <col min="4106" max="4109" width="8.5703125" style="15" customWidth="1"/>
    <col min="4110" max="4110" width="16" style="15" customWidth="1"/>
    <col min="4111" max="4111" width="0" style="15" hidden="1" customWidth="1"/>
    <col min="4112" max="4112" width="15.42578125" style="15" customWidth="1"/>
    <col min="4113" max="4113" width="14.42578125" style="15" customWidth="1"/>
    <col min="4114" max="4352" width="5.42578125" style="15"/>
    <col min="4353" max="4353" width="65.42578125" style="15" bestFit="1" customWidth="1"/>
    <col min="4354" max="4354" width="12.42578125" style="15" customWidth="1"/>
    <col min="4355" max="4355" width="11.5703125" style="15" bestFit="1" customWidth="1"/>
    <col min="4356" max="4356" width="12.5703125" style="15" bestFit="1" customWidth="1"/>
    <col min="4357" max="4357" width="13.42578125" style="15" bestFit="1" customWidth="1"/>
    <col min="4358" max="4358" width="13.5703125" style="15" customWidth="1"/>
    <col min="4359" max="4359" width="13.42578125" style="15" customWidth="1"/>
    <col min="4360" max="4360" width="13.42578125" style="15" bestFit="1" customWidth="1"/>
    <col min="4361" max="4361" width="14.5703125" style="15" customWidth="1"/>
    <col min="4362" max="4365" width="8.5703125" style="15" customWidth="1"/>
    <col min="4366" max="4366" width="16" style="15" customWidth="1"/>
    <col min="4367" max="4367" width="0" style="15" hidden="1" customWidth="1"/>
    <col min="4368" max="4368" width="15.42578125" style="15" customWidth="1"/>
    <col min="4369" max="4369" width="14.42578125" style="15" customWidth="1"/>
    <col min="4370" max="4608" width="5.42578125" style="15"/>
    <col min="4609" max="4609" width="65.42578125" style="15" bestFit="1" customWidth="1"/>
    <col min="4610" max="4610" width="12.42578125" style="15" customWidth="1"/>
    <col min="4611" max="4611" width="11.5703125" style="15" bestFit="1" customWidth="1"/>
    <col min="4612" max="4612" width="12.5703125" style="15" bestFit="1" customWidth="1"/>
    <col min="4613" max="4613" width="13.42578125" style="15" bestFit="1" customWidth="1"/>
    <col min="4614" max="4614" width="13.5703125" style="15" customWidth="1"/>
    <col min="4615" max="4615" width="13.42578125" style="15" customWidth="1"/>
    <col min="4616" max="4616" width="13.42578125" style="15" bestFit="1" customWidth="1"/>
    <col min="4617" max="4617" width="14.5703125" style="15" customWidth="1"/>
    <col min="4618" max="4621" width="8.5703125" style="15" customWidth="1"/>
    <col min="4622" max="4622" width="16" style="15" customWidth="1"/>
    <col min="4623" max="4623" width="0" style="15" hidden="1" customWidth="1"/>
    <col min="4624" max="4624" width="15.42578125" style="15" customWidth="1"/>
    <col min="4625" max="4625" width="14.42578125" style="15" customWidth="1"/>
    <col min="4626" max="4864" width="5.42578125" style="15"/>
    <col min="4865" max="4865" width="65.42578125" style="15" bestFit="1" customWidth="1"/>
    <col min="4866" max="4866" width="12.42578125" style="15" customWidth="1"/>
    <col min="4867" max="4867" width="11.5703125" style="15" bestFit="1" customWidth="1"/>
    <col min="4868" max="4868" width="12.5703125" style="15" bestFit="1" customWidth="1"/>
    <col min="4869" max="4869" width="13.42578125" style="15" bestFit="1" customWidth="1"/>
    <col min="4870" max="4870" width="13.5703125" style="15" customWidth="1"/>
    <col min="4871" max="4871" width="13.42578125" style="15" customWidth="1"/>
    <col min="4872" max="4872" width="13.42578125" style="15" bestFit="1" customWidth="1"/>
    <col min="4873" max="4873" width="14.5703125" style="15" customWidth="1"/>
    <col min="4874" max="4877" width="8.5703125" style="15" customWidth="1"/>
    <col min="4878" max="4878" width="16" style="15" customWidth="1"/>
    <col min="4879" max="4879" width="0" style="15" hidden="1" customWidth="1"/>
    <col min="4880" max="4880" width="15.42578125" style="15" customWidth="1"/>
    <col min="4881" max="4881" width="14.42578125" style="15" customWidth="1"/>
    <col min="4882" max="5120" width="5.42578125" style="15"/>
    <col min="5121" max="5121" width="65.42578125" style="15" bestFit="1" customWidth="1"/>
    <col min="5122" max="5122" width="12.42578125" style="15" customWidth="1"/>
    <col min="5123" max="5123" width="11.5703125" style="15" bestFit="1" customWidth="1"/>
    <col min="5124" max="5124" width="12.5703125" style="15" bestFit="1" customWidth="1"/>
    <col min="5125" max="5125" width="13.42578125" style="15" bestFit="1" customWidth="1"/>
    <col min="5126" max="5126" width="13.5703125" style="15" customWidth="1"/>
    <col min="5127" max="5127" width="13.42578125" style="15" customWidth="1"/>
    <col min="5128" max="5128" width="13.42578125" style="15" bestFit="1" customWidth="1"/>
    <col min="5129" max="5129" width="14.5703125" style="15" customWidth="1"/>
    <col min="5130" max="5133" width="8.5703125" style="15" customWidth="1"/>
    <col min="5134" max="5134" width="16" style="15" customWidth="1"/>
    <col min="5135" max="5135" width="0" style="15" hidden="1" customWidth="1"/>
    <col min="5136" max="5136" width="15.42578125" style="15" customWidth="1"/>
    <col min="5137" max="5137" width="14.42578125" style="15" customWidth="1"/>
    <col min="5138" max="5376" width="5.42578125" style="15"/>
    <col min="5377" max="5377" width="65.42578125" style="15" bestFit="1" customWidth="1"/>
    <col min="5378" max="5378" width="12.42578125" style="15" customWidth="1"/>
    <col min="5379" max="5379" width="11.5703125" style="15" bestFit="1" customWidth="1"/>
    <col min="5380" max="5380" width="12.5703125" style="15" bestFit="1" customWidth="1"/>
    <col min="5381" max="5381" width="13.42578125" style="15" bestFit="1" customWidth="1"/>
    <col min="5382" max="5382" width="13.5703125" style="15" customWidth="1"/>
    <col min="5383" max="5383" width="13.42578125" style="15" customWidth="1"/>
    <col min="5384" max="5384" width="13.42578125" style="15" bestFit="1" customWidth="1"/>
    <col min="5385" max="5385" width="14.5703125" style="15" customWidth="1"/>
    <col min="5386" max="5389" width="8.5703125" style="15" customWidth="1"/>
    <col min="5390" max="5390" width="16" style="15" customWidth="1"/>
    <col min="5391" max="5391" width="0" style="15" hidden="1" customWidth="1"/>
    <col min="5392" max="5392" width="15.42578125" style="15" customWidth="1"/>
    <col min="5393" max="5393" width="14.42578125" style="15" customWidth="1"/>
    <col min="5394" max="5632" width="5.42578125" style="15"/>
    <col min="5633" max="5633" width="65.42578125" style="15" bestFit="1" customWidth="1"/>
    <col min="5634" max="5634" width="12.42578125" style="15" customWidth="1"/>
    <col min="5635" max="5635" width="11.5703125" style="15" bestFit="1" customWidth="1"/>
    <col min="5636" max="5636" width="12.5703125" style="15" bestFit="1" customWidth="1"/>
    <col min="5637" max="5637" width="13.42578125" style="15" bestFit="1" customWidth="1"/>
    <col min="5638" max="5638" width="13.5703125" style="15" customWidth="1"/>
    <col min="5639" max="5639" width="13.42578125" style="15" customWidth="1"/>
    <col min="5640" max="5640" width="13.42578125" style="15" bestFit="1" customWidth="1"/>
    <col min="5641" max="5641" width="14.5703125" style="15" customWidth="1"/>
    <col min="5642" max="5645" width="8.5703125" style="15" customWidth="1"/>
    <col min="5646" max="5646" width="16" style="15" customWidth="1"/>
    <col min="5647" max="5647" width="0" style="15" hidden="1" customWidth="1"/>
    <col min="5648" max="5648" width="15.42578125" style="15" customWidth="1"/>
    <col min="5649" max="5649" width="14.42578125" style="15" customWidth="1"/>
    <col min="5650" max="5888" width="5.42578125" style="15"/>
    <col min="5889" max="5889" width="65.42578125" style="15" bestFit="1" customWidth="1"/>
    <col min="5890" max="5890" width="12.42578125" style="15" customWidth="1"/>
    <col min="5891" max="5891" width="11.5703125" style="15" bestFit="1" customWidth="1"/>
    <col min="5892" max="5892" width="12.5703125" style="15" bestFit="1" customWidth="1"/>
    <col min="5893" max="5893" width="13.42578125" style="15" bestFit="1" customWidth="1"/>
    <col min="5894" max="5894" width="13.5703125" style="15" customWidth="1"/>
    <col min="5895" max="5895" width="13.42578125" style="15" customWidth="1"/>
    <col min="5896" max="5896" width="13.42578125" style="15" bestFit="1" customWidth="1"/>
    <col min="5897" max="5897" width="14.5703125" style="15" customWidth="1"/>
    <col min="5898" max="5901" width="8.5703125" style="15" customWidth="1"/>
    <col min="5902" max="5902" width="16" style="15" customWidth="1"/>
    <col min="5903" max="5903" width="0" style="15" hidden="1" customWidth="1"/>
    <col min="5904" max="5904" width="15.42578125" style="15" customWidth="1"/>
    <col min="5905" max="5905" width="14.42578125" style="15" customWidth="1"/>
    <col min="5906" max="6144" width="5.42578125" style="15"/>
    <col min="6145" max="6145" width="65.42578125" style="15" bestFit="1" customWidth="1"/>
    <col min="6146" max="6146" width="12.42578125" style="15" customWidth="1"/>
    <col min="6147" max="6147" width="11.5703125" style="15" bestFit="1" customWidth="1"/>
    <col min="6148" max="6148" width="12.5703125" style="15" bestFit="1" customWidth="1"/>
    <col min="6149" max="6149" width="13.42578125" style="15" bestFit="1" customWidth="1"/>
    <col min="6150" max="6150" width="13.5703125" style="15" customWidth="1"/>
    <col min="6151" max="6151" width="13.42578125" style="15" customWidth="1"/>
    <col min="6152" max="6152" width="13.42578125" style="15" bestFit="1" customWidth="1"/>
    <col min="6153" max="6153" width="14.5703125" style="15" customWidth="1"/>
    <col min="6154" max="6157" width="8.5703125" style="15" customWidth="1"/>
    <col min="6158" max="6158" width="16" style="15" customWidth="1"/>
    <col min="6159" max="6159" width="0" style="15" hidden="1" customWidth="1"/>
    <col min="6160" max="6160" width="15.42578125" style="15" customWidth="1"/>
    <col min="6161" max="6161" width="14.42578125" style="15" customWidth="1"/>
    <col min="6162" max="6400" width="5.42578125" style="15"/>
    <col min="6401" max="6401" width="65.42578125" style="15" bestFit="1" customWidth="1"/>
    <col min="6402" max="6402" width="12.42578125" style="15" customWidth="1"/>
    <col min="6403" max="6403" width="11.5703125" style="15" bestFit="1" customWidth="1"/>
    <col min="6404" max="6404" width="12.5703125" style="15" bestFit="1" customWidth="1"/>
    <col min="6405" max="6405" width="13.42578125" style="15" bestFit="1" customWidth="1"/>
    <col min="6406" max="6406" width="13.5703125" style="15" customWidth="1"/>
    <col min="6407" max="6407" width="13.42578125" style="15" customWidth="1"/>
    <col min="6408" max="6408" width="13.42578125" style="15" bestFit="1" customWidth="1"/>
    <col min="6409" max="6409" width="14.5703125" style="15" customWidth="1"/>
    <col min="6410" max="6413" width="8.5703125" style="15" customWidth="1"/>
    <col min="6414" max="6414" width="16" style="15" customWidth="1"/>
    <col min="6415" max="6415" width="0" style="15" hidden="1" customWidth="1"/>
    <col min="6416" max="6416" width="15.42578125" style="15" customWidth="1"/>
    <col min="6417" max="6417" width="14.42578125" style="15" customWidth="1"/>
    <col min="6418" max="6656" width="5.42578125" style="15"/>
    <col min="6657" max="6657" width="65.42578125" style="15" bestFit="1" customWidth="1"/>
    <col min="6658" max="6658" width="12.42578125" style="15" customWidth="1"/>
    <col min="6659" max="6659" width="11.5703125" style="15" bestFit="1" customWidth="1"/>
    <col min="6660" max="6660" width="12.5703125" style="15" bestFit="1" customWidth="1"/>
    <col min="6661" max="6661" width="13.42578125" style="15" bestFit="1" customWidth="1"/>
    <col min="6662" max="6662" width="13.5703125" style="15" customWidth="1"/>
    <col min="6663" max="6663" width="13.42578125" style="15" customWidth="1"/>
    <col min="6664" max="6664" width="13.42578125" style="15" bestFit="1" customWidth="1"/>
    <col min="6665" max="6665" width="14.5703125" style="15" customWidth="1"/>
    <col min="6666" max="6669" width="8.5703125" style="15" customWidth="1"/>
    <col min="6670" max="6670" width="16" style="15" customWidth="1"/>
    <col min="6671" max="6671" width="0" style="15" hidden="1" customWidth="1"/>
    <col min="6672" max="6672" width="15.42578125" style="15" customWidth="1"/>
    <col min="6673" max="6673" width="14.42578125" style="15" customWidth="1"/>
    <col min="6674" max="6912" width="5.42578125" style="15"/>
    <col min="6913" max="6913" width="65.42578125" style="15" bestFit="1" customWidth="1"/>
    <col min="6914" max="6914" width="12.42578125" style="15" customWidth="1"/>
    <col min="6915" max="6915" width="11.5703125" style="15" bestFit="1" customWidth="1"/>
    <col min="6916" max="6916" width="12.5703125" style="15" bestFit="1" customWidth="1"/>
    <col min="6917" max="6917" width="13.42578125" style="15" bestFit="1" customWidth="1"/>
    <col min="6918" max="6918" width="13.5703125" style="15" customWidth="1"/>
    <col min="6919" max="6919" width="13.42578125" style="15" customWidth="1"/>
    <col min="6920" max="6920" width="13.42578125" style="15" bestFit="1" customWidth="1"/>
    <col min="6921" max="6921" width="14.5703125" style="15" customWidth="1"/>
    <col min="6922" max="6925" width="8.5703125" style="15" customWidth="1"/>
    <col min="6926" max="6926" width="16" style="15" customWidth="1"/>
    <col min="6927" max="6927" width="0" style="15" hidden="1" customWidth="1"/>
    <col min="6928" max="6928" width="15.42578125" style="15" customWidth="1"/>
    <col min="6929" max="6929" width="14.42578125" style="15" customWidth="1"/>
    <col min="6930" max="7168" width="5.42578125" style="15"/>
    <col min="7169" max="7169" width="65.42578125" style="15" bestFit="1" customWidth="1"/>
    <col min="7170" max="7170" width="12.42578125" style="15" customWidth="1"/>
    <col min="7171" max="7171" width="11.5703125" style="15" bestFit="1" customWidth="1"/>
    <col min="7172" max="7172" width="12.5703125" style="15" bestFit="1" customWidth="1"/>
    <col min="7173" max="7173" width="13.42578125" style="15" bestFit="1" customWidth="1"/>
    <col min="7174" max="7174" width="13.5703125" style="15" customWidth="1"/>
    <col min="7175" max="7175" width="13.42578125" style="15" customWidth="1"/>
    <col min="7176" max="7176" width="13.42578125" style="15" bestFit="1" customWidth="1"/>
    <col min="7177" max="7177" width="14.5703125" style="15" customWidth="1"/>
    <col min="7178" max="7181" width="8.5703125" style="15" customWidth="1"/>
    <col min="7182" max="7182" width="16" style="15" customWidth="1"/>
    <col min="7183" max="7183" width="0" style="15" hidden="1" customWidth="1"/>
    <col min="7184" max="7184" width="15.42578125" style="15" customWidth="1"/>
    <col min="7185" max="7185" width="14.42578125" style="15" customWidth="1"/>
    <col min="7186" max="7424" width="5.42578125" style="15"/>
    <col min="7425" max="7425" width="65.42578125" style="15" bestFit="1" customWidth="1"/>
    <col min="7426" max="7426" width="12.42578125" style="15" customWidth="1"/>
    <col min="7427" max="7427" width="11.5703125" style="15" bestFit="1" customWidth="1"/>
    <col min="7428" max="7428" width="12.5703125" style="15" bestFit="1" customWidth="1"/>
    <col min="7429" max="7429" width="13.42578125" style="15" bestFit="1" customWidth="1"/>
    <col min="7430" max="7430" width="13.5703125" style="15" customWidth="1"/>
    <col min="7431" max="7431" width="13.42578125" style="15" customWidth="1"/>
    <col min="7432" max="7432" width="13.42578125" style="15" bestFit="1" customWidth="1"/>
    <col min="7433" max="7433" width="14.5703125" style="15" customWidth="1"/>
    <col min="7434" max="7437" width="8.5703125" style="15" customWidth="1"/>
    <col min="7438" max="7438" width="16" style="15" customWidth="1"/>
    <col min="7439" max="7439" width="0" style="15" hidden="1" customWidth="1"/>
    <col min="7440" max="7440" width="15.42578125" style="15" customWidth="1"/>
    <col min="7441" max="7441" width="14.42578125" style="15" customWidth="1"/>
    <col min="7442" max="7680" width="5.42578125" style="15"/>
    <col min="7681" max="7681" width="65.42578125" style="15" bestFit="1" customWidth="1"/>
    <col min="7682" max="7682" width="12.42578125" style="15" customWidth="1"/>
    <col min="7683" max="7683" width="11.5703125" style="15" bestFit="1" customWidth="1"/>
    <col min="7684" max="7684" width="12.5703125" style="15" bestFit="1" customWidth="1"/>
    <col min="7685" max="7685" width="13.42578125" style="15" bestFit="1" customWidth="1"/>
    <col min="7686" max="7686" width="13.5703125" style="15" customWidth="1"/>
    <col min="7687" max="7687" width="13.42578125" style="15" customWidth="1"/>
    <col min="7688" max="7688" width="13.42578125" style="15" bestFit="1" customWidth="1"/>
    <col min="7689" max="7689" width="14.5703125" style="15" customWidth="1"/>
    <col min="7690" max="7693" width="8.5703125" style="15" customWidth="1"/>
    <col min="7694" max="7694" width="16" style="15" customWidth="1"/>
    <col min="7695" max="7695" width="0" style="15" hidden="1" customWidth="1"/>
    <col min="7696" max="7696" width="15.42578125" style="15" customWidth="1"/>
    <col min="7697" max="7697" width="14.42578125" style="15" customWidth="1"/>
    <col min="7698" max="7936" width="5.42578125" style="15"/>
    <col min="7937" max="7937" width="65.42578125" style="15" bestFit="1" customWidth="1"/>
    <col min="7938" max="7938" width="12.42578125" style="15" customWidth="1"/>
    <col min="7939" max="7939" width="11.5703125" style="15" bestFit="1" customWidth="1"/>
    <col min="7940" max="7940" width="12.5703125" style="15" bestFit="1" customWidth="1"/>
    <col min="7941" max="7941" width="13.42578125" style="15" bestFit="1" customWidth="1"/>
    <col min="7942" max="7942" width="13.5703125" style="15" customWidth="1"/>
    <col min="7943" max="7943" width="13.42578125" style="15" customWidth="1"/>
    <col min="7944" max="7944" width="13.42578125" style="15" bestFit="1" customWidth="1"/>
    <col min="7945" max="7945" width="14.5703125" style="15" customWidth="1"/>
    <col min="7946" max="7949" width="8.5703125" style="15" customWidth="1"/>
    <col min="7950" max="7950" width="16" style="15" customWidth="1"/>
    <col min="7951" max="7951" width="0" style="15" hidden="1" customWidth="1"/>
    <col min="7952" max="7952" width="15.42578125" style="15" customWidth="1"/>
    <col min="7953" max="7953" width="14.42578125" style="15" customWidth="1"/>
    <col min="7954" max="8192" width="5.42578125" style="15"/>
    <col min="8193" max="8193" width="65.42578125" style="15" bestFit="1" customWidth="1"/>
    <col min="8194" max="8194" width="12.42578125" style="15" customWidth="1"/>
    <col min="8195" max="8195" width="11.5703125" style="15" bestFit="1" customWidth="1"/>
    <col min="8196" max="8196" width="12.5703125" style="15" bestFit="1" customWidth="1"/>
    <col min="8197" max="8197" width="13.42578125" style="15" bestFit="1" customWidth="1"/>
    <col min="8198" max="8198" width="13.5703125" style="15" customWidth="1"/>
    <col min="8199" max="8199" width="13.42578125" style="15" customWidth="1"/>
    <col min="8200" max="8200" width="13.42578125" style="15" bestFit="1" customWidth="1"/>
    <col min="8201" max="8201" width="14.5703125" style="15" customWidth="1"/>
    <col min="8202" max="8205" width="8.5703125" style="15" customWidth="1"/>
    <col min="8206" max="8206" width="16" style="15" customWidth="1"/>
    <col min="8207" max="8207" width="0" style="15" hidden="1" customWidth="1"/>
    <col min="8208" max="8208" width="15.42578125" style="15" customWidth="1"/>
    <col min="8209" max="8209" width="14.42578125" style="15" customWidth="1"/>
    <col min="8210" max="8448" width="5.42578125" style="15"/>
    <col min="8449" max="8449" width="65.42578125" style="15" bestFit="1" customWidth="1"/>
    <col min="8450" max="8450" width="12.42578125" style="15" customWidth="1"/>
    <col min="8451" max="8451" width="11.5703125" style="15" bestFit="1" customWidth="1"/>
    <col min="8452" max="8452" width="12.5703125" style="15" bestFit="1" customWidth="1"/>
    <col min="8453" max="8453" width="13.42578125" style="15" bestFit="1" customWidth="1"/>
    <col min="8454" max="8454" width="13.5703125" style="15" customWidth="1"/>
    <col min="8455" max="8455" width="13.42578125" style="15" customWidth="1"/>
    <col min="8456" max="8456" width="13.42578125" style="15" bestFit="1" customWidth="1"/>
    <col min="8457" max="8457" width="14.5703125" style="15" customWidth="1"/>
    <col min="8458" max="8461" width="8.5703125" style="15" customWidth="1"/>
    <col min="8462" max="8462" width="16" style="15" customWidth="1"/>
    <col min="8463" max="8463" width="0" style="15" hidden="1" customWidth="1"/>
    <col min="8464" max="8464" width="15.42578125" style="15" customWidth="1"/>
    <col min="8465" max="8465" width="14.42578125" style="15" customWidth="1"/>
    <col min="8466" max="8704" width="5.42578125" style="15"/>
    <col min="8705" max="8705" width="65.42578125" style="15" bestFit="1" customWidth="1"/>
    <col min="8706" max="8706" width="12.42578125" style="15" customWidth="1"/>
    <col min="8707" max="8707" width="11.5703125" style="15" bestFit="1" customWidth="1"/>
    <col min="8708" max="8708" width="12.5703125" style="15" bestFit="1" customWidth="1"/>
    <col min="8709" max="8709" width="13.42578125" style="15" bestFit="1" customWidth="1"/>
    <col min="8710" max="8710" width="13.5703125" style="15" customWidth="1"/>
    <col min="8711" max="8711" width="13.42578125" style="15" customWidth="1"/>
    <col min="8712" max="8712" width="13.42578125" style="15" bestFit="1" customWidth="1"/>
    <col min="8713" max="8713" width="14.5703125" style="15" customWidth="1"/>
    <col min="8714" max="8717" width="8.5703125" style="15" customWidth="1"/>
    <col min="8718" max="8718" width="16" style="15" customWidth="1"/>
    <col min="8719" max="8719" width="0" style="15" hidden="1" customWidth="1"/>
    <col min="8720" max="8720" width="15.42578125" style="15" customWidth="1"/>
    <col min="8721" max="8721" width="14.42578125" style="15" customWidth="1"/>
    <col min="8722" max="8960" width="5.42578125" style="15"/>
    <col min="8961" max="8961" width="65.42578125" style="15" bestFit="1" customWidth="1"/>
    <col min="8962" max="8962" width="12.42578125" style="15" customWidth="1"/>
    <col min="8963" max="8963" width="11.5703125" style="15" bestFit="1" customWidth="1"/>
    <col min="8964" max="8964" width="12.5703125" style="15" bestFit="1" customWidth="1"/>
    <col min="8965" max="8965" width="13.42578125" style="15" bestFit="1" customWidth="1"/>
    <col min="8966" max="8966" width="13.5703125" style="15" customWidth="1"/>
    <col min="8967" max="8967" width="13.42578125" style="15" customWidth="1"/>
    <col min="8968" max="8968" width="13.42578125" style="15" bestFit="1" customWidth="1"/>
    <col min="8969" max="8969" width="14.5703125" style="15" customWidth="1"/>
    <col min="8970" max="8973" width="8.5703125" style="15" customWidth="1"/>
    <col min="8974" max="8974" width="16" style="15" customWidth="1"/>
    <col min="8975" max="8975" width="0" style="15" hidden="1" customWidth="1"/>
    <col min="8976" max="8976" width="15.42578125" style="15" customWidth="1"/>
    <col min="8977" max="8977" width="14.42578125" style="15" customWidth="1"/>
    <col min="8978" max="9216" width="5.42578125" style="15"/>
    <col min="9217" max="9217" width="65.42578125" style="15" bestFit="1" customWidth="1"/>
    <col min="9218" max="9218" width="12.42578125" style="15" customWidth="1"/>
    <col min="9219" max="9219" width="11.5703125" style="15" bestFit="1" customWidth="1"/>
    <col min="9220" max="9220" width="12.5703125" style="15" bestFit="1" customWidth="1"/>
    <col min="9221" max="9221" width="13.42578125" style="15" bestFit="1" customWidth="1"/>
    <col min="9222" max="9222" width="13.5703125" style="15" customWidth="1"/>
    <col min="9223" max="9223" width="13.42578125" style="15" customWidth="1"/>
    <col min="9224" max="9224" width="13.42578125" style="15" bestFit="1" customWidth="1"/>
    <col min="9225" max="9225" width="14.5703125" style="15" customWidth="1"/>
    <col min="9226" max="9229" width="8.5703125" style="15" customWidth="1"/>
    <col min="9230" max="9230" width="16" style="15" customWidth="1"/>
    <col min="9231" max="9231" width="0" style="15" hidden="1" customWidth="1"/>
    <col min="9232" max="9232" width="15.42578125" style="15" customWidth="1"/>
    <col min="9233" max="9233" width="14.42578125" style="15" customWidth="1"/>
    <col min="9234" max="9472" width="5.42578125" style="15"/>
    <col min="9473" max="9473" width="65.42578125" style="15" bestFit="1" customWidth="1"/>
    <col min="9474" max="9474" width="12.42578125" style="15" customWidth="1"/>
    <col min="9475" max="9475" width="11.5703125" style="15" bestFit="1" customWidth="1"/>
    <col min="9476" max="9476" width="12.5703125" style="15" bestFit="1" customWidth="1"/>
    <col min="9477" max="9477" width="13.42578125" style="15" bestFit="1" customWidth="1"/>
    <col min="9478" max="9478" width="13.5703125" style="15" customWidth="1"/>
    <col min="9479" max="9479" width="13.42578125" style="15" customWidth="1"/>
    <col min="9480" max="9480" width="13.42578125" style="15" bestFit="1" customWidth="1"/>
    <col min="9481" max="9481" width="14.5703125" style="15" customWidth="1"/>
    <col min="9482" max="9485" width="8.5703125" style="15" customWidth="1"/>
    <col min="9486" max="9486" width="16" style="15" customWidth="1"/>
    <col min="9487" max="9487" width="0" style="15" hidden="1" customWidth="1"/>
    <col min="9488" max="9488" width="15.42578125" style="15" customWidth="1"/>
    <col min="9489" max="9489" width="14.42578125" style="15" customWidth="1"/>
    <col min="9490" max="9728" width="5.42578125" style="15"/>
    <col min="9729" max="9729" width="65.42578125" style="15" bestFit="1" customWidth="1"/>
    <col min="9730" max="9730" width="12.42578125" style="15" customWidth="1"/>
    <col min="9731" max="9731" width="11.5703125" style="15" bestFit="1" customWidth="1"/>
    <col min="9732" max="9732" width="12.5703125" style="15" bestFit="1" customWidth="1"/>
    <col min="9733" max="9733" width="13.42578125" style="15" bestFit="1" customWidth="1"/>
    <col min="9734" max="9734" width="13.5703125" style="15" customWidth="1"/>
    <col min="9735" max="9735" width="13.42578125" style="15" customWidth="1"/>
    <col min="9736" max="9736" width="13.42578125" style="15" bestFit="1" customWidth="1"/>
    <col min="9737" max="9737" width="14.5703125" style="15" customWidth="1"/>
    <col min="9738" max="9741" width="8.5703125" style="15" customWidth="1"/>
    <col min="9742" max="9742" width="16" style="15" customWidth="1"/>
    <col min="9743" max="9743" width="0" style="15" hidden="1" customWidth="1"/>
    <col min="9744" max="9744" width="15.42578125" style="15" customWidth="1"/>
    <col min="9745" max="9745" width="14.42578125" style="15" customWidth="1"/>
    <col min="9746" max="9984" width="5.42578125" style="15"/>
    <col min="9985" max="9985" width="65.42578125" style="15" bestFit="1" customWidth="1"/>
    <col min="9986" max="9986" width="12.42578125" style="15" customWidth="1"/>
    <col min="9987" max="9987" width="11.5703125" style="15" bestFit="1" customWidth="1"/>
    <col min="9988" max="9988" width="12.5703125" style="15" bestFit="1" customWidth="1"/>
    <col min="9989" max="9989" width="13.42578125" style="15" bestFit="1" customWidth="1"/>
    <col min="9990" max="9990" width="13.5703125" style="15" customWidth="1"/>
    <col min="9991" max="9991" width="13.42578125" style="15" customWidth="1"/>
    <col min="9992" max="9992" width="13.42578125" style="15" bestFit="1" customWidth="1"/>
    <col min="9993" max="9993" width="14.5703125" style="15" customWidth="1"/>
    <col min="9994" max="9997" width="8.5703125" style="15" customWidth="1"/>
    <col min="9998" max="9998" width="16" style="15" customWidth="1"/>
    <col min="9999" max="9999" width="0" style="15" hidden="1" customWidth="1"/>
    <col min="10000" max="10000" width="15.42578125" style="15" customWidth="1"/>
    <col min="10001" max="10001" width="14.42578125" style="15" customWidth="1"/>
    <col min="10002" max="10240" width="5.42578125" style="15"/>
    <col min="10241" max="10241" width="65.42578125" style="15" bestFit="1" customWidth="1"/>
    <col min="10242" max="10242" width="12.42578125" style="15" customWidth="1"/>
    <col min="10243" max="10243" width="11.5703125" style="15" bestFit="1" customWidth="1"/>
    <col min="10244" max="10244" width="12.5703125" style="15" bestFit="1" customWidth="1"/>
    <col min="10245" max="10245" width="13.42578125" style="15" bestFit="1" customWidth="1"/>
    <col min="10246" max="10246" width="13.5703125" style="15" customWidth="1"/>
    <col min="10247" max="10247" width="13.42578125" style="15" customWidth="1"/>
    <col min="10248" max="10248" width="13.42578125" style="15" bestFit="1" customWidth="1"/>
    <col min="10249" max="10249" width="14.5703125" style="15" customWidth="1"/>
    <col min="10250" max="10253" width="8.5703125" style="15" customWidth="1"/>
    <col min="10254" max="10254" width="16" style="15" customWidth="1"/>
    <col min="10255" max="10255" width="0" style="15" hidden="1" customWidth="1"/>
    <col min="10256" max="10256" width="15.42578125" style="15" customWidth="1"/>
    <col min="10257" max="10257" width="14.42578125" style="15" customWidth="1"/>
    <col min="10258" max="10496" width="5.42578125" style="15"/>
    <col min="10497" max="10497" width="65.42578125" style="15" bestFit="1" customWidth="1"/>
    <col min="10498" max="10498" width="12.42578125" style="15" customWidth="1"/>
    <col min="10499" max="10499" width="11.5703125" style="15" bestFit="1" customWidth="1"/>
    <col min="10500" max="10500" width="12.5703125" style="15" bestFit="1" customWidth="1"/>
    <col min="10501" max="10501" width="13.42578125" style="15" bestFit="1" customWidth="1"/>
    <col min="10502" max="10502" width="13.5703125" style="15" customWidth="1"/>
    <col min="10503" max="10503" width="13.42578125" style="15" customWidth="1"/>
    <col min="10504" max="10504" width="13.42578125" style="15" bestFit="1" customWidth="1"/>
    <col min="10505" max="10505" width="14.5703125" style="15" customWidth="1"/>
    <col min="10506" max="10509" width="8.5703125" style="15" customWidth="1"/>
    <col min="10510" max="10510" width="16" style="15" customWidth="1"/>
    <col min="10511" max="10511" width="0" style="15" hidden="1" customWidth="1"/>
    <col min="10512" max="10512" width="15.42578125" style="15" customWidth="1"/>
    <col min="10513" max="10513" width="14.42578125" style="15" customWidth="1"/>
    <col min="10514" max="10752" width="5.42578125" style="15"/>
    <col min="10753" max="10753" width="65.42578125" style="15" bestFit="1" customWidth="1"/>
    <col min="10754" max="10754" width="12.42578125" style="15" customWidth="1"/>
    <col min="10755" max="10755" width="11.5703125" style="15" bestFit="1" customWidth="1"/>
    <col min="10756" max="10756" width="12.5703125" style="15" bestFit="1" customWidth="1"/>
    <col min="10757" max="10757" width="13.42578125" style="15" bestFit="1" customWidth="1"/>
    <col min="10758" max="10758" width="13.5703125" style="15" customWidth="1"/>
    <col min="10759" max="10759" width="13.42578125" style="15" customWidth="1"/>
    <col min="10760" max="10760" width="13.42578125" style="15" bestFit="1" customWidth="1"/>
    <col min="10761" max="10761" width="14.5703125" style="15" customWidth="1"/>
    <col min="10762" max="10765" width="8.5703125" style="15" customWidth="1"/>
    <col min="10766" max="10766" width="16" style="15" customWidth="1"/>
    <col min="10767" max="10767" width="0" style="15" hidden="1" customWidth="1"/>
    <col min="10768" max="10768" width="15.42578125" style="15" customWidth="1"/>
    <col min="10769" max="10769" width="14.42578125" style="15" customWidth="1"/>
    <col min="10770" max="11008" width="5.42578125" style="15"/>
    <col min="11009" max="11009" width="65.42578125" style="15" bestFit="1" customWidth="1"/>
    <col min="11010" max="11010" width="12.42578125" style="15" customWidth="1"/>
    <col min="11011" max="11011" width="11.5703125" style="15" bestFit="1" customWidth="1"/>
    <col min="11012" max="11012" width="12.5703125" style="15" bestFit="1" customWidth="1"/>
    <col min="11013" max="11013" width="13.42578125" style="15" bestFit="1" customWidth="1"/>
    <col min="11014" max="11014" width="13.5703125" style="15" customWidth="1"/>
    <col min="11015" max="11015" width="13.42578125" style="15" customWidth="1"/>
    <col min="11016" max="11016" width="13.42578125" style="15" bestFit="1" customWidth="1"/>
    <col min="11017" max="11017" width="14.5703125" style="15" customWidth="1"/>
    <col min="11018" max="11021" width="8.5703125" style="15" customWidth="1"/>
    <col min="11022" max="11022" width="16" style="15" customWidth="1"/>
    <col min="11023" max="11023" width="0" style="15" hidden="1" customWidth="1"/>
    <col min="11024" max="11024" width="15.42578125" style="15" customWidth="1"/>
    <col min="11025" max="11025" width="14.42578125" style="15" customWidth="1"/>
    <col min="11026" max="11264" width="5.42578125" style="15"/>
    <col min="11265" max="11265" width="65.42578125" style="15" bestFit="1" customWidth="1"/>
    <col min="11266" max="11266" width="12.42578125" style="15" customWidth="1"/>
    <col min="11267" max="11267" width="11.5703125" style="15" bestFit="1" customWidth="1"/>
    <col min="11268" max="11268" width="12.5703125" style="15" bestFit="1" customWidth="1"/>
    <col min="11269" max="11269" width="13.42578125" style="15" bestFit="1" customWidth="1"/>
    <col min="11270" max="11270" width="13.5703125" style="15" customWidth="1"/>
    <col min="11271" max="11271" width="13.42578125" style="15" customWidth="1"/>
    <col min="11272" max="11272" width="13.42578125" style="15" bestFit="1" customWidth="1"/>
    <col min="11273" max="11273" width="14.5703125" style="15" customWidth="1"/>
    <col min="11274" max="11277" width="8.5703125" style="15" customWidth="1"/>
    <col min="11278" max="11278" width="16" style="15" customWidth="1"/>
    <col min="11279" max="11279" width="0" style="15" hidden="1" customWidth="1"/>
    <col min="11280" max="11280" width="15.42578125" style="15" customWidth="1"/>
    <col min="11281" max="11281" width="14.42578125" style="15" customWidth="1"/>
    <col min="11282" max="11520" width="5.42578125" style="15"/>
    <col min="11521" max="11521" width="65.42578125" style="15" bestFit="1" customWidth="1"/>
    <col min="11522" max="11522" width="12.42578125" style="15" customWidth="1"/>
    <col min="11523" max="11523" width="11.5703125" style="15" bestFit="1" customWidth="1"/>
    <col min="11524" max="11524" width="12.5703125" style="15" bestFit="1" customWidth="1"/>
    <col min="11525" max="11525" width="13.42578125" style="15" bestFit="1" customWidth="1"/>
    <col min="11526" max="11526" width="13.5703125" style="15" customWidth="1"/>
    <col min="11527" max="11527" width="13.42578125" style="15" customWidth="1"/>
    <col min="11528" max="11528" width="13.42578125" style="15" bestFit="1" customWidth="1"/>
    <col min="11529" max="11529" width="14.5703125" style="15" customWidth="1"/>
    <col min="11530" max="11533" width="8.5703125" style="15" customWidth="1"/>
    <col min="11534" max="11534" width="16" style="15" customWidth="1"/>
    <col min="11535" max="11535" width="0" style="15" hidden="1" customWidth="1"/>
    <col min="11536" max="11536" width="15.42578125" style="15" customWidth="1"/>
    <col min="11537" max="11537" width="14.42578125" style="15" customWidth="1"/>
    <col min="11538" max="11776" width="5.42578125" style="15"/>
    <col min="11777" max="11777" width="65.42578125" style="15" bestFit="1" customWidth="1"/>
    <col min="11778" max="11778" width="12.42578125" style="15" customWidth="1"/>
    <col min="11779" max="11779" width="11.5703125" style="15" bestFit="1" customWidth="1"/>
    <col min="11780" max="11780" width="12.5703125" style="15" bestFit="1" customWidth="1"/>
    <col min="11781" max="11781" width="13.42578125" style="15" bestFit="1" customWidth="1"/>
    <col min="11782" max="11782" width="13.5703125" style="15" customWidth="1"/>
    <col min="11783" max="11783" width="13.42578125" style="15" customWidth="1"/>
    <col min="11784" max="11784" width="13.42578125" style="15" bestFit="1" customWidth="1"/>
    <col min="11785" max="11785" width="14.5703125" style="15" customWidth="1"/>
    <col min="11786" max="11789" width="8.5703125" style="15" customWidth="1"/>
    <col min="11790" max="11790" width="16" style="15" customWidth="1"/>
    <col min="11791" max="11791" width="0" style="15" hidden="1" customWidth="1"/>
    <col min="11792" max="11792" width="15.42578125" style="15" customWidth="1"/>
    <col min="11793" max="11793" width="14.42578125" style="15" customWidth="1"/>
    <col min="11794" max="12032" width="5.42578125" style="15"/>
    <col min="12033" max="12033" width="65.42578125" style="15" bestFit="1" customWidth="1"/>
    <col min="12034" max="12034" width="12.42578125" style="15" customWidth="1"/>
    <col min="12035" max="12035" width="11.5703125" style="15" bestFit="1" customWidth="1"/>
    <col min="12036" max="12036" width="12.5703125" style="15" bestFit="1" customWidth="1"/>
    <col min="12037" max="12037" width="13.42578125" style="15" bestFit="1" customWidth="1"/>
    <col min="12038" max="12038" width="13.5703125" style="15" customWidth="1"/>
    <col min="12039" max="12039" width="13.42578125" style="15" customWidth="1"/>
    <col min="12040" max="12040" width="13.42578125" style="15" bestFit="1" customWidth="1"/>
    <col min="12041" max="12041" width="14.5703125" style="15" customWidth="1"/>
    <col min="12042" max="12045" width="8.5703125" style="15" customWidth="1"/>
    <col min="12046" max="12046" width="16" style="15" customWidth="1"/>
    <col min="12047" max="12047" width="0" style="15" hidden="1" customWidth="1"/>
    <col min="12048" max="12048" width="15.42578125" style="15" customWidth="1"/>
    <col min="12049" max="12049" width="14.42578125" style="15" customWidth="1"/>
    <col min="12050" max="12288" width="5.42578125" style="15"/>
    <col min="12289" max="12289" width="65.42578125" style="15" bestFit="1" customWidth="1"/>
    <col min="12290" max="12290" width="12.42578125" style="15" customWidth="1"/>
    <col min="12291" max="12291" width="11.5703125" style="15" bestFit="1" customWidth="1"/>
    <col min="12292" max="12292" width="12.5703125" style="15" bestFit="1" customWidth="1"/>
    <col min="12293" max="12293" width="13.42578125" style="15" bestFit="1" customWidth="1"/>
    <col min="12294" max="12294" width="13.5703125" style="15" customWidth="1"/>
    <col min="12295" max="12295" width="13.42578125" style="15" customWidth="1"/>
    <col min="12296" max="12296" width="13.42578125" style="15" bestFit="1" customWidth="1"/>
    <col min="12297" max="12297" width="14.5703125" style="15" customWidth="1"/>
    <col min="12298" max="12301" width="8.5703125" style="15" customWidth="1"/>
    <col min="12302" max="12302" width="16" style="15" customWidth="1"/>
    <col min="12303" max="12303" width="0" style="15" hidden="1" customWidth="1"/>
    <col min="12304" max="12304" width="15.42578125" style="15" customWidth="1"/>
    <col min="12305" max="12305" width="14.42578125" style="15" customWidth="1"/>
    <col min="12306" max="12544" width="5.42578125" style="15"/>
    <col min="12545" max="12545" width="65.42578125" style="15" bestFit="1" customWidth="1"/>
    <col min="12546" max="12546" width="12.42578125" style="15" customWidth="1"/>
    <col min="12547" max="12547" width="11.5703125" style="15" bestFit="1" customWidth="1"/>
    <col min="12548" max="12548" width="12.5703125" style="15" bestFit="1" customWidth="1"/>
    <col min="12549" max="12549" width="13.42578125" style="15" bestFit="1" customWidth="1"/>
    <col min="12550" max="12550" width="13.5703125" style="15" customWidth="1"/>
    <col min="12551" max="12551" width="13.42578125" style="15" customWidth="1"/>
    <col min="12552" max="12552" width="13.42578125" style="15" bestFit="1" customWidth="1"/>
    <col min="12553" max="12553" width="14.5703125" style="15" customWidth="1"/>
    <col min="12554" max="12557" width="8.5703125" style="15" customWidth="1"/>
    <col min="12558" max="12558" width="16" style="15" customWidth="1"/>
    <col min="12559" max="12559" width="0" style="15" hidden="1" customWidth="1"/>
    <col min="12560" max="12560" width="15.42578125" style="15" customWidth="1"/>
    <col min="12561" max="12561" width="14.42578125" style="15" customWidth="1"/>
    <col min="12562" max="12800" width="5.42578125" style="15"/>
    <col min="12801" max="12801" width="65.42578125" style="15" bestFit="1" customWidth="1"/>
    <col min="12802" max="12802" width="12.42578125" style="15" customWidth="1"/>
    <col min="12803" max="12803" width="11.5703125" style="15" bestFit="1" customWidth="1"/>
    <col min="12804" max="12804" width="12.5703125" style="15" bestFit="1" customWidth="1"/>
    <col min="12805" max="12805" width="13.42578125" style="15" bestFit="1" customWidth="1"/>
    <col min="12806" max="12806" width="13.5703125" style="15" customWidth="1"/>
    <col min="12807" max="12807" width="13.42578125" style="15" customWidth="1"/>
    <col min="12808" max="12808" width="13.42578125" style="15" bestFit="1" customWidth="1"/>
    <col min="12809" max="12809" width="14.5703125" style="15" customWidth="1"/>
    <col min="12810" max="12813" width="8.5703125" style="15" customWidth="1"/>
    <col min="12814" max="12814" width="16" style="15" customWidth="1"/>
    <col min="12815" max="12815" width="0" style="15" hidden="1" customWidth="1"/>
    <col min="12816" max="12816" width="15.42578125" style="15" customWidth="1"/>
    <col min="12817" max="12817" width="14.42578125" style="15" customWidth="1"/>
    <col min="12818" max="13056" width="5.42578125" style="15"/>
    <col min="13057" max="13057" width="65.42578125" style="15" bestFit="1" customWidth="1"/>
    <col min="13058" max="13058" width="12.42578125" style="15" customWidth="1"/>
    <col min="13059" max="13059" width="11.5703125" style="15" bestFit="1" customWidth="1"/>
    <col min="13060" max="13060" width="12.5703125" style="15" bestFit="1" customWidth="1"/>
    <col min="13061" max="13061" width="13.42578125" style="15" bestFit="1" customWidth="1"/>
    <col min="13062" max="13062" width="13.5703125" style="15" customWidth="1"/>
    <col min="13063" max="13063" width="13.42578125" style="15" customWidth="1"/>
    <col min="13064" max="13064" width="13.42578125" style="15" bestFit="1" customWidth="1"/>
    <col min="13065" max="13065" width="14.5703125" style="15" customWidth="1"/>
    <col min="13066" max="13069" width="8.5703125" style="15" customWidth="1"/>
    <col min="13070" max="13070" width="16" style="15" customWidth="1"/>
    <col min="13071" max="13071" width="0" style="15" hidden="1" customWidth="1"/>
    <col min="13072" max="13072" width="15.42578125" style="15" customWidth="1"/>
    <col min="13073" max="13073" width="14.42578125" style="15" customWidth="1"/>
    <col min="13074" max="13312" width="5.42578125" style="15"/>
    <col min="13313" max="13313" width="65.42578125" style="15" bestFit="1" customWidth="1"/>
    <col min="13314" max="13314" width="12.42578125" style="15" customWidth="1"/>
    <col min="13315" max="13315" width="11.5703125" style="15" bestFit="1" customWidth="1"/>
    <col min="13316" max="13316" width="12.5703125" style="15" bestFit="1" customWidth="1"/>
    <col min="13317" max="13317" width="13.42578125" style="15" bestFit="1" customWidth="1"/>
    <col min="13318" max="13318" width="13.5703125" style="15" customWidth="1"/>
    <col min="13319" max="13319" width="13.42578125" style="15" customWidth="1"/>
    <col min="13320" max="13320" width="13.42578125" style="15" bestFit="1" customWidth="1"/>
    <col min="13321" max="13321" width="14.5703125" style="15" customWidth="1"/>
    <col min="13322" max="13325" width="8.5703125" style="15" customWidth="1"/>
    <col min="13326" max="13326" width="16" style="15" customWidth="1"/>
    <col min="13327" max="13327" width="0" style="15" hidden="1" customWidth="1"/>
    <col min="13328" max="13328" width="15.42578125" style="15" customWidth="1"/>
    <col min="13329" max="13329" width="14.42578125" style="15" customWidth="1"/>
    <col min="13330" max="13568" width="5.42578125" style="15"/>
    <col min="13569" max="13569" width="65.42578125" style="15" bestFit="1" customWidth="1"/>
    <col min="13570" max="13570" width="12.42578125" style="15" customWidth="1"/>
    <col min="13571" max="13571" width="11.5703125" style="15" bestFit="1" customWidth="1"/>
    <col min="13572" max="13572" width="12.5703125" style="15" bestFit="1" customWidth="1"/>
    <col min="13573" max="13573" width="13.42578125" style="15" bestFit="1" customWidth="1"/>
    <col min="13574" max="13574" width="13.5703125" style="15" customWidth="1"/>
    <col min="13575" max="13575" width="13.42578125" style="15" customWidth="1"/>
    <col min="13576" max="13576" width="13.42578125" style="15" bestFit="1" customWidth="1"/>
    <col min="13577" max="13577" width="14.5703125" style="15" customWidth="1"/>
    <col min="13578" max="13581" width="8.5703125" style="15" customWidth="1"/>
    <col min="13582" max="13582" width="16" style="15" customWidth="1"/>
    <col min="13583" max="13583" width="0" style="15" hidden="1" customWidth="1"/>
    <col min="13584" max="13584" width="15.42578125" style="15" customWidth="1"/>
    <col min="13585" max="13585" width="14.42578125" style="15" customWidth="1"/>
    <col min="13586" max="13824" width="5.42578125" style="15"/>
    <col min="13825" max="13825" width="65.42578125" style="15" bestFit="1" customWidth="1"/>
    <col min="13826" max="13826" width="12.42578125" style="15" customWidth="1"/>
    <col min="13827" max="13827" width="11.5703125" style="15" bestFit="1" customWidth="1"/>
    <col min="13828" max="13828" width="12.5703125" style="15" bestFit="1" customWidth="1"/>
    <col min="13829" max="13829" width="13.42578125" style="15" bestFit="1" customWidth="1"/>
    <col min="13830" max="13830" width="13.5703125" style="15" customWidth="1"/>
    <col min="13831" max="13831" width="13.42578125" style="15" customWidth="1"/>
    <col min="13832" max="13832" width="13.42578125" style="15" bestFit="1" customWidth="1"/>
    <col min="13833" max="13833" width="14.5703125" style="15" customWidth="1"/>
    <col min="13834" max="13837" width="8.5703125" style="15" customWidth="1"/>
    <col min="13838" max="13838" width="16" style="15" customWidth="1"/>
    <col min="13839" max="13839" width="0" style="15" hidden="1" customWidth="1"/>
    <col min="13840" max="13840" width="15.42578125" style="15" customWidth="1"/>
    <col min="13841" max="13841" width="14.42578125" style="15" customWidth="1"/>
    <col min="13842" max="14080" width="5.42578125" style="15"/>
    <col min="14081" max="14081" width="65.42578125" style="15" bestFit="1" customWidth="1"/>
    <col min="14082" max="14082" width="12.42578125" style="15" customWidth="1"/>
    <col min="14083" max="14083" width="11.5703125" style="15" bestFit="1" customWidth="1"/>
    <col min="14084" max="14084" width="12.5703125" style="15" bestFit="1" customWidth="1"/>
    <col min="14085" max="14085" width="13.42578125" style="15" bestFit="1" customWidth="1"/>
    <col min="14086" max="14086" width="13.5703125" style="15" customWidth="1"/>
    <col min="14087" max="14087" width="13.42578125" style="15" customWidth="1"/>
    <col min="14088" max="14088" width="13.42578125" style="15" bestFit="1" customWidth="1"/>
    <col min="14089" max="14089" width="14.5703125" style="15" customWidth="1"/>
    <col min="14090" max="14093" width="8.5703125" style="15" customWidth="1"/>
    <col min="14094" max="14094" width="16" style="15" customWidth="1"/>
    <col min="14095" max="14095" width="0" style="15" hidden="1" customWidth="1"/>
    <col min="14096" max="14096" width="15.42578125" style="15" customWidth="1"/>
    <col min="14097" max="14097" width="14.42578125" style="15" customWidth="1"/>
    <col min="14098" max="14336" width="5.42578125" style="15"/>
    <col min="14337" max="14337" width="65.42578125" style="15" bestFit="1" customWidth="1"/>
    <col min="14338" max="14338" width="12.42578125" style="15" customWidth="1"/>
    <col min="14339" max="14339" width="11.5703125" style="15" bestFit="1" customWidth="1"/>
    <col min="14340" max="14340" width="12.5703125" style="15" bestFit="1" customWidth="1"/>
    <col min="14341" max="14341" width="13.42578125" style="15" bestFit="1" customWidth="1"/>
    <col min="14342" max="14342" width="13.5703125" style="15" customWidth="1"/>
    <col min="14343" max="14343" width="13.42578125" style="15" customWidth="1"/>
    <col min="14344" max="14344" width="13.42578125" style="15" bestFit="1" customWidth="1"/>
    <col min="14345" max="14345" width="14.5703125" style="15" customWidth="1"/>
    <col min="14346" max="14349" width="8.5703125" style="15" customWidth="1"/>
    <col min="14350" max="14350" width="16" style="15" customWidth="1"/>
    <col min="14351" max="14351" width="0" style="15" hidden="1" customWidth="1"/>
    <col min="14352" max="14352" width="15.42578125" style="15" customWidth="1"/>
    <col min="14353" max="14353" width="14.42578125" style="15" customWidth="1"/>
    <col min="14354" max="14592" width="5.42578125" style="15"/>
    <col min="14593" max="14593" width="65.42578125" style="15" bestFit="1" customWidth="1"/>
    <col min="14594" max="14594" width="12.42578125" style="15" customWidth="1"/>
    <col min="14595" max="14595" width="11.5703125" style="15" bestFit="1" customWidth="1"/>
    <col min="14596" max="14596" width="12.5703125" style="15" bestFit="1" customWidth="1"/>
    <col min="14597" max="14597" width="13.42578125" style="15" bestFit="1" customWidth="1"/>
    <col min="14598" max="14598" width="13.5703125" style="15" customWidth="1"/>
    <col min="14599" max="14599" width="13.42578125" style="15" customWidth="1"/>
    <col min="14600" max="14600" width="13.42578125" style="15" bestFit="1" customWidth="1"/>
    <col min="14601" max="14601" width="14.5703125" style="15" customWidth="1"/>
    <col min="14602" max="14605" width="8.5703125" style="15" customWidth="1"/>
    <col min="14606" max="14606" width="16" style="15" customWidth="1"/>
    <col min="14607" max="14607" width="0" style="15" hidden="1" customWidth="1"/>
    <col min="14608" max="14608" width="15.42578125" style="15" customWidth="1"/>
    <col min="14609" max="14609" width="14.42578125" style="15" customWidth="1"/>
    <col min="14610" max="14848" width="5.42578125" style="15"/>
    <col min="14849" max="14849" width="65.42578125" style="15" bestFit="1" customWidth="1"/>
    <col min="14850" max="14850" width="12.42578125" style="15" customWidth="1"/>
    <col min="14851" max="14851" width="11.5703125" style="15" bestFit="1" customWidth="1"/>
    <col min="14852" max="14852" width="12.5703125" style="15" bestFit="1" customWidth="1"/>
    <col min="14853" max="14853" width="13.42578125" style="15" bestFit="1" customWidth="1"/>
    <col min="14854" max="14854" width="13.5703125" style="15" customWidth="1"/>
    <col min="14855" max="14855" width="13.42578125" style="15" customWidth="1"/>
    <col min="14856" max="14856" width="13.42578125" style="15" bestFit="1" customWidth="1"/>
    <col min="14857" max="14857" width="14.5703125" style="15" customWidth="1"/>
    <col min="14858" max="14861" width="8.5703125" style="15" customWidth="1"/>
    <col min="14862" max="14862" width="16" style="15" customWidth="1"/>
    <col min="14863" max="14863" width="0" style="15" hidden="1" customWidth="1"/>
    <col min="14864" max="14864" width="15.42578125" style="15" customWidth="1"/>
    <col min="14865" max="14865" width="14.42578125" style="15" customWidth="1"/>
    <col min="14866" max="15104" width="5.42578125" style="15"/>
    <col min="15105" max="15105" width="65.42578125" style="15" bestFit="1" customWidth="1"/>
    <col min="15106" max="15106" width="12.42578125" style="15" customWidth="1"/>
    <col min="15107" max="15107" width="11.5703125" style="15" bestFit="1" customWidth="1"/>
    <col min="15108" max="15108" width="12.5703125" style="15" bestFit="1" customWidth="1"/>
    <col min="15109" max="15109" width="13.42578125" style="15" bestFit="1" customWidth="1"/>
    <col min="15110" max="15110" width="13.5703125" style="15" customWidth="1"/>
    <col min="15111" max="15111" width="13.42578125" style="15" customWidth="1"/>
    <col min="15112" max="15112" width="13.42578125" style="15" bestFit="1" customWidth="1"/>
    <col min="15113" max="15113" width="14.5703125" style="15" customWidth="1"/>
    <col min="15114" max="15117" width="8.5703125" style="15" customWidth="1"/>
    <col min="15118" max="15118" width="16" style="15" customWidth="1"/>
    <col min="15119" max="15119" width="0" style="15" hidden="1" customWidth="1"/>
    <col min="15120" max="15120" width="15.42578125" style="15" customWidth="1"/>
    <col min="15121" max="15121" width="14.42578125" style="15" customWidth="1"/>
    <col min="15122" max="15360" width="5.42578125" style="15"/>
    <col min="15361" max="15361" width="65.42578125" style="15" bestFit="1" customWidth="1"/>
    <col min="15362" max="15362" width="12.42578125" style="15" customWidth="1"/>
    <col min="15363" max="15363" width="11.5703125" style="15" bestFit="1" customWidth="1"/>
    <col min="15364" max="15364" width="12.5703125" style="15" bestFit="1" customWidth="1"/>
    <col min="15365" max="15365" width="13.42578125" style="15" bestFit="1" customWidth="1"/>
    <col min="15366" max="15366" width="13.5703125" style="15" customWidth="1"/>
    <col min="15367" max="15367" width="13.42578125" style="15" customWidth="1"/>
    <col min="15368" max="15368" width="13.42578125" style="15" bestFit="1" customWidth="1"/>
    <col min="15369" max="15369" width="14.5703125" style="15" customWidth="1"/>
    <col min="15370" max="15373" width="8.5703125" style="15" customWidth="1"/>
    <col min="15374" max="15374" width="16" style="15" customWidth="1"/>
    <col min="15375" max="15375" width="0" style="15" hidden="1" customWidth="1"/>
    <col min="15376" max="15376" width="15.42578125" style="15" customWidth="1"/>
    <col min="15377" max="15377" width="14.42578125" style="15" customWidth="1"/>
    <col min="15378" max="15616" width="5.42578125" style="15"/>
    <col min="15617" max="15617" width="65.42578125" style="15" bestFit="1" customWidth="1"/>
    <col min="15618" max="15618" width="12.42578125" style="15" customWidth="1"/>
    <col min="15619" max="15619" width="11.5703125" style="15" bestFit="1" customWidth="1"/>
    <col min="15620" max="15620" width="12.5703125" style="15" bestFit="1" customWidth="1"/>
    <col min="15621" max="15621" width="13.42578125" style="15" bestFit="1" customWidth="1"/>
    <col min="15622" max="15622" width="13.5703125" style="15" customWidth="1"/>
    <col min="15623" max="15623" width="13.42578125" style="15" customWidth="1"/>
    <col min="15624" max="15624" width="13.42578125" style="15" bestFit="1" customWidth="1"/>
    <col min="15625" max="15625" width="14.5703125" style="15" customWidth="1"/>
    <col min="15626" max="15629" width="8.5703125" style="15" customWidth="1"/>
    <col min="15630" max="15630" width="16" style="15" customWidth="1"/>
    <col min="15631" max="15631" width="0" style="15" hidden="1" customWidth="1"/>
    <col min="15632" max="15632" width="15.42578125" style="15" customWidth="1"/>
    <col min="15633" max="15633" width="14.42578125" style="15" customWidth="1"/>
    <col min="15634" max="15872" width="5.42578125" style="15"/>
    <col min="15873" max="15873" width="65.42578125" style="15" bestFit="1" customWidth="1"/>
    <col min="15874" max="15874" width="12.42578125" style="15" customWidth="1"/>
    <col min="15875" max="15875" width="11.5703125" style="15" bestFit="1" customWidth="1"/>
    <col min="15876" max="15876" width="12.5703125" style="15" bestFit="1" customWidth="1"/>
    <col min="15877" max="15877" width="13.42578125" style="15" bestFit="1" customWidth="1"/>
    <col min="15878" max="15878" width="13.5703125" style="15" customWidth="1"/>
    <col min="15879" max="15879" width="13.42578125" style="15" customWidth="1"/>
    <col min="15880" max="15880" width="13.42578125" style="15" bestFit="1" customWidth="1"/>
    <col min="15881" max="15881" width="14.5703125" style="15" customWidth="1"/>
    <col min="15882" max="15885" width="8.5703125" style="15" customWidth="1"/>
    <col min="15886" max="15886" width="16" style="15" customWidth="1"/>
    <col min="15887" max="15887" width="0" style="15" hidden="1" customWidth="1"/>
    <col min="15888" max="15888" width="15.42578125" style="15" customWidth="1"/>
    <col min="15889" max="15889" width="14.42578125" style="15" customWidth="1"/>
    <col min="15890" max="16128" width="5.42578125" style="15"/>
    <col min="16129" max="16129" width="65.42578125" style="15" bestFit="1" customWidth="1"/>
    <col min="16130" max="16130" width="12.42578125" style="15" customWidth="1"/>
    <col min="16131" max="16131" width="11.5703125" style="15" bestFit="1" customWidth="1"/>
    <col min="16132" max="16132" width="12.5703125" style="15" bestFit="1" customWidth="1"/>
    <col min="16133" max="16133" width="13.42578125" style="15" bestFit="1" customWidth="1"/>
    <col min="16134" max="16134" width="13.5703125" style="15" customWidth="1"/>
    <col min="16135" max="16135" width="13.42578125" style="15" customWidth="1"/>
    <col min="16136" max="16136" width="13.42578125" style="15" bestFit="1" customWidth="1"/>
    <col min="16137" max="16137" width="14.5703125" style="15" customWidth="1"/>
    <col min="16138" max="16141" width="8.5703125" style="15" customWidth="1"/>
    <col min="16142" max="16142" width="16" style="15" customWidth="1"/>
    <col min="16143" max="16143" width="0" style="15" hidden="1" customWidth="1"/>
    <col min="16144" max="16144" width="15.42578125" style="15" customWidth="1"/>
    <col min="16145" max="16145" width="14.42578125" style="15" customWidth="1"/>
    <col min="16146" max="16384" width="5.42578125" style="15"/>
  </cols>
  <sheetData>
    <row r="1" spans="1:17" ht="18" customHeight="1">
      <c r="A1" s="495" t="s">
        <v>211</v>
      </c>
      <c r="B1" s="660" t="s">
        <v>212</v>
      </c>
      <c r="C1" s="661"/>
      <c r="D1" s="661"/>
      <c r="E1" s="661"/>
      <c r="F1" s="661"/>
      <c r="G1" s="661"/>
      <c r="H1" s="661"/>
      <c r="I1" s="661"/>
      <c r="J1" s="661"/>
      <c r="K1" s="661"/>
      <c r="L1" s="661"/>
      <c r="M1" s="662"/>
      <c r="N1" s="663" t="s">
        <v>213</v>
      </c>
      <c r="O1" s="663" t="s">
        <v>214</v>
      </c>
      <c r="P1" s="665" t="s">
        <v>215</v>
      </c>
      <c r="Q1" s="665" t="s">
        <v>216</v>
      </c>
    </row>
    <row r="2" spans="1:17" ht="51" customHeight="1">
      <c r="A2" s="27"/>
      <c r="B2" s="496" t="s">
        <v>7</v>
      </c>
      <c r="C2" s="363" t="s">
        <v>8</v>
      </c>
      <c r="D2" s="363" t="s">
        <v>9</v>
      </c>
      <c r="E2" s="363" t="s">
        <v>10</v>
      </c>
      <c r="F2" s="363" t="s">
        <v>11</v>
      </c>
      <c r="G2" s="363" t="s">
        <v>12</v>
      </c>
      <c r="H2" s="364" t="s">
        <v>36</v>
      </c>
      <c r="I2" s="363" t="s">
        <v>37</v>
      </c>
      <c r="J2" s="363" t="s">
        <v>38</v>
      </c>
      <c r="K2" s="363" t="s">
        <v>39</v>
      </c>
      <c r="L2" s="363" t="s">
        <v>40</v>
      </c>
      <c r="M2" s="496" t="s">
        <v>41</v>
      </c>
      <c r="N2" s="664"/>
      <c r="O2" s="664" t="s">
        <v>217</v>
      </c>
      <c r="P2" s="666"/>
      <c r="Q2" s="666"/>
    </row>
    <row r="3" spans="1:17" ht="15.75">
      <c r="A3" s="365" t="s">
        <v>218</v>
      </c>
      <c r="B3" s="497"/>
      <c r="C3" s="366"/>
      <c r="D3" s="366"/>
      <c r="E3" s="366"/>
      <c r="F3" s="366"/>
      <c r="G3" s="366"/>
      <c r="H3" s="366"/>
      <c r="I3" s="366"/>
      <c r="J3" s="366"/>
      <c r="K3" s="366"/>
      <c r="L3" s="366"/>
      <c r="M3" s="366"/>
      <c r="N3" s="498"/>
      <c r="O3" s="498"/>
      <c r="P3" s="498"/>
      <c r="Q3" s="498"/>
    </row>
    <row r="4" spans="1:17">
      <c r="A4" s="221" t="s">
        <v>219</v>
      </c>
      <c r="B4" s="499">
        <f>VLOOKUP(A4,'[17]ME&amp;O Actual Expenditures'!$B:$S,3,0)</f>
        <v>0</v>
      </c>
      <c r="C4" s="246">
        <v>0</v>
      </c>
      <c r="D4" s="246">
        <v>0</v>
      </c>
      <c r="E4" s="246">
        <v>0</v>
      </c>
      <c r="F4" s="246">
        <v>0</v>
      </c>
      <c r="G4" s="246">
        <v>0</v>
      </c>
      <c r="H4" s="246">
        <v>0</v>
      </c>
      <c r="I4" s="246">
        <v>0</v>
      </c>
      <c r="J4" s="246">
        <v>0</v>
      </c>
      <c r="K4" s="246">
        <v>0</v>
      </c>
      <c r="L4" s="246">
        <v>0</v>
      </c>
      <c r="M4" s="247">
        <v>0</v>
      </c>
      <c r="N4" s="499">
        <v>0</v>
      </c>
      <c r="O4" s="499">
        <v>0</v>
      </c>
      <c r="P4" s="500"/>
      <c r="Q4" s="501"/>
    </row>
    <row r="5" spans="1:17">
      <c r="A5" s="221" t="s">
        <v>220</v>
      </c>
      <c r="B5" s="499">
        <f>VLOOKUP(A5,'[17]ME&amp;O Actual Expenditures'!$B:$S,3,0)</f>
        <v>0</v>
      </c>
      <c r="C5" s="246">
        <v>0</v>
      </c>
      <c r="D5" s="246">
        <v>0</v>
      </c>
      <c r="E5" s="246">
        <v>0</v>
      </c>
      <c r="F5" s="246">
        <v>0</v>
      </c>
      <c r="G5" s="246">
        <v>0</v>
      </c>
      <c r="H5" s="246">
        <v>0</v>
      </c>
      <c r="I5" s="246">
        <v>0</v>
      </c>
      <c r="J5" s="246">
        <v>0</v>
      </c>
      <c r="K5" s="246">
        <v>0</v>
      </c>
      <c r="L5" s="246">
        <v>0</v>
      </c>
      <c r="M5" s="247">
        <v>0</v>
      </c>
      <c r="N5" s="499">
        <v>0</v>
      </c>
      <c r="O5" s="499">
        <v>0</v>
      </c>
      <c r="P5" s="500"/>
      <c r="Q5" s="501"/>
    </row>
    <row r="6" spans="1:17" ht="15.75">
      <c r="A6" s="367" t="s">
        <v>221</v>
      </c>
      <c r="B6" s="502">
        <v>0</v>
      </c>
      <c r="C6" s="368">
        <v>0</v>
      </c>
      <c r="D6" s="368">
        <v>0</v>
      </c>
      <c r="E6" s="368">
        <v>0</v>
      </c>
      <c r="F6" s="368">
        <v>0</v>
      </c>
      <c r="G6" s="368">
        <v>0</v>
      </c>
      <c r="H6" s="368">
        <v>0</v>
      </c>
      <c r="I6" s="368">
        <v>0</v>
      </c>
      <c r="J6" s="368">
        <v>0</v>
      </c>
      <c r="K6" s="368">
        <v>0</v>
      </c>
      <c r="L6" s="368">
        <v>0</v>
      </c>
      <c r="M6" s="369">
        <v>0</v>
      </c>
      <c r="N6" s="502">
        <v>0</v>
      </c>
      <c r="O6" s="502">
        <v>0</v>
      </c>
      <c r="P6" s="503"/>
      <c r="Q6" s="504"/>
    </row>
    <row r="7" spans="1:17" ht="15" customHeight="1">
      <c r="A7" s="225"/>
      <c r="B7" s="505"/>
      <c r="C7" s="225"/>
      <c r="D7" s="225"/>
      <c r="E7" s="225"/>
      <c r="F7" s="225"/>
      <c r="G7" s="225"/>
      <c r="H7" s="225"/>
      <c r="I7" s="225"/>
      <c r="J7" s="225"/>
      <c r="K7" s="225"/>
      <c r="L7" s="225"/>
      <c r="M7" s="225"/>
      <c r="N7" s="506"/>
      <c r="O7" s="506"/>
      <c r="P7" s="500"/>
      <c r="Q7" s="500"/>
    </row>
    <row r="8" spans="1:17" ht="18">
      <c r="A8" s="248" t="s">
        <v>222</v>
      </c>
      <c r="B8" s="212"/>
      <c r="C8" s="225"/>
      <c r="D8" s="225"/>
      <c r="E8" s="225"/>
      <c r="F8" s="225"/>
      <c r="G8" s="225"/>
      <c r="H8" s="225"/>
      <c r="I8" s="225"/>
      <c r="J8" s="225"/>
      <c r="K8" s="225"/>
      <c r="L8" s="225"/>
      <c r="M8" s="225"/>
      <c r="N8" s="506"/>
      <c r="O8" s="506"/>
      <c r="P8" s="500"/>
      <c r="Q8" s="500"/>
    </row>
    <row r="9" spans="1:17">
      <c r="A9" s="211" t="s">
        <v>223</v>
      </c>
      <c r="B9" s="507"/>
      <c r="C9" s="249"/>
      <c r="D9" s="249"/>
      <c r="E9" s="249"/>
      <c r="F9" s="249"/>
      <c r="G9" s="249"/>
      <c r="H9" s="249"/>
      <c r="I9" s="249"/>
      <c r="J9" s="249"/>
      <c r="K9" s="249"/>
      <c r="L9" s="249"/>
      <c r="M9" s="249"/>
      <c r="N9" s="508"/>
      <c r="O9" s="508"/>
      <c r="P9" s="509">
        <v>2650000</v>
      </c>
      <c r="Q9" s="509"/>
    </row>
    <row r="10" spans="1:17">
      <c r="A10" s="223"/>
      <c r="B10" s="505"/>
      <c r="C10" s="225"/>
      <c r="D10" s="225"/>
      <c r="E10" s="225"/>
      <c r="F10" s="225"/>
      <c r="G10" s="225"/>
      <c r="H10" s="225"/>
      <c r="I10" s="225"/>
      <c r="J10" s="225"/>
      <c r="K10" s="225"/>
      <c r="L10" s="225"/>
      <c r="M10" s="225"/>
      <c r="N10" s="506"/>
      <c r="O10" s="506"/>
      <c r="P10" s="500"/>
      <c r="Q10" s="500"/>
    </row>
    <row r="11" spans="1:17">
      <c r="A11" s="18" t="s">
        <v>224</v>
      </c>
      <c r="B11" s="510"/>
      <c r="C11" s="169"/>
      <c r="D11" s="169"/>
      <c r="E11" s="169"/>
      <c r="F11" s="169"/>
      <c r="G11" s="169"/>
      <c r="H11" s="169"/>
      <c r="I11" s="169"/>
      <c r="J11" s="169"/>
      <c r="K11" s="169"/>
      <c r="L11" s="169"/>
      <c r="M11" s="169"/>
      <c r="N11" s="158"/>
      <c r="O11" s="158"/>
      <c r="P11" s="58"/>
      <c r="Q11" s="500"/>
    </row>
    <row r="12" spans="1:17">
      <c r="A12" s="221" t="s">
        <v>225</v>
      </c>
      <c r="B12" s="511" t="s">
        <v>22</v>
      </c>
      <c r="C12" s="200" t="s">
        <v>22</v>
      </c>
      <c r="D12" s="512" t="s">
        <v>22</v>
      </c>
      <c r="E12" s="250" t="s">
        <v>22</v>
      </c>
      <c r="F12" s="250" t="s">
        <v>22</v>
      </c>
      <c r="G12" s="250" t="s">
        <v>22</v>
      </c>
      <c r="H12" s="250" t="s">
        <v>22</v>
      </c>
      <c r="I12" s="250" t="s">
        <v>22</v>
      </c>
      <c r="J12" s="250" t="s">
        <v>22</v>
      </c>
      <c r="K12" s="250" t="s">
        <v>22</v>
      </c>
      <c r="L12" s="250" t="s">
        <v>22</v>
      </c>
      <c r="M12" s="250" t="s">
        <v>22</v>
      </c>
      <c r="N12" s="513"/>
      <c r="O12" s="513"/>
      <c r="P12" s="218"/>
      <c r="Q12" s="514"/>
    </row>
    <row r="13" spans="1:17">
      <c r="A13" s="221" t="s">
        <v>226</v>
      </c>
      <c r="B13" s="515">
        <v>0</v>
      </c>
      <c r="C13" s="515">
        <v>0</v>
      </c>
      <c r="D13" s="516">
        <v>0</v>
      </c>
      <c r="E13" s="516">
        <v>0</v>
      </c>
      <c r="F13" s="517">
        <v>0</v>
      </c>
      <c r="G13" s="517">
        <v>0</v>
      </c>
      <c r="H13" s="517">
        <v>0</v>
      </c>
      <c r="I13" s="517">
        <v>0</v>
      </c>
      <c r="J13" s="517">
        <v>0</v>
      </c>
      <c r="K13" s="517">
        <v>0</v>
      </c>
      <c r="L13" s="517">
        <v>0</v>
      </c>
      <c r="M13" s="517">
        <v>0</v>
      </c>
      <c r="N13" s="518">
        <f t="shared" ref="N13" si="0">SUM(B13:M13)</f>
        <v>0</v>
      </c>
      <c r="O13" s="518">
        <f>N13</f>
        <v>0</v>
      </c>
      <c r="P13" s="670" t="s">
        <v>2</v>
      </c>
      <c r="Q13" s="519" t="str">
        <f>P13</f>
        <v xml:space="preserve"> </v>
      </c>
    </row>
    <row r="14" spans="1:17">
      <c r="A14" s="222" t="s">
        <v>227</v>
      </c>
      <c r="B14" s="520" t="s">
        <v>22</v>
      </c>
      <c r="C14" s="520" t="s">
        <v>22</v>
      </c>
      <c r="D14" s="521" t="s">
        <v>22</v>
      </c>
      <c r="E14" s="250" t="s">
        <v>22</v>
      </c>
      <c r="F14" s="250" t="s">
        <v>22</v>
      </c>
      <c r="G14" s="250" t="s">
        <v>22</v>
      </c>
      <c r="H14" s="250" t="s">
        <v>22</v>
      </c>
      <c r="I14" s="250" t="s">
        <v>22</v>
      </c>
      <c r="J14" s="250" t="s">
        <v>22</v>
      </c>
      <c r="K14" s="250" t="s">
        <v>22</v>
      </c>
      <c r="L14" s="250" t="s">
        <v>22</v>
      </c>
      <c r="M14" s="250" t="s">
        <v>22</v>
      </c>
      <c r="N14" s="513"/>
      <c r="O14" s="513"/>
      <c r="P14" s="671"/>
      <c r="Q14" s="513"/>
    </row>
    <row r="15" spans="1:17">
      <c r="A15" s="222" t="s">
        <v>228</v>
      </c>
      <c r="B15" s="515">
        <v>0</v>
      </c>
      <c r="C15" s="515">
        <v>0</v>
      </c>
      <c r="D15" s="516">
        <v>0</v>
      </c>
      <c r="E15" s="516">
        <v>0</v>
      </c>
      <c r="F15" s="517">
        <v>0</v>
      </c>
      <c r="G15" s="517">
        <v>0</v>
      </c>
      <c r="H15" s="517">
        <v>0</v>
      </c>
      <c r="I15" s="517">
        <v>0</v>
      </c>
      <c r="J15" s="517">
        <v>0</v>
      </c>
      <c r="K15" s="517">
        <v>0</v>
      </c>
      <c r="L15" s="517">
        <v>0</v>
      </c>
      <c r="M15" s="517">
        <v>0</v>
      </c>
      <c r="N15" s="522">
        <f>SUM(B15:M15)</f>
        <v>0</v>
      </c>
      <c r="O15" s="518">
        <f>N15</f>
        <v>0</v>
      </c>
      <c r="P15" s="671"/>
      <c r="Q15" s="519"/>
    </row>
    <row r="16" spans="1:17">
      <c r="A16" s="222" t="s">
        <v>229</v>
      </c>
      <c r="B16" s="520" t="s">
        <v>22</v>
      </c>
      <c r="C16" s="520" t="s">
        <v>22</v>
      </c>
      <c r="D16" s="521" t="s">
        <v>22</v>
      </c>
      <c r="E16" s="250" t="s">
        <v>22</v>
      </c>
      <c r="F16" s="250" t="s">
        <v>22</v>
      </c>
      <c r="G16" s="250" t="s">
        <v>22</v>
      </c>
      <c r="H16" s="250" t="s">
        <v>22</v>
      </c>
      <c r="I16" s="250" t="s">
        <v>22</v>
      </c>
      <c r="J16" s="250" t="s">
        <v>22</v>
      </c>
      <c r="K16" s="250" t="s">
        <v>22</v>
      </c>
      <c r="L16" s="250" t="s">
        <v>22</v>
      </c>
      <c r="M16" s="250" t="s">
        <v>22</v>
      </c>
      <c r="N16" s="513"/>
      <c r="O16" s="513"/>
      <c r="P16" s="671"/>
      <c r="Q16" s="219"/>
    </row>
    <row r="17" spans="1:17">
      <c r="A17" s="222" t="s">
        <v>193</v>
      </c>
      <c r="B17" s="515">
        <v>0</v>
      </c>
      <c r="C17" s="515">
        <v>0</v>
      </c>
      <c r="D17" s="516">
        <v>0</v>
      </c>
      <c r="E17" s="516">
        <v>0</v>
      </c>
      <c r="F17" s="517">
        <v>0</v>
      </c>
      <c r="G17" s="517">
        <v>0</v>
      </c>
      <c r="H17" s="517">
        <v>0</v>
      </c>
      <c r="I17" s="517">
        <v>0</v>
      </c>
      <c r="J17" s="517">
        <v>0</v>
      </c>
      <c r="K17" s="517">
        <v>0</v>
      </c>
      <c r="L17" s="517">
        <v>0</v>
      </c>
      <c r="M17" s="517">
        <v>0</v>
      </c>
      <c r="N17" s="522">
        <f>SUM(B17:M17)</f>
        <v>0</v>
      </c>
      <c r="O17" s="518">
        <f>N17</f>
        <v>0</v>
      </c>
      <c r="P17" s="671"/>
      <c r="Q17" s="519"/>
    </row>
    <row r="18" spans="1:17">
      <c r="A18" s="222" t="s">
        <v>230</v>
      </c>
      <c r="B18" s="520" t="s">
        <v>22</v>
      </c>
      <c r="C18" s="520" t="s">
        <v>22</v>
      </c>
      <c r="D18" s="521" t="s">
        <v>22</v>
      </c>
      <c r="E18" s="250" t="s">
        <v>22</v>
      </c>
      <c r="F18" s="250" t="s">
        <v>22</v>
      </c>
      <c r="G18" s="250" t="s">
        <v>22</v>
      </c>
      <c r="H18" s="250" t="s">
        <v>22</v>
      </c>
      <c r="I18" s="250" t="s">
        <v>22</v>
      </c>
      <c r="J18" s="250" t="s">
        <v>22</v>
      </c>
      <c r="K18" s="250" t="s">
        <v>22</v>
      </c>
      <c r="L18" s="250" t="s">
        <v>22</v>
      </c>
      <c r="M18" s="250" t="s">
        <v>22</v>
      </c>
      <c r="N18" s="513"/>
      <c r="O18" s="523"/>
      <c r="P18" s="671"/>
      <c r="Q18" s="219"/>
    </row>
    <row r="19" spans="1:17">
      <c r="A19" s="222" t="s">
        <v>231</v>
      </c>
      <c r="B19" s="520" t="s">
        <v>22</v>
      </c>
      <c r="C19" s="520" t="s">
        <v>22</v>
      </c>
      <c r="D19" s="521" t="s">
        <v>22</v>
      </c>
      <c r="E19" s="250" t="s">
        <v>22</v>
      </c>
      <c r="F19" s="250" t="s">
        <v>22</v>
      </c>
      <c r="G19" s="250" t="s">
        <v>22</v>
      </c>
      <c r="H19" s="250" t="s">
        <v>22</v>
      </c>
      <c r="I19" s="250" t="s">
        <v>22</v>
      </c>
      <c r="J19" s="250" t="s">
        <v>22</v>
      </c>
      <c r="K19" s="250" t="s">
        <v>22</v>
      </c>
      <c r="L19" s="250" t="s">
        <v>22</v>
      </c>
      <c r="M19" s="250" t="s">
        <v>22</v>
      </c>
      <c r="N19" s="513"/>
      <c r="O19" s="523"/>
      <c r="P19" s="671"/>
      <c r="Q19" s="219"/>
    </row>
    <row r="20" spans="1:17">
      <c r="A20" s="222" t="s">
        <v>232</v>
      </c>
      <c r="B20" s="515">
        <v>16653</v>
      </c>
      <c r="C20" s="579">
        <v>17428</v>
      </c>
      <c r="D20" s="580">
        <v>35579</v>
      </c>
      <c r="E20" s="580">
        <v>35910</v>
      </c>
      <c r="F20" s="580">
        <v>61990</v>
      </c>
      <c r="G20" s="580">
        <v>35129</v>
      </c>
      <c r="H20" s="580">
        <v>0</v>
      </c>
      <c r="I20" s="224">
        <v>0</v>
      </c>
      <c r="J20" s="224">
        <v>0</v>
      </c>
      <c r="K20" s="224">
        <v>0</v>
      </c>
      <c r="L20" s="515">
        <v>0</v>
      </c>
      <c r="M20" s="224">
        <v>0</v>
      </c>
      <c r="N20" s="522">
        <f>SUM(B20:M20)</f>
        <v>202689</v>
      </c>
      <c r="O20" s="515">
        <f>N20</f>
        <v>202689</v>
      </c>
      <c r="P20" s="671"/>
      <c r="Q20" s="519"/>
    </row>
    <row r="21" spans="1:17" s="28" customFormat="1">
      <c r="A21" s="221" t="s">
        <v>233</v>
      </c>
      <c r="B21" s="520" t="s">
        <v>22</v>
      </c>
      <c r="C21" s="520" t="s">
        <v>22</v>
      </c>
      <c r="D21" s="521" t="s">
        <v>22</v>
      </c>
      <c r="E21" s="250" t="s">
        <v>22</v>
      </c>
      <c r="F21" s="520" t="s">
        <v>22</v>
      </c>
      <c r="G21" s="250" t="s">
        <v>22</v>
      </c>
      <c r="H21" s="250" t="s">
        <v>22</v>
      </c>
      <c r="I21" s="250" t="s">
        <v>22</v>
      </c>
      <c r="J21" s="250" t="s">
        <v>22</v>
      </c>
      <c r="K21" s="250" t="s">
        <v>22</v>
      </c>
      <c r="L21" s="520" t="s">
        <v>22</v>
      </c>
      <c r="M21" s="250" t="s">
        <v>22</v>
      </c>
      <c r="N21" s="513"/>
      <c r="O21" s="523"/>
      <c r="P21" s="671"/>
      <c r="Q21" s="219"/>
    </row>
    <row r="22" spans="1:17">
      <c r="A22" s="221" t="s">
        <v>234</v>
      </c>
      <c r="B22" s="581">
        <v>24980</v>
      </c>
      <c r="C22" s="581">
        <v>26143</v>
      </c>
      <c r="D22" s="580">
        <v>53369</v>
      </c>
      <c r="E22" s="581">
        <v>53865</v>
      </c>
      <c r="F22" s="581">
        <v>92984</v>
      </c>
      <c r="G22" s="581">
        <v>52694</v>
      </c>
      <c r="H22" s="581">
        <v>0</v>
      </c>
      <c r="I22" s="581">
        <v>0</v>
      </c>
      <c r="J22" s="581">
        <v>0</v>
      </c>
      <c r="K22" s="581">
        <v>0</v>
      </c>
      <c r="L22" s="581">
        <v>0</v>
      </c>
      <c r="M22" s="581">
        <v>0</v>
      </c>
      <c r="N22" s="515">
        <f>SUM(B22:M22)</f>
        <v>304035</v>
      </c>
      <c r="O22" s="515">
        <f>N22</f>
        <v>304035</v>
      </c>
      <c r="P22" s="671"/>
      <c r="Q22" s="220"/>
    </row>
    <row r="23" spans="1:17">
      <c r="A23" s="223"/>
      <c r="B23" s="501"/>
      <c r="C23" s="227"/>
      <c r="D23" s="516"/>
      <c r="E23" s="499"/>
      <c r="F23" s="499"/>
      <c r="G23" s="499"/>
      <c r="H23" s="499"/>
      <c r="I23" s="499"/>
      <c r="J23" s="499"/>
      <c r="K23" s="499"/>
      <c r="L23" s="499"/>
      <c r="M23" s="499"/>
      <c r="N23" s="501"/>
      <c r="O23" s="499"/>
      <c r="P23" s="672"/>
      <c r="Q23" s="501"/>
    </row>
    <row r="24" spans="1:17">
      <c r="A24" s="223" t="s">
        <v>235</v>
      </c>
      <c r="B24" s="501"/>
      <c r="C24" s="227"/>
      <c r="D24" s="516"/>
      <c r="E24" s="499"/>
      <c r="F24" s="499"/>
      <c r="G24" s="499"/>
      <c r="H24" s="499"/>
      <c r="I24" s="499"/>
      <c r="J24" s="499"/>
      <c r="K24" s="499"/>
      <c r="L24" s="499"/>
      <c r="M24" s="499"/>
      <c r="N24" s="501"/>
      <c r="O24" s="499"/>
      <c r="P24" s="672"/>
      <c r="Q24" s="501"/>
    </row>
    <row r="25" spans="1:17">
      <c r="A25" s="370" t="s">
        <v>236</v>
      </c>
      <c r="B25" s="529">
        <f t="shared" ref="B25:D25" si="1">SUM(B27:B30)</f>
        <v>7964</v>
      </c>
      <c r="C25" s="529">
        <f t="shared" si="1"/>
        <v>5717</v>
      </c>
      <c r="D25" s="529">
        <f t="shared" si="1"/>
        <v>21755</v>
      </c>
      <c r="E25" s="529">
        <f>SUM(E27:E30)</f>
        <v>30422</v>
      </c>
      <c r="F25" s="529">
        <f t="shared" ref="F25:M25" si="2">SUM(F27:F30)</f>
        <v>8502</v>
      </c>
      <c r="G25" s="529">
        <f t="shared" si="2"/>
        <v>6131</v>
      </c>
      <c r="H25" s="529">
        <f t="shared" si="2"/>
        <v>0</v>
      </c>
      <c r="I25" s="529">
        <f t="shared" si="2"/>
        <v>0</v>
      </c>
      <c r="J25" s="529">
        <f t="shared" si="2"/>
        <v>0</v>
      </c>
      <c r="K25" s="529">
        <f t="shared" si="2"/>
        <v>0</v>
      </c>
      <c r="L25" s="529">
        <f t="shared" si="2"/>
        <v>0</v>
      </c>
      <c r="M25" s="529">
        <f t="shared" si="2"/>
        <v>0</v>
      </c>
      <c r="N25" s="372">
        <f>SUM(B25:M25)</f>
        <v>80491</v>
      </c>
      <c r="O25" s="524">
        <f t="shared" ref="O25:O43" si="3">N25</f>
        <v>80491</v>
      </c>
      <c r="P25" s="673"/>
      <c r="Q25" s="606"/>
    </row>
    <row r="26" spans="1:17">
      <c r="A26" s="221" t="s">
        <v>237</v>
      </c>
      <c r="B26" s="226">
        <v>0</v>
      </c>
      <c r="C26" s="226">
        <v>0</v>
      </c>
      <c r="D26" s="246">
        <v>0</v>
      </c>
      <c r="E26" s="246">
        <v>0</v>
      </c>
      <c r="F26" s="226">
        <v>0</v>
      </c>
      <c r="G26" s="251">
        <v>0</v>
      </c>
      <c r="H26" s="251">
        <v>0</v>
      </c>
      <c r="I26" s="251">
        <v>0</v>
      </c>
      <c r="J26" s="251">
        <v>0</v>
      </c>
      <c r="K26" s="251">
        <v>0</v>
      </c>
      <c r="L26" s="251">
        <v>0</v>
      </c>
      <c r="M26" s="555">
        <v>0</v>
      </c>
      <c r="N26" s="251">
        <f t="shared" ref="N26:N30" si="4">SUM(B26:M26)</f>
        <v>0</v>
      </c>
      <c r="O26" s="558">
        <f t="shared" si="3"/>
        <v>0</v>
      </c>
      <c r="P26" s="674"/>
      <c r="Q26" s="501"/>
    </row>
    <row r="27" spans="1:17">
      <c r="A27" s="221" t="s">
        <v>238</v>
      </c>
      <c r="B27" s="582">
        <v>11383</v>
      </c>
      <c r="C27" s="582">
        <v>4566</v>
      </c>
      <c r="D27" s="582">
        <v>19930</v>
      </c>
      <c r="E27" s="582">
        <v>28858</v>
      </c>
      <c r="F27" s="582">
        <v>8275</v>
      </c>
      <c r="G27" s="582">
        <v>5904</v>
      </c>
      <c r="H27" s="582">
        <v>0</v>
      </c>
      <c r="I27" s="582">
        <v>0</v>
      </c>
      <c r="J27" s="582">
        <v>0</v>
      </c>
      <c r="K27" s="582">
        <v>0</v>
      </c>
      <c r="L27" s="582">
        <v>0</v>
      </c>
      <c r="M27" s="583">
        <v>0</v>
      </c>
      <c r="N27" s="251">
        <f t="shared" si="4"/>
        <v>78916</v>
      </c>
      <c r="O27" s="226">
        <f t="shared" si="3"/>
        <v>78916</v>
      </c>
      <c r="P27" s="674"/>
      <c r="Q27" s="501"/>
    </row>
    <row r="28" spans="1:17">
      <c r="A28" s="221" t="s">
        <v>239</v>
      </c>
      <c r="B28" s="584">
        <v>-3419</v>
      </c>
      <c r="C28" s="582">
        <v>1151</v>
      </c>
      <c r="D28" s="582">
        <v>1825</v>
      </c>
      <c r="E28" s="582">
        <v>1564</v>
      </c>
      <c r="F28" s="582">
        <v>227</v>
      </c>
      <c r="G28" s="582">
        <v>227</v>
      </c>
      <c r="H28" s="582">
        <v>0</v>
      </c>
      <c r="I28" s="582">
        <v>0</v>
      </c>
      <c r="J28" s="582">
        <v>0</v>
      </c>
      <c r="K28" s="582">
        <v>0</v>
      </c>
      <c r="L28" s="582">
        <v>0</v>
      </c>
      <c r="M28" s="583">
        <v>0</v>
      </c>
      <c r="N28" s="251">
        <f t="shared" si="4"/>
        <v>1575</v>
      </c>
      <c r="O28" s="226">
        <f t="shared" si="3"/>
        <v>1575</v>
      </c>
      <c r="P28" s="674"/>
      <c r="Q28" s="501"/>
    </row>
    <row r="29" spans="1:17">
      <c r="A29" s="221" t="s">
        <v>240</v>
      </c>
      <c r="B29" s="499">
        <v>0</v>
      </c>
      <c r="C29" s="499">
        <v>0</v>
      </c>
      <c r="D29" s="499">
        <v>0</v>
      </c>
      <c r="E29" s="517">
        <v>0</v>
      </c>
      <c r="F29" s="515">
        <v>0</v>
      </c>
      <c r="G29" s="173">
        <v>0</v>
      </c>
      <c r="H29" s="515">
        <v>0</v>
      </c>
      <c r="I29" s="515">
        <v>0</v>
      </c>
      <c r="J29" s="515">
        <v>0</v>
      </c>
      <c r="K29" s="515">
        <v>0</v>
      </c>
      <c r="L29" s="517">
        <v>0</v>
      </c>
      <c r="M29" s="555">
        <v>0</v>
      </c>
      <c r="N29" s="251">
        <f t="shared" si="4"/>
        <v>0</v>
      </c>
      <c r="O29" s="558">
        <f t="shared" si="3"/>
        <v>0</v>
      </c>
      <c r="P29" s="674"/>
      <c r="Q29" s="501"/>
    </row>
    <row r="30" spans="1:17">
      <c r="A30" s="221" t="s">
        <v>241</v>
      </c>
      <c r="B30" s="499">
        <v>0</v>
      </c>
      <c r="C30" s="501">
        <v>0</v>
      </c>
      <c r="D30" s="499">
        <v>0</v>
      </c>
      <c r="E30" s="517">
        <v>0</v>
      </c>
      <c r="F30" s="226">
        <v>0</v>
      </c>
      <c r="G30" s="226">
        <v>0</v>
      </c>
      <c r="H30" s="251">
        <v>0</v>
      </c>
      <c r="I30" s="251">
        <v>0</v>
      </c>
      <c r="J30" s="251">
        <v>0</v>
      </c>
      <c r="K30" s="515">
        <v>0</v>
      </c>
      <c r="L30" s="515">
        <v>0</v>
      </c>
      <c r="M30" s="555">
        <v>0</v>
      </c>
      <c r="N30" s="556">
        <f t="shared" si="4"/>
        <v>0</v>
      </c>
      <c r="O30" s="557">
        <f t="shared" si="3"/>
        <v>0</v>
      </c>
      <c r="P30" s="672"/>
      <c r="Q30" s="501"/>
    </row>
    <row r="31" spans="1:17" hidden="1" outlineLevel="1">
      <c r="A31" s="252" t="s">
        <v>242</v>
      </c>
      <c r="B31" s="667" t="s">
        <v>22</v>
      </c>
      <c r="C31" s="667"/>
      <c r="D31" s="667"/>
      <c r="E31" s="667"/>
      <c r="F31" s="667"/>
      <c r="G31" s="667"/>
      <c r="H31" s="667"/>
      <c r="I31" s="667"/>
      <c r="J31" s="667"/>
      <c r="K31" s="667"/>
      <c r="L31" s="667"/>
      <c r="M31" s="667"/>
      <c r="N31" s="667"/>
      <c r="O31" s="667">
        <f t="shared" si="3"/>
        <v>0</v>
      </c>
      <c r="P31" s="667"/>
      <c r="Q31" s="668"/>
    </row>
    <row r="32" spans="1:17" hidden="1" outlineLevel="1">
      <c r="A32" s="221" t="s">
        <v>237</v>
      </c>
      <c r="B32" s="26"/>
      <c r="C32" s="56"/>
      <c r="D32" s="56"/>
      <c r="E32" s="56"/>
      <c r="F32" s="56"/>
      <c r="G32" s="56"/>
      <c r="H32" s="56"/>
      <c r="I32" s="56"/>
      <c r="J32" s="56"/>
      <c r="K32" s="56"/>
      <c r="L32" s="56"/>
      <c r="M32" s="56"/>
      <c r="N32" s="56"/>
      <c r="O32" s="56">
        <f t="shared" si="3"/>
        <v>0</v>
      </c>
      <c r="P32" s="19"/>
      <c r="Q32" s="19"/>
    </row>
    <row r="33" spans="1:17" hidden="1" outlineLevel="1">
      <c r="A33" s="221" t="s">
        <v>238</v>
      </c>
      <c r="B33" s="26"/>
      <c r="C33" s="56"/>
      <c r="D33" s="56"/>
      <c r="E33" s="56"/>
      <c r="F33" s="56"/>
      <c r="G33" s="56"/>
      <c r="H33" s="56"/>
      <c r="I33" s="56"/>
      <c r="J33" s="56"/>
      <c r="K33" s="56"/>
      <c r="L33" s="56"/>
      <c r="M33" s="56"/>
      <c r="N33" s="56"/>
      <c r="O33" s="56">
        <f t="shared" si="3"/>
        <v>0</v>
      </c>
      <c r="P33" s="19"/>
      <c r="Q33" s="19"/>
    </row>
    <row r="34" spans="1:17" hidden="1" outlineLevel="1">
      <c r="A34" s="221" t="s">
        <v>243</v>
      </c>
      <c r="B34" s="26"/>
      <c r="C34" s="56"/>
      <c r="D34" s="56"/>
      <c r="E34" s="56"/>
      <c r="F34" s="56"/>
      <c r="G34" s="56"/>
      <c r="H34" s="56"/>
      <c r="I34" s="56"/>
      <c r="J34" s="56"/>
      <c r="K34" s="56"/>
      <c r="L34" s="56"/>
      <c r="M34" s="56"/>
      <c r="N34" s="56"/>
      <c r="O34" s="56">
        <f t="shared" si="3"/>
        <v>0</v>
      </c>
      <c r="P34" s="19"/>
      <c r="Q34" s="19"/>
    </row>
    <row r="35" spans="1:17" hidden="1" outlineLevel="1">
      <c r="A35" s="221" t="s">
        <v>240</v>
      </c>
      <c r="B35" s="26"/>
      <c r="C35" s="56"/>
      <c r="D35" s="56"/>
      <c r="E35" s="56"/>
      <c r="F35" s="56"/>
      <c r="G35" s="56"/>
      <c r="H35" s="56"/>
      <c r="I35" s="56"/>
      <c r="J35" s="56"/>
      <c r="K35" s="137"/>
      <c r="L35" s="56"/>
      <c r="M35" s="56"/>
      <c r="N35" s="56"/>
      <c r="O35" s="56">
        <f t="shared" si="3"/>
        <v>0</v>
      </c>
      <c r="P35" s="19"/>
      <c r="Q35" s="19"/>
    </row>
    <row r="36" spans="1:17" hidden="1" outlineLevel="1">
      <c r="A36" s="221" t="s">
        <v>241</v>
      </c>
      <c r="B36" s="26"/>
      <c r="C36" s="56"/>
      <c r="D36" s="56"/>
      <c r="E36" s="56"/>
      <c r="F36" s="56"/>
      <c r="G36" s="56"/>
      <c r="H36" s="56"/>
      <c r="I36" s="56"/>
      <c r="J36" s="56"/>
      <c r="L36" s="56"/>
      <c r="M36" s="56"/>
      <c r="N36" s="56"/>
      <c r="O36" s="56">
        <f t="shared" si="3"/>
        <v>0</v>
      </c>
      <c r="P36" s="19"/>
      <c r="Q36" s="19"/>
    </row>
    <row r="37" spans="1:17" hidden="1" outlineLevel="1">
      <c r="A37" s="252" t="s">
        <v>244</v>
      </c>
      <c r="B37" s="667" t="s">
        <v>22</v>
      </c>
      <c r="C37" s="667"/>
      <c r="D37" s="667"/>
      <c r="E37" s="667"/>
      <c r="F37" s="667"/>
      <c r="G37" s="667"/>
      <c r="H37" s="667"/>
      <c r="I37" s="667"/>
      <c r="J37" s="667"/>
      <c r="K37" s="669"/>
      <c r="L37" s="667"/>
      <c r="M37" s="667"/>
      <c r="N37" s="667"/>
      <c r="O37" s="667">
        <f t="shared" si="3"/>
        <v>0</v>
      </c>
      <c r="P37" s="667"/>
      <c r="Q37" s="668"/>
    </row>
    <row r="38" spans="1:17" hidden="1" outlineLevel="1">
      <c r="A38" s="221" t="s">
        <v>237</v>
      </c>
      <c r="B38" s="26"/>
      <c r="C38" s="56"/>
      <c r="D38" s="56"/>
      <c r="E38" s="56"/>
      <c r="F38" s="56"/>
      <c r="G38" s="56"/>
      <c r="H38" s="56"/>
      <c r="I38" s="56"/>
      <c r="J38" s="56"/>
      <c r="K38" s="123" t="s">
        <v>245</v>
      </c>
      <c r="L38" s="56"/>
      <c r="M38" s="56"/>
      <c r="N38" s="56"/>
      <c r="O38" s="56">
        <f t="shared" si="3"/>
        <v>0</v>
      </c>
      <c r="P38" s="19"/>
      <c r="Q38" s="19"/>
    </row>
    <row r="39" spans="1:17" hidden="1" outlineLevel="1">
      <c r="A39" s="221" t="s">
        <v>238</v>
      </c>
      <c r="B39" s="26"/>
      <c r="C39" s="56"/>
      <c r="D39" s="56"/>
      <c r="E39" s="56"/>
      <c r="F39" s="56"/>
      <c r="G39" s="56"/>
      <c r="H39" s="56"/>
      <c r="I39" s="56"/>
      <c r="J39" s="56"/>
      <c r="K39" s="56"/>
      <c r="L39" s="56"/>
      <c r="M39" s="56"/>
      <c r="N39" s="56"/>
      <c r="O39" s="56">
        <f t="shared" si="3"/>
        <v>0</v>
      </c>
      <c r="P39" s="19"/>
      <c r="Q39" s="19"/>
    </row>
    <row r="40" spans="1:17" hidden="1" outlineLevel="1">
      <c r="A40" s="221" t="s">
        <v>243</v>
      </c>
      <c r="B40" s="26"/>
      <c r="C40" s="56"/>
      <c r="D40" s="56"/>
      <c r="E40" s="56"/>
      <c r="F40" s="56"/>
      <c r="G40" s="56"/>
      <c r="H40" s="56"/>
      <c r="I40" s="56"/>
      <c r="J40" s="56"/>
      <c r="K40" s="55"/>
      <c r="L40" s="56"/>
      <c r="M40" s="56"/>
      <c r="N40" s="56"/>
      <c r="O40" s="56">
        <f t="shared" si="3"/>
        <v>0</v>
      </c>
      <c r="P40" s="19"/>
      <c r="Q40" s="19"/>
    </row>
    <row r="41" spans="1:17" hidden="1" outlineLevel="1">
      <c r="A41" s="221" t="s">
        <v>240</v>
      </c>
      <c r="B41" s="26"/>
      <c r="C41" s="56"/>
      <c r="D41" s="56"/>
      <c r="E41" s="56"/>
      <c r="F41" s="56"/>
      <c r="G41" s="56"/>
      <c r="H41" s="56"/>
      <c r="I41" s="56"/>
      <c r="J41" s="56"/>
      <c r="K41" s="56"/>
      <c r="L41" s="56"/>
      <c r="M41" s="56"/>
      <c r="N41" s="56"/>
      <c r="O41" s="56">
        <f t="shared" si="3"/>
        <v>0</v>
      </c>
      <c r="P41" s="19"/>
      <c r="Q41" s="19"/>
    </row>
    <row r="42" spans="1:17" hidden="1" outlineLevel="1">
      <c r="A42" s="221" t="s">
        <v>241</v>
      </c>
      <c r="B42" s="26"/>
      <c r="C42" s="56"/>
      <c r="D42" s="56"/>
      <c r="E42" s="56"/>
      <c r="F42" s="56"/>
      <c r="G42" s="56"/>
      <c r="H42" s="56"/>
      <c r="I42" s="56"/>
      <c r="J42" s="56"/>
      <c r="K42" s="56"/>
      <c r="L42" s="56"/>
      <c r="M42" s="56"/>
      <c r="N42" s="56"/>
      <c r="O42" s="56">
        <f t="shared" si="3"/>
        <v>0</v>
      </c>
      <c r="P42" s="19"/>
      <c r="Q42" s="19"/>
    </row>
    <row r="43" spans="1:17" ht="15.75" collapsed="1">
      <c r="A43" s="373" t="s">
        <v>246</v>
      </c>
      <c r="B43" s="374">
        <f>B22+B15+B17+B20+B25</f>
        <v>49597</v>
      </c>
      <c r="C43" s="375">
        <f>C22+C35+C37+C20+C25+C26+C27+C28+C29+C30</f>
        <v>55005</v>
      </c>
      <c r="D43" s="375">
        <f t="shared" ref="D43:N43" si="5">D22+D15+D17+D20+D25</f>
        <v>110703</v>
      </c>
      <c r="E43" s="375" t="e">
        <f>E22+E15+E17+E20+#REF!</f>
        <v>#REF!</v>
      </c>
      <c r="F43" s="375">
        <f t="shared" si="5"/>
        <v>163476</v>
      </c>
      <c r="G43" s="526">
        <f t="shared" si="5"/>
        <v>93954</v>
      </c>
      <c r="H43" s="526">
        <f t="shared" si="5"/>
        <v>0</v>
      </c>
      <c r="I43" s="526">
        <f t="shared" si="5"/>
        <v>0</v>
      </c>
      <c r="J43" s="526">
        <f t="shared" si="5"/>
        <v>0</v>
      </c>
      <c r="K43" s="526">
        <f t="shared" si="5"/>
        <v>0</v>
      </c>
      <c r="L43" s="526">
        <f t="shared" si="5"/>
        <v>0</v>
      </c>
      <c r="M43" s="526">
        <f t="shared" si="5"/>
        <v>0</v>
      </c>
      <c r="N43" s="526">
        <f t="shared" si="5"/>
        <v>587215</v>
      </c>
      <c r="O43" s="527">
        <f t="shared" si="3"/>
        <v>587215</v>
      </c>
      <c r="P43" s="528">
        <v>2650000</v>
      </c>
      <c r="Q43" s="528"/>
    </row>
    <row r="44" spans="1:17" ht="7.5" customHeight="1">
      <c r="A44" s="225"/>
      <c r="B44" s="403"/>
      <c r="C44" s="376"/>
      <c r="D44" s="253"/>
      <c r="E44" s="253"/>
      <c r="F44" s="253"/>
      <c r="G44" s="500"/>
      <c r="H44" s="500"/>
      <c r="I44" s="500"/>
      <c r="J44" s="500"/>
      <c r="K44" s="500"/>
      <c r="L44" s="500"/>
      <c r="M44" s="500"/>
      <c r="N44" s="500"/>
      <c r="O44" s="529"/>
      <c r="P44" s="403"/>
      <c r="Q44" s="403"/>
    </row>
    <row r="45" spans="1:17" ht="15.75">
      <c r="A45" s="20" t="s">
        <v>247</v>
      </c>
      <c r="B45" s="58"/>
      <c r="C45" s="16"/>
      <c r="D45" s="170"/>
      <c r="E45" s="170"/>
      <c r="F45" s="170"/>
      <c r="G45" s="58"/>
      <c r="H45" s="58"/>
      <c r="I45" s="58"/>
      <c r="J45" s="58"/>
      <c r="K45" s="58"/>
      <c r="L45" s="58"/>
      <c r="M45" s="58"/>
      <c r="N45" s="58"/>
      <c r="O45" s="159"/>
      <c r="P45" s="500"/>
      <c r="Q45" s="500"/>
    </row>
    <row r="46" spans="1:17">
      <c r="A46" s="222" t="s">
        <v>237</v>
      </c>
      <c r="B46" s="524">
        <v>0</v>
      </c>
      <c r="C46" s="524">
        <v>0</v>
      </c>
      <c r="D46" s="515">
        <v>0</v>
      </c>
      <c r="E46" s="517">
        <v>0</v>
      </c>
      <c r="F46" s="371">
        <v>0</v>
      </c>
      <c r="G46" s="525">
        <v>0</v>
      </c>
      <c r="H46" s="525">
        <v>0</v>
      </c>
      <c r="I46" s="525">
        <v>0</v>
      </c>
      <c r="J46" s="525">
        <v>0</v>
      </c>
      <c r="K46" s="173">
        <v>0</v>
      </c>
      <c r="L46" s="517">
        <v>0</v>
      </c>
      <c r="M46" s="517">
        <v>0</v>
      </c>
      <c r="N46" s="522">
        <f>SUM(B46:M46)</f>
        <v>0</v>
      </c>
      <c r="O46" s="522">
        <f t="shared" ref="O46:O51" si="6">N46</f>
        <v>0</v>
      </c>
      <c r="P46" s="500"/>
      <c r="Q46" s="403"/>
    </row>
    <row r="47" spans="1:17">
      <c r="A47" s="221" t="s">
        <v>238</v>
      </c>
      <c r="B47" s="582">
        <v>26275</v>
      </c>
      <c r="C47" s="582">
        <v>5031</v>
      </c>
      <c r="D47" s="582">
        <v>45541</v>
      </c>
      <c r="E47" s="582">
        <v>55517</v>
      </c>
      <c r="F47" s="582">
        <v>115649</v>
      </c>
      <c r="G47" s="582">
        <v>38581</v>
      </c>
      <c r="H47" s="582">
        <v>0</v>
      </c>
      <c r="I47" s="582">
        <v>0</v>
      </c>
      <c r="J47" s="582">
        <v>0</v>
      </c>
      <c r="K47" s="582">
        <v>0</v>
      </c>
      <c r="L47" s="582">
        <v>0</v>
      </c>
      <c r="M47" s="582">
        <v>0</v>
      </c>
      <c r="N47" s="522">
        <f t="shared" ref="N47:N50" si="7">SUM(B47:M47)</f>
        <v>286594</v>
      </c>
      <c r="O47" s="522">
        <f t="shared" si="6"/>
        <v>286594</v>
      </c>
      <c r="P47" s="500"/>
      <c r="Q47" s="500"/>
    </row>
    <row r="48" spans="1:17">
      <c r="A48" s="221" t="s">
        <v>243</v>
      </c>
      <c r="B48" s="582">
        <v>23321</v>
      </c>
      <c r="C48" s="582">
        <v>44187</v>
      </c>
      <c r="D48" s="582">
        <v>65072</v>
      </c>
      <c r="E48" s="582">
        <v>64680</v>
      </c>
      <c r="F48" s="582">
        <v>47579</v>
      </c>
      <c r="G48" s="582">
        <v>54631</v>
      </c>
      <c r="H48" s="582">
        <v>0</v>
      </c>
      <c r="I48" s="582">
        <v>0</v>
      </c>
      <c r="J48" s="582">
        <v>0</v>
      </c>
      <c r="K48" s="582">
        <v>0</v>
      </c>
      <c r="L48" s="582">
        <v>0</v>
      </c>
      <c r="M48" s="582">
        <v>0</v>
      </c>
      <c r="N48" s="522">
        <f t="shared" si="7"/>
        <v>299470</v>
      </c>
      <c r="O48" s="522">
        <f t="shared" si="6"/>
        <v>299470</v>
      </c>
      <c r="P48" s="530"/>
      <c r="Q48" s="530"/>
    </row>
    <row r="49" spans="1:17">
      <c r="A49" s="221" t="s">
        <v>240</v>
      </c>
      <c r="B49" s="582">
        <v>0</v>
      </c>
      <c r="C49" s="582">
        <v>0</v>
      </c>
      <c r="D49" s="515">
        <v>0</v>
      </c>
      <c r="E49" s="517">
        <v>0</v>
      </c>
      <c r="F49" s="522">
        <v>0</v>
      </c>
      <c r="G49" s="522">
        <v>0</v>
      </c>
      <c r="H49" s="226">
        <v>0</v>
      </c>
      <c r="I49" s="515">
        <v>0</v>
      </c>
      <c r="J49" s="224">
        <v>0</v>
      </c>
      <c r="K49" s="173">
        <v>0</v>
      </c>
      <c r="L49" s="517">
        <v>0</v>
      </c>
      <c r="M49" s="517">
        <v>0</v>
      </c>
      <c r="N49" s="522">
        <f t="shared" si="7"/>
        <v>0</v>
      </c>
      <c r="O49" s="522">
        <f t="shared" si="6"/>
        <v>0</v>
      </c>
      <c r="P49" s="530"/>
      <c r="Q49" s="530"/>
    </row>
    <row r="50" spans="1:17">
      <c r="A50" s="221" t="s">
        <v>241</v>
      </c>
      <c r="B50" s="582">
        <v>0</v>
      </c>
      <c r="C50" s="581">
        <v>0</v>
      </c>
      <c r="D50" s="515">
        <v>0</v>
      </c>
      <c r="E50" s="517">
        <v>0</v>
      </c>
      <c r="F50" s="522">
        <v>0</v>
      </c>
      <c r="G50" s="160">
        <v>0</v>
      </c>
      <c r="H50" s="160">
        <v>0</v>
      </c>
      <c r="I50" s="515">
        <v>0</v>
      </c>
      <c r="J50" s="517">
        <v>0</v>
      </c>
      <c r="K50" s="517">
        <v>0</v>
      </c>
      <c r="L50" s="517">
        <v>0</v>
      </c>
      <c r="M50" s="517">
        <v>0</v>
      </c>
      <c r="N50" s="522">
        <f t="shared" si="7"/>
        <v>0</v>
      </c>
      <c r="O50" s="522">
        <f t="shared" si="6"/>
        <v>0</v>
      </c>
      <c r="P50" s="530"/>
      <c r="Q50" s="530"/>
    </row>
    <row r="51" spans="1:17" ht="15.75">
      <c r="A51" s="367" t="s">
        <v>248</v>
      </c>
      <c r="B51" s="531">
        <f>SUM(B46:B50)</f>
        <v>49596</v>
      </c>
      <c r="C51" s="377">
        <f t="shared" ref="C51:M51" si="8">SUM(C46:C50)</f>
        <v>49218</v>
      </c>
      <c r="D51" s="378">
        <f t="shared" si="8"/>
        <v>110613</v>
      </c>
      <c r="E51" s="378">
        <f t="shared" si="8"/>
        <v>120197</v>
      </c>
      <c r="F51" s="531">
        <f t="shared" si="8"/>
        <v>163228</v>
      </c>
      <c r="G51" s="531">
        <f t="shared" si="8"/>
        <v>93212</v>
      </c>
      <c r="H51" s="531">
        <f t="shared" si="8"/>
        <v>0</v>
      </c>
      <c r="I51" s="531">
        <f>SUM(I46:I50)</f>
        <v>0</v>
      </c>
      <c r="J51" s="531">
        <f t="shared" si="8"/>
        <v>0</v>
      </c>
      <c r="K51" s="531">
        <f t="shared" si="8"/>
        <v>0</v>
      </c>
      <c r="L51" s="531">
        <f t="shared" si="8"/>
        <v>0</v>
      </c>
      <c r="M51" s="531">
        <f t="shared" si="8"/>
        <v>0</v>
      </c>
      <c r="N51" s="531">
        <f>SUM(N46:N50)</f>
        <v>586064</v>
      </c>
      <c r="O51" s="532">
        <f t="shared" si="6"/>
        <v>586064</v>
      </c>
      <c r="P51" s="528">
        <v>2650000</v>
      </c>
      <c r="Q51" s="528"/>
    </row>
    <row r="52" spans="1:17" ht="10.35" customHeight="1">
      <c r="A52" s="379"/>
      <c r="B52" s="530"/>
      <c r="C52" s="380"/>
      <c r="D52" s="381"/>
      <c r="E52" s="381"/>
      <c r="F52" s="533"/>
      <c r="G52" s="533"/>
      <c r="H52" s="533"/>
      <c r="I52" s="533"/>
      <c r="J52" s="533"/>
      <c r="K52" s="533"/>
      <c r="L52" s="533"/>
      <c r="M52" s="533"/>
      <c r="N52" s="530"/>
      <c r="O52" s="530"/>
      <c r="P52" s="533"/>
      <c r="Q52" s="533"/>
    </row>
    <row r="53" spans="1:17" ht="15.75">
      <c r="A53" s="20" t="s">
        <v>249</v>
      </c>
      <c r="B53" s="58"/>
      <c r="C53" s="16"/>
      <c r="D53" s="170"/>
      <c r="E53" s="170"/>
      <c r="F53" s="500"/>
      <c r="G53" s="500"/>
      <c r="H53" s="58"/>
      <c r="I53" s="58"/>
      <c r="J53" s="58"/>
      <c r="K53" s="58"/>
      <c r="L53" s="58"/>
      <c r="M53" s="58"/>
      <c r="N53" s="58"/>
      <c r="O53" s="58"/>
      <c r="P53" s="500"/>
      <c r="Q53" s="500"/>
    </row>
    <row r="54" spans="1:17">
      <c r="A54" s="221" t="s">
        <v>250</v>
      </c>
      <c r="B54" s="582">
        <v>6245</v>
      </c>
      <c r="C54" s="582">
        <v>6536</v>
      </c>
      <c r="D54" s="582">
        <v>13342</v>
      </c>
      <c r="E54" s="582">
        <v>13466</v>
      </c>
      <c r="F54" s="585">
        <v>23246</v>
      </c>
      <c r="G54" s="585">
        <v>13173</v>
      </c>
      <c r="H54" s="582">
        <v>0</v>
      </c>
      <c r="I54" s="582">
        <v>0</v>
      </c>
      <c r="J54" s="582">
        <v>0</v>
      </c>
      <c r="K54" s="582">
        <v>0</v>
      </c>
      <c r="L54" s="582">
        <v>0</v>
      </c>
      <c r="M54" s="582">
        <v>0</v>
      </c>
      <c r="N54" s="522">
        <f>SUM(B54:M54)</f>
        <v>76008</v>
      </c>
      <c r="O54" s="522">
        <f t="shared" ref="O54:O58" si="9">N54</f>
        <v>76008</v>
      </c>
      <c r="P54" s="500"/>
      <c r="Q54" s="403"/>
    </row>
    <row r="55" spans="1:17">
      <c r="A55" s="222" t="s">
        <v>251</v>
      </c>
      <c r="B55" s="582">
        <v>35388</v>
      </c>
      <c r="C55" s="582">
        <v>37035</v>
      </c>
      <c r="D55" s="582">
        <v>75606</v>
      </c>
      <c r="E55" s="582">
        <v>76309</v>
      </c>
      <c r="F55" s="582">
        <v>131728</v>
      </c>
      <c r="G55" s="582">
        <v>74650</v>
      </c>
      <c r="H55" s="582">
        <v>0</v>
      </c>
      <c r="I55" s="582">
        <v>0</v>
      </c>
      <c r="J55" s="582">
        <v>0</v>
      </c>
      <c r="K55" s="582">
        <v>0</v>
      </c>
      <c r="L55" s="582">
        <v>0</v>
      </c>
      <c r="M55" s="582">
        <v>0</v>
      </c>
      <c r="N55" s="522">
        <f t="shared" ref="N55:N57" si="10">SUM(B55:M55)</f>
        <v>430716</v>
      </c>
      <c r="O55" s="522">
        <f t="shared" si="9"/>
        <v>430716</v>
      </c>
      <c r="P55" s="500"/>
      <c r="Q55" s="500"/>
    </row>
    <row r="56" spans="1:17" ht="14.25" customHeight="1">
      <c r="A56" s="221" t="s">
        <v>252</v>
      </c>
      <c r="B56" s="582">
        <v>0</v>
      </c>
      <c r="C56" s="582">
        <v>0</v>
      </c>
      <c r="D56" s="515">
        <v>0</v>
      </c>
      <c r="E56" s="517">
        <v>0</v>
      </c>
      <c r="F56" s="517">
        <v>0</v>
      </c>
      <c r="G56" s="515">
        <v>0</v>
      </c>
      <c r="H56" s="515">
        <v>0</v>
      </c>
      <c r="I56" s="515">
        <v>0</v>
      </c>
      <c r="J56" s="515">
        <v>0</v>
      </c>
      <c r="K56" s="251">
        <v>0</v>
      </c>
      <c r="L56" s="515">
        <v>0</v>
      </c>
      <c r="M56" s="515">
        <v>0</v>
      </c>
      <c r="N56" s="522">
        <f t="shared" si="10"/>
        <v>0</v>
      </c>
      <c r="O56" s="522">
        <f t="shared" si="9"/>
        <v>0</v>
      </c>
      <c r="P56" s="500"/>
      <c r="Q56" s="500"/>
    </row>
    <row r="57" spans="1:17">
      <c r="A57" s="221" t="s">
        <v>253</v>
      </c>
      <c r="B57" s="582">
        <v>7964</v>
      </c>
      <c r="C57" s="582">
        <v>5717</v>
      </c>
      <c r="D57" s="582">
        <v>21755</v>
      </c>
      <c r="E57" s="582">
        <v>30422</v>
      </c>
      <c r="F57" s="582">
        <v>8502</v>
      </c>
      <c r="G57" s="582">
        <v>6131</v>
      </c>
      <c r="H57" s="582">
        <v>0</v>
      </c>
      <c r="I57" s="582">
        <v>0</v>
      </c>
      <c r="J57" s="582">
        <v>0</v>
      </c>
      <c r="K57" s="582">
        <v>0</v>
      </c>
      <c r="L57" s="582">
        <v>0</v>
      </c>
      <c r="M57" s="582">
        <v>0</v>
      </c>
      <c r="N57" s="522">
        <f t="shared" si="10"/>
        <v>80491</v>
      </c>
      <c r="O57" s="522">
        <f t="shared" si="9"/>
        <v>80491</v>
      </c>
      <c r="P57" s="530"/>
      <c r="Q57" s="530"/>
    </row>
    <row r="58" spans="1:17" ht="15.75">
      <c r="A58" s="367" t="s">
        <v>254</v>
      </c>
      <c r="B58" s="531">
        <f>SUM(B54:B57)</f>
        <v>49597</v>
      </c>
      <c r="C58" s="378">
        <f t="shared" ref="C58:M58" si="11">SUM(C54:C57)</f>
        <v>49288</v>
      </c>
      <c r="D58" s="378">
        <f>SUM(D54:D57)</f>
        <v>110703</v>
      </c>
      <c r="E58" s="378">
        <f>SUM(E54:E57)</f>
        <v>120197</v>
      </c>
      <c r="F58" s="257">
        <f t="shared" si="11"/>
        <v>163476</v>
      </c>
      <c r="G58" s="531">
        <f t="shared" si="11"/>
        <v>93954</v>
      </c>
      <c r="H58" s="531">
        <f t="shared" si="11"/>
        <v>0</v>
      </c>
      <c r="I58" s="531">
        <f t="shared" si="11"/>
        <v>0</v>
      </c>
      <c r="J58" s="531">
        <f t="shared" si="11"/>
        <v>0</v>
      </c>
      <c r="K58" s="531">
        <f t="shared" si="11"/>
        <v>0</v>
      </c>
      <c r="L58" s="531">
        <f t="shared" si="11"/>
        <v>0</v>
      </c>
      <c r="M58" s="531">
        <f t="shared" si="11"/>
        <v>0</v>
      </c>
      <c r="N58" s="531">
        <f>SUM(N54:N57)</f>
        <v>587215</v>
      </c>
      <c r="O58" s="532">
        <f t="shared" si="9"/>
        <v>587215</v>
      </c>
      <c r="P58" s="528">
        <v>2650000</v>
      </c>
      <c r="Q58" s="528"/>
    </row>
    <row r="59" spans="1:17">
      <c r="A59" s="17" t="s">
        <v>2</v>
      </c>
      <c r="B59" s="57"/>
      <c r="C59" s="57"/>
      <c r="D59" s="57"/>
      <c r="E59" s="57"/>
      <c r="F59" s="57"/>
      <c r="G59" s="57"/>
      <c r="H59" s="57"/>
      <c r="I59" s="57"/>
      <c r="J59" s="57"/>
      <c r="K59" s="57"/>
      <c r="L59" s="57"/>
      <c r="M59" s="57"/>
      <c r="N59" s="57"/>
      <c r="O59" s="57"/>
      <c r="P59" s="57"/>
      <c r="Q59" s="57"/>
    </row>
    <row r="60" spans="1:17">
      <c r="A60" s="17"/>
      <c r="B60" s="57"/>
      <c r="C60" s="57"/>
      <c r="D60" s="57"/>
      <c r="E60" s="57"/>
      <c r="F60" s="57"/>
      <c r="G60" s="57"/>
      <c r="H60" s="57"/>
      <c r="I60" s="57"/>
      <c r="J60" s="57"/>
      <c r="K60" s="57"/>
      <c r="L60" s="57"/>
      <c r="M60" s="57"/>
      <c r="N60" s="57"/>
      <c r="O60" s="57"/>
      <c r="P60" s="57"/>
      <c r="Q60" s="57"/>
    </row>
    <row r="61" spans="1:17" ht="61.5" customHeight="1">
      <c r="A61" s="656" t="s">
        <v>255</v>
      </c>
      <c r="B61" s="657"/>
      <c r="C61" s="657"/>
      <c r="D61" s="657"/>
      <c r="E61" s="657"/>
      <c r="F61" s="657"/>
      <c r="G61" s="657"/>
      <c r="H61" s="657"/>
      <c r="I61" s="657"/>
      <c r="J61" s="657"/>
      <c r="K61" s="657"/>
      <c r="L61" s="657"/>
      <c r="M61" s="657"/>
      <c r="N61" s="658"/>
      <c r="O61" s="658"/>
      <c r="P61" s="658"/>
      <c r="Q61" s="659"/>
    </row>
    <row r="62" spans="1:17" ht="18" customHeight="1">
      <c r="A62" s="233"/>
      <c r="B62" s="233"/>
      <c r="C62" s="233"/>
      <c r="D62" s="233"/>
      <c r="E62" s="233"/>
      <c r="F62" s="233"/>
      <c r="G62" s="233"/>
      <c r="H62" s="233"/>
      <c r="I62" s="233"/>
      <c r="J62" s="233"/>
      <c r="K62" s="233"/>
      <c r="L62" s="233"/>
      <c r="M62" s="233"/>
      <c r="N62" s="57"/>
      <c r="O62" s="57"/>
      <c r="P62" s="57"/>
      <c r="Q62" s="57"/>
    </row>
    <row r="63" spans="1:17">
      <c r="A63" s="17"/>
      <c r="B63" s="57"/>
      <c r="C63" s="57"/>
      <c r="D63" s="57"/>
      <c r="E63" s="57"/>
      <c r="F63" s="57"/>
      <c r="G63" s="57"/>
      <c r="H63" s="57"/>
      <c r="I63" s="57"/>
      <c r="J63" s="57"/>
      <c r="K63" s="57"/>
      <c r="L63" s="57"/>
      <c r="M63" s="57"/>
      <c r="N63" s="57"/>
      <c r="O63" s="57"/>
      <c r="P63" s="57"/>
      <c r="Q63" s="57"/>
    </row>
  </sheetData>
  <mergeCells count="10">
    <mergeCell ref="A61:M61"/>
    <mergeCell ref="N61:Q61"/>
    <mergeCell ref="B1:M1"/>
    <mergeCell ref="N1:N2"/>
    <mergeCell ref="Q1:Q2"/>
    <mergeCell ref="B31:Q31"/>
    <mergeCell ref="B37:Q37"/>
    <mergeCell ref="P1:P2"/>
    <mergeCell ref="P13:P30"/>
    <mergeCell ref="O1:O2"/>
  </mergeCells>
  <phoneticPr fontId="23" type="noConversion"/>
  <pageMargins left="0.7" right="0.7" top="0.99537037037037035" bottom="0.75" header="0.3" footer="0.3"/>
  <pageSetup scale="44" orientation="landscape" r:id="rId1"/>
  <headerFooter>
    <oddHeader>&amp;C&amp;"Calibri,Bold"&amp;K000000Table I-7
Pacific Gas and Electric Company
2025 Marketing, Education and Outreach
Actual Expenditures
June 2025</oddHeader>
    <oddFooter>&amp;L&amp;F&amp;C&amp;"Calibri,Regular"&amp;11 10&amp;K000000 of 12_x000D_&amp;1#&amp;"Calibri"&amp;12&amp;K000000 Public &amp;R&amp;A</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CDD4-2362-46A8-A336-46A0435563D8}">
  <sheetPr>
    <pageSetUpPr fitToPage="1"/>
  </sheetPr>
  <dimension ref="A1:T23"/>
  <sheetViews>
    <sheetView tabSelected="1" view="pageLayout" zoomScale="85" zoomScaleNormal="100" zoomScalePageLayoutView="85" workbookViewId="0">
      <selection activeCell="L3" sqref="L3:L4"/>
    </sheetView>
  </sheetViews>
  <sheetFormatPr defaultColWidth="0.42578125" defaultRowHeight="13.5"/>
  <cols>
    <col min="1" max="1" width="31.42578125" style="187" customWidth="1"/>
    <col min="2" max="2" width="9.5703125" style="188" customWidth="1"/>
    <col min="3" max="3" width="39.28515625" style="189" customWidth="1"/>
    <col min="4" max="4" width="8.28515625" style="190" customWidth="1"/>
    <col min="5" max="5" width="10.42578125" style="191" bestFit="1" customWidth="1"/>
    <col min="6" max="6" width="10.42578125" style="190" customWidth="1"/>
    <col min="7" max="7" width="16.7109375" style="190" bestFit="1" customWidth="1"/>
    <col min="8" max="8" width="11.5703125" style="192" customWidth="1"/>
    <col min="9" max="10" width="11" style="190" customWidth="1"/>
    <col min="11" max="11" width="11" style="193" customWidth="1"/>
    <col min="12" max="12" width="13.85546875" style="190" customWidth="1"/>
    <col min="13" max="20" width="3" style="178" customWidth="1"/>
    <col min="21" max="16384" width="0.42578125" style="178"/>
  </cols>
  <sheetData>
    <row r="1" spans="1:12" s="176" customFormat="1" ht="48">
      <c r="A1" s="465" t="s">
        <v>256</v>
      </c>
      <c r="B1" s="466" t="s">
        <v>257</v>
      </c>
      <c r="C1" s="467" t="s">
        <v>258</v>
      </c>
      <c r="D1" s="468" t="s">
        <v>259</v>
      </c>
      <c r="E1" s="466" t="s">
        <v>260</v>
      </c>
      <c r="F1" s="467" t="s">
        <v>261</v>
      </c>
      <c r="G1" s="469" t="s">
        <v>262</v>
      </c>
      <c r="H1" s="470" t="s">
        <v>263</v>
      </c>
      <c r="I1" s="471" t="s">
        <v>264</v>
      </c>
      <c r="J1" s="471" t="s">
        <v>265</v>
      </c>
      <c r="K1" s="472" t="s">
        <v>266</v>
      </c>
      <c r="L1" s="467" t="s">
        <v>267</v>
      </c>
    </row>
    <row r="2" spans="1:12" s="177" customFormat="1" ht="12.75">
      <c r="A2" s="350" t="s">
        <v>268</v>
      </c>
      <c r="B2" s="351"/>
      <c r="C2" s="352"/>
      <c r="D2" s="351"/>
      <c r="E2" s="352"/>
      <c r="F2" s="352"/>
      <c r="G2" s="352"/>
      <c r="H2" s="352"/>
      <c r="I2" s="352"/>
      <c r="J2" s="352"/>
      <c r="K2" s="352"/>
      <c r="L2" s="353"/>
    </row>
    <row r="3" spans="1:12" s="38" customFormat="1" ht="12.75">
      <c r="A3" s="473" t="s">
        <v>269</v>
      </c>
      <c r="B3" s="354" t="s">
        <v>270</v>
      </c>
      <c r="C3" s="265" t="s">
        <v>271</v>
      </c>
      <c r="D3" s="355">
        <v>1</v>
      </c>
      <c r="E3" s="259">
        <v>45679</v>
      </c>
      <c r="F3" s="260" t="s">
        <v>272</v>
      </c>
      <c r="G3" s="261" t="s">
        <v>273</v>
      </c>
      <c r="H3" s="262">
        <v>6</v>
      </c>
      <c r="I3" s="263">
        <v>0.625</v>
      </c>
      <c r="J3" s="263">
        <v>0.70833333333333337</v>
      </c>
      <c r="K3" s="264">
        <v>2</v>
      </c>
      <c r="L3" s="552" t="s">
        <v>310</v>
      </c>
    </row>
    <row r="4" spans="1:12" s="38" customFormat="1" ht="12.75">
      <c r="A4" s="473" t="s">
        <v>269</v>
      </c>
      <c r="B4" s="354" t="s">
        <v>274</v>
      </c>
      <c r="C4" s="265" t="s">
        <v>275</v>
      </c>
      <c r="D4" s="355">
        <v>2</v>
      </c>
      <c r="E4" s="259">
        <v>45700</v>
      </c>
      <c r="F4" s="260" t="s">
        <v>272</v>
      </c>
      <c r="G4" s="261" t="s">
        <v>273</v>
      </c>
      <c r="H4" s="262">
        <v>3</v>
      </c>
      <c r="I4" s="263">
        <v>0.625</v>
      </c>
      <c r="J4" s="263">
        <v>0.70833333333333337</v>
      </c>
      <c r="K4" s="264">
        <v>2</v>
      </c>
      <c r="L4" s="552" t="s">
        <v>310</v>
      </c>
    </row>
    <row r="5" spans="1:12" s="38" customFormat="1" ht="38.25">
      <c r="A5" s="474" t="s">
        <v>276</v>
      </c>
      <c r="B5" s="475"/>
      <c r="C5" s="228"/>
      <c r="D5" s="473"/>
      <c r="E5" s="228"/>
      <c r="F5" s="228"/>
      <c r="G5" s="228"/>
      <c r="H5" s="228"/>
      <c r="I5" s="228"/>
      <c r="J5" s="228"/>
      <c r="K5" s="228"/>
      <c r="L5" s="473"/>
    </row>
    <row r="6" spans="1:12" s="9" customFormat="1" ht="12.75">
      <c r="A6" s="356" t="s">
        <v>168</v>
      </c>
      <c r="B6" s="351"/>
      <c r="C6" s="351"/>
      <c r="D6" s="351"/>
      <c r="E6" s="351"/>
      <c r="F6" s="351"/>
      <c r="G6" s="351"/>
      <c r="H6" s="351"/>
      <c r="I6" s="351"/>
      <c r="J6" s="351"/>
      <c r="K6" s="351"/>
      <c r="L6" s="353"/>
    </row>
    <row r="7" spans="1:12" s="9" customFormat="1" ht="12.75">
      <c r="A7" s="476" t="s">
        <v>277</v>
      </c>
      <c r="B7" s="354" t="s">
        <v>270</v>
      </c>
      <c r="C7" s="477" t="s">
        <v>278</v>
      </c>
      <c r="D7" s="478">
        <v>1</v>
      </c>
      <c r="E7" s="479">
        <v>45680</v>
      </c>
      <c r="F7" s="264" t="s">
        <v>279</v>
      </c>
      <c r="G7" s="480" t="s">
        <v>273</v>
      </c>
      <c r="H7" s="481">
        <v>18507</v>
      </c>
      <c r="I7" s="482">
        <v>0.66666666666666663</v>
      </c>
      <c r="J7" s="482">
        <v>0.70833333333333337</v>
      </c>
      <c r="K7" s="478">
        <v>1</v>
      </c>
      <c r="L7" s="483">
        <v>0.3</v>
      </c>
    </row>
    <row r="8" spans="1:12" s="9" customFormat="1" ht="12.75">
      <c r="A8" s="476" t="s">
        <v>277</v>
      </c>
      <c r="B8" s="354" t="s">
        <v>274</v>
      </c>
      <c r="C8" s="477" t="s">
        <v>278</v>
      </c>
      <c r="D8" s="478">
        <v>2</v>
      </c>
      <c r="E8" s="479">
        <v>45714</v>
      </c>
      <c r="F8" s="264" t="s">
        <v>279</v>
      </c>
      <c r="G8" s="480" t="s">
        <v>273</v>
      </c>
      <c r="H8" s="481">
        <v>18414</v>
      </c>
      <c r="I8" s="482">
        <v>0.625</v>
      </c>
      <c r="J8" s="482">
        <v>0.66666666666666663</v>
      </c>
      <c r="K8" s="478">
        <v>1</v>
      </c>
      <c r="L8" s="483">
        <v>0</v>
      </c>
    </row>
    <row r="9" spans="1:12" s="9" customFormat="1" ht="12.75">
      <c r="A9" s="476" t="s">
        <v>277</v>
      </c>
      <c r="B9" s="354" t="s">
        <v>280</v>
      </c>
      <c r="C9" s="477" t="s">
        <v>278</v>
      </c>
      <c r="D9" s="478">
        <v>3</v>
      </c>
      <c r="E9" s="479">
        <v>45742</v>
      </c>
      <c r="F9" s="264" t="s">
        <v>279</v>
      </c>
      <c r="G9" s="480" t="s">
        <v>273</v>
      </c>
      <c r="H9" s="481">
        <v>18767</v>
      </c>
      <c r="I9" s="482">
        <v>0.75</v>
      </c>
      <c r="J9" s="482">
        <v>0.83333333333333337</v>
      </c>
      <c r="K9" s="478">
        <v>2</v>
      </c>
      <c r="L9" s="483">
        <v>0.4</v>
      </c>
    </row>
    <row r="10" spans="1:12" s="9" customFormat="1" ht="12.75">
      <c r="A10" s="476" t="s">
        <v>277</v>
      </c>
      <c r="B10" s="354" t="s">
        <v>10</v>
      </c>
      <c r="C10" s="477" t="s">
        <v>278</v>
      </c>
      <c r="D10" s="478">
        <v>4</v>
      </c>
      <c r="E10" s="479">
        <v>45767</v>
      </c>
      <c r="F10" s="264" t="s">
        <v>279</v>
      </c>
      <c r="G10" s="480" t="s">
        <v>273</v>
      </c>
      <c r="H10" s="481">
        <v>19729</v>
      </c>
      <c r="I10" s="482" t="s">
        <v>281</v>
      </c>
      <c r="J10" s="482" t="s">
        <v>282</v>
      </c>
      <c r="K10" s="478">
        <v>1</v>
      </c>
      <c r="L10" s="483">
        <v>0.7</v>
      </c>
    </row>
    <row r="11" spans="1:12" s="9" customFormat="1" ht="12.75">
      <c r="A11" s="476" t="s">
        <v>277</v>
      </c>
      <c r="B11" s="354" t="s">
        <v>11</v>
      </c>
      <c r="C11" s="477" t="s">
        <v>278</v>
      </c>
      <c r="D11" s="478">
        <v>5</v>
      </c>
      <c r="E11" s="479">
        <v>45798</v>
      </c>
      <c r="F11" s="264" t="s">
        <v>279</v>
      </c>
      <c r="G11" s="480" t="s">
        <v>273</v>
      </c>
      <c r="H11" s="481">
        <v>20800</v>
      </c>
      <c r="I11" s="482" t="s">
        <v>281</v>
      </c>
      <c r="J11" s="482" t="s">
        <v>282</v>
      </c>
      <c r="K11" s="478">
        <v>1</v>
      </c>
      <c r="L11" s="483">
        <v>4.4000000000000004</v>
      </c>
    </row>
    <row r="12" spans="1:12" s="9" customFormat="1" ht="12.75">
      <c r="A12" s="476" t="s">
        <v>277</v>
      </c>
      <c r="B12" s="354" t="s">
        <v>12</v>
      </c>
      <c r="C12" s="477" t="s">
        <v>278</v>
      </c>
      <c r="D12" s="478">
        <v>6</v>
      </c>
      <c r="E12" s="479">
        <v>45834</v>
      </c>
      <c r="F12" s="264" t="s">
        <v>279</v>
      </c>
      <c r="G12" s="480" t="s">
        <v>273</v>
      </c>
      <c r="H12" s="481">
        <v>22776</v>
      </c>
      <c r="I12" s="482" t="s">
        <v>304</v>
      </c>
      <c r="J12" s="482" t="s">
        <v>282</v>
      </c>
      <c r="K12" s="478">
        <v>2</v>
      </c>
      <c r="L12" s="483">
        <v>8.4</v>
      </c>
    </row>
    <row r="13" spans="1:12" ht="25.5">
      <c r="A13" s="484" t="s">
        <v>283</v>
      </c>
      <c r="B13" s="478" t="s">
        <v>12</v>
      </c>
      <c r="C13" s="480" t="s">
        <v>305</v>
      </c>
      <c r="D13" s="478">
        <v>1</v>
      </c>
      <c r="E13" s="485">
        <v>45835</v>
      </c>
      <c r="F13" s="264" t="s">
        <v>279</v>
      </c>
      <c r="G13" s="480" t="s">
        <v>273</v>
      </c>
      <c r="H13" s="486">
        <v>584</v>
      </c>
      <c r="I13" s="482" t="s">
        <v>281</v>
      </c>
      <c r="J13" s="482" t="s">
        <v>282</v>
      </c>
      <c r="K13" s="478">
        <v>1</v>
      </c>
      <c r="L13" s="487">
        <v>34.1</v>
      </c>
    </row>
    <row r="14" spans="1:12" ht="12.75">
      <c r="A14" s="484" t="s">
        <v>284</v>
      </c>
      <c r="B14" s="478"/>
      <c r="C14" s="480"/>
      <c r="D14" s="478"/>
      <c r="E14" s="485"/>
      <c r="F14" s="478"/>
      <c r="G14" s="488"/>
      <c r="H14" s="489"/>
      <c r="I14" s="482"/>
      <c r="J14" s="482"/>
      <c r="K14" s="478"/>
      <c r="L14" s="487"/>
    </row>
    <row r="15" spans="1:12" ht="12.75">
      <c r="A15" s="484" t="s">
        <v>236</v>
      </c>
      <c r="B15" s="478"/>
      <c r="C15" s="480"/>
      <c r="D15" s="478"/>
      <c r="E15" s="485"/>
      <c r="F15" s="478"/>
      <c r="G15" s="488"/>
      <c r="H15" s="489"/>
      <c r="I15" s="482"/>
      <c r="J15" s="482"/>
      <c r="K15" s="478"/>
      <c r="L15" s="487"/>
    </row>
    <row r="16" spans="1:12" ht="12.75">
      <c r="A16" s="484" t="s">
        <v>285</v>
      </c>
      <c r="B16" s="478"/>
      <c r="C16" s="480"/>
      <c r="D16" s="478"/>
      <c r="E16" s="485"/>
      <c r="F16" s="478"/>
      <c r="G16" s="480"/>
      <c r="H16" s="490"/>
      <c r="I16" s="482"/>
      <c r="J16" s="482"/>
      <c r="K16" s="478"/>
      <c r="L16" s="487"/>
    </row>
    <row r="17" spans="1:20" ht="12.75">
      <c r="A17" s="484"/>
      <c r="B17" s="478"/>
      <c r="C17" s="478"/>
      <c r="D17" s="478"/>
      <c r="E17" s="485"/>
      <c r="F17" s="478"/>
      <c r="G17" s="480"/>
      <c r="H17" s="489"/>
      <c r="I17" s="482"/>
      <c r="J17" s="482"/>
      <c r="K17" s="478"/>
      <c r="L17" s="487"/>
    </row>
    <row r="18" spans="1:20" ht="12.75">
      <c r="A18" s="484"/>
      <c r="B18" s="478"/>
      <c r="C18" s="478"/>
      <c r="D18" s="478"/>
      <c r="E18" s="485"/>
      <c r="F18" s="478"/>
      <c r="G18" s="480"/>
      <c r="H18" s="489"/>
      <c r="I18" s="482"/>
      <c r="J18" s="482"/>
      <c r="K18" s="478"/>
      <c r="L18" s="487"/>
    </row>
    <row r="19" spans="1:20" ht="12.75">
      <c r="A19" s="179"/>
      <c r="B19" s="180"/>
      <c r="C19" s="181"/>
      <c r="D19" s="181"/>
      <c r="E19" s="182"/>
      <c r="F19" s="157"/>
      <c r="G19" s="183"/>
      <c r="H19" s="157"/>
      <c r="I19" s="184"/>
      <c r="J19" s="184"/>
      <c r="K19" s="185"/>
      <c r="L19" s="186"/>
    </row>
    <row r="20" spans="1:20" ht="90.75" customHeight="1">
      <c r="A20" s="675" t="s">
        <v>286</v>
      </c>
      <c r="B20" s="675"/>
      <c r="C20" s="675"/>
      <c r="D20" s="675"/>
      <c r="E20" s="675"/>
      <c r="F20" s="675"/>
      <c r="G20" s="675"/>
      <c r="H20" s="675"/>
      <c r="I20" s="675"/>
      <c r="J20" s="675"/>
      <c r="K20" s="675"/>
      <c r="L20" s="675"/>
    </row>
    <row r="21" spans="1:20" ht="15" customHeight="1">
      <c r="A21" s="213" t="s">
        <v>303</v>
      </c>
      <c r="B21" s="213"/>
      <c r="C21" s="213"/>
      <c r="D21" s="213"/>
      <c r="E21" s="213"/>
      <c r="F21" s="213"/>
      <c r="G21" s="213"/>
      <c r="H21" s="213"/>
      <c r="I21" s="213"/>
      <c r="J21" s="213"/>
      <c r="K21" s="213"/>
      <c r="L21" s="213"/>
      <c r="M21" s="207"/>
      <c r="N21" s="207"/>
    </row>
    <row r="22" spans="1:20" ht="12.75" customHeight="1">
      <c r="A22" s="618"/>
      <c r="B22" s="618"/>
      <c r="C22" s="618"/>
      <c r="D22" s="618"/>
      <c r="E22" s="618"/>
      <c r="F22" s="618"/>
      <c r="G22" s="618"/>
      <c r="H22" s="618"/>
      <c r="I22" s="618"/>
      <c r="J22" s="618"/>
      <c r="K22" s="618"/>
      <c r="L22" s="618"/>
      <c r="M22" s="208"/>
      <c r="N22" s="208"/>
      <c r="O22" s="208"/>
      <c r="P22" s="208"/>
      <c r="Q22" s="208"/>
      <c r="R22" s="208"/>
      <c r="S22" s="208"/>
      <c r="T22" s="208"/>
    </row>
    <row r="23" spans="1:20" ht="12.75">
      <c r="A23" s="676"/>
      <c r="B23" s="676"/>
      <c r="C23" s="676"/>
      <c r="D23" s="676"/>
      <c r="E23" s="676"/>
      <c r="F23" s="676"/>
      <c r="G23" s="676"/>
      <c r="H23" s="676"/>
      <c r="I23" s="676"/>
      <c r="J23" s="676"/>
      <c r="K23" s="676"/>
      <c r="L23" s="676"/>
    </row>
  </sheetData>
  <protectedRanges>
    <protectedRange password="D9D5" sqref="C6" name="Add Rows_8_1_1_6"/>
    <protectedRange sqref="C6" name="Enter Event Data_14_1_1_6"/>
    <protectedRange password="D9D5" sqref="F6" name="Add Rows_10_1_1_6"/>
    <protectedRange sqref="F6" name="Enter Event Data_16_1_1_6"/>
    <protectedRange password="D9D5" sqref="G6" name="Add Rows_11_1_1_6"/>
    <protectedRange sqref="G6" name="Enter Event Data_17_1_1_6"/>
    <protectedRange password="D9D5" sqref="J6" name="Add Rows_12_1_1_6"/>
    <protectedRange sqref="J6" name="Enter Event Data_18_1_1_6"/>
  </protectedRanges>
  <mergeCells count="3">
    <mergeCell ref="A20:L20"/>
    <mergeCell ref="A22:L22"/>
    <mergeCell ref="A23:L23"/>
  </mergeCells>
  <phoneticPr fontId="23" type="noConversion"/>
  <pageMargins left="0.7" right="0.7" top="1.1296875" bottom="0.75" header="0.3" footer="0.3"/>
  <pageSetup scale="67" orientation="landscape" r:id="rId1"/>
  <headerFooter>
    <oddHeader>&amp;C&amp;"Arial,Bold"Table I-4
Pacific Gas and Electric Company
Interruptible and Price Responsive Programs
Year-to-Date Event Summary
June 2025</oddHeader>
    <oddFooter>&amp;L&amp;F&amp;C&amp;"Calibri,Regular"&amp;11&amp;K000000 11 of 12_x000D_&amp;1#&amp;"Calibri"&amp;12&amp;K000000 Public &amp;R&amp;A</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38"/>
  <sheetViews>
    <sheetView view="pageLayout" zoomScale="85" zoomScaleNormal="60" zoomScalePageLayoutView="85" workbookViewId="0">
      <selection activeCell="A23" sqref="A23"/>
    </sheetView>
  </sheetViews>
  <sheetFormatPr defaultColWidth="9.42578125" defaultRowHeight="12.75"/>
  <cols>
    <col min="1" max="1" width="19.140625" style="23" customWidth="1"/>
    <col min="2" max="2" width="16.5703125" style="24" customWidth="1"/>
    <col min="3" max="3" width="55.5703125" style="24" customWidth="1"/>
    <col min="4" max="4" width="10.5703125" style="24" customWidth="1"/>
    <col min="5" max="5" width="64.5703125" style="24" customWidth="1"/>
    <col min="6" max="16384" width="9.42578125" style="22"/>
  </cols>
  <sheetData>
    <row r="1" spans="1:5">
      <c r="A1" s="677" t="s">
        <v>287</v>
      </c>
      <c r="B1" s="678"/>
      <c r="C1" s="678"/>
      <c r="D1" s="678"/>
      <c r="E1" s="678"/>
    </row>
    <row r="3" spans="1:5" s="21" customFormat="1">
      <c r="A3" s="41" t="s">
        <v>288</v>
      </c>
      <c r="B3" s="25" t="s">
        <v>289</v>
      </c>
      <c r="C3" s="25"/>
      <c r="D3" s="25"/>
      <c r="E3" s="25"/>
    </row>
    <row r="4" spans="1:5" s="21" customFormat="1">
      <c r="A4" s="41"/>
      <c r="B4" s="25" t="s">
        <v>290</v>
      </c>
      <c r="C4" s="25"/>
      <c r="D4" s="25"/>
      <c r="E4" s="25"/>
    </row>
    <row r="5" spans="1:5" s="21" customFormat="1">
      <c r="A5" s="41"/>
      <c r="B5" s="25" t="s">
        <v>291</v>
      </c>
      <c r="C5" s="25"/>
      <c r="D5" s="25"/>
      <c r="E5" s="25"/>
    </row>
    <row r="6" spans="1:5" s="21" customFormat="1">
      <c r="A6" s="41"/>
      <c r="B6" s="25" t="s">
        <v>292</v>
      </c>
      <c r="C6" s="25"/>
      <c r="D6" s="25"/>
      <c r="E6" s="25"/>
    </row>
    <row r="7" spans="1:5" s="21" customFormat="1">
      <c r="A7" s="41"/>
      <c r="B7" s="25" t="s">
        <v>293</v>
      </c>
      <c r="C7" s="25"/>
      <c r="D7" s="25"/>
      <c r="E7" s="25"/>
    </row>
    <row r="8" spans="1:5" s="21" customFormat="1">
      <c r="A8" s="41"/>
      <c r="B8" s="25" t="s">
        <v>294</v>
      </c>
      <c r="C8" s="25"/>
      <c r="D8" s="25"/>
      <c r="E8" s="25"/>
    </row>
    <row r="9" spans="1:5" s="21" customFormat="1">
      <c r="A9" s="41"/>
      <c r="B9" s="25" t="s">
        <v>295</v>
      </c>
      <c r="C9" s="25"/>
      <c r="D9" s="25"/>
      <c r="E9" s="25"/>
    </row>
    <row r="10" spans="1:5" s="21" customFormat="1">
      <c r="A10" s="41"/>
      <c r="B10" s="25" t="s">
        <v>296</v>
      </c>
      <c r="C10" s="25"/>
      <c r="D10" s="25"/>
      <c r="E10" s="25"/>
    </row>
    <row r="11" spans="1:5" s="21" customFormat="1" ht="6.75" customHeight="1">
      <c r="A11" s="41"/>
      <c r="B11" s="25"/>
      <c r="C11" s="25"/>
      <c r="D11" s="25"/>
      <c r="E11" s="25"/>
    </row>
    <row r="12" spans="1:5" s="29" customFormat="1" ht="26.25" customHeight="1">
      <c r="A12" s="534" t="s">
        <v>297</v>
      </c>
      <c r="B12" s="534" t="s">
        <v>298</v>
      </c>
      <c r="C12" s="535" t="s">
        <v>299</v>
      </c>
      <c r="D12" s="536" t="s">
        <v>300</v>
      </c>
      <c r="E12" s="536" t="s">
        <v>301</v>
      </c>
    </row>
    <row r="13" spans="1:5" s="50" customFormat="1" ht="36">
      <c r="A13" s="537" t="s">
        <v>122</v>
      </c>
      <c r="B13" s="538"/>
      <c r="C13" s="539"/>
      <c r="D13" s="540"/>
      <c r="E13" s="541"/>
    </row>
    <row r="14" spans="1:5" s="50" customFormat="1" ht="36">
      <c r="A14" s="542" t="s">
        <v>130</v>
      </c>
      <c r="B14" s="538"/>
      <c r="C14" s="539"/>
      <c r="D14" s="540"/>
      <c r="E14" s="541"/>
    </row>
    <row r="15" spans="1:5" s="50" customFormat="1" ht="24">
      <c r="A15" s="537" t="s">
        <v>134</v>
      </c>
      <c r="B15" s="543"/>
      <c r="C15" s="544"/>
      <c r="D15" s="540"/>
      <c r="E15" s="542"/>
    </row>
    <row r="16" spans="1:5" s="50" customFormat="1" ht="36">
      <c r="A16" s="537" t="s">
        <v>302</v>
      </c>
      <c r="B16" s="545"/>
      <c r="C16" s="546"/>
      <c r="D16" s="540"/>
      <c r="E16" s="542"/>
    </row>
    <row r="17" spans="1:11" s="50" customFormat="1" ht="18">
      <c r="A17" s="537" t="s">
        <v>146</v>
      </c>
      <c r="B17" s="547"/>
      <c r="C17" s="546"/>
      <c r="D17" s="540"/>
      <c r="E17" s="542"/>
      <c r="K17" s="51"/>
    </row>
    <row r="18" spans="1:11" s="50" customFormat="1" ht="36">
      <c r="A18" s="537" t="s">
        <v>149</v>
      </c>
      <c r="B18" s="543"/>
      <c r="C18" s="537"/>
      <c r="D18" s="540"/>
      <c r="E18" s="542"/>
    </row>
    <row r="19" spans="1:11" s="50" customFormat="1" ht="60">
      <c r="A19" s="537" t="s">
        <v>154</v>
      </c>
      <c r="B19" s="543"/>
      <c r="C19" s="537"/>
      <c r="D19" s="540"/>
      <c r="E19" s="542"/>
      <c r="K19" s="140"/>
    </row>
    <row r="20" spans="1:11" s="50" customFormat="1">
      <c r="A20" s="537"/>
      <c r="B20" s="543"/>
      <c r="C20" s="548"/>
      <c r="D20" s="549"/>
      <c r="E20" s="548"/>
    </row>
    <row r="21" spans="1:11" s="47" customFormat="1" ht="14.25" customHeight="1">
      <c r="A21" s="550" t="s">
        <v>101</v>
      </c>
      <c r="B21" s="551">
        <f>SUM(B13:B20)</f>
        <v>0</v>
      </c>
      <c r="C21" s="24"/>
      <c r="D21" s="24"/>
      <c r="E21" s="24"/>
    </row>
    <row r="22" spans="1:11" s="47" customFormat="1" ht="24.75" customHeight="1">
      <c r="B22" s="24"/>
      <c r="C22" s="24"/>
      <c r="D22" s="24"/>
      <c r="E22" s="24"/>
    </row>
    <row r="23" spans="1:11">
      <c r="A23" s="22"/>
    </row>
    <row r="24" spans="1:11">
      <c r="A24" s="88"/>
    </row>
    <row r="25" spans="1:11">
      <c r="A25" s="89"/>
    </row>
    <row r="26" spans="1:11">
      <c r="K26" s="42"/>
    </row>
    <row r="27" spans="1:11">
      <c r="K27" s="42"/>
    </row>
    <row r="35" spans="11:11">
      <c r="K35" s="136"/>
    </row>
    <row r="37" spans="11:11">
      <c r="K37" s="122"/>
    </row>
    <row r="38" spans="11:11">
      <c r="K38" s="122"/>
    </row>
  </sheetData>
  <mergeCells count="1">
    <mergeCell ref="A1:E1"/>
  </mergeCells>
  <pageMargins left="0.7" right="0.7" top="1.1439732142857142" bottom="0.75" header="0.3" footer="0.3"/>
  <pageSetup scale="75" orientation="landscape" r:id="rId1"/>
  <headerFooter>
    <oddHeader>&amp;C&amp;"Arial,Bold"&amp;K000000Pacific Gas and Electric Company
2025 Fund Shifting Documentation 
June 2025</oddHeader>
    <oddFooter>&amp;L&amp;F&amp;C&amp;"Calibri,Regular"&amp;11 &amp;K00000012 of 12_x000D_&amp;1#&amp;"Calibri"&amp;12&amp;K000000 Public &amp;R&amp;A</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6c99b3-cd83-43e5-b4c1-d62f316c1e37" ContentTypeId="0x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mca9ac2a47d44219b4ff213ace4480ec xmlns="97e57212-3e02-407f-8b2d-05f7d7f19b15">
      <Terms xmlns="http://schemas.microsoft.com/office/infopath/2007/PartnerControls">
        <TermInfo xmlns="http://schemas.microsoft.com/office/infopath/2007/PartnerControls">
          <TermName xmlns="http://schemas.microsoft.com/office/infopath/2007/PartnerControls">RSC80: Regulatory Filings - CPUC Routine</TermName>
          <TermId xmlns="http://schemas.microsoft.com/office/infopath/2007/PartnerControls">7b124c83-ad80-4ad6-b97d-13005217372f</TermId>
        </TermInfo>
      </Terms>
    </mca9ac2a47d44219b4ff213ace4480ec>
    <TaxCatchAll xmlns="97e57212-3e02-407f-8b2d-05f7d7f19b15">
      <Value>25</Value>
    </TaxCatchAll>
    <lcf76f155ced4ddcb4097134ff3c332f xmlns="ec3b7ad3-8e34-4185-901a-180b03d5047c">
      <Terms xmlns="http://schemas.microsoft.com/office/infopath/2007/PartnerControls"/>
    </lcf76f155ced4ddcb4097134ff3c332f>
    <Notes0 xmlns="ec3b7ad3-8e34-4185-901a-180b03d5047c" xsi:nil="true"/>
    <SharedWithUsers xmlns="706ea956-2a34-4a35-abd5-cd7c2cc7e76d">
      <UserInfo>
        <DisplayName/>
        <AccountId xsi:nil="true"/>
        <AccountType/>
      </UserInfo>
    </SharedWithUsers>
    <Status xmlns="ec3b7ad3-8e34-4185-901a-180b03d5047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30333F012DE854E8722129B210AD8CB" ma:contentTypeVersion="24" ma:contentTypeDescription="Create a new document." ma:contentTypeScope="" ma:versionID="8f4ee5577d8f403a5207a324a4a02605">
  <xsd:schema xmlns:xsd="http://www.w3.org/2001/XMLSchema" xmlns:xs="http://www.w3.org/2001/XMLSchema" xmlns:p="http://schemas.microsoft.com/office/2006/metadata/properties" xmlns:ns2="97e57212-3e02-407f-8b2d-05f7d7f19b15" xmlns:ns3="ec3b7ad3-8e34-4185-901a-180b03d5047c" xmlns:ns4="706ea956-2a34-4a35-abd5-cd7c2cc7e76d" targetNamespace="http://schemas.microsoft.com/office/2006/metadata/properties" ma:root="true" ma:fieldsID="0819b68be792246cea37b2f050728ad7" ns2:_="" ns3:_="" ns4:_="">
    <xsd:import namespace="97e57212-3e02-407f-8b2d-05f7d7f19b15"/>
    <xsd:import namespace="ec3b7ad3-8e34-4185-901a-180b03d5047c"/>
    <xsd:import namespace="706ea956-2a34-4a35-abd5-cd7c2cc7e76d"/>
    <xsd:element name="properties">
      <xsd:complexType>
        <xsd:sequence>
          <xsd:element name="documentManagement">
            <xsd:complexType>
              <xsd:all>
                <xsd:element ref="ns2:pgeRetentionTriggerDate" minOccurs="0"/>
                <xsd:element ref="ns2:TaxCatchAll" minOccurs="0"/>
                <xsd:element ref="ns2:TaxCatchAllLabel" minOccurs="0"/>
                <xsd:element ref="ns2:mca9ac2a47d44219b4ff213ace4480ec"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3:MediaServiceLocation" minOccurs="0"/>
                <xsd:element ref="ns3:MediaLengthInSeconds" minOccurs="0"/>
                <xsd:element ref="ns3:Notes0" minOccurs="0"/>
                <xsd:element ref="ns3:MediaServiceSearchProperties" minOccurs="0"/>
                <xsd:element ref="ns3:MediaServiceObjectDetectorVersions" minOccurs="0"/>
                <xsd:element ref="ns3: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RetentionTriggerDate" ma:index="2"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element name="TaxCatchAll" ma:index="3" nillable="true" ma:displayName="Taxonomy Catch All Column" ma:hidden="true" ma:list="{d8ebaa9f-b0b4-47dc-afd1-548bdd0af8ba}" ma:internalName="TaxCatchAll" ma:showField="CatchAllData" ma:web="706ea956-2a34-4a35-abd5-cd7c2cc7e76d">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d8ebaa9f-b0b4-47dc-afd1-548bdd0af8ba}" ma:internalName="TaxCatchAllLabel" ma:readOnly="true" ma:showField="CatchAllDataLabel" ma:web="706ea956-2a34-4a35-abd5-cd7c2cc7e76d">
      <xsd:complexType>
        <xsd:complexContent>
          <xsd:extension base="dms:MultiChoiceLookup">
            <xsd:sequence>
              <xsd:element name="Value" type="dms:Lookup" maxOccurs="unbounded" minOccurs="0" nillable="true"/>
            </xsd:sequence>
          </xsd:extension>
        </xsd:complexContent>
      </xsd:complexType>
    </xsd:element>
    <xsd:element name="mca9ac2a47d44219b4ff213ace4480ec" ma:index="6"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c3b7ad3-8e34-4185-901a-180b03d5047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ternalName="MediaServiceLocatio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Notes0" ma:index="27" nillable="true" ma:displayName="Notes" ma:description="Notes" ma:internalName="Notes0">
      <xsd:simpleType>
        <xsd:restriction base="dms:Note">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Status" ma:index="30" nillable="true" ma:displayName="Status" ma:format="Dropdown" ma:internalName="Status">
      <xsd:simpleType>
        <xsd:restriction base="dms:Choice">
          <xsd:enumeration value="Draft"/>
          <xsd:enumeration value="In Progress"/>
          <xsd:enumeration value="Final"/>
        </xsd:restriction>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6ea956-2a34-4a35-abd5-cd7c2cc7e76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146EF1-321C-4FA9-8769-C70A4CD70486}">
  <ds:schemaRefs>
    <ds:schemaRef ds:uri="Microsoft.SharePoint.Taxonomy.ContentTypeSync"/>
  </ds:schemaRefs>
</ds:datastoreItem>
</file>

<file path=customXml/itemProps2.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3.xml><?xml version="1.0" encoding="utf-8"?>
<ds:datastoreItem xmlns:ds="http://schemas.openxmlformats.org/officeDocument/2006/customXml" ds:itemID="{C04FFFEA-D033-4BC2-B681-FFA43C216FC9}">
  <ds:schemaRefs>
    <ds:schemaRef ds:uri="97e57212-3e02-407f-8b2d-05f7d7f19b1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c3b7ad3-8e34-4185-901a-180b03d5047c"/>
    <ds:schemaRef ds:uri="706ea956-2a34-4a35-abd5-cd7c2cc7e76d"/>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C078F3D1-1996-47A2-BCDD-E01DF015CA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ec3b7ad3-8e34-4185-901a-180b03d5047c"/>
    <ds:schemaRef ds:uri="706ea956-2a34-4a35-abd5-cd7c2cc7e7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3837e6c-d705-437e-b3ab-e6d8024f5cad}"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Report Cover - Public</vt:lpstr>
      <vt:lpstr>Cover Page</vt:lpstr>
      <vt:lpstr>Program MW</vt:lpstr>
      <vt:lpstr>Ex Post LI &amp; Eligibility Stats</vt:lpstr>
      <vt:lpstr>Ex Ante LI &amp; Eligibility Stats</vt:lpstr>
      <vt:lpstr>TA-TI Distribution</vt:lpstr>
      <vt:lpstr>DREBA 2024-2027</vt:lpstr>
      <vt:lpstr>2024 ILP Exp Carryover</vt:lpstr>
      <vt:lpstr>Incentives 2024-2027</vt:lpstr>
      <vt:lpstr>ME&amp;O Actual Expenditures</vt:lpstr>
      <vt:lpstr>Event Summary </vt:lpstr>
      <vt:lpstr>Fund Shift Log 2024</vt:lpstr>
      <vt:lpstr>'Ex Ante LI &amp; Eligibility Stats'!category</vt:lpstr>
      <vt:lpstr>'Ex Post LI &amp; Eligibility Stats'!category</vt:lpstr>
      <vt:lpstr>'Ex Ante LI &amp; Eligibility Stats'!confidential</vt:lpstr>
      <vt:lpstr>'Ex Post LI &amp; Eligibility Stats'!confidential</vt:lpstr>
      <vt:lpstr>'Ex Ante LI &amp; Eligibility Stats'!date</vt:lpstr>
      <vt:lpstr>'Ex Post LI &amp; Eligibility Stats'!date</vt:lpstr>
      <vt:lpstr>'2024 ILP Exp Carryover'!Print_Area</vt:lpstr>
      <vt:lpstr>'Cover Page'!Print_Area</vt:lpstr>
      <vt:lpstr>'DREBA 2024-2027'!Print_Area</vt:lpstr>
      <vt:lpstr>'Event Summary '!Print_Area</vt:lpstr>
      <vt:lpstr>'Ex Ante LI &amp; Eligibility Stats'!Print_Area</vt:lpstr>
      <vt:lpstr>'Ex Post LI &amp; Eligibility Stats'!Print_Area</vt:lpstr>
      <vt:lpstr>'Fund Shift Log 2024'!Print_Area</vt:lpstr>
      <vt:lpstr>'Incentives 2024-2027'!Print_Area</vt:lpstr>
      <vt:lpstr>'ME&amp;O Actual Expenditures'!Print_Area</vt:lpstr>
      <vt:lpstr>'Program MW'!Print_Area</vt:lpstr>
      <vt:lpstr>'Report Cover - Public'!Print_Area</vt:lpstr>
      <vt:lpstr>'TA-TI Distribution'!Print_Area</vt:lpstr>
      <vt:lpstr>'Ex Ante LI &amp; Eligibility Stats'!significant</vt:lpstr>
      <vt:lpstr>'Ex Post LI &amp; Eligibility Stats'!significant</vt:lpstr>
      <vt:lpstr>'Ex Ante LI &amp; Eligibility Stats'!subcategory</vt:lpstr>
      <vt:lpstr>'Ex Post LI &amp; Eligibility Stats'!subcategory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Lerma, Yolanda</dc:creator>
  <cp:keywords/>
  <dc:description/>
  <cp:lastModifiedBy>Nhep, Ryan</cp:lastModifiedBy>
  <cp:revision/>
  <cp:lastPrinted>2025-07-23T21:27:41Z</cp:lastPrinted>
  <dcterms:created xsi:type="dcterms:W3CDTF">2012-02-10T21:21:31Z</dcterms:created>
  <dcterms:modified xsi:type="dcterms:W3CDTF">2025-07-23T21:31:57Z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0x010100430333F012DE854E8722129B210AD8CB</vt:lpwstr>
  </property>
  <property fmtid="{D5CDD505-2E9C-101B-9397-08002B2CF9AE}" pid="3" name="pgeRecordCategory">
    <vt:lpwstr>25;#RSC80: Regulatory Filings - CPUC Routine|7b124c83-ad80-4ad6-b97d-13005217372f</vt:lpwstr>
  </property>
  <property fmtid="{D5CDD505-2E9C-101B-9397-08002B2CF9AE}" pid="4" name="MSIP_Label_c5dfce28-a393-415c-a886-b7f3e3fd647c_Enabled">
    <vt:lpwstr>true</vt:lpwstr>
  </property>
  <property fmtid="{D5CDD505-2E9C-101B-9397-08002B2CF9AE}" pid="5" name="MSIP_Label_c5dfce28-a393-415c-a886-b7f3e3fd647c_SetDate">
    <vt:lpwstr>2024-02-24T00:26:58Z</vt:lpwstr>
  </property>
  <property fmtid="{D5CDD505-2E9C-101B-9397-08002B2CF9AE}" pid="6" name="MSIP_Label_c5dfce28-a393-415c-a886-b7f3e3fd647c_Method">
    <vt:lpwstr>Privileged</vt:lpwstr>
  </property>
  <property fmtid="{D5CDD505-2E9C-101B-9397-08002B2CF9AE}" pid="7" name="MSIP_Label_c5dfce28-a393-415c-a886-b7f3e3fd647c_Name">
    <vt:lpwstr>Confidential (With Markings)</vt:lpwstr>
  </property>
  <property fmtid="{D5CDD505-2E9C-101B-9397-08002B2CF9AE}" pid="8" name="MSIP_Label_c5dfce28-a393-415c-a886-b7f3e3fd647c_SiteId">
    <vt:lpwstr>44ae661a-ece6-41aa-bc96-7c2c85a08941</vt:lpwstr>
  </property>
  <property fmtid="{D5CDD505-2E9C-101B-9397-08002B2CF9AE}" pid="9" name="MSIP_Label_c5dfce28-a393-415c-a886-b7f3e3fd647c_ActionId">
    <vt:lpwstr>136f7bed-5a43-49a3-ace6-25008f85443e</vt:lpwstr>
  </property>
  <property fmtid="{D5CDD505-2E9C-101B-9397-08002B2CF9AE}" pid="10" name="MSIP_Label_c5dfce28-a393-415c-a886-b7f3e3fd647c_ContentBits">
    <vt:lpwstr>3</vt:lpwstr>
  </property>
  <property fmtid="{D5CDD505-2E9C-101B-9397-08002B2CF9AE}" pid="11" name="xd_ProgID">
    <vt:lpwstr/>
  </property>
  <property fmtid="{D5CDD505-2E9C-101B-9397-08002B2CF9AE}" pid="12" name="MediaServiceImageTags">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xd_Signature">
    <vt:bool>false</vt:bool>
  </property>
  <property fmtid="{D5CDD505-2E9C-101B-9397-08002B2CF9AE}" pid="18" name="Year">
    <vt:lpwstr>2024</vt:lpwstr>
  </property>
  <property fmtid="{D5CDD505-2E9C-101B-9397-08002B2CF9AE}" pid="19" name="Month">
    <vt:lpwstr>March</vt:lpwstr>
  </property>
  <property fmtid="{D5CDD505-2E9C-101B-9397-08002B2CF9AE}" pid="20" name="DocType">
    <vt:lpwstr>Confidential Report Final</vt:lpwstr>
  </property>
  <property fmtid="{D5CDD505-2E9C-101B-9397-08002B2CF9AE}" pid="21" name="pgeInformationSecurityClassification">
    <vt:lpwstr>Confidential</vt:lpwstr>
  </property>
</Properties>
</file>